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gráficos!$A$7:$A$285</f>
              <numCache>
                <formatCode>General</formatCode>
                <ptCount val="27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</numCache>
            </numRef>
          </xVal>
          <yVal>
            <numRef>
              <f>gráficos!$B$7:$B$285</f>
              <numCache>
                <formatCode>General</formatCode>
                <ptCount val="27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6.0232</v>
      </c>
      <c r="E2" t="n">
        <v>16.6</v>
      </c>
      <c r="F2" t="n">
        <v>10.12</v>
      </c>
      <c r="G2" t="n">
        <v>5.95</v>
      </c>
      <c r="H2" t="n">
        <v>0.09</v>
      </c>
      <c r="I2" t="n">
        <v>102</v>
      </c>
      <c r="J2" t="n">
        <v>194.77</v>
      </c>
      <c r="K2" t="n">
        <v>54.38</v>
      </c>
      <c r="L2" t="n">
        <v>1</v>
      </c>
      <c r="M2" t="n">
        <v>100</v>
      </c>
      <c r="N2" t="n">
        <v>39.4</v>
      </c>
      <c r="O2" t="n">
        <v>24256.19</v>
      </c>
      <c r="P2" t="n">
        <v>140.47</v>
      </c>
      <c r="Q2" t="n">
        <v>203.66</v>
      </c>
      <c r="R2" t="n">
        <v>79.52</v>
      </c>
      <c r="S2" t="n">
        <v>13.05</v>
      </c>
      <c r="T2" t="n">
        <v>32456.38</v>
      </c>
      <c r="U2" t="n">
        <v>0.16</v>
      </c>
      <c r="V2" t="n">
        <v>0.74</v>
      </c>
      <c r="W2" t="n">
        <v>0.22</v>
      </c>
      <c r="X2" t="n">
        <v>2.09</v>
      </c>
      <c r="Y2" t="n">
        <v>0.5</v>
      </c>
      <c r="Z2" t="n">
        <v>10</v>
      </c>
      <c r="AA2" t="n">
        <v>198.5150887509252</v>
      </c>
      <c r="AB2" t="n">
        <v>271.6171022965073</v>
      </c>
      <c r="AC2" t="n">
        <v>245.6943472704055</v>
      </c>
      <c r="AD2" t="n">
        <v>198515.0887509252</v>
      </c>
      <c r="AE2" t="n">
        <v>271617.1022965073</v>
      </c>
      <c r="AF2" t="n">
        <v>3.630154190546102e-06</v>
      </c>
      <c r="AG2" t="n">
        <v>0.6916666666666668</v>
      </c>
      <c r="AH2" t="n">
        <v>245694.3472704055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7.5481</v>
      </c>
      <c r="E3" t="n">
        <v>13.25</v>
      </c>
      <c r="F3" t="n">
        <v>8.94</v>
      </c>
      <c r="G3" t="n">
        <v>11.66</v>
      </c>
      <c r="H3" t="n">
        <v>0.18</v>
      </c>
      <c r="I3" t="n">
        <v>46</v>
      </c>
      <c r="J3" t="n">
        <v>196.32</v>
      </c>
      <c r="K3" t="n">
        <v>54.38</v>
      </c>
      <c r="L3" t="n">
        <v>2</v>
      </c>
      <c r="M3" t="n">
        <v>44</v>
      </c>
      <c r="N3" t="n">
        <v>39.95</v>
      </c>
      <c r="O3" t="n">
        <v>24447.22</v>
      </c>
      <c r="P3" t="n">
        <v>123.45</v>
      </c>
      <c r="Q3" t="n">
        <v>203.56</v>
      </c>
      <c r="R3" t="n">
        <v>42.75</v>
      </c>
      <c r="S3" t="n">
        <v>13.05</v>
      </c>
      <c r="T3" t="n">
        <v>14349.27</v>
      </c>
      <c r="U3" t="n">
        <v>0.31</v>
      </c>
      <c r="V3" t="n">
        <v>0.83</v>
      </c>
      <c r="W3" t="n">
        <v>0.13</v>
      </c>
      <c r="X3" t="n">
        <v>0.92</v>
      </c>
      <c r="Y3" t="n">
        <v>0.5</v>
      </c>
      <c r="Z3" t="n">
        <v>10</v>
      </c>
      <c r="AA3" t="n">
        <v>140.4186164519257</v>
      </c>
      <c r="AB3" t="n">
        <v>192.1269458615881</v>
      </c>
      <c r="AC3" t="n">
        <v>173.7906198004745</v>
      </c>
      <c r="AD3" t="n">
        <v>140418.6164519257</v>
      </c>
      <c r="AE3" t="n">
        <v>192126.9458615881</v>
      </c>
      <c r="AF3" t="n">
        <v>4.549204217967365e-06</v>
      </c>
      <c r="AG3" t="n">
        <v>0.5520833333333334</v>
      </c>
      <c r="AH3" t="n">
        <v>173790.6198004745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8.132999999999999</v>
      </c>
      <c r="E4" t="n">
        <v>12.3</v>
      </c>
      <c r="F4" t="n">
        <v>8.609999999999999</v>
      </c>
      <c r="G4" t="n">
        <v>17.22</v>
      </c>
      <c r="H4" t="n">
        <v>0.27</v>
      </c>
      <c r="I4" t="n">
        <v>30</v>
      </c>
      <c r="J4" t="n">
        <v>197.88</v>
      </c>
      <c r="K4" t="n">
        <v>54.38</v>
      </c>
      <c r="L4" t="n">
        <v>3</v>
      </c>
      <c r="M4" t="n">
        <v>28</v>
      </c>
      <c r="N4" t="n">
        <v>40.5</v>
      </c>
      <c r="O4" t="n">
        <v>24639</v>
      </c>
      <c r="P4" t="n">
        <v>118.25</v>
      </c>
      <c r="Q4" t="n">
        <v>203.56</v>
      </c>
      <c r="R4" t="n">
        <v>32.32</v>
      </c>
      <c r="S4" t="n">
        <v>13.05</v>
      </c>
      <c r="T4" t="n">
        <v>9213.209999999999</v>
      </c>
      <c r="U4" t="n">
        <v>0.4</v>
      </c>
      <c r="V4" t="n">
        <v>0.86</v>
      </c>
      <c r="W4" t="n">
        <v>0.1</v>
      </c>
      <c r="X4" t="n">
        <v>0.59</v>
      </c>
      <c r="Y4" t="n">
        <v>0.5</v>
      </c>
      <c r="Z4" t="n">
        <v>10</v>
      </c>
      <c r="AA4" t="n">
        <v>125.3776207251073</v>
      </c>
      <c r="AB4" t="n">
        <v>171.5471919462659</v>
      </c>
      <c r="AC4" t="n">
        <v>155.1749687149581</v>
      </c>
      <c r="AD4" t="n">
        <v>125377.6207251073</v>
      </c>
      <c r="AE4" t="n">
        <v>171547.1919462659</v>
      </c>
      <c r="AF4" t="n">
        <v>4.901720685302073e-06</v>
      </c>
      <c r="AG4" t="n">
        <v>0.5125000000000001</v>
      </c>
      <c r="AH4" t="n">
        <v>155174.9687149581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8.459199999999999</v>
      </c>
      <c r="E5" t="n">
        <v>11.82</v>
      </c>
      <c r="F5" t="n">
        <v>8.449999999999999</v>
      </c>
      <c r="G5" t="n">
        <v>23.04</v>
      </c>
      <c r="H5" t="n">
        <v>0.36</v>
      </c>
      <c r="I5" t="n">
        <v>22</v>
      </c>
      <c r="J5" t="n">
        <v>199.44</v>
      </c>
      <c r="K5" t="n">
        <v>54.38</v>
      </c>
      <c r="L5" t="n">
        <v>4</v>
      </c>
      <c r="M5" t="n">
        <v>20</v>
      </c>
      <c r="N5" t="n">
        <v>41.06</v>
      </c>
      <c r="O5" t="n">
        <v>24831.54</v>
      </c>
      <c r="P5" t="n">
        <v>115.43</v>
      </c>
      <c r="Q5" t="n">
        <v>203.58</v>
      </c>
      <c r="R5" t="n">
        <v>27.25</v>
      </c>
      <c r="S5" t="n">
        <v>13.05</v>
      </c>
      <c r="T5" t="n">
        <v>6720.17</v>
      </c>
      <c r="U5" t="n">
        <v>0.48</v>
      </c>
      <c r="V5" t="n">
        <v>0.88</v>
      </c>
      <c r="W5" t="n">
        <v>0.09</v>
      </c>
      <c r="X5" t="n">
        <v>0.42</v>
      </c>
      <c r="Y5" t="n">
        <v>0.5</v>
      </c>
      <c r="Z5" t="n">
        <v>10</v>
      </c>
      <c r="AA5" t="n">
        <v>117.9477553035987</v>
      </c>
      <c r="AB5" t="n">
        <v>161.3813222940343</v>
      </c>
      <c r="AC5" t="n">
        <v>145.9793153944445</v>
      </c>
      <c r="AD5" t="n">
        <v>117947.7553035987</v>
      </c>
      <c r="AE5" t="n">
        <v>161381.3222940343</v>
      </c>
      <c r="AF5" t="n">
        <v>5.09831988455764e-06</v>
      </c>
      <c r="AG5" t="n">
        <v>0.4925</v>
      </c>
      <c r="AH5" t="n">
        <v>145979.3153944445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8.6005</v>
      </c>
      <c r="E6" t="n">
        <v>11.63</v>
      </c>
      <c r="F6" t="n">
        <v>8.41</v>
      </c>
      <c r="G6" t="n">
        <v>28.04</v>
      </c>
      <c r="H6" t="n">
        <v>0.44</v>
      </c>
      <c r="I6" t="n">
        <v>18</v>
      </c>
      <c r="J6" t="n">
        <v>201.01</v>
      </c>
      <c r="K6" t="n">
        <v>54.38</v>
      </c>
      <c r="L6" t="n">
        <v>5</v>
      </c>
      <c r="M6" t="n">
        <v>16</v>
      </c>
      <c r="N6" t="n">
        <v>41.63</v>
      </c>
      <c r="O6" t="n">
        <v>25024.84</v>
      </c>
      <c r="P6" t="n">
        <v>114.3</v>
      </c>
      <c r="Q6" t="n">
        <v>203.56</v>
      </c>
      <c r="R6" t="n">
        <v>26.27</v>
      </c>
      <c r="S6" t="n">
        <v>13.05</v>
      </c>
      <c r="T6" t="n">
        <v>6252.38</v>
      </c>
      <c r="U6" t="n">
        <v>0.5</v>
      </c>
      <c r="V6" t="n">
        <v>0.89</v>
      </c>
      <c r="W6" t="n">
        <v>0.08</v>
      </c>
      <c r="X6" t="n">
        <v>0.39</v>
      </c>
      <c r="Y6" t="n">
        <v>0.5</v>
      </c>
      <c r="Z6" t="n">
        <v>10</v>
      </c>
      <c r="AA6" t="n">
        <v>115.1359205635909</v>
      </c>
      <c r="AB6" t="n">
        <v>157.5340459533637</v>
      </c>
      <c r="AC6" t="n">
        <v>142.4992177080401</v>
      </c>
      <c r="AD6" t="n">
        <v>115135.9205635909</v>
      </c>
      <c r="AE6" t="n">
        <v>157534.0459533637</v>
      </c>
      <c r="AF6" t="n">
        <v>5.18348072715363e-06</v>
      </c>
      <c r="AG6" t="n">
        <v>0.4845833333333334</v>
      </c>
      <c r="AH6" t="n">
        <v>142499.2177080401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8.758699999999999</v>
      </c>
      <c r="E7" t="n">
        <v>11.42</v>
      </c>
      <c r="F7" t="n">
        <v>8.32</v>
      </c>
      <c r="G7" t="n">
        <v>33.27</v>
      </c>
      <c r="H7" t="n">
        <v>0.53</v>
      </c>
      <c r="I7" t="n">
        <v>15</v>
      </c>
      <c r="J7" t="n">
        <v>202.58</v>
      </c>
      <c r="K7" t="n">
        <v>54.38</v>
      </c>
      <c r="L7" t="n">
        <v>6</v>
      </c>
      <c r="M7" t="n">
        <v>13</v>
      </c>
      <c r="N7" t="n">
        <v>42.2</v>
      </c>
      <c r="O7" t="n">
        <v>25218.93</v>
      </c>
      <c r="P7" t="n">
        <v>112.53</v>
      </c>
      <c r="Q7" t="n">
        <v>203.56</v>
      </c>
      <c r="R7" t="n">
        <v>23.13</v>
      </c>
      <c r="S7" t="n">
        <v>13.05</v>
      </c>
      <c r="T7" t="n">
        <v>4694.3</v>
      </c>
      <c r="U7" t="n">
        <v>0.5600000000000001</v>
      </c>
      <c r="V7" t="n">
        <v>0.9</v>
      </c>
      <c r="W7" t="n">
        <v>0.08</v>
      </c>
      <c r="X7" t="n">
        <v>0.29</v>
      </c>
      <c r="Y7" t="n">
        <v>0.5</v>
      </c>
      <c r="Z7" t="n">
        <v>10</v>
      </c>
      <c r="AA7" t="n">
        <v>111.5838063690903</v>
      </c>
      <c r="AB7" t="n">
        <v>152.6738866042321</v>
      </c>
      <c r="AC7" t="n">
        <v>138.1029051459115</v>
      </c>
      <c r="AD7" t="n">
        <v>111583.8063690902</v>
      </c>
      <c r="AE7" t="n">
        <v>152673.8866042321</v>
      </c>
      <c r="AF7" t="n">
        <v>5.278827119925644e-06</v>
      </c>
      <c r="AG7" t="n">
        <v>0.4758333333333333</v>
      </c>
      <c r="AH7" t="n">
        <v>138102.9051459115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8.8474</v>
      </c>
      <c r="E8" t="n">
        <v>11.3</v>
      </c>
      <c r="F8" t="n">
        <v>8.279999999999999</v>
      </c>
      <c r="G8" t="n">
        <v>38.22</v>
      </c>
      <c r="H8" t="n">
        <v>0.61</v>
      </c>
      <c r="I8" t="n">
        <v>13</v>
      </c>
      <c r="J8" t="n">
        <v>204.16</v>
      </c>
      <c r="K8" t="n">
        <v>54.38</v>
      </c>
      <c r="L8" t="n">
        <v>7</v>
      </c>
      <c r="M8" t="n">
        <v>11</v>
      </c>
      <c r="N8" t="n">
        <v>42.78</v>
      </c>
      <c r="O8" t="n">
        <v>25413.94</v>
      </c>
      <c r="P8" t="n">
        <v>111.33</v>
      </c>
      <c r="Q8" t="n">
        <v>203.56</v>
      </c>
      <c r="R8" t="n">
        <v>22.15</v>
      </c>
      <c r="S8" t="n">
        <v>13.05</v>
      </c>
      <c r="T8" t="n">
        <v>4213.47</v>
      </c>
      <c r="U8" t="n">
        <v>0.59</v>
      </c>
      <c r="V8" t="n">
        <v>0.9</v>
      </c>
      <c r="W8" t="n">
        <v>0.07000000000000001</v>
      </c>
      <c r="X8" t="n">
        <v>0.26</v>
      </c>
      <c r="Y8" t="n">
        <v>0.5</v>
      </c>
      <c r="Z8" t="n">
        <v>10</v>
      </c>
      <c r="AA8" t="n">
        <v>109.5627711478045</v>
      </c>
      <c r="AB8" t="n">
        <v>149.908617052689</v>
      </c>
      <c r="AC8" t="n">
        <v>135.6015490392867</v>
      </c>
      <c r="AD8" t="n">
        <v>109562.7711478045</v>
      </c>
      <c r="AE8" t="n">
        <v>149908.617052689</v>
      </c>
      <c r="AF8" t="n">
        <v>5.332286190967854e-06</v>
      </c>
      <c r="AG8" t="n">
        <v>0.4708333333333334</v>
      </c>
      <c r="AH8" t="n">
        <v>135601.5490392866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8.9519</v>
      </c>
      <c r="E9" t="n">
        <v>11.17</v>
      </c>
      <c r="F9" t="n">
        <v>8.23</v>
      </c>
      <c r="G9" t="n">
        <v>44.87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9</v>
      </c>
      <c r="N9" t="n">
        <v>43.37</v>
      </c>
      <c r="O9" t="n">
        <v>25609.61</v>
      </c>
      <c r="P9" t="n">
        <v>110.08</v>
      </c>
      <c r="Q9" t="n">
        <v>203.56</v>
      </c>
      <c r="R9" t="n">
        <v>20.29</v>
      </c>
      <c r="S9" t="n">
        <v>13.05</v>
      </c>
      <c r="T9" t="n">
        <v>3293.28</v>
      </c>
      <c r="U9" t="n">
        <v>0.64</v>
      </c>
      <c r="V9" t="n">
        <v>0.91</v>
      </c>
      <c r="W9" t="n">
        <v>0.07000000000000001</v>
      </c>
      <c r="X9" t="n">
        <v>0.2</v>
      </c>
      <c r="Y9" t="n">
        <v>0.5</v>
      </c>
      <c r="Z9" t="n">
        <v>10</v>
      </c>
      <c r="AA9" t="n">
        <v>107.3238270421605</v>
      </c>
      <c r="AB9" t="n">
        <v>146.8451949521057</v>
      </c>
      <c r="AC9" t="n">
        <v>132.8304956444422</v>
      </c>
      <c r="AD9" t="n">
        <v>107323.8270421605</v>
      </c>
      <c r="AE9" t="n">
        <v>146845.1949521057</v>
      </c>
      <c r="AF9" t="n">
        <v>5.395267847381731e-06</v>
      </c>
      <c r="AG9" t="n">
        <v>0.4654166666666666</v>
      </c>
      <c r="AH9" t="n">
        <v>132830.4956444422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9.0343</v>
      </c>
      <c r="E10" t="n">
        <v>11.07</v>
      </c>
      <c r="F10" t="n">
        <v>8.16</v>
      </c>
      <c r="G10" t="n">
        <v>48.98</v>
      </c>
      <c r="H10" t="n">
        <v>0.77</v>
      </c>
      <c r="I10" t="n">
        <v>10</v>
      </c>
      <c r="J10" t="n">
        <v>207.34</v>
      </c>
      <c r="K10" t="n">
        <v>54.38</v>
      </c>
      <c r="L10" t="n">
        <v>9</v>
      </c>
      <c r="M10" t="n">
        <v>8</v>
      </c>
      <c r="N10" t="n">
        <v>43.96</v>
      </c>
      <c r="O10" t="n">
        <v>25806.1</v>
      </c>
      <c r="P10" t="n">
        <v>109.06</v>
      </c>
      <c r="Q10" t="n">
        <v>203.57</v>
      </c>
      <c r="R10" t="n">
        <v>18.04</v>
      </c>
      <c r="S10" t="n">
        <v>13.05</v>
      </c>
      <c r="T10" t="n">
        <v>2177.11</v>
      </c>
      <c r="U10" t="n">
        <v>0.72</v>
      </c>
      <c r="V10" t="n">
        <v>0.91</v>
      </c>
      <c r="W10" t="n">
        <v>0.07000000000000001</v>
      </c>
      <c r="X10" t="n">
        <v>0.14</v>
      </c>
      <c r="Y10" t="n">
        <v>0.5</v>
      </c>
      <c r="Z10" t="n">
        <v>10</v>
      </c>
      <c r="AA10" t="n">
        <v>105.4458036563647</v>
      </c>
      <c r="AB10" t="n">
        <v>144.2756005031168</v>
      </c>
      <c r="AC10" t="n">
        <v>130.5061396832155</v>
      </c>
      <c r="AD10" t="n">
        <v>105445.8036563647</v>
      </c>
      <c r="AE10" t="n">
        <v>144275.6005031168</v>
      </c>
      <c r="AF10" t="n">
        <v>5.444929938180809e-06</v>
      </c>
      <c r="AG10" t="n">
        <v>0.46125</v>
      </c>
      <c r="AH10" t="n">
        <v>130506.1396832155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9.0486</v>
      </c>
      <c r="E11" t="n">
        <v>11.05</v>
      </c>
      <c r="F11" t="n">
        <v>8.18</v>
      </c>
      <c r="G11" t="n">
        <v>54.56</v>
      </c>
      <c r="H11" t="n">
        <v>0.85</v>
      </c>
      <c r="I11" t="n">
        <v>9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108.48</v>
      </c>
      <c r="Q11" t="n">
        <v>203.56</v>
      </c>
      <c r="R11" t="n">
        <v>19.07</v>
      </c>
      <c r="S11" t="n">
        <v>13.05</v>
      </c>
      <c r="T11" t="n">
        <v>2696.08</v>
      </c>
      <c r="U11" t="n">
        <v>0.68</v>
      </c>
      <c r="V11" t="n">
        <v>0.91</v>
      </c>
      <c r="W11" t="n">
        <v>0.07000000000000001</v>
      </c>
      <c r="X11" t="n">
        <v>0.16</v>
      </c>
      <c r="Y11" t="n">
        <v>0.5</v>
      </c>
      <c r="Z11" t="n">
        <v>10</v>
      </c>
      <c r="AA11" t="n">
        <v>105.0148322325481</v>
      </c>
      <c r="AB11" t="n">
        <v>143.685926387934</v>
      </c>
      <c r="AC11" t="n">
        <v>129.9727432379727</v>
      </c>
      <c r="AD11" t="n">
        <v>105014.8322325481</v>
      </c>
      <c r="AE11" t="n">
        <v>143685.926387934</v>
      </c>
      <c r="AF11" t="n">
        <v>5.453548480637445e-06</v>
      </c>
      <c r="AG11" t="n">
        <v>0.4604166666666667</v>
      </c>
      <c r="AH11" t="n">
        <v>129972.7432379727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9.0976</v>
      </c>
      <c r="E12" t="n">
        <v>10.99</v>
      </c>
      <c r="F12" t="n">
        <v>8.16</v>
      </c>
      <c r="G12" t="n">
        <v>61.23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6</v>
      </c>
      <c r="N12" t="n">
        <v>45.17</v>
      </c>
      <c r="O12" t="n">
        <v>26201.54</v>
      </c>
      <c r="P12" t="n">
        <v>107.61</v>
      </c>
      <c r="Q12" t="n">
        <v>203.56</v>
      </c>
      <c r="R12" t="n">
        <v>18.37</v>
      </c>
      <c r="S12" t="n">
        <v>13.05</v>
      </c>
      <c r="T12" t="n">
        <v>2349.98</v>
      </c>
      <c r="U12" t="n">
        <v>0.71</v>
      </c>
      <c r="V12" t="n">
        <v>0.91</v>
      </c>
      <c r="W12" t="n">
        <v>0.07000000000000001</v>
      </c>
      <c r="X12" t="n">
        <v>0.14</v>
      </c>
      <c r="Y12" t="n">
        <v>0.5</v>
      </c>
      <c r="Z12" t="n">
        <v>10</v>
      </c>
      <c r="AA12" t="n">
        <v>103.850327910176</v>
      </c>
      <c r="AB12" t="n">
        <v>142.0926001997604</v>
      </c>
      <c r="AC12" t="n">
        <v>128.5314818649505</v>
      </c>
      <c r="AD12" t="n">
        <v>103850.327910176</v>
      </c>
      <c r="AE12" t="n">
        <v>142092.6001997604</v>
      </c>
      <c r="AF12" t="n">
        <v>5.483080549195148e-06</v>
      </c>
      <c r="AG12" t="n">
        <v>0.4579166666666667</v>
      </c>
      <c r="AH12" t="n">
        <v>128531.4818649505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9.097300000000001</v>
      </c>
      <c r="E13" t="n">
        <v>10.99</v>
      </c>
      <c r="F13" t="n">
        <v>8.16</v>
      </c>
      <c r="G13" t="n">
        <v>61.23</v>
      </c>
      <c r="H13" t="n">
        <v>1</v>
      </c>
      <c r="I13" t="n">
        <v>8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107.09</v>
      </c>
      <c r="Q13" t="n">
        <v>203.56</v>
      </c>
      <c r="R13" t="n">
        <v>18.4</v>
      </c>
      <c r="S13" t="n">
        <v>13.05</v>
      </c>
      <c r="T13" t="n">
        <v>2365.59</v>
      </c>
      <c r="U13" t="n">
        <v>0.71</v>
      </c>
      <c r="V13" t="n">
        <v>0.91</v>
      </c>
      <c r="W13" t="n">
        <v>0.07000000000000001</v>
      </c>
      <c r="X13" t="n">
        <v>0.14</v>
      </c>
      <c r="Y13" t="n">
        <v>0.5</v>
      </c>
      <c r="Z13" t="n">
        <v>10</v>
      </c>
      <c r="AA13" t="n">
        <v>103.5425129121315</v>
      </c>
      <c r="AB13" t="n">
        <v>141.6714341395968</v>
      </c>
      <c r="AC13" t="n">
        <v>128.1505113024585</v>
      </c>
      <c r="AD13" t="n">
        <v>103542.5129121315</v>
      </c>
      <c r="AE13" t="n">
        <v>141671.4341395968</v>
      </c>
      <c r="AF13" t="n">
        <v>5.482899740612142e-06</v>
      </c>
      <c r="AG13" t="n">
        <v>0.4579166666666667</v>
      </c>
      <c r="AH13" t="n">
        <v>128150.5113024585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9.165900000000001</v>
      </c>
      <c r="E14" t="n">
        <v>10.91</v>
      </c>
      <c r="F14" t="n">
        <v>8.119999999999999</v>
      </c>
      <c r="G14" t="n">
        <v>69.61</v>
      </c>
      <c r="H14" t="n">
        <v>1.08</v>
      </c>
      <c r="I14" t="n">
        <v>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105.83</v>
      </c>
      <c r="Q14" t="n">
        <v>203.56</v>
      </c>
      <c r="R14" t="n">
        <v>16.88</v>
      </c>
      <c r="S14" t="n">
        <v>13.05</v>
      </c>
      <c r="T14" t="n">
        <v>1608.65</v>
      </c>
      <c r="U14" t="n">
        <v>0.77</v>
      </c>
      <c r="V14" t="n">
        <v>0.92</v>
      </c>
      <c r="W14" t="n">
        <v>0.07000000000000001</v>
      </c>
      <c r="X14" t="n">
        <v>0.1</v>
      </c>
      <c r="Y14" t="n">
        <v>0.5</v>
      </c>
      <c r="Z14" t="n">
        <v>10</v>
      </c>
      <c r="AA14" t="n">
        <v>101.861883347135</v>
      </c>
      <c r="AB14" t="n">
        <v>139.3719226246261</v>
      </c>
      <c r="AC14" t="n">
        <v>126.0704619390912</v>
      </c>
      <c r="AD14" t="n">
        <v>101861.883347135</v>
      </c>
      <c r="AE14" t="n">
        <v>139371.9226246261</v>
      </c>
      <c r="AF14" t="n">
        <v>5.524244636592927e-06</v>
      </c>
      <c r="AG14" t="n">
        <v>0.4545833333333333</v>
      </c>
      <c r="AH14" t="n">
        <v>126070.4619390912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9.1424</v>
      </c>
      <c r="E15" t="n">
        <v>10.94</v>
      </c>
      <c r="F15" t="n">
        <v>8.15</v>
      </c>
      <c r="G15" t="n">
        <v>69.84999999999999</v>
      </c>
      <c r="H15" t="n">
        <v>1.15</v>
      </c>
      <c r="I15" t="n">
        <v>7</v>
      </c>
      <c r="J15" t="n">
        <v>215.41</v>
      </c>
      <c r="K15" t="n">
        <v>54.38</v>
      </c>
      <c r="L15" t="n">
        <v>14</v>
      </c>
      <c r="M15" t="n">
        <v>5</v>
      </c>
      <c r="N15" t="n">
        <v>47.03</v>
      </c>
      <c r="O15" t="n">
        <v>26801</v>
      </c>
      <c r="P15" t="n">
        <v>106</v>
      </c>
      <c r="Q15" t="n">
        <v>203.56</v>
      </c>
      <c r="R15" t="n">
        <v>17.92</v>
      </c>
      <c r="S15" t="n">
        <v>13.05</v>
      </c>
      <c r="T15" t="n">
        <v>2128.82</v>
      </c>
      <c r="U15" t="n">
        <v>0.73</v>
      </c>
      <c r="V15" t="n">
        <v>0.91</v>
      </c>
      <c r="W15" t="n">
        <v>0.07000000000000001</v>
      </c>
      <c r="X15" t="n">
        <v>0.12</v>
      </c>
      <c r="Y15" t="n">
        <v>0.5</v>
      </c>
      <c r="Z15" t="n">
        <v>10</v>
      </c>
      <c r="AA15" t="n">
        <v>102.3478555705437</v>
      </c>
      <c r="AB15" t="n">
        <v>140.0368512602749</v>
      </c>
      <c r="AC15" t="n">
        <v>126.6719307189871</v>
      </c>
      <c r="AD15" t="n">
        <v>102347.8555705437</v>
      </c>
      <c r="AE15" t="n">
        <v>140036.8512602749</v>
      </c>
      <c r="AF15" t="n">
        <v>5.510081297590762e-06</v>
      </c>
      <c r="AG15" t="n">
        <v>0.4558333333333333</v>
      </c>
      <c r="AH15" t="n">
        <v>126671.9307189871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9.1968</v>
      </c>
      <c r="E16" t="n">
        <v>10.87</v>
      </c>
      <c r="F16" t="n">
        <v>8.119999999999999</v>
      </c>
      <c r="G16" t="n">
        <v>81.23</v>
      </c>
      <c r="H16" t="n">
        <v>1.23</v>
      </c>
      <c r="I16" t="n">
        <v>6</v>
      </c>
      <c r="J16" t="n">
        <v>217.04</v>
      </c>
      <c r="K16" t="n">
        <v>54.38</v>
      </c>
      <c r="L16" t="n">
        <v>15</v>
      </c>
      <c r="M16" t="n">
        <v>4</v>
      </c>
      <c r="N16" t="n">
        <v>47.66</v>
      </c>
      <c r="O16" t="n">
        <v>27002.55</v>
      </c>
      <c r="P16" t="n">
        <v>104.34</v>
      </c>
      <c r="Q16" t="n">
        <v>203.56</v>
      </c>
      <c r="R16" t="n">
        <v>17.11</v>
      </c>
      <c r="S16" t="n">
        <v>13.05</v>
      </c>
      <c r="T16" t="n">
        <v>1728.38</v>
      </c>
      <c r="U16" t="n">
        <v>0.76</v>
      </c>
      <c r="V16" t="n">
        <v>0.92</v>
      </c>
      <c r="W16" t="n">
        <v>0.06</v>
      </c>
      <c r="X16" t="n">
        <v>0.1</v>
      </c>
      <c r="Y16" t="n">
        <v>0.5</v>
      </c>
      <c r="Z16" t="n">
        <v>10</v>
      </c>
      <c r="AA16" t="n">
        <v>100.6398879889811</v>
      </c>
      <c r="AB16" t="n">
        <v>137.6999346649704</v>
      </c>
      <c r="AC16" t="n">
        <v>124.5580461636547</v>
      </c>
      <c r="AD16" t="n">
        <v>100639.8879889811</v>
      </c>
      <c r="AE16" t="n">
        <v>137699.9346649704</v>
      </c>
      <c r="AF16" t="n">
        <v>5.542867920642579e-06</v>
      </c>
      <c r="AG16" t="n">
        <v>0.4529166666666666</v>
      </c>
      <c r="AH16" t="n">
        <v>124558.0461636547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9.1975</v>
      </c>
      <c r="E17" t="n">
        <v>10.87</v>
      </c>
      <c r="F17" t="n">
        <v>8.119999999999999</v>
      </c>
      <c r="G17" t="n">
        <v>81.22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104.56</v>
      </c>
      <c r="Q17" t="n">
        <v>203.56</v>
      </c>
      <c r="R17" t="n">
        <v>17.11</v>
      </c>
      <c r="S17" t="n">
        <v>13.05</v>
      </c>
      <c r="T17" t="n">
        <v>1730.62</v>
      </c>
      <c r="U17" t="n">
        <v>0.76</v>
      </c>
      <c r="V17" t="n">
        <v>0.92</v>
      </c>
      <c r="W17" t="n">
        <v>0.06</v>
      </c>
      <c r="X17" t="n">
        <v>0.1</v>
      </c>
      <c r="Y17" t="n">
        <v>0.5</v>
      </c>
      <c r="Z17" t="n">
        <v>10</v>
      </c>
      <c r="AA17" t="n">
        <v>100.7628054978335</v>
      </c>
      <c r="AB17" t="n">
        <v>137.86811582332</v>
      </c>
      <c r="AC17" t="n">
        <v>124.7101763482952</v>
      </c>
      <c r="AD17" t="n">
        <v>100762.8054978335</v>
      </c>
      <c r="AE17" t="n">
        <v>137868.11582332</v>
      </c>
      <c r="AF17" t="n">
        <v>5.543289807336261e-06</v>
      </c>
      <c r="AG17" t="n">
        <v>0.4529166666666666</v>
      </c>
      <c r="AH17" t="n">
        <v>124710.1763482952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9.209</v>
      </c>
      <c r="E18" t="n">
        <v>10.86</v>
      </c>
      <c r="F18" t="n">
        <v>8.109999999999999</v>
      </c>
      <c r="G18" t="n">
        <v>81.09</v>
      </c>
      <c r="H18" t="n">
        <v>1.37</v>
      </c>
      <c r="I18" t="n">
        <v>6</v>
      </c>
      <c r="J18" t="n">
        <v>220.33</v>
      </c>
      <c r="K18" t="n">
        <v>54.38</v>
      </c>
      <c r="L18" t="n">
        <v>17</v>
      </c>
      <c r="M18" t="n">
        <v>4</v>
      </c>
      <c r="N18" t="n">
        <v>48.95</v>
      </c>
      <c r="O18" t="n">
        <v>27408.3</v>
      </c>
      <c r="P18" t="n">
        <v>104.04</v>
      </c>
      <c r="Q18" t="n">
        <v>203.56</v>
      </c>
      <c r="R18" t="n">
        <v>16.5</v>
      </c>
      <c r="S18" t="n">
        <v>13.05</v>
      </c>
      <c r="T18" t="n">
        <v>1425.16</v>
      </c>
      <c r="U18" t="n">
        <v>0.79</v>
      </c>
      <c r="V18" t="n">
        <v>0.92</v>
      </c>
      <c r="W18" t="n">
        <v>0.07000000000000001</v>
      </c>
      <c r="X18" t="n">
        <v>0.08</v>
      </c>
      <c r="Y18" t="n">
        <v>0.5</v>
      </c>
      <c r="Z18" t="n">
        <v>10</v>
      </c>
      <c r="AA18" t="n">
        <v>100.2910900891055</v>
      </c>
      <c r="AB18" t="n">
        <v>137.2226939904836</v>
      </c>
      <c r="AC18" t="n">
        <v>124.1263526693293</v>
      </c>
      <c r="AD18" t="n">
        <v>100291.0900891055</v>
      </c>
      <c r="AE18" t="n">
        <v>137222.6939904836</v>
      </c>
      <c r="AF18" t="n">
        <v>5.550220803018171e-06</v>
      </c>
      <c r="AG18" t="n">
        <v>0.4525</v>
      </c>
      <c r="AH18" t="n">
        <v>124126.3526693293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9.19</v>
      </c>
      <c r="E19" t="n">
        <v>10.88</v>
      </c>
      <c r="F19" t="n">
        <v>8.130000000000001</v>
      </c>
      <c r="G19" t="n">
        <v>81.31</v>
      </c>
      <c r="H19" t="n">
        <v>1.44</v>
      </c>
      <c r="I19" t="n">
        <v>6</v>
      </c>
      <c r="J19" t="n">
        <v>221.99</v>
      </c>
      <c r="K19" t="n">
        <v>54.38</v>
      </c>
      <c r="L19" t="n">
        <v>18</v>
      </c>
      <c r="M19" t="n">
        <v>4</v>
      </c>
      <c r="N19" t="n">
        <v>49.61</v>
      </c>
      <c r="O19" t="n">
        <v>27612.53</v>
      </c>
      <c r="P19" t="n">
        <v>103.08</v>
      </c>
      <c r="Q19" t="n">
        <v>203.57</v>
      </c>
      <c r="R19" t="n">
        <v>17.39</v>
      </c>
      <c r="S19" t="n">
        <v>13.05</v>
      </c>
      <c r="T19" t="n">
        <v>1869.14</v>
      </c>
      <c r="U19" t="n">
        <v>0.75</v>
      </c>
      <c r="V19" t="n">
        <v>0.92</v>
      </c>
      <c r="W19" t="n">
        <v>0.06</v>
      </c>
      <c r="X19" t="n">
        <v>0.11</v>
      </c>
      <c r="Y19" t="n">
        <v>0.5</v>
      </c>
      <c r="Z19" t="n">
        <v>10</v>
      </c>
      <c r="AA19" t="n">
        <v>100.0096406931624</v>
      </c>
      <c r="AB19" t="n">
        <v>136.8376025102834</v>
      </c>
      <c r="AC19" t="n">
        <v>123.7780137795199</v>
      </c>
      <c r="AD19" t="n">
        <v>100009.6406931624</v>
      </c>
      <c r="AE19" t="n">
        <v>136837.6025102834</v>
      </c>
      <c r="AF19" t="n">
        <v>5.538769592761102e-06</v>
      </c>
      <c r="AG19" t="n">
        <v>0.4533333333333334</v>
      </c>
      <c r="AH19" t="n">
        <v>123778.0137795199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9.245200000000001</v>
      </c>
      <c r="E20" t="n">
        <v>10.82</v>
      </c>
      <c r="F20" t="n">
        <v>8.109999999999999</v>
      </c>
      <c r="G20" t="n">
        <v>97.26000000000001</v>
      </c>
      <c r="H20" t="n">
        <v>1.51</v>
      </c>
      <c r="I20" t="n">
        <v>5</v>
      </c>
      <c r="J20" t="n">
        <v>223.65</v>
      </c>
      <c r="K20" t="n">
        <v>54.38</v>
      </c>
      <c r="L20" t="n">
        <v>19</v>
      </c>
      <c r="M20" t="n">
        <v>3</v>
      </c>
      <c r="N20" t="n">
        <v>50.27</v>
      </c>
      <c r="O20" t="n">
        <v>27817.81</v>
      </c>
      <c r="P20" t="n">
        <v>102.31</v>
      </c>
      <c r="Q20" t="n">
        <v>203.56</v>
      </c>
      <c r="R20" t="n">
        <v>16.57</v>
      </c>
      <c r="S20" t="n">
        <v>13.05</v>
      </c>
      <c r="T20" t="n">
        <v>1463.58</v>
      </c>
      <c r="U20" t="n">
        <v>0.79</v>
      </c>
      <c r="V20" t="n">
        <v>0.92</v>
      </c>
      <c r="W20" t="n">
        <v>0.06</v>
      </c>
      <c r="X20" t="n">
        <v>0.08</v>
      </c>
      <c r="Y20" t="n">
        <v>0.5</v>
      </c>
      <c r="Z20" t="n">
        <v>10</v>
      </c>
      <c r="AA20" t="n">
        <v>98.88489558829433</v>
      </c>
      <c r="AB20" t="n">
        <v>135.2986766375516</v>
      </c>
      <c r="AC20" t="n">
        <v>122.3859608321852</v>
      </c>
      <c r="AD20" t="n">
        <v>98884.89558829433</v>
      </c>
      <c r="AE20" t="n">
        <v>135298.6766375516</v>
      </c>
      <c r="AF20" t="n">
        <v>5.572038372034271e-06</v>
      </c>
      <c r="AG20" t="n">
        <v>0.4508333333333334</v>
      </c>
      <c r="AH20" t="n">
        <v>122385.9608321852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9.248100000000001</v>
      </c>
      <c r="E21" t="n">
        <v>10.81</v>
      </c>
      <c r="F21" t="n">
        <v>8.1</v>
      </c>
      <c r="G21" t="n">
        <v>97.22</v>
      </c>
      <c r="H21" t="n">
        <v>1.58</v>
      </c>
      <c r="I21" t="n">
        <v>5</v>
      </c>
      <c r="J21" t="n">
        <v>225.32</v>
      </c>
      <c r="K21" t="n">
        <v>54.38</v>
      </c>
      <c r="L21" t="n">
        <v>20</v>
      </c>
      <c r="M21" t="n">
        <v>3</v>
      </c>
      <c r="N21" t="n">
        <v>50.95</v>
      </c>
      <c r="O21" t="n">
        <v>28023.89</v>
      </c>
      <c r="P21" t="n">
        <v>102.75</v>
      </c>
      <c r="Q21" t="n">
        <v>203.56</v>
      </c>
      <c r="R21" t="n">
        <v>16.47</v>
      </c>
      <c r="S21" t="n">
        <v>13.05</v>
      </c>
      <c r="T21" t="n">
        <v>1413.54</v>
      </c>
      <c r="U21" t="n">
        <v>0.79</v>
      </c>
      <c r="V21" t="n">
        <v>0.92</v>
      </c>
      <c r="W21" t="n">
        <v>0.06</v>
      </c>
      <c r="X21" t="n">
        <v>0.08</v>
      </c>
      <c r="Y21" t="n">
        <v>0.5</v>
      </c>
      <c r="Z21" t="n">
        <v>10</v>
      </c>
      <c r="AA21" t="n">
        <v>99.06936171772315</v>
      </c>
      <c r="AB21" t="n">
        <v>135.5510713339073</v>
      </c>
      <c r="AC21" t="n">
        <v>122.6142673329589</v>
      </c>
      <c r="AD21" t="n">
        <v>99069.36171772315</v>
      </c>
      <c r="AE21" t="n">
        <v>135551.0713339073</v>
      </c>
      <c r="AF21" t="n">
        <v>5.573786188336665e-06</v>
      </c>
      <c r="AG21" t="n">
        <v>0.4504166666666667</v>
      </c>
      <c r="AH21" t="n">
        <v>122614.2673329589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9.2614</v>
      </c>
      <c r="E22" t="n">
        <v>10.8</v>
      </c>
      <c r="F22" t="n">
        <v>8.09</v>
      </c>
      <c r="G22" t="n">
        <v>97.04000000000001</v>
      </c>
      <c r="H22" t="n">
        <v>1.64</v>
      </c>
      <c r="I22" t="n">
        <v>5</v>
      </c>
      <c r="J22" t="n">
        <v>227</v>
      </c>
      <c r="K22" t="n">
        <v>54.38</v>
      </c>
      <c r="L22" t="n">
        <v>21</v>
      </c>
      <c r="M22" t="n">
        <v>3</v>
      </c>
      <c r="N22" t="n">
        <v>51.62</v>
      </c>
      <c r="O22" t="n">
        <v>28230.92</v>
      </c>
      <c r="P22" t="n">
        <v>102.12</v>
      </c>
      <c r="Q22" t="n">
        <v>203.56</v>
      </c>
      <c r="R22" t="n">
        <v>15.91</v>
      </c>
      <c r="S22" t="n">
        <v>13.05</v>
      </c>
      <c r="T22" t="n">
        <v>1133.87</v>
      </c>
      <c r="U22" t="n">
        <v>0.82</v>
      </c>
      <c r="V22" t="n">
        <v>0.92</v>
      </c>
      <c r="W22" t="n">
        <v>0.06</v>
      </c>
      <c r="X22" t="n">
        <v>0.06</v>
      </c>
      <c r="Y22" t="n">
        <v>0.5</v>
      </c>
      <c r="Z22" t="n">
        <v>10</v>
      </c>
      <c r="AA22" t="n">
        <v>98.51951164644443</v>
      </c>
      <c r="AB22" t="n">
        <v>134.798742208711</v>
      </c>
      <c r="AC22" t="n">
        <v>121.9337394435706</v>
      </c>
      <c r="AD22" t="n">
        <v>98519.51164644443</v>
      </c>
      <c r="AE22" t="n">
        <v>134798.742208711</v>
      </c>
      <c r="AF22" t="n">
        <v>5.581802035516613e-06</v>
      </c>
      <c r="AG22" t="n">
        <v>0.45</v>
      </c>
      <c r="AH22" t="n">
        <v>121933.7394435706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9.241400000000001</v>
      </c>
      <c r="E23" t="n">
        <v>10.82</v>
      </c>
      <c r="F23" t="n">
        <v>8.109999999999999</v>
      </c>
      <c r="G23" t="n">
        <v>97.31999999999999</v>
      </c>
      <c r="H23" t="n">
        <v>1.71</v>
      </c>
      <c r="I23" t="n">
        <v>5</v>
      </c>
      <c r="J23" t="n">
        <v>228.69</v>
      </c>
      <c r="K23" t="n">
        <v>54.38</v>
      </c>
      <c r="L23" t="n">
        <v>22</v>
      </c>
      <c r="M23" t="n">
        <v>3</v>
      </c>
      <c r="N23" t="n">
        <v>52.31</v>
      </c>
      <c r="O23" t="n">
        <v>28438.91</v>
      </c>
      <c r="P23" t="n">
        <v>101.39</v>
      </c>
      <c r="Q23" t="n">
        <v>203.56</v>
      </c>
      <c r="R23" t="n">
        <v>16.7</v>
      </c>
      <c r="S23" t="n">
        <v>13.05</v>
      </c>
      <c r="T23" t="n">
        <v>1531.91</v>
      </c>
      <c r="U23" t="n">
        <v>0.78</v>
      </c>
      <c r="V23" t="n">
        <v>0.92</v>
      </c>
      <c r="W23" t="n">
        <v>0.06</v>
      </c>
      <c r="X23" t="n">
        <v>0.09</v>
      </c>
      <c r="Y23" t="n">
        <v>0.5</v>
      </c>
      <c r="Z23" t="n">
        <v>10</v>
      </c>
      <c r="AA23" t="n">
        <v>98.38160342301428</v>
      </c>
      <c r="AB23" t="n">
        <v>134.6100500933325</v>
      </c>
      <c r="AC23" t="n">
        <v>121.7630558388527</v>
      </c>
      <c r="AD23" t="n">
        <v>98381.60342301428</v>
      </c>
      <c r="AE23" t="n">
        <v>134610.0500933325</v>
      </c>
      <c r="AF23" t="n">
        <v>5.569748129982857e-06</v>
      </c>
      <c r="AG23" t="n">
        <v>0.4508333333333334</v>
      </c>
      <c r="AH23" t="n">
        <v>121763.0558388527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9.2372</v>
      </c>
      <c r="E24" t="n">
        <v>10.83</v>
      </c>
      <c r="F24" t="n">
        <v>8.109999999999999</v>
      </c>
      <c r="G24" t="n">
        <v>97.38</v>
      </c>
      <c r="H24" t="n">
        <v>1.77</v>
      </c>
      <c r="I24" t="n">
        <v>5</v>
      </c>
      <c r="J24" t="n">
        <v>230.38</v>
      </c>
      <c r="K24" t="n">
        <v>54.38</v>
      </c>
      <c r="L24" t="n">
        <v>23</v>
      </c>
      <c r="M24" t="n">
        <v>3</v>
      </c>
      <c r="N24" t="n">
        <v>53</v>
      </c>
      <c r="O24" t="n">
        <v>28647.87</v>
      </c>
      <c r="P24" t="n">
        <v>100.23</v>
      </c>
      <c r="Q24" t="n">
        <v>203.57</v>
      </c>
      <c r="R24" t="n">
        <v>16.88</v>
      </c>
      <c r="S24" t="n">
        <v>13.05</v>
      </c>
      <c r="T24" t="n">
        <v>1621.3</v>
      </c>
      <c r="U24" t="n">
        <v>0.77</v>
      </c>
      <c r="V24" t="n">
        <v>0.92</v>
      </c>
      <c r="W24" t="n">
        <v>0.06</v>
      </c>
      <c r="X24" t="n">
        <v>0.09</v>
      </c>
      <c r="Y24" t="n">
        <v>0.5</v>
      </c>
      <c r="Z24" t="n">
        <v>10</v>
      </c>
      <c r="AA24" t="n">
        <v>97.74454787568152</v>
      </c>
      <c r="AB24" t="n">
        <v>133.7384025885651</v>
      </c>
      <c r="AC24" t="n">
        <v>120.974597148575</v>
      </c>
      <c r="AD24" t="n">
        <v>97744.54787568151</v>
      </c>
      <c r="AE24" t="n">
        <v>133738.4025885651</v>
      </c>
      <c r="AF24" t="n">
        <v>5.567216809820767e-06</v>
      </c>
      <c r="AG24" t="n">
        <v>0.45125</v>
      </c>
      <c r="AH24" t="n">
        <v>120974.597148575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9.305199999999999</v>
      </c>
      <c r="E25" t="n">
        <v>10.75</v>
      </c>
      <c r="F25" t="n">
        <v>8.07</v>
      </c>
      <c r="G25" t="n">
        <v>121.12</v>
      </c>
      <c r="H25" t="n">
        <v>1.84</v>
      </c>
      <c r="I25" t="n">
        <v>4</v>
      </c>
      <c r="J25" t="n">
        <v>232.08</v>
      </c>
      <c r="K25" t="n">
        <v>54.38</v>
      </c>
      <c r="L25" t="n">
        <v>24</v>
      </c>
      <c r="M25" t="n">
        <v>2</v>
      </c>
      <c r="N25" t="n">
        <v>53.71</v>
      </c>
      <c r="O25" t="n">
        <v>28857.81</v>
      </c>
      <c r="P25" t="n">
        <v>98.84</v>
      </c>
      <c r="Q25" t="n">
        <v>203.56</v>
      </c>
      <c r="R25" t="n">
        <v>15.49</v>
      </c>
      <c r="S25" t="n">
        <v>13.05</v>
      </c>
      <c r="T25" t="n">
        <v>929.38</v>
      </c>
      <c r="U25" t="n">
        <v>0.84</v>
      </c>
      <c r="V25" t="n">
        <v>0.92</v>
      </c>
      <c r="W25" t="n">
        <v>0.06</v>
      </c>
      <c r="X25" t="n">
        <v>0.05</v>
      </c>
      <c r="Y25" t="n">
        <v>0.5</v>
      </c>
      <c r="Z25" t="n">
        <v>10</v>
      </c>
      <c r="AA25" t="n">
        <v>96.06079227600621</v>
      </c>
      <c r="AB25" t="n">
        <v>131.4346138950361</v>
      </c>
      <c r="AC25" t="n">
        <v>118.8906788145679</v>
      </c>
      <c r="AD25" t="n">
        <v>96060.79227600621</v>
      </c>
      <c r="AE25" t="n">
        <v>131434.613895036</v>
      </c>
      <c r="AF25" t="n">
        <v>5.608200088635539e-06</v>
      </c>
      <c r="AG25" t="n">
        <v>0.4479166666666667</v>
      </c>
      <c r="AH25" t="n">
        <v>118890.6788145679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9.304500000000001</v>
      </c>
      <c r="E26" t="n">
        <v>10.75</v>
      </c>
      <c r="F26" t="n">
        <v>8.08</v>
      </c>
      <c r="G26" t="n">
        <v>121.13</v>
      </c>
      <c r="H26" t="n">
        <v>1.9</v>
      </c>
      <c r="I26" t="n">
        <v>4</v>
      </c>
      <c r="J26" t="n">
        <v>233.79</v>
      </c>
      <c r="K26" t="n">
        <v>54.38</v>
      </c>
      <c r="L26" t="n">
        <v>25</v>
      </c>
      <c r="M26" t="n">
        <v>2</v>
      </c>
      <c r="N26" t="n">
        <v>54.42</v>
      </c>
      <c r="O26" t="n">
        <v>29068.74</v>
      </c>
      <c r="P26" t="n">
        <v>98.81</v>
      </c>
      <c r="Q26" t="n">
        <v>203.56</v>
      </c>
      <c r="R26" t="n">
        <v>15.61</v>
      </c>
      <c r="S26" t="n">
        <v>13.05</v>
      </c>
      <c r="T26" t="n">
        <v>989.3099999999999</v>
      </c>
      <c r="U26" t="n">
        <v>0.84</v>
      </c>
      <c r="V26" t="n">
        <v>0.92</v>
      </c>
      <c r="W26" t="n">
        <v>0.06</v>
      </c>
      <c r="X26" t="n">
        <v>0.05</v>
      </c>
      <c r="Y26" t="n">
        <v>0.5</v>
      </c>
      <c r="Z26" t="n">
        <v>10</v>
      </c>
      <c r="AA26" t="n">
        <v>96.09090221836249</v>
      </c>
      <c r="AB26" t="n">
        <v>131.4758116465247</v>
      </c>
      <c r="AC26" t="n">
        <v>118.927944710476</v>
      </c>
      <c r="AD26" t="n">
        <v>96090.90221836249</v>
      </c>
      <c r="AE26" t="n">
        <v>131475.8116465247</v>
      </c>
      <c r="AF26" t="n">
        <v>5.607778201941859e-06</v>
      </c>
      <c r="AG26" t="n">
        <v>0.4479166666666667</v>
      </c>
      <c r="AH26" t="n">
        <v>118927.944710476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9.298999999999999</v>
      </c>
      <c r="E27" t="n">
        <v>10.75</v>
      </c>
      <c r="F27" t="n">
        <v>8.08</v>
      </c>
      <c r="G27" t="n">
        <v>121.22</v>
      </c>
      <c r="H27" t="n">
        <v>1.96</v>
      </c>
      <c r="I27" t="n">
        <v>4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98.69</v>
      </c>
      <c r="Q27" t="n">
        <v>203.56</v>
      </c>
      <c r="R27" t="n">
        <v>15.81</v>
      </c>
      <c r="S27" t="n">
        <v>13.05</v>
      </c>
      <c r="T27" t="n">
        <v>1091.48</v>
      </c>
      <c r="U27" t="n">
        <v>0.83</v>
      </c>
      <c r="V27" t="n">
        <v>0.92</v>
      </c>
      <c r="W27" t="n">
        <v>0.06</v>
      </c>
      <c r="X27" t="n">
        <v>0.06</v>
      </c>
      <c r="Y27" t="n">
        <v>0.5</v>
      </c>
      <c r="Z27" t="n">
        <v>10</v>
      </c>
      <c r="AA27" t="n">
        <v>96.07436931543523</v>
      </c>
      <c r="AB27" t="n">
        <v>131.4531905993595</v>
      </c>
      <c r="AC27" t="n">
        <v>118.9074825843034</v>
      </c>
      <c r="AD27" t="n">
        <v>96074.36931543524</v>
      </c>
      <c r="AE27" t="n">
        <v>131453.1905993595</v>
      </c>
      <c r="AF27" t="n">
        <v>5.604463377920076e-06</v>
      </c>
      <c r="AG27" t="n">
        <v>0.4479166666666667</v>
      </c>
      <c r="AH27" t="n">
        <v>118907.4825843033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9.2951</v>
      </c>
      <c r="E28" t="n">
        <v>10.76</v>
      </c>
      <c r="F28" t="n">
        <v>8.09</v>
      </c>
      <c r="G28" t="n">
        <v>121.29</v>
      </c>
      <c r="H28" t="n">
        <v>2.02</v>
      </c>
      <c r="I28" t="n">
        <v>4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98.68000000000001</v>
      </c>
      <c r="Q28" t="n">
        <v>203.56</v>
      </c>
      <c r="R28" t="n">
        <v>15.98</v>
      </c>
      <c r="S28" t="n">
        <v>13.05</v>
      </c>
      <c r="T28" t="n">
        <v>1174.34</v>
      </c>
      <c r="U28" t="n">
        <v>0.82</v>
      </c>
      <c r="V28" t="n">
        <v>0.92</v>
      </c>
      <c r="W28" t="n">
        <v>0.06</v>
      </c>
      <c r="X28" t="n">
        <v>0.06</v>
      </c>
      <c r="Y28" t="n">
        <v>0.5</v>
      </c>
      <c r="Z28" t="n">
        <v>10</v>
      </c>
      <c r="AA28" t="n">
        <v>96.15150313185427</v>
      </c>
      <c r="AB28" t="n">
        <v>131.5587284898878</v>
      </c>
      <c r="AC28" t="n">
        <v>119.002948086683</v>
      </c>
      <c r="AD28" t="n">
        <v>96151.50313185428</v>
      </c>
      <c r="AE28" t="n">
        <v>131558.7284898878</v>
      </c>
      <c r="AF28" t="n">
        <v>5.602112866340993e-06</v>
      </c>
      <c r="AG28" t="n">
        <v>0.4483333333333333</v>
      </c>
      <c r="AH28" t="n">
        <v>119002.948086683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9.307600000000001</v>
      </c>
      <c r="E29" t="n">
        <v>10.74</v>
      </c>
      <c r="F29" t="n">
        <v>8.07</v>
      </c>
      <c r="G29" t="n">
        <v>121.08</v>
      </c>
      <c r="H29" t="n">
        <v>2.08</v>
      </c>
      <c r="I29" t="n">
        <v>4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97.79000000000001</v>
      </c>
      <c r="Q29" t="n">
        <v>203.56</v>
      </c>
      <c r="R29" t="n">
        <v>15.5</v>
      </c>
      <c r="S29" t="n">
        <v>13.05</v>
      </c>
      <c r="T29" t="n">
        <v>933.5</v>
      </c>
      <c r="U29" t="n">
        <v>0.84</v>
      </c>
      <c r="V29" t="n">
        <v>0.92</v>
      </c>
      <c r="W29" t="n">
        <v>0.06</v>
      </c>
      <c r="X29" t="n">
        <v>0.05</v>
      </c>
      <c r="Y29" t="n">
        <v>0.5</v>
      </c>
      <c r="Z29" t="n">
        <v>10</v>
      </c>
      <c r="AA29" t="n">
        <v>95.41944298310696</v>
      </c>
      <c r="AB29" t="n">
        <v>130.5570914981578</v>
      </c>
      <c r="AC29" t="n">
        <v>118.096905923637</v>
      </c>
      <c r="AD29" t="n">
        <v>95419.44298310696</v>
      </c>
      <c r="AE29" t="n">
        <v>130557.0914981578</v>
      </c>
      <c r="AF29" t="n">
        <v>5.609646557299591e-06</v>
      </c>
      <c r="AG29" t="n">
        <v>0.4475</v>
      </c>
      <c r="AH29" t="n">
        <v>118096.905923637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9.2942</v>
      </c>
      <c r="E30" t="n">
        <v>10.76</v>
      </c>
      <c r="F30" t="n">
        <v>8.09</v>
      </c>
      <c r="G30" t="n">
        <v>121.31</v>
      </c>
      <c r="H30" t="n">
        <v>2.14</v>
      </c>
      <c r="I30" t="n">
        <v>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97.75</v>
      </c>
      <c r="Q30" t="n">
        <v>203.56</v>
      </c>
      <c r="R30" t="n">
        <v>16.02</v>
      </c>
      <c r="S30" t="n">
        <v>13.05</v>
      </c>
      <c r="T30" t="n">
        <v>1193.01</v>
      </c>
      <c r="U30" t="n">
        <v>0.8100000000000001</v>
      </c>
      <c r="V30" t="n">
        <v>0.92</v>
      </c>
      <c r="W30" t="n">
        <v>0.06</v>
      </c>
      <c r="X30" t="n">
        <v>0.06</v>
      </c>
      <c r="Y30" t="n">
        <v>0.5</v>
      </c>
      <c r="Z30" t="n">
        <v>10</v>
      </c>
      <c r="AA30" t="n">
        <v>95.61576389143738</v>
      </c>
      <c r="AB30" t="n">
        <v>130.8257064260026</v>
      </c>
      <c r="AC30" t="n">
        <v>118.3398846197718</v>
      </c>
      <c r="AD30" t="n">
        <v>95615.76389143738</v>
      </c>
      <c r="AE30" t="n">
        <v>130825.7064260026</v>
      </c>
      <c r="AF30" t="n">
        <v>5.601570440591974e-06</v>
      </c>
      <c r="AG30" t="n">
        <v>0.4483333333333333</v>
      </c>
      <c r="AH30" t="n">
        <v>118339.8846197718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9.2956</v>
      </c>
      <c r="E31" t="n">
        <v>10.76</v>
      </c>
      <c r="F31" t="n">
        <v>8.09</v>
      </c>
      <c r="G31" t="n">
        <v>121.28</v>
      </c>
      <c r="H31" t="n">
        <v>2.2</v>
      </c>
      <c r="I31" t="n">
        <v>4</v>
      </c>
      <c r="J31" t="n">
        <v>242.47</v>
      </c>
      <c r="K31" t="n">
        <v>54.38</v>
      </c>
      <c r="L31" t="n">
        <v>30</v>
      </c>
      <c r="M31" t="n">
        <v>2</v>
      </c>
      <c r="N31" t="n">
        <v>58.1</v>
      </c>
      <c r="O31" t="n">
        <v>30139.04</v>
      </c>
      <c r="P31" t="n">
        <v>96.59</v>
      </c>
      <c r="Q31" t="n">
        <v>203.56</v>
      </c>
      <c r="R31" t="n">
        <v>15.95</v>
      </c>
      <c r="S31" t="n">
        <v>13.05</v>
      </c>
      <c r="T31" t="n">
        <v>1161.74</v>
      </c>
      <c r="U31" t="n">
        <v>0.82</v>
      </c>
      <c r="V31" t="n">
        <v>0.92</v>
      </c>
      <c r="W31" t="n">
        <v>0.06</v>
      </c>
      <c r="X31" t="n">
        <v>0.06</v>
      </c>
      <c r="Y31" t="n">
        <v>0.5</v>
      </c>
      <c r="Z31" t="n">
        <v>10</v>
      </c>
      <c r="AA31" t="n">
        <v>94.92306040698762</v>
      </c>
      <c r="AB31" t="n">
        <v>129.877918958658</v>
      </c>
      <c r="AC31" t="n">
        <v>117.4825526580822</v>
      </c>
      <c r="AD31" t="n">
        <v>94923.06040698761</v>
      </c>
      <c r="AE31" t="n">
        <v>129877.918958658</v>
      </c>
      <c r="AF31" t="n">
        <v>5.602414213979338e-06</v>
      </c>
      <c r="AG31" t="n">
        <v>0.4483333333333333</v>
      </c>
      <c r="AH31" t="n">
        <v>117482.5526580822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9.303000000000001</v>
      </c>
      <c r="E32" t="n">
        <v>10.75</v>
      </c>
      <c r="F32" t="n">
        <v>8.08</v>
      </c>
      <c r="G32" t="n">
        <v>121.15</v>
      </c>
      <c r="H32" t="n">
        <v>2.26</v>
      </c>
      <c r="I32" t="n">
        <v>4</v>
      </c>
      <c r="J32" t="n">
        <v>244.23</v>
      </c>
      <c r="K32" t="n">
        <v>54.38</v>
      </c>
      <c r="L32" t="n">
        <v>31</v>
      </c>
      <c r="M32" t="n">
        <v>2</v>
      </c>
      <c r="N32" t="n">
        <v>58.86</v>
      </c>
      <c r="O32" t="n">
        <v>30356.28</v>
      </c>
      <c r="P32" t="n">
        <v>94.98999999999999</v>
      </c>
      <c r="Q32" t="n">
        <v>203.57</v>
      </c>
      <c r="R32" t="n">
        <v>15.57</v>
      </c>
      <c r="S32" t="n">
        <v>13.05</v>
      </c>
      <c r="T32" t="n">
        <v>971.85</v>
      </c>
      <c r="U32" t="n">
        <v>0.84</v>
      </c>
      <c r="V32" t="n">
        <v>0.92</v>
      </c>
      <c r="W32" t="n">
        <v>0.06</v>
      </c>
      <c r="X32" t="n">
        <v>0.05</v>
      </c>
      <c r="Y32" t="n">
        <v>0.5</v>
      </c>
      <c r="Z32" t="n">
        <v>10</v>
      </c>
      <c r="AA32" t="n">
        <v>93.87096131667431</v>
      </c>
      <c r="AB32" t="n">
        <v>128.438390567956</v>
      </c>
      <c r="AC32" t="n">
        <v>116.1804108365976</v>
      </c>
      <c r="AD32" t="n">
        <v>93870.96131667431</v>
      </c>
      <c r="AE32" t="n">
        <v>128438.390567956</v>
      </c>
      <c r="AF32" t="n">
        <v>5.606874159026828e-06</v>
      </c>
      <c r="AG32" t="n">
        <v>0.4479166666666667</v>
      </c>
      <c r="AH32" t="n">
        <v>116180.4108365976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9.2925</v>
      </c>
      <c r="E33" t="n">
        <v>10.76</v>
      </c>
      <c r="F33" t="n">
        <v>8.09</v>
      </c>
      <c r="G33" t="n">
        <v>121.34</v>
      </c>
      <c r="H33" t="n">
        <v>2.31</v>
      </c>
      <c r="I33" t="n">
        <v>4</v>
      </c>
      <c r="J33" t="n">
        <v>246</v>
      </c>
      <c r="K33" t="n">
        <v>54.38</v>
      </c>
      <c r="L33" t="n">
        <v>32</v>
      </c>
      <c r="M33" t="n">
        <v>2</v>
      </c>
      <c r="N33" t="n">
        <v>59.63</v>
      </c>
      <c r="O33" t="n">
        <v>30574.64</v>
      </c>
      <c r="P33" t="n">
        <v>92.91</v>
      </c>
      <c r="Q33" t="n">
        <v>203.56</v>
      </c>
      <c r="R33" t="n">
        <v>16.08</v>
      </c>
      <c r="S33" t="n">
        <v>13.05</v>
      </c>
      <c r="T33" t="n">
        <v>1226.83</v>
      </c>
      <c r="U33" t="n">
        <v>0.8100000000000001</v>
      </c>
      <c r="V33" t="n">
        <v>0.92</v>
      </c>
      <c r="W33" t="n">
        <v>0.06</v>
      </c>
      <c r="X33" t="n">
        <v>0.07000000000000001</v>
      </c>
      <c r="Y33" t="n">
        <v>0.5</v>
      </c>
      <c r="Z33" t="n">
        <v>10</v>
      </c>
      <c r="AA33" t="n">
        <v>92.79783907675073</v>
      </c>
      <c r="AB33" t="n">
        <v>126.9700973764813</v>
      </c>
      <c r="AC33" t="n">
        <v>114.8522494865544</v>
      </c>
      <c r="AD33" t="n">
        <v>92797.83907675074</v>
      </c>
      <c r="AE33" t="n">
        <v>126970.0973764813</v>
      </c>
      <c r="AF33" t="n">
        <v>5.600545858621605e-06</v>
      </c>
      <c r="AG33" t="n">
        <v>0.4483333333333333</v>
      </c>
      <c r="AH33" t="n">
        <v>114852.2494865544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9.290800000000001</v>
      </c>
      <c r="E34" t="n">
        <v>10.76</v>
      </c>
      <c r="F34" t="n">
        <v>8.09</v>
      </c>
      <c r="G34" t="n">
        <v>121.37</v>
      </c>
      <c r="H34" t="n">
        <v>2.37</v>
      </c>
      <c r="I34" t="n">
        <v>4</v>
      </c>
      <c r="J34" t="n">
        <v>247.78</v>
      </c>
      <c r="K34" t="n">
        <v>54.38</v>
      </c>
      <c r="L34" t="n">
        <v>33</v>
      </c>
      <c r="M34" t="n">
        <v>0</v>
      </c>
      <c r="N34" t="n">
        <v>60.41</v>
      </c>
      <c r="O34" t="n">
        <v>30794.11</v>
      </c>
      <c r="P34" t="n">
        <v>93.39</v>
      </c>
      <c r="Q34" t="n">
        <v>203.56</v>
      </c>
      <c r="R34" t="n">
        <v>16.06</v>
      </c>
      <c r="S34" t="n">
        <v>13.05</v>
      </c>
      <c r="T34" t="n">
        <v>1212.95</v>
      </c>
      <c r="U34" t="n">
        <v>0.8100000000000001</v>
      </c>
      <c r="V34" t="n">
        <v>0.92</v>
      </c>
      <c r="W34" t="n">
        <v>0.06</v>
      </c>
      <c r="X34" t="n">
        <v>0.07000000000000001</v>
      </c>
      <c r="Y34" t="n">
        <v>0.5</v>
      </c>
      <c r="Z34" t="n">
        <v>10</v>
      </c>
      <c r="AA34" t="n">
        <v>93.09500000622491</v>
      </c>
      <c r="AB34" t="n">
        <v>127.3766860700027</v>
      </c>
      <c r="AC34" t="n">
        <v>115.220033925817</v>
      </c>
      <c r="AD34" t="n">
        <v>93095.0000062249</v>
      </c>
      <c r="AE34" t="n">
        <v>127376.6860700027</v>
      </c>
      <c r="AF34" t="n">
        <v>5.599521276651235e-06</v>
      </c>
      <c r="AG34" t="n">
        <v>0.4483333333333333</v>
      </c>
      <c r="AH34" t="n">
        <v>115220.033925817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6.6963</v>
      </c>
      <c r="E2" t="n">
        <v>14.93</v>
      </c>
      <c r="F2" t="n">
        <v>9.81</v>
      </c>
      <c r="G2" t="n">
        <v>6.76</v>
      </c>
      <c r="H2" t="n">
        <v>0.11</v>
      </c>
      <c r="I2" t="n">
        <v>87</v>
      </c>
      <c r="J2" t="n">
        <v>159.12</v>
      </c>
      <c r="K2" t="n">
        <v>50.28</v>
      </c>
      <c r="L2" t="n">
        <v>1</v>
      </c>
      <c r="M2" t="n">
        <v>85</v>
      </c>
      <c r="N2" t="n">
        <v>27.84</v>
      </c>
      <c r="O2" t="n">
        <v>19859.16</v>
      </c>
      <c r="P2" t="n">
        <v>119.35</v>
      </c>
      <c r="Q2" t="n">
        <v>203.58</v>
      </c>
      <c r="R2" t="n">
        <v>69.64</v>
      </c>
      <c r="S2" t="n">
        <v>13.05</v>
      </c>
      <c r="T2" t="n">
        <v>27590.68</v>
      </c>
      <c r="U2" t="n">
        <v>0.19</v>
      </c>
      <c r="V2" t="n">
        <v>0.76</v>
      </c>
      <c r="W2" t="n">
        <v>0.2</v>
      </c>
      <c r="X2" t="n">
        <v>1.78</v>
      </c>
      <c r="Y2" t="n">
        <v>0.5</v>
      </c>
      <c r="Z2" t="n">
        <v>10</v>
      </c>
      <c r="AA2" t="n">
        <v>154.8878157418743</v>
      </c>
      <c r="AB2" t="n">
        <v>211.9243426661071</v>
      </c>
      <c r="AC2" t="n">
        <v>191.6985808397974</v>
      </c>
      <c r="AD2" t="n">
        <v>154887.8157418743</v>
      </c>
      <c r="AE2" t="n">
        <v>211924.3426661071</v>
      </c>
      <c r="AF2" t="n">
        <v>4.415939240590086e-06</v>
      </c>
      <c r="AG2" t="n">
        <v>0.6220833333333333</v>
      </c>
      <c r="AH2" t="n">
        <v>191698.5808397974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8.0785</v>
      </c>
      <c r="E3" t="n">
        <v>12.38</v>
      </c>
      <c r="F3" t="n">
        <v>8.800000000000001</v>
      </c>
      <c r="G3" t="n">
        <v>13.53</v>
      </c>
      <c r="H3" t="n">
        <v>0.22</v>
      </c>
      <c r="I3" t="n">
        <v>39</v>
      </c>
      <c r="J3" t="n">
        <v>160.54</v>
      </c>
      <c r="K3" t="n">
        <v>50.28</v>
      </c>
      <c r="L3" t="n">
        <v>2</v>
      </c>
      <c r="M3" t="n">
        <v>37</v>
      </c>
      <c r="N3" t="n">
        <v>28.26</v>
      </c>
      <c r="O3" t="n">
        <v>20034.4</v>
      </c>
      <c r="P3" t="n">
        <v>106.13</v>
      </c>
      <c r="Q3" t="n">
        <v>203.57</v>
      </c>
      <c r="R3" t="n">
        <v>38.03</v>
      </c>
      <c r="S3" t="n">
        <v>13.05</v>
      </c>
      <c r="T3" t="n">
        <v>12026.03</v>
      </c>
      <c r="U3" t="n">
        <v>0.34</v>
      </c>
      <c r="V3" t="n">
        <v>0.85</v>
      </c>
      <c r="W3" t="n">
        <v>0.12</v>
      </c>
      <c r="X3" t="n">
        <v>0.77</v>
      </c>
      <c r="Y3" t="n">
        <v>0.5</v>
      </c>
      <c r="Z3" t="n">
        <v>10</v>
      </c>
      <c r="AA3" t="n">
        <v>115.3263053510544</v>
      </c>
      <c r="AB3" t="n">
        <v>157.7945388187553</v>
      </c>
      <c r="AC3" t="n">
        <v>142.7348494999628</v>
      </c>
      <c r="AD3" t="n">
        <v>115326.3053510544</v>
      </c>
      <c r="AE3" t="n">
        <v>157794.5388187553</v>
      </c>
      <c r="AF3" t="n">
        <v>5.327444283426222e-06</v>
      </c>
      <c r="AG3" t="n">
        <v>0.5158333333333334</v>
      </c>
      <c r="AH3" t="n">
        <v>142734.8494999628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8.5527</v>
      </c>
      <c r="E4" t="n">
        <v>11.69</v>
      </c>
      <c r="F4" t="n">
        <v>8.529999999999999</v>
      </c>
      <c r="G4" t="n">
        <v>19.68</v>
      </c>
      <c r="H4" t="n">
        <v>0.33</v>
      </c>
      <c r="I4" t="n">
        <v>26</v>
      </c>
      <c r="J4" t="n">
        <v>161.97</v>
      </c>
      <c r="K4" t="n">
        <v>50.28</v>
      </c>
      <c r="L4" t="n">
        <v>3</v>
      </c>
      <c r="M4" t="n">
        <v>24</v>
      </c>
      <c r="N4" t="n">
        <v>28.69</v>
      </c>
      <c r="O4" t="n">
        <v>20210.21</v>
      </c>
      <c r="P4" t="n">
        <v>102.07</v>
      </c>
      <c r="Q4" t="n">
        <v>203.56</v>
      </c>
      <c r="R4" t="n">
        <v>29.72</v>
      </c>
      <c r="S4" t="n">
        <v>13.05</v>
      </c>
      <c r="T4" t="n">
        <v>7934.64</v>
      </c>
      <c r="U4" t="n">
        <v>0.44</v>
      </c>
      <c r="V4" t="n">
        <v>0.87</v>
      </c>
      <c r="W4" t="n">
        <v>0.1</v>
      </c>
      <c r="X4" t="n">
        <v>0.51</v>
      </c>
      <c r="Y4" t="n">
        <v>0.5</v>
      </c>
      <c r="Z4" t="n">
        <v>10</v>
      </c>
      <c r="AA4" t="n">
        <v>105.2092947161921</v>
      </c>
      <c r="AB4" t="n">
        <v>143.9519985371348</v>
      </c>
      <c r="AC4" t="n">
        <v>130.2134218346885</v>
      </c>
      <c r="AD4" t="n">
        <v>105209.2947161921</v>
      </c>
      <c r="AE4" t="n">
        <v>143951.9985371348</v>
      </c>
      <c r="AF4" t="n">
        <v>5.640160020159616e-06</v>
      </c>
      <c r="AG4" t="n">
        <v>0.4870833333333333</v>
      </c>
      <c r="AH4" t="n">
        <v>130213.4218346885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8.865500000000001</v>
      </c>
      <c r="E5" t="n">
        <v>11.28</v>
      </c>
      <c r="F5" t="n">
        <v>8.34</v>
      </c>
      <c r="G5" t="n">
        <v>26.35</v>
      </c>
      <c r="H5" t="n">
        <v>0.43</v>
      </c>
      <c r="I5" t="n">
        <v>19</v>
      </c>
      <c r="J5" t="n">
        <v>163.4</v>
      </c>
      <c r="K5" t="n">
        <v>50.28</v>
      </c>
      <c r="L5" t="n">
        <v>4</v>
      </c>
      <c r="M5" t="n">
        <v>17</v>
      </c>
      <c r="N5" t="n">
        <v>29.12</v>
      </c>
      <c r="O5" t="n">
        <v>20386.62</v>
      </c>
      <c r="P5" t="n">
        <v>99.04000000000001</v>
      </c>
      <c r="Q5" t="n">
        <v>203.57</v>
      </c>
      <c r="R5" t="n">
        <v>23.57</v>
      </c>
      <c r="S5" t="n">
        <v>13.05</v>
      </c>
      <c r="T5" t="n">
        <v>4895.47</v>
      </c>
      <c r="U5" t="n">
        <v>0.55</v>
      </c>
      <c r="V5" t="n">
        <v>0.89</v>
      </c>
      <c r="W5" t="n">
        <v>0.09</v>
      </c>
      <c r="X5" t="n">
        <v>0.32</v>
      </c>
      <c r="Y5" t="n">
        <v>0.5</v>
      </c>
      <c r="Z5" t="n">
        <v>10</v>
      </c>
      <c r="AA5" t="n">
        <v>98.92846422837124</v>
      </c>
      <c r="AB5" t="n">
        <v>135.3582891730176</v>
      </c>
      <c r="AC5" t="n">
        <v>122.439884030933</v>
      </c>
      <c r="AD5" t="n">
        <v>98928.46422837125</v>
      </c>
      <c r="AE5" t="n">
        <v>135358.2891730176</v>
      </c>
      <c r="AF5" t="n">
        <v>5.846438979354481e-06</v>
      </c>
      <c r="AG5" t="n">
        <v>0.47</v>
      </c>
      <c r="AH5" t="n">
        <v>122439.884030933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8.9955</v>
      </c>
      <c r="E6" t="n">
        <v>11.12</v>
      </c>
      <c r="F6" t="n">
        <v>8.31</v>
      </c>
      <c r="G6" t="n">
        <v>33.24</v>
      </c>
      <c r="H6" t="n">
        <v>0.54</v>
      </c>
      <c r="I6" t="n">
        <v>15</v>
      </c>
      <c r="J6" t="n">
        <v>164.83</v>
      </c>
      <c r="K6" t="n">
        <v>50.28</v>
      </c>
      <c r="L6" t="n">
        <v>5</v>
      </c>
      <c r="M6" t="n">
        <v>13</v>
      </c>
      <c r="N6" t="n">
        <v>29.55</v>
      </c>
      <c r="O6" t="n">
        <v>20563.61</v>
      </c>
      <c r="P6" t="n">
        <v>97.72</v>
      </c>
      <c r="Q6" t="n">
        <v>203.56</v>
      </c>
      <c r="R6" t="n">
        <v>22.89</v>
      </c>
      <c r="S6" t="n">
        <v>13.05</v>
      </c>
      <c r="T6" t="n">
        <v>4575.75</v>
      </c>
      <c r="U6" t="n">
        <v>0.57</v>
      </c>
      <c r="V6" t="n">
        <v>0.9</v>
      </c>
      <c r="W6" t="n">
        <v>0.08</v>
      </c>
      <c r="X6" t="n">
        <v>0.28</v>
      </c>
      <c r="Y6" t="n">
        <v>0.5</v>
      </c>
      <c r="Z6" t="n">
        <v>10</v>
      </c>
      <c r="AA6" t="n">
        <v>96.59968212344265</v>
      </c>
      <c r="AB6" t="n">
        <v>132.1719467584404</v>
      </c>
      <c r="AC6" t="n">
        <v>119.5576416643424</v>
      </c>
      <c r="AD6" t="n">
        <v>96599.68212344265</v>
      </c>
      <c r="AE6" t="n">
        <v>132171.9467584404</v>
      </c>
      <c r="AF6" t="n">
        <v>5.932168725822935e-06</v>
      </c>
      <c r="AG6" t="n">
        <v>0.4633333333333333</v>
      </c>
      <c r="AH6" t="n">
        <v>119557.6416643424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9.079000000000001</v>
      </c>
      <c r="E7" t="n">
        <v>11.01</v>
      </c>
      <c r="F7" t="n">
        <v>8.27</v>
      </c>
      <c r="G7" t="n">
        <v>38.17</v>
      </c>
      <c r="H7" t="n">
        <v>0.64</v>
      </c>
      <c r="I7" t="n">
        <v>13</v>
      </c>
      <c r="J7" t="n">
        <v>166.27</v>
      </c>
      <c r="K7" t="n">
        <v>50.28</v>
      </c>
      <c r="L7" t="n">
        <v>6</v>
      </c>
      <c r="M7" t="n">
        <v>11</v>
      </c>
      <c r="N7" t="n">
        <v>29.99</v>
      </c>
      <c r="O7" t="n">
        <v>20741.2</v>
      </c>
      <c r="P7" t="n">
        <v>96.45999999999999</v>
      </c>
      <c r="Q7" t="n">
        <v>203.56</v>
      </c>
      <c r="R7" t="n">
        <v>21.81</v>
      </c>
      <c r="S7" t="n">
        <v>13.05</v>
      </c>
      <c r="T7" t="n">
        <v>4045.02</v>
      </c>
      <c r="U7" t="n">
        <v>0.6</v>
      </c>
      <c r="V7" t="n">
        <v>0.9</v>
      </c>
      <c r="W7" t="n">
        <v>0.07000000000000001</v>
      </c>
      <c r="X7" t="n">
        <v>0.25</v>
      </c>
      <c r="Y7" t="n">
        <v>0.5</v>
      </c>
      <c r="Z7" t="n">
        <v>10</v>
      </c>
      <c r="AA7" t="n">
        <v>94.80889002961753</v>
      </c>
      <c r="AB7" t="n">
        <v>129.7217060114987</v>
      </c>
      <c r="AC7" t="n">
        <v>117.3412484553535</v>
      </c>
      <c r="AD7" t="n">
        <v>94808.89002961753</v>
      </c>
      <c r="AE7" t="n">
        <v>129721.7060114987</v>
      </c>
      <c r="AF7" t="n">
        <v>5.987233601439212e-06</v>
      </c>
      <c r="AG7" t="n">
        <v>0.45875</v>
      </c>
      <c r="AH7" t="n">
        <v>117341.2484553535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9.173400000000001</v>
      </c>
      <c r="E8" t="n">
        <v>10.9</v>
      </c>
      <c r="F8" t="n">
        <v>8.220000000000001</v>
      </c>
      <c r="G8" t="n">
        <v>44.85</v>
      </c>
      <c r="H8" t="n">
        <v>0.74</v>
      </c>
      <c r="I8" t="n">
        <v>11</v>
      </c>
      <c r="J8" t="n">
        <v>167.72</v>
      </c>
      <c r="K8" t="n">
        <v>50.28</v>
      </c>
      <c r="L8" t="n">
        <v>7</v>
      </c>
      <c r="M8" t="n">
        <v>9</v>
      </c>
      <c r="N8" t="n">
        <v>30.44</v>
      </c>
      <c r="O8" t="n">
        <v>20919.39</v>
      </c>
      <c r="P8" t="n">
        <v>95.12</v>
      </c>
      <c r="Q8" t="n">
        <v>203.56</v>
      </c>
      <c r="R8" t="n">
        <v>20.18</v>
      </c>
      <c r="S8" t="n">
        <v>13.05</v>
      </c>
      <c r="T8" t="n">
        <v>3238.79</v>
      </c>
      <c r="U8" t="n">
        <v>0.65</v>
      </c>
      <c r="V8" t="n">
        <v>0.91</v>
      </c>
      <c r="W8" t="n">
        <v>0.07000000000000001</v>
      </c>
      <c r="X8" t="n">
        <v>0.2</v>
      </c>
      <c r="Y8" t="n">
        <v>0.5</v>
      </c>
      <c r="Z8" t="n">
        <v>10</v>
      </c>
      <c r="AA8" t="n">
        <v>92.86039077074672</v>
      </c>
      <c r="AB8" t="n">
        <v>127.0556833637926</v>
      </c>
      <c r="AC8" t="n">
        <v>114.9296672673573</v>
      </c>
      <c r="AD8" t="n">
        <v>92860.39077074672</v>
      </c>
      <c r="AE8" t="n">
        <v>127055.6833637926</v>
      </c>
      <c r="AF8" t="n">
        <v>6.049486586567075e-06</v>
      </c>
      <c r="AG8" t="n">
        <v>0.4541666666666667</v>
      </c>
      <c r="AH8" t="n">
        <v>114929.6672673573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9.2393</v>
      </c>
      <c r="E9" t="n">
        <v>10.82</v>
      </c>
      <c r="F9" t="n">
        <v>8.18</v>
      </c>
      <c r="G9" t="n">
        <v>49.06</v>
      </c>
      <c r="H9" t="n">
        <v>0.84</v>
      </c>
      <c r="I9" t="n">
        <v>10</v>
      </c>
      <c r="J9" t="n">
        <v>169.17</v>
      </c>
      <c r="K9" t="n">
        <v>50.28</v>
      </c>
      <c r="L9" t="n">
        <v>8</v>
      </c>
      <c r="M9" t="n">
        <v>8</v>
      </c>
      <c r="N9" t="n">
        <v>30.89</v>
      </c>
      <c r="O9" t="n">
        <v>21098.19</v>
      </c>
      <c r="P9" t="n">
        <v>93.98</v>
      </c>
      <c r="Q9" t="n">
        <v>203.56</v>
      </c>
      <c r="R9" t="n">
        <v>18.83</v>
      </c>
      <c r="S9" t="n">
        <v>13.05</v>
      </c>
      <c r="T9" t="n">
        <v>2570.43</v>
      </c>
      <c r="U9" t="n">
        <v>0.6899999999999999</v>
      </c>
      <c r="V9" t="n">
        <v>0.91</v>
      </c>
      <c r="W9" t="n">
        <v>0.07000000000000001</v>
      </c>
      <c r="X9" t="n">
        <v>0.15</v>
      </c>
      <c r="Y9" t="n">
        <v>0.5</v>
      </c>
      <c r="Z9" t="n">
        <v>10</v>
      </c>
      <c r="AA9" t="n">
        <v>91.38231350152519</v>
      </c>
      <c r="AB9" t="n">
        <v>125.0333128358777</v>
      </c>
      <c r="AC9" t="n">
        <v>113.1003089442112</v>
      </c>
      <c r="AD9" t="n">
        <v>91382.31350152519</v>
      </c>
      <c r="AE9" t="n">
        <v>125033.3128358777</v>
      </c>
      <c r="AF9" t="n">
        <v>6.092944973430699e-06</v>
      </c>
      <c r="AG9" t="n">
        <v>0.4508333333333334</v>
      </c>
      <c r="AH9" t="n">
        <v>113100.3089442112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9.259</v>
      </c>
      <c r="E10" t="n">
        <v>10.8</v>
      </c>
      <c r="F10" t="n">
        <v>8.19</v>
      </c>
      <c r="G10" t="n">
        <v>54.57</v>
      </c>
      <c r="H10" t="n">
        <v>0.9399999999999999</v>
      </c>
      <c r="I10" t="n">
        <v>9</v>
      </c>
      <c r="J10" t="n">
        <v>170.62</v>
      </c>
      <c r="K10" t="n">
        <v>50.28</v>
      </c>
      <c r="L10" t="n">
        <v>9</v>
      </c>
      <c r="M10" t="n">
        <v>7</v>
      </c>
      <c r="N10" t="n">
        <v>31.34</v>
      </c>
      <c r="O10" t="n">
        <v>21277.6</v>
      </c>
      <c r="P10" t="n">
        <v>93.51000000000001</v>
      </c>
      <c r="Q10" t="n">
        <v>203.56</v>
      </c>
      <c r="R10" t="n">
        <v>19.06</v>
      </c>
      <c r="S10" t="n">
        <v>13.05</v>
      </c>
      <c r="T10" t="n">
        <v>2688.34</v>
      </c>
      <c r="U10" t="n">
        <v>0.68</v>
      </c>
      <c r="V10" t="n">
        <v>0.91</v>
      </c>
      <c r="W10" t="n">
        <v>0.07000000000000001</v>
      </c>
      <c r="X10" t="n">
        <v>0.16</v>
      </c>
      <c r="Y10" t="n">
        <v>0.5</v>
      </c>
      <c r="Z10" t="n">
        <v>10</v>
      </c>
      <c r="AA10" t="n">
        <v>90.95241166281895</v>
      </c>
      <c r="AB10" t="n">
        <v>124.4451021742296</v>
      </c>
      <c r="AC10" t="n">
        <v>112.5682362825517</v>
      </c>
      <c r="AD10" t="n">
        <v>90952.41166281895</v>
      </c>
      <c r="AE10" t="n">
        <v>124445.1021742296</v>
      </c>
      <c r="AF10" t="n">
        <v>6.10593632731861e-06</v>
      </c>
      <c r="AG10" t="n">
        <v>0.45</v>
      </c>
      <c r="AH10" t="n">
        <v>112568.2362825517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9.302300000000001</v>
      </c>
      <c r="E11" t="n">
        <v>10.75</v>
      </c>
      <c r="F11" t="n">
        <v>8.17</v>
      </c>
      <c r="G11" t="n">
        <v>61.26</v>
      </c>
      <c r="H11" t="n">
        <v>1.03</v>
      </c>
      <c r="I11" t="n">
        <v>8</v>
      </c>
      <c r="J11" t="n">
        <v>172.08</v>
      </c>
      <c r="K11" t="n">
        <v>50.28</v>
      </c>
      <c r="L11" t="n">
        <v>10</v>
      </c>
      <c r="M11" t="n">
        <v>6</v>
      </c>
      <c r="N11" t="n">
        <v>31.8</v>
      </c>
      <c r="O11" t="n">
        <v>21457.64</v>
      </c>
      <c r="P11" t="n">
        <v>92.38</v>
      </c>
      <c r="Q11" t="n">
        <v>203.56</v>
      </c>
      <c r="R11" t="n">
        <v>18.52</v>
      </c>
      <c r="S11" t="n">
        <v>13.05</v>
      </c>
      <c r="T11" t="n">
        <v>2427.48</v>
      </c>
      <c r="U11" t="n">
        <v>0.7</v>
      </c>
      <c r="V11" t="n">
        <v>0.91</v>
      </c>
      <c r="W11" t="n">
        <v>0.07000000000000001</v>
      </c>
      <c r="X11" t="n">
        <v>0.14</v>
      </c>
      <c r="Y11" t="n">
        <v>0.5</v>
      </c>
      <c r="Z11" t="n">
        <v>10</v>
      </c>
      <c r="AA11" t="n">
        <v>89.79796948434002</v>
      </c>
      <c r="AB11" t="n">
        <v>122.8655434552411</v>
      </c>
      <c r="AC11" t="n">
        <v>111.1394284307784</v>
      </c>
      <c r="AD11" t="n">
        <v>89797.96948434002</v>
      </c>
      <c r="AE11" t="n">
        <v>122865.5434552411</v>
      </c>
      <c r="AF11" t="n">
        <v>6.134490927488488e-06</v>
      </c>
      <c r="AG11" t="n">
        <v>0.4479166666666667</v>
      </c>
      <c r="AH11" t="n">
        <v>111139.4284307784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9.3582</v>
      </c>
      <c r="E12" t="n">
        <v>10.69</v>
      </c>
      <c r="F12" t="n">
        <v>8.140000000000001</v>
      </c>
      <c r="G12" t="n">
        <v>69.73999999999999</v>
      </c>
      <c r="H12" t="n">
        <v>1.12</v>
      </c>
      <c r="I12" t="n">
        <v>7</v>
      </c>
      <c r="J12" t="n">
        <v>173.55</v>
      </c>
      <c r="K12" t="n">
        <v>50.28</v>
      </c>
      <c r="L12" t="n">
        <v>11</v>
      </c>
      <c r="M12" t="n">
        <v>5</v>
      </c>
      <c r="N12" t="n">
        <v>32.27</v>
      </c>
      <c r="O12" t="n">
        <v>21638.31</v>
      </c>
      <c r="P12" t="n">
        <v>90.84</v>
      </c>
      <c r="Q12" t="n">
        <v>203.56</v>
      </c>
      <c r="R12" t="n">
        <v>17.36</v>
      </c>
      <c r="S12" t="n">
        <v>13.05</v>
      </c>
      <c r="T12" t="n">
        <v>1851.95</v>
      </c>
      <c r="U12" t="n">
        <v>0.75</v>
      </c>
      <c r="V12" t="n">
        <v>0.92</v>
      </c>
      <c r="W12" t="n">
        <v>0.07000000000000001</v>
      </c>
      <c r="X12" t="n">
        <v>0.11</v>
      </c>
      <c r="Y12" t="n">
        <v>0.5</v>
      </c>
      <c r="Z12" t="n">
        <v>10</v>
      </c>
      <c r="AA12" t="n">
        <v>88.26221899964506</v>
      </c>
      <c r="AB12" t="n">
        <v>120.7642618895528</v>
      </c>
      <c r="AC12" t="n">
        <v>109.2386902285515</v>
      </c>
      <c r="AD12" t="n">
        <v>88262.21899964506</v>
      </c>
      <c r="AE12" t="n">
        <v>120764.2618895528</v>
      </c>
      <c r="AF12" t="n">
        <v>6.171354718469923e-06</v>
      </c>
      <c r="AG12" t="n">
        <v>0.4454166666666666</v>
      </c>
      <c r="AH12" t="n">
        <v>109238.6902285515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9.349399999999999</v>
      </c>
      <c r="E13" t="n">
        <v>10.7</v>
      </c>
      <c r="F13" t="n">
        <v>8.15</v>
      </c>
      <c r="G13" t="n">
        <v>69.81999999999999</v>
      </c>
      <c r="H13" t="n">
        <v>1.22</v>
      </c>
      <c r="I13" t="n">
        <v>7</v>
      </c>
      <c r="J13" t="n">
        <v>175.02</v>
      </c>
      <c r="K13" t="n">
        <v>50.28</v>
      </c>
      <c r="L13" t="n">
        <v>12</v>
      </c>
      <c r="M13" t="n">
        <v>5</v>
      </c>
      <c r="N13" t="n">
        <v>32.74</v>
      </c>
      <c r="O13" t="n">
        <v>21819.6</v>
      </c>
      <c r="P13" t="n">
        <v>90.42</v>
      </c>
      <c r="Q13" t="n">
        <v>203.56</v>
      </c>
      <c r="R13" t="n">
        <v>17.81</v>
      </c>
      <c r="S13" t="n">
        <v>13.05</v>
      </c>
      <c r="T13" t="n">
        <v>2072.6</v>
      </c>
      <c r="U13" t="n">
        <v>0.73</v>
      </c>
      <c r="V13" t="n">
        <v>0.91</v>
      </c>
      <c r="W13" t="n">
        <v>0.07000000000000001</v>
      </c>
      <c r="X13" t="n">
        <v>0.12</v>
      </c>
      <c r="Y13" t="n">
        <v>0.5</v>
      </c>
      <c r="Z13" t="n">
        <v>10</v>
      </c>
      <c r="AA13" t="n">
        <v>88.13702353220208</v>
      </c>
      <c r="AB13" t="n">
        <v>120.5929639277632</v>
      </c>
      <c r="AC13" t="n">
        <v>109.0837407038169</v>
      </c>
      <c r="AD13" t="n">
        <v>88137.02353220207</v>
      </c>
      <c r="AE13" t="n">
        <v>120592.9639277632</v>
      </c>
      <c r="AF13" t="n">
        <v>6.165551474093596e-06</v>
      </c>
      <c r="AG13" t="n">
        <v>0.4458333333333333</v>
      </c>
      <c r="AH13" t="n">
        <v>109083.7407038169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9.395799999999999</v>
      </c>
      <c r="E14" t="n">
        <v>10.64</v>
      </c>
      <c r="F14" t="n">
        <v>8.130000000000001</v>
      </c>
      <c r="G14" t="n">
        <v>81.25</v>
      </c>
      <c r="H14" t="n">
        <v>1.31</v>
      </c>
      <c r="I14" t="n">
        <v>6</v>
      </c>
      <c r="J14" t="n">
        <v>176.49</v>
      </c>
      <c r="K14" t="n">
        <v>50.28</v>
      </c>
      <c r="L14" t="n">
        <v>13</v>
      </c>
      <c r="M14" t="n">
        <v>4</v>
      </c>
      <c r="N14" t="n">
        <v>33.21</v>
      </c>
      <c r="O14" t="n">
        <v>22001.54</v>
      </c>
      <c r="P14" t="n">
        <v>88.72</v>
      </c>
      <c r="Q14" t="n">
        <v>203.56</v>
      </c>
      <c r="R14" t="n">
        <v>17.15</v>
      </c>
      <c r="S14" t="n">
        <v>13.05</v>
      </c>
      <c r="T14" t="n">
        <v>1747.99</v>
      </c>
      <c r="U14" t="n">
        <v>0.76</v>
      </c>
      <c r="V14" t="n">
        <v>0.92</v>
      </c>
      <c r="W14" t="n">
        <v>0.06</v>
      </c>
      <c r="X14" t="n">
        <v>0.1</v>
      </c>
      <c r="Y14" t="n">
        <v>0.5</v>
      </c>
      <c r="Z14" t="n">
        <v>10</v>
      </c>
      <c r="AA14" t="n">
        <v>86.64518201874105</v>
      </c>
      <c r="AB14" t="n">
        <v>118.5517605536443</v>
      </c>
      <c r="AC14" t="n">
        <v>107.2373469148763</v>
      </c>
      <c r="AD14" t="n">
        <v>86645.18201874105</v>
      </c>
      <c r="AE14" t="n">
        <v>118551.7605536443</v>
      </c>
      <c r="AF14" t="n">
        <v>6.196150398986953e-06</v>
      </c>
      <c r="AG14" t="n">
        <v>0.4433333333333334</v>
      </c>
      <c r="AH14" t="n">
        <v>107237.3469148763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9.395099999999999</v>
      </c>
      <c r="E15" t="n">
        <v>10.64</v>
      </c>
      <c r="F15" t="n">
        <v>8.130000000000001</v>
      </c>
      <c r="G15" t="n">
        <v>81.26000000000001</v>
      </c>
      <c r="H15" t="n">
        <v>1.4</v>
      </c>
      <c r="I15" t="n">
        <v>6</v>
      </c>
      <c r="J15" t="n">
        <v>177.97</v>
      </c>
      <c r="K15" t="n">
        <v>50.28</v>
      </c>
      <c r="L15" t="n">
        <v>14</v>
      </c>
      <c r="M15" t="n">
        <v>4</v>
      </c>
      <c r="N15" t="n">
        <v>33.69</v>
      </c>
      <c r="O15" t="n">
        <v>22184.13</v>
      </c>
      <c r="P15" t="n">
        <v>88.77</v>
      </c>
      <c r="Q15" t="n">
        <v>203.56</v>
      </c>
      <c r="R15" t="n">
        <v>17.17</v>
      </c>
      <c r="S15" t="n">
        <v>13.05</v>
      </c>
      <c r="T15" t="n">
        <v>1757.61</v>
      </c>
      <c r="U15" t="n">
        <v>0.76</v>
      </c>
      <c r="V15" t="n">
        <v>0.92</v>
      </c>
      <c r="W15" t="n">
        <v>0.06</v>
      </c>
      <c r="X15" t="n">
        <v>0.1</v>
      </c>
      <c r="Y15" t="n">
        <v>0.5</v>
      </c>
      <c r="Z15" t="n">
        <v>10</v>
      </c>
      <c r="AA15" t="n">
        <v>86.68021062042304</v>
      </c>
      <c r="AB15" t="n">
        <v>118.5996882318184</v>
      </c>
      <c r="AC15" t="n">
        <v>107.2807004427124</v>
      </c>
      <c r="AD15" t="n">
        <v>86680.21062042304</v>
      </c>
      <c r="AE15" t="n">
        <v>118599.6882318184</v>
      </c>
      <c r="AF15" t="n">
        <v>6.195688777275199e-06</v>
      </c>
      <c r="AG15" t="n">
        <v>0.4433333333333334</v>
      </c>
      <c r="AH15" t="n">
        <v>107280.7004427124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9.3911</v>
      </c>
      <c r="E16" t="n">
        <v>10.65</v>
      </c>
      <c r="F16" t="n">
        <v>8.130000000000001</v>
      </c>
      <c r="G16" t="n">
        <v>81.31</v>
      </c>
      <c r="H16" t="n">
        <v>1.48</v>
      </c>
      <c r="I16" t="n">
        <v>6</v>
      </c>
      <c r="J16" t="n">
        <v>179.46</v>
      </c>
      <c r="K16" t="n">
        <v>50.28</v>
      </c>
      <c r="L16" t="n">
        <v>15</v>
      </c>
      <c r="M16" t="n">
        <v>4</v>
      </c>
      <c r="N16" t="n">
        <v>34.18</v>
      </c>
      <c r="O16" t="n">
        <v>22367.38</v>
      </c>
      <c r="P16" t="n">
        <v>87.31999999999999</v>
      </c>
      <c r="Q16" t="n">
        <v>203.56</v>
      </c>
      <c r="R16" t="n">
        <v>17.45</v>
      </c>
      <c r="S16" t="n">
        <v>13.05</v>
      </c>
      <c r="T16" t="n">
        <v>1901.2</v>
      </c>
      <c r="U16" t="n">
        <v>0.75</v>
      </c>
      <c r="V16" t="n">
        <v>0.92</v>
      </c>
      <c r="W16" t="n">
        <v>0.06</v>
      </c>
      <c r="X16" t="n">
        <v>0.11</v>
      </c>
      <c r="Y16" t="n">
        <v>0.5</v>
      </c>
      <c r="Z16" t="n">
        <v>10</v>
      </c>
      <c r="AA16" t="n">
        <v>85.87865264823969</v>
      </c>
      <c r="AB16" t="n">
        <v>117.5029612520357</v>
      </c>
      <c r="AC16" t="n">
        <v>106.2886435466139</v>
      </c>
      <c r="AD16" t="n">
        <v>85878.65264823969</v>
      </c>
      <c r="AE16" t="n">
        <v>117502.9612520357</v>
      </c>
      <c r="AF16" t="n">
        <v>6.193050938922324e-06</v>
      </c>
      <c r="AG16" t="n">
        <v>0.44375</v>
      </c>
      <c r="AH16" t="n">
        <v>106288.6435466139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9.4414</v>
      </c>
      <c r="E17" t="n">
        <v>10.59</v>
      </c>
      <c r="F17" t="n">
        <v>8.109999999999999</v>
      </c>
      <c r="G17" t="n">
        <v>97.27</v>
      </c>
      <c r="H17" t="n">
        <v>1.57</v>
      </c>
      <c r="I17" t="n">
        <v>5</v>
      </c>
      <c r="J17" t="n">
        <v>180.95</v>
      </c>
      <c r="K17" t="n">
        <v>50.28</v>
      </c>
      <c r="L17" t="n">
        <v>16</v>
      </c>
      <c r="M17" t="n">
        <v>3</v>
      </c>
      <c r="N17" t="n">
        <v>34.67</v>
      </c>
      <c r="O17" t="n">
        <v>22551.28</v>
      </c>
      <c r="P17" t="n">
        <v>86.19</v>
      </c>
      <c r="Q17" t="n">
        <v>203.56</v>
      </c>
      <c r="R17" t="n">
        <v>16.62</v>
      </c>
      <c r="S17" t="n">
        <v>13.05</v>
      </c>
      <c r="T17" t="n">
        <v>1489.88</v>
      </c>
      <c r="U17" t="n">
        <v>0.79</v>
      </c>
      <c r="V17" t="n">
        <v>0.92</v>
      </c>
      <c r="W17" t="n">
        <v>0.06</v>
      </c>
      <c r="X17" t="n">
        <v>0.08</v>
      </c>
      <c r="Y17" t="n">
        <v>0.5</v>
      </c>
      <c r="Z17" t="n">
        <v>10</v>
      </c>
      <c r="AA17" t="n">
        <v>84.70012828686487</v>
      </c>
      <c r="AB17" t="n">
        <v>115.8904522279781</v>
      </c>
      <c r="AC17" t="n">
        <v>104.8300301206412</v>
      </c>
      <c r="AD17" t="n">
        <v>84700.12828686487</v>
      </c>
      <c r="AE17" t="n">
        <v>115890.4522279781</v>
      </c>
      <c r="AF17" t="n">
        <v>6.226221756209733e-06</v>
      </c>
      <c r="AG17" t="n">
        <v>0.44125</v>
      </c>
      <c r="AH17" t="n">
        <v>104830.0301206412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9.445600000000001</v>
      </c>
      <c r="E18" t="n">
        <v>10.59</v>
      </c>
      <c r="F18" t="n">
        <v>8.1</v>
      </c>
      <c r="G18" t="n">
        <v>97.22</v>
      </c>
      <c r="H18" t="n">
        <v>1.65</v>
      </c>
      <c r="I18" t="n">
        <v>5</v>
      </c>
      <c r="J18" t="n">
        <v>182.45</v>
      </c>
      <c r="K18" t="n">
        <v>50.28</v>
      </c>
      <c r="L18" t="n">
        <v>17</v>
      </c>
      <c r="M18" t="n">
        <v>3</v>
      </c>
      <c r="N18" t="n">
        <v>35.17</v>
      </c>
      <c r="O18" t="n">
        <v>22735.98</v>
      </c>
      <c r="P18" t="n">
        <v>86.39</v>
      </c>
      <c r="Q18" t="n">
        <v>203.56</v>
      </c>
      <c r="R18" t="n">
        <v>16.39</v>
      </c>
      <c r="S18" t="n">
        <v>13.05</v>
      </c>
      <c r="T18" t="n">
        <v>1376.25</v>
      </c>
      <c r="U18" t="n">
        <v>0.8</v>
      </c>
      <c r="V18" t="n">
        <v>0.92</v>
      </c>
      <c r="W18" t="n">
        <v>0.06</v>
      </c>
      <c r="X18" t="n">
        <v>0.08</v>
      </c>
      <c r="Y18" t="n">
        <v>0.5</v>
      </c>
      <c r="Z18" t="n">
        <v>10</v>
      </c>
      <c r="AA18" t="n">
        <v>84.74324785708953</v>
      </c>
      <c r="AB18" t="n">
        <v>115.9494503262607</v>
      </c>
      <c r="AC18" t="n">
        <v>104.883397523228</v>
      </c>
      <c r="AD18" t="n">
        <v>84743.24785708953</v>
      </c>
      <c r="AE18" t="n">
        <v>115949.4503262607</v>
      </c>
      <c r="AF18" t="n">
        <v>6.228991486480254e-06</v>
      </c>
      <c r="AG18" t="n">
        <v>0.44125</v>
      </c>
      <c r="AH18" t="n">
        <v>104883.397523228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9.4434</v>
      </c>
      <c r="E19" t="n">
        <v>10.59</v>
      </c>
      <c r="F19" t="n">
        <v>8.1</v>
      </c>
      <c r="G19" t="n">
        <v>97.25</v>
      </c>
      <c r="H19" t="n">
        <v>1.74</v>
      </c>
      <c r="I19" t="n">
        <v>5</v>
      </c>
      <c r="J19" t="n">
        <v>183.95</v>
      </c>
      <c r="K19" t="n">
        <v>50.28</v>
      </c>
      <c r="L19" t="n">
        <v>18</v>
      </c>
      <c r="M19" t="n">
        <v>3</v>
      </c>
      <c r="N19" t="n">
        <v>35.67</v>
      </c>
      <c r="O19" t="n">
        <v>22921.24</v>
      </c>
      <c r="P19" t="n">
        <v>85.28</v>
      </c>
      <c r="Q19" t="n">
        <v>203.56</v>
      </c>
      <c r="R19" t="n">
        <v>16.59</v>
      </c>
      <c r="S19" t="n">
        <v>13.05</v>
      </c>
      <c r="T19" t="n">
        <v>1473.61</v>
      </c>
      <c r="U19" t="n">
        <v>0.79</v>
      </c>
      <c r="V19" t="n">
        <v>0.92</v>
      </c>
      <c r="W19" t="n">
        <v>0.06</v>
      </c>
      <c r="X19" t="n">
        <v>0.08</v>
      </c>
      <c r="Y19" t="n">
        <v>0.5</v>
      </c>
      <c r="Z19" t="n">
        <v>10</v>
      </c>
      <c r="AA19" t="n">
        <v>84.12211841771423</v>
      </c>
      <c r="AB19" t="n">
        <v>115.0995936250109</v>
      </c>
      <c r="AC19" t="n">
        <v>104.1146499527639</v>
      </c>
      <c r="AD19" t="n">
        <v>84122.11841771423</v>
      </c>
      <c r="AE19" t="n">
        <v>115099.5936250109</v>
      </c>
      <c r="AF19" t="n">
        <v>6.227540675386172e-06</v>
      </c>
      <c r="AG19" t="n">
        <v>0.44125</v>
      </c>
      <c r="AH19" t="n">
        <v>104114.6499527639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9.436199999999999</v>
      </c>
      <c r="E20" t="n">
        <v>10.6</v>
      </c>
      <c r="F20" t="n">
        <v>8.109999999999999</v>
      </c>
      <c r="G20" t="n">
        <v>97.34</v>
      </c>
      <c r="H20" t="n">
        <v>1.82</v>
      </c>
      <c r="I20" t="n">
        <v>5</v>
      </c>
      <c r="J20" t="n">
        <v>185.46</v>
      </c>
      <c r="K20" t="n">
        <v>50.28</v>
      </c>
      <c r="L20" t="n">
        <v>19</v>
      </c>
      <c r="M20" t="n">
        <v>3</v>
      </c>
      <c r="N20" t="n">
        <v>36.18</v>
      </c>
      <c r="O20" t="n">
        <v>23107.19</v>
      </c>
      <c r="P20" t="n">
        <v>83.54000000000001</v>
      </c>
      <c r="Q20" t="n">
        <v>203.56</v>
      </c>
      <c r="R20" t="n">
        <v>16.84</v>
      </c>
      <c r="S20" t="n">
        <v>13.05</v>
      </c>
      <c r="T20" t="n">
        <v>1602.18</v>
      </c>
      <c r="U20" t="n">
        <v>0.77</v>
      </c>
      <c r="V20" t="n">
        <v>0.92</v>
      </c>
      <c r="W20" t="n">
        <v>0.06</v>
      </c>
      <c r="X20" t="n">
        <v>0.09</v>
      </c>
      <c r="Y20" t="n">
        <v>0.5</v>
      </c>
      <c r="Z20" t="n">
        <v>10</v>
      </c>
      <c r="AA20" t="n">
        <v>83.21964685016906</v>
      </c>
      <c r="AB20" t="n">
        <v>113.8647922120606</v>
      </c>
      <c r="AC20" t="n">
        <v>102.9976962536105</v>
      </c>
      <c r="AD20" t="n">
        <v>83219.64685016905</v>
      </c>
      <c r="AE20" t="n">
        <v>113864.7922120606</v>
      </c>
      <c r="AF20" t="n">
        <v>6.222792566350996e-06</v>
      </c>
      <c r="AG20" t="n">
        <v>0.4416666666666667</v>
      </c>
      <c r="AH20" t="n">
        <v>102997.6962536105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9.503399999999999</v>
      </c>
      <c r="E21" t="n">
        <v>10.52</v>
      </c>
      <c r="F21" t="n">
        <v>8.07</v>
      </c>
      <c r="G21" t="n">
        <v>121.04</v>
      </c>
      <c r="H21" t="n">
        <v>1.9</v>
      </c>
      <c r="I21" t="n">
        <v>4</v>
      </c>
      <c r="J21" t="n">
        <v>186.97</v>
      </c>
      <c r="K21" t="n">
        <v>50.28</v>
      </c>
      <c r="L21" t="n">
        <v>20</v>
      </c>
      <c r="M21" t="n">
        <v>2</v>
      </c>
      <c r="N21" t="n">
        <v>36.69</v>
      </c>
      <c r="O21" t="n">
        <v>23293.82</v>
      </c>
      <c r="P21" t="n">
        <v>81.79000000000001</v>
      </c>
      <c r="Q21" t="n">
        <v>203.56</v>
      </c>
      <c r="R21" t="n">
        <v>15.32</v>
      </c>
      <c r="S21" t="n">
        <v>13.05</v>
      </c>
      <c r="T21" t="n">
        <v>842.96</v>
      </c>
      <c r="U21" t="n">
        <v>0.85</v>
      </c>
      <c r="V21" t="n">
        <v>0.92</v>
      </c>
      <c r="W21" t="n">
        <v>0.06</v>
      </c>
      <c r="X21" t="n">
        <v>0.04</v>
      </c>
      <c r="Y21" t="n">
        <v>0.5</v>
      </c>
      <c r="Z21" t="n">
        <v>10</v>
      </c>
      <c r="AA21" t="n">
        <v>81.48780201660148</v>
      </c>
      <c r="AB21" t="n">
        <v>111.4952057071729</v>
      </c>
      <c r="AC21" t="n">
        <v>100.8542597590129</v>
      </c>
      <c r="AD21" t="n">
        <v>81487.80201660148</v>
      </c>
      <c r="AE21" t="n">
        <v>111495.2057071729</v>
      </c>
      <c r="AF21" t="n">
        <v>6.267108250679304e-06</v>
      </c>
      <c r="AG21" t="n">
        <v>0.4383333333333333</v>
      </c>
      <c r="AH21" t="n">
        <v>100854.2597590129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9.492900000000001</v>
      </c>
      <c r="E22" t="n">
        <v>10.53</v>
      </c>
      <c r="F22" t="n">
        <v>8.08</v>
      </c>
      <c r="G22" t="n">
        <v>121.21</v>
      </c>
      <c r="H22" t="n">
        <v>1.98</v>
      </c>
      <c r="I22" t="n">
        <v>4</v>
      </c>
      <c r="J22" t="n">
        <v>188.49</v>
      </c>
      <c r="K22" t="n">
        <v>50.28</v>
      </c>
      <c r="L22" t="n">
        <v>21</v>
      </c>
      <c r="M22" t="n">
        <v>2</v>
      </c>
      <c r="N22" t="n">
        <v>37.21</v>
      </c>
      <c r="O22" t="n">
        <v>23481.16</v>
      </c>
      <c r="P22" t="n">
        <v>81.48999999999999</v>
      </c>
      <c r="Q22" t="n">
        <v>203.56</v>
      </c>
      <c r="R22" t="n">
        <v>15.78</v>
      </c>
      <c r="S22" t="n">
        <v>13.05</v>
      </c>
      <c r="T22" t="n">
        <v>1075.54</v>
      </c>
      <c r="U22" t="n">
        <v>0.83</v>
      </c>
      <c r="V22" t="n">
        <v>0.92</v>
      </c>
      <c r="W22" t="n">
        <v>0.06</v>
      </c>
      <c r="X22" t="n">
        <v>0.06</v>
      </c>
      <c r="Y22" t="n">
        <v>0.5</v>
      </c>
      <c r="Z22" t="n">
        <v>10</v>
      </c>
      <c r="AA22" t="n">
        <v>81.44080142490124</v>
      </c>
      <c r="AB22" t="n">
        <v>111.4308974240889</v>
      </c>
      <c r="AC22" t="n">
        <v>100.7960889682092</v>
      </c>
      <c r="AD22" t="n">
        <v>81440.80142490123</v>
      </c>
      <c r="AE22" t="n">
        <v>111430.8974240889</v>
      </c>
      <c r="AF22" t="n">
        <v>6.260183925003007e-06</v>
      </c>
      <c r="AG22" t="n">
        <v>0.43875</v>
      </c>
      <c r="AH22" t="n">
        <v>100796.0889682092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9.485900000000001</v>
      </c>
      <c r="E23" t="n">
        <v>10.54</v>
      </c>
      <c r="F23" t="n">
        <v>8.09</v>
      </c>
      <c r="G23" t="n">
        <v>121.33</v>
      </c>
      <c r="H23" t="n">
        <v>2.05</v>
      </c>
      <c r="I23" t="n">
        <v>4</v>
      </c>
      <c r="J23" t="n">
        <v>190.01</v>
      </c>
      <c r="K23" t="n">
        <v>50.28</v>
      </c>
      <c r="L23" t="n">
        <v>22</v>
      </c>
      <c r="M23" t="n">
        <v>0</v>
      </c>
      <c r="N23" t="n">
        <v>37.74</v>
      </c>
      <c r="O23" t="n">
        <v>23669.2</v>
      </c>
      <c r="P23" t="n">
        <v>81.2</v>
      </c>
      <c r="Q23" t="n">
        <v>203.56</v>
      </c>
      <c r="R23" t="n">
        <v>15.94</v>
      </c>
      <c r="S23" t="n">
        <v>13.05</v>
      </c>
      <c r="T23" t="n">
        <v>1153.5</v>
      </c>
      <c r="U23" t="n">
        <v>0.82</v>
      </c>
      <c r="V23" t="n">
        <v>0.92</v>
      </c>
      <c r="W23" t="n">
        <v>0.06</v>
      </c>
      <c r="X23" t="n">
        <v>0.06</v>
      </c>
      <c r="Y23" t="n">
        <v>0.5</v>
      </c>
      <c r="Z23" t="n">
        <v>10</v>
      </c>
      <c r="AA23" t="n">
        <v>81.37130349324602</v>
      </c>
      <c r="AB23" t="n">
        <v>111.3358072879659</v>
      </c>
      <c r="AC23" t="n">
        <v>100.7100741012179</v>
      </c>
      <c r="AD23" t="n">
        <v>81371.30349324601</v>
      </c>
      <c r="AE23" t="n">
        <v>111335.8072879659</v>
      </c>
      <c r="AF23" t="n">
        <v>6.255567707885474e-06</v>
      </c>
      <c r="AG23" t="n">
        <v>0.4391666666666666</v>
      </c>
      <c r="AH23" t="n">
        <v>100710.0741012179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8.455500000000001</v>
      </c>
      <c r="E2" t="n">
        <v>11.83</v>
      </c>
      <c r="F2" t="n">
        <v>9.06</v>
      </c>
      <c r="G2" t="n">
        <v>10.65</v>
      </c>
      <c r="H2" t="n">
        <v>0.22</v>
      </c>
      <c r="I2" t="n">
        <v>51</v>
      </c>
      <c r="J2" t="n">
        <v>80.84</v>
      </c>
      <c r="K2" t="n">
        <v>35.1</v>
      </c>
      <c r="L2" t="n">
        <v>1</v>
      </c>
      <c r="M2" t="n">
        <v>49</v>
      </c>
      <c r="N2" t="n">
        <v>9.74</v>
      </c>
      <c r="O2" t="n">
        <v>10204.21</v>
      </c>
      <c r="P2" t="n">
        <v>69.20999999999999</v>
      </c>
      <c r="Q2" t="n">
        <v>203.57</v>
      </c>
      <c r="R2" t="n">
        <v>46.17</v>
      </c>
      <c r="S2" t="n">
        <v>13.05</v>
      </c>
      <c r="T2" t="n">
        <v>16036.26</v>
      </c>
      <c r="U2" t="n">
        <v>0.28</v>
      </c>
      <c r="V2" t="n">
        <v>0.82</v>
      </c>
      <c r="W2" t="n">
        <v>0.14</v>
      </c>
      <c r="X2" t="n">
        <v>1.03</v>
      </c>
      <c r="Y2" t="n">
        <v>0.5</v>
      </c>
      <c r="Z2" t="n">
        <v>10</v>
      </c>
      <c r="AA2" t="n">
        <v>76.72845881554703</v>
      </c>
      <c r="AB2" t="n">
        <v>104.9832623720902</v>
      </c>
      <c r="AC2" t="n">
        <v>94.96380715625857</v>
      </c>
      <c r="AD2" t="n">
        <v>76728.45881554703</v>
      </c>
      <c r="AE2" t="n">
        <v>104983.2623720902</v>
      </c>
      <c r="AF2" t="n">
        <v>7.782971635091886e-06</v>
      </c>
      <c r="AG2" t="n">
        <v>0.4929166666666667</v>
      </c>
      <c r="AH2" t="n">
        <v>94963.80715625857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9.265700000000001</v>
      </c>
      <c r="E3" t="n">
        <v>10.79</v>
      </c>
      <c r="F3" t="n">
        <v>8.49</v>
      </c>
      <c r="G3" t="n">
        <v>21.22</v>
      </c>
      <c r="H3" t="n">
        <v>0.43</v>
      </c>
      <c r="I3" t="n">
        <v>24</v>
      </c>
      <c r="J3" t="n">
        <v>82.04000000000001</v>
      </c>
      <c r="K3" t="n">
        <v>35.1</v>
      </c>
      <c r="L3" t="n">
        <v>2</v>
      </c>
      <c r="M3" t="n">
        <v>22</v>
      </c>
      <c r="N3" t="n">
        <v>9.94</v>
      </c>
      <c r="O3" t="n">
        <v>10352.53</v>
      </c>
      <c r="P3" t="n">
        <v>63.03</v>
      </c>
      <c r="Q3" t="n">
        <v>203.56</v>
      </c>
      <c r="R3" t="n">
        <v>28.42</v>
      </c>
      <c r="S3" t="n">
        <v>13.05</v>
      </c>
      <c r="T3" t="n">
        <v>7294.91</v>
      </c>
      <c r="U3" t="n">
        <v>0.46</v>
      </c>
      <c r="V3" t="n">
        <v>0.88</v>
      </c>
      <c r="W3" t="n">
        <v>0.09</v>
      </c>
      <c r="X3" t="n">
        <v>0.46</v>
      </c>
      <c r="Y3" t="n">
        <v>0.5</v>
      </c>
      <c r="Z3" t="n">
        <v>10</v>
      </c>
      <c r="AA3" t="n">
        <v>64.9421964669945</v>
      </c>
      <c r="AB3" t="n">
        <v>88.85677825361174</v>
      </c>
      <c r="AC3" t="n">
        <v>80.37641204837998</v>
      </c>
      <c r="AD3" t="n">
        <v>64942.1964669945</v>
      </c>
      <c r="AE3" t="n">
        <v>88856.77825361173</v>
      </c>
      <c r="AF3" t="n">
        <v>8.528730445186077e-06</v>
      </c>
      <c r="AG3" t="n">
        <v>0.4495833333333333</v>
      </c>
      <c r="AH3" t="n">
        <v>80376.41204837998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9.5215</v>
      </c>
      <c r="E4" t="n">
        <v>10.5</v>
      </c>
      <c r="F4" t="n">
        <v>8.34</v>
      </c>
      <c r="G4" t="n">
        <v>31.26</v>
      </c>
      <c r="H4" t="n">
        <v>0.63</v>
      </c>
      <c r="I4" t="n">
        <v>16</v>
      </c>
      <c r="J4" t="n">
        <v>83.25</v>
      </c>
      <c r="K4" t="n">
        <v>35.1</v>
      </c>
      <c r="L4" t="n">
        <v>3</v>
      </c>
      <c r="M4" t="n">
        <v>14</v>
      </c>
      <c r="N4" t="n">
        <v>10.15</v>
      </c>
      <c r="O4" t="n">
        <v>10501.19</v>
      </c>
      <c r="P4" t="n">
        <v>59.8</v>
      </c>
      <c r="Q4" t="n">
        <v>203.56</v>
      </c>
      <c r="R4" t="n">
        <v>23.82</v>
      </c>
      <c r="S4" t="n">
        <v>13.05</v>
      </c>
      <c r="T4" t="n">
        <v>5036.24</v>
      </c>
      <c r="U4" t="n">
        <v>0.55</v>
      </c>
      <c r="V4" t="n">
        <v>0.89</v>
      </c>
      <c r="W4" t="n">
        <v>0.08</v>
      </c>
      <c r="X4" t="n">
        <v>0.31</v>
      </c>
      <c r="Y4" t="n">
        <v>0.5</v>
      </c>
      <c r="Z4" t="n">
        <v>10</v>
      </c>
      <c r="AA4" t="n">
        <v>60.98558722576239</v>
      </c>
      <c r="AB4" t="n">
        <v>83.4431709364803</v>
      </c>
      <c r="AC4" t="n">
        <v>75.47947181554825</v>
      </c>
      <c r="AD4" t="n">
        <v>60985.58722576239</v>
      </c>
      <c r="AE4" t="n">
        <v>83443.1709364803</v>
      </c>
      <c r="AF4" t="n">
        <v>8.764184781920333e-06</v>
      </c>
      <c r="AG4" t="n">
        <v>0.4375</v>
      </c>
      <c r="AH4" t="n">
        <v>75479.47181554826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9.6668</v>
      </c>
      <c r="E5" t="n">
        <v>10.34</v>
      </c>
      <c r="F5" t="n">
        <v>8.25</v>
      </c>
      <c r="G5" t="n">
        <v>41.23</v>
      </c>
      <c r="H5" t="n">
        <v>0.83</v>
      </c>
      <c r="I5" t="n">
        <v>12</v>
      </c>
      <c r="J5" t="n">
        <v>84.45999999999999</v>
      </c>
      <c r="K5" t="n">
        <v>35.1</v>
      </c>
      <c r="L5" t="n">
        <v>4</v>
      </c>
      <c r="M5" t="n">
        <v>10</v>
      </c>
      <c r="N5" t="n">
        <v>10.36</v>
      </c>
      <c r="O5" t="n">
        <v>10650.22</v>
      </c>
      <c r="P5" t="n">
        <v>57.12</v>
      </c>
      <c r="Q5" t="n">
        <v>203.56</v>
      </c>
      <c r="R5" t="n">
        <v>21</v>
      </c>
      <c r="S5" t="n">
        <v>13.05</v>
      </c>
      <c r="T5" t="n">
        <v>3646.2</v>
      </c>
      <c r="U5" t="n">
        <v>0.62</v>
      </c>
      <c r="V5" t="n">
        <v>0.9</v>
      </c>
      <c r="W5" t="n">
        <v>0.07000000000000001</v>
      </c>
      <c r="X5" t="n">
        <v>0.22</v>
      </c>
      <c r="Y5" t="n">
        <v>0.5</v>
      </c>
      <c r="Z5" t="n">
        <v>10</v>
      </c>
      <c r="AA5" t="n">
        <v>58.34238433442945</v>
      </c>
      <c r="AB5" t="n">
        <v>79.82662413067874</v>
      </c>
      <c r="AC5" t="n">
        <v>72.20808316103592</v>
      </c>
      <c r="AD5" t="n">
        <v>58342.38433442945</v>
      </c>
      <c r="AE5" t="n">
        <v>79826.62413067874</v>
      </c>
      <c r="AF5" t="n">
        <v>8.897927999776033e-06</v>
      </c>
      <c r="AG5" t="n">
        <v>0.4308333333333333</v>
      </c>
      <c r="AH5" t="n">
        <v>72208.08316103592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9.7712</v>
      </c>
      <c r="E6" t="n">
        <v>10.23</v>
      </c>
      <c r="F6" t="n">
        <v>8.19</v>
      </c>
      <c r="G6" t="n">
        <v>54.58</v>
      </c>
      <c r="H6" t="n">
        <v>1.02</v>
      </c>
      <c r="I6" t="n">
        <v>9</v>
      </c>
      <c r="J6" t="n">
        <v>85.67</v>
      </c>
      <c r="K6" t="n">
        <v>35.1</v>
      </c>
      <c r="L6" t="n">
        <v>5</v>
      </c>
      <c r="M6" t="n">
        <v>7</v>
      </c>
      <c r="N6" t="n">
        <v>10.57</v>
      </c>
      <c r="O6" t="n">
        <v>10799.59</v>
      </c>
      <c r="P6" t="n">
        <v>54.32</v>
      </c>
      <c r="Q6" t="n">
        <v>203.56</v>
      </c>
      <c r="R6" t="n">
        <v>19.23</v>
      </c>
      <c r="S6" t="n">
        <v>13.05</v>
      </c>
      <c r="T6" t="n">
        <v>2774.96</v>
      </c>
      <c r="U6" t="n">
        <v>0.68</v>
      </c>
      <c r="V6" t="n">
        <v>0.91</v>
      </c>
      <c r="W6" t="n">
        <v>0.07000000000000001</v>
      </c>
      <c r="X6" t="n">
        <v>0.16</v>
      </c>
      <c r="Y6" t="n">
        <v>0.5</v>
      </c>
      <c r="Z6" t="n">
        <v>10</v>
      </c>
      <c r="AA6" t="n">
        <v>56.01742133539032</v>
      </c>
      <c r="AB6" t="n">
        <v>76.64550718526652</v>
      </c>
      <c r="AC6" t="n">
        <v>69.33056755216717</v>
      </c>
      <c r="AD6" t="n">
        <v>56017.42133539033</v>
      </c>
      <c r="AE6" t="n">
        <v>76645.50718526653</v>
      </c>
      <c r="AF6" t="n">
        <v>8.994024296707449e-06</v>
      </c>
      <c r="AG6" t="n">
        <v>0.42625</v>
      </c>
      <c r="AH6" t="n">
        <v>69330.56755216717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9.8042</v>
      </c>
      <c r="E7" t="n">
        <v>10.2</v>
      </c>
      <c r="F7" t="n">
        <v>8.17</v>
      </c>
      <c r="G7" t="n">
        <v>61.27</v>
      </c>
      <c r="H7" t="n">
        <v>1.21</v>
      </c>
      <c r="I7" t="n">
        <v>8</v>
      </c>
      <c r="J7" t="n">
        <v>86.88</v>
      </c>
      <c r="K7" t="n">
        <v>35.1</v>
      </c>
      <c r="L7" t="n">
        <v>6</v>
      </c>
      <c r="M7" t="n">
        <v>4</v>
      </c>
      <c r="N7" t="n">
        <v>10.78</v>
      </c>
      <c r="O7" t="n">
        <v>10949.33</v>
      </c>
      <c r="P7" t="n">
        <v>52.17</v>
      </c>
      <c r="Q7" t="n">
        <v>203.6</v>
      </c>
      <c r="R7" t="n">
        <v>18.45</v>
      </c>
      <c r="S7" t="n">
        <v>13.05</v>
      </c>
      <c r="T7" t="n">
        <v>2388.27</v>
      </c>
      <c r="U7" t="n">
        <v>0.71</v>
      </c>
      <c r="V7" t="n">
        <v>0.91</v>
      </c>
      <c r="W7" t="n">
        <v>0.07000000000000001</v>
      </c>
      <c r="X7" t="n">
        <v>0.15</v>
      </c>
      <c r="Y7" t="n">
        <v>0.5</v>
      </c>
      <c r="Z7" t="n">
        <v>10</v>
      </c>
      <c r="AA7" t="n">
        <v>54.58972099461459</v>
      </c>
      <c r="AB7" t="n">
        <v>74.69206459332443</v>
      </c>
      <c r="AC7" t="n">
        <v>67.56355877952549</v>
      </c>
      <c r="AD7" t="n">
        <v>54589.7209946146</v>
      </c>
      <c r="AE7" t="n">
        <v>74692.06459332444</v>
      </c>
      <c r="AF7" t="n">
        <v>9.024399562978873e-06</v>
      </c>
      <c r="AG7" t="n">
        <v>0.425</v>
      </c>
      <c r="AH7" t="n">
        <v>67563.5587795255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9.842499999999999</v>
      </c>
      <c r="E8" t="n">
        <v>10.16</v>
      </c>
      <c r="F8" t="n">
        <v>8.15</v>
      </c>
      <c r="G8" t="n">
        <v>69.84</v>
      </c>
      <c r="H8" t="n">
        <v>1.39</v>
      </c>
      <c r="I8" t="n">
        <v>7</v>
      </c>
      <c r="J8" t="n">
        <v>88.09999999999999</v>
      </c>
      <c r="K8" t="n">
        <v>35.1</v>
      </c>
      <c r="L8" t="n">
        <v>7</v>
      </c>
      <c r="M8" t="n">
        <v>1</v>
      </c>
      <c r="N8" t="n">
        <v>11</v>
      </c>
      <c r="O8" t="n">
        <v>11099.43</v>
      </c>
      <c r="P8" t="n">
        <v>51.71</v>
      </c>
      <c r="Q8" t="n">
        <v>203.56</v>
      </c>
      <c r="R8" t="n">
        <v>17.61</v>
      </c>
      <c r="S8" t="n">
        <v>13.05</v>
      </c>
      <c r="T8" t="n">
        <v>1972.75</v>
      </c>
      <c r="U8" t="n">
        <v>0.74</v>
      </c>
      <c r="V8" t="n">
        <v>0.91</v>
      </c>
      <c r="W8" t="n">
        <v>0.07000000000000001</v>
      </c>
      <c r="X8" t="n">
        <v>0.12</v>
      </c>
      <c r="Y8" t="n">
        <v>0.5</v>
      </c>
      <c r="Z8" t="n">
        <v>10</v>
      </c>
      <c r="AA8" t="n">
        <v>54.07607688855649</v>
      </c>
      <c r="AB8" t="n">
        <v>73.9892740670374</v>
      </c>
      <c r="AC8" t="n">
        <v>66.92784159469439</v>
      </c>
      <c r="AD8" t="n">
        <v>54076.07688855648</v>
      </c>
      <c r="AE8" t="n">
        <v>73989.2740670374</v>
      </c>
      <c r="AF8" t="n">
        <v>9.059653281106011e-06</v>
      </c>
      <c r="AG8" t="n">
        <v>0.4233333333333333</v>
      </c>
      <c r="AH8" t="n">
        <v>66927.84159469439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9.8439</v>
      </c>
      <c r="E9" t="n">
        <v>10.16</v>
      </c>
      <c r="F9" t="n">
        <v>8.15</v>
      </c>
      <c r="G9" t="n">
        <v>69.81999999999999</v>
      </c>
      <c r="H9" t="n">
        <v>1.57</v>
      </c>
      <c r="I9" t="n">
        <v>7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52.3</v>
      </c>
      <c r="Q9" t="n">
        <v>203.56</v>
      </c>
      <c r="R9" t="n">
        <v>17.52</v>
      </c>
      <c r="S9" t="n">
        <v>13.05</v>
      </c>
      <c r="T9" t="n">
        <v>1927.62</v>
      </c>
      <c r="U9" t="n">
        <v>0.75</v>
      </c>
      <c r="V9" t="n">
        <v>0.91</v>
      </c>
      <c r="W9" t="n">
        <v>0.07000000000000001</v>
      </c>
      <c r="X9" t="n">
        <v>0.12</v>
      </c>
      <c r="Y9" t="n">
        <v>0.5</v>
      </c>
      <c r="Z9" t="n">
        <v>10</v>
      </c>
      <c r="AA9" t="n">
        <v>54.3952484450493</v>
      </c>
      <c r="AB9" t="n">
        <v>74.42597867148594</v>
      </c>
      <c r="AC9" t="n">
        <v>67.32286772461326</v>
      </c>
      <c r="AD9" t="n">
        <v>54395.2484450493</v>
      </c>
      <c r="AE9" t="n">
        <v>74425.97867148594</v>
      </c>
      <c r="AF9" t="n">
        <v>9.060941928766011e-06</v>
      </c>
      <c r="AG9" t="n">
        <v>0.4233333333333333</v>
      </c>
      <c r="AH9" t="n">
        <v>67322.86772461326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7.8278</v>
      </c>
      <c r="E2" t="n">
        <v>12.78</v>
      </c>
      <c r="F2" t="n">
        <v>9.32</v>
      </c>
      <c r="G2" t="n">
        <v>8.73</v>
      </c>
      <c r="H2" t="n">
        <v>0.16</v>
      </c>
      <c r="I2" t="n">
        <v>64</v>
      </c>
      <c r="J2" t="n">
        <v>107.41</v>
      </c>
      <c r="K2" t="n">
        <v>41.65</v>
      </c>
      <c r="L2" t="n">
        <v>1</v>
      </c>
      <c r="M2" t="n">
        <v>62</v>
      </c>
      <c r="N2" t="n">
        <v>14.77</v>
      </c>
      <c r="O2" t="n">
        <v>13481.73</v>
      </c>
      <c r="P2" t="n">
        <v>87.06</v>
      </c>
      <c r="Q2" t="n">
        <v>203.58</v>
      </c>
      <c r="R2" t="n">
        <v>54.38</v>
      </c>
      <c r="S2" t="n">
        <v>13.05</v>
      </c>
      <c r="T2" t="n">
        <v>20074.7</v>
      </c>
      <c r="U2" t="n">
        <v>0.24</v>
      </c>
      <c r="V2" t="n">
        <v>0.8</v>
      </c>
      <c r="W2" t="n">
        <v>0.16</v>
      </c>
      <c r="X2" t="n">
        <v>1.29</v>
      </c>
      <c r="Y2" t="n">
        <v>0.5</v>
      </c>
      <c r="Z2" t="n">
        <v>10</v>
      </c>
      <c r="AA2" t="n">
        <v>100.7913322278531</v>
      </c>
      <c r="AB2" t="n">
        <v>137.9071473538432</v>
      </c>
      <c r="AC2" t="n">
        <v>124.7454827643264</v>
      </c>
      <c r="AD2" t="n">
        <v>100791.3322278531</v>
      </c>
      <c r="AE2" t="n">
        <v>137907.1473538432</v>
      </c>
      <c r="AF2" t="n">
        <v>6.239695253812878e-06</v>
      </c>
      <c r="AG2" t="n">
        <v>0.5325</v>
      </c>
      <c r="AH2" t="n">
        <v>124745.4827643264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8.837199999999999</v>
      </c>
      <c r="E3" t="n">
        <v>11.32</v>
      </c>
      <c r="F3" t="n">
        <v>8.609999999999999</v>
      </c>
      <c r="G3" t="n">
        <v>17.23</v>
      </c>
      <c r="H3" t="n">
        <v>0.32</v>
      </c>
      <c r="I3" t="n">
        <v>30</v>
      </c>
      <c r="J3" t="n">
        <v>108.68</v>
      </c>
      <c r="K3" t="n">
        <v>41.65</v>
      </c>
      <c r="L3" t="n">
        <v>2</v>
      </c>
      <c r="M3" t="n">
        <v>28</v>
      </c>
      <c r="N3" t="n">
        <v>15.03</v>
      </c>
      <c r="O3" t="n">
        <v>13638.32</v>
      </c>
      <c r="P3" t="n">
        <v>79.14</v>
      </c>
      <c r="Q3" t="n">
        <v>203.57</v>
      </c>
      <c r="R3" t="n">
        <v>32.33</v>
      </c>
      <c r="S3" t="n">
        <v>13.05</v>
      </c>
      <c r="T3" t="n">
        <v>9221.959999999999</v>
      </c>
      <c r="U3" t="n">
        <v>0.4</v>
      </c>
      <c r="V3" t="n">
        <v>0.86</v>
      </c>
      <c r="W3" t="n">
        <v>0.1</v>
      </c>
      <c r="X3" t="n">
        <v>0.59</v>
      </c>
      <c r="Y3" t="n">
        <v>0.5</v>
      </c>
      <c r="Z3" t="n">
        <v>10</v>
      </c>
      <c r="AA3" t="n">
        <v>82.11490275850778</v>
      </c>
      <c r="AB3" t="n">
        <v>112.3532326079809</v>
      </c>
      <c r="AC3" t="n">
        <v>101.6303977766564</v>
      </c>
      <c r="AD3" t="n">
        <v>82114.90275850779</v>
      </c>
      <c r="AE3" t="n">
        <v>112353.2326079809</v>
      </c>
      <c r="AF3" t="n">
        <v>7.044308093844395e-06</v>
      </c>
      <c r="AG3" t="n">
        <v>0.4716666666666667</v>
      </c>
      <c r="AH3" t="n">
        <v>101630.3977766564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9.245699999999999</v>
      </c>
      <c r="E4" t="n">
        <v>10.82</v>
      </c>
      <c r="F4" t="n">
        <v>8.359999999999999</v>
      </c>
      <c r="G4" t="n">
        <v>26.39</v>
      </c>
      <c r="H4" t="n">
        <v>0.48</v>
      </c>
      <c r="I4" t="n">
        <v>19</v>
      </c>
      <c r="J4" t="n">
        <v>109.96</v>
      </c>
      <c r="K4" t="n">
        <v>41.65</v>
      </c>
      <c r="L4" t="n">
        <v>3</v>
      </c>
      <c r="M4" t="n">
        <v>17</v>
      </c>
      <c r="N4" t="n">
        <v>15.31</v>
      </c>
      <c r="O4" t="n">
        <v>13795.21</v>
      </c>
      <c r="P4" t="n">
        <v>75.3</v>
      </c>
      <c r="Q4" t="n">
        <v>203.56</v>
      </c>
      <c r="R4" t="n">
        <v>24.13</v>
      </c>
      <c r="S4" t="n">
        <v>13.05</v>
      </c>
      <c r="T4" t="n">
        <v>5173.68</v>
      </c>
      <c r="U4" t="n">
        <v>0.54</v>
      </c>
      <c r="V4" t="n">
        <v>0.89</v>
      </c>
      <c r="W4" t="n">
        <v>0.09</v>
      </c>
      <c r="X4" t="n">
        <v>0.33</v>
      </c>
      <c r="Y4" t="n">
        <v>0.5</v>
      </c>
      <c r="Z4" t="n">
        <v>10</v>
      </c>
      <c r="AA4" t="n">
        <v>75.49295634020751</v>
      </c>
      <c r="AB4" t="n">
        <v>103.2927933788092</v>
      </c>
      <c r="AC4" t="n">
        <v>93.43467415110763</v>
      </c>
      <c r="AD4" t="n">
        <v>75492.95634020751</v>
      </c>
      <c r="AE4" t="n">
        <v>103292.7933788092</v>
      </c>
      <c r="AF4" t="n">
        <v>7.369931578243916e-06</v>
      </c>
      <c r="AG4" t="n">
        <v>0.4508333333333334</v>
      </c>
      <c r="AH4" t="n">
        <v>93434.67415110763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9.360099999999999</v>
      </c>
      <c r="E5" t="n">
        <v>10.68</v>
      </c>
      <c r="F5" t="n">
        <v>8.31</v>
      </c>
      <c r="G5" t="n">
        <v>33.26</v>
      </c>
      <c r="H5" t="n">
        <v>0.63</v>
      </c>
      <c r="I5" t="n">
        <v>15</v>
      </c>
      <c r="J5" t="n">
        <v>111.23</v>
      </c>
      <c r="K5" t="n">
        <v>41.65</v>
      </c>
      <c r="L5" t="n">
        <v>4</v>
      </c>
      <c r="M5" t="n">
        <v>13</v>
      </c>
      <c r="N5" t="n">
        <v>15.58</v>
      </c>
      <c r="O5" t="n">
        <v>13952.52</v>
      </c>
      <c r="P5" t="n">
        <v>73.66</v>
      </c>
      <c r="Q5" t="n">
        <v>203.56</v>
      </c>
      <c r="R5" t="n">
        <v>23.04</v>
      </c>
      <c r="S5" t="n">
        <v>13.05</v>
      </c>
      <c r="T5" t="n">
        <v>4652.43</v>
      </c>
      <c r="U5" t="n">
        <v>0.57</v>
      </c>
      <c r="V5" t="n">
        <v>0.9</v>
      </c>
      <c r="W5" t="n">
        <v>0.08</v>
      </c>
      <c r="X5" t="n">
        <v>0.29</v>
      </c>
      <c r="Y5" t="n">
        <v>0.5</v>
      </c>
      <c r="Z5" t="n">
        <v>10</v>
      </c>
      <c r="AA5" t="n">
        <v>73.47218506085895</v>
      </c>
      <c r="AB5" t="n">
        <v>100.5278849642689</v>
      </c>
      <c r="AC5" t="n">
        <v>90.93364471507687</v>
      </c>
      <c r="AD5" t="n">
        <v>73472.18506085894</v>
      </c>
      <c r="AE5" t="n">
        <v>100527.8849642689</v>
      </c>
      <c r="AF5" t="n">
        <v>7.461122096274038e-06</v>
      </c>
      <c r="AG5" t="n">
        <v>0.445</v>
      </c>
      <c r="AH5" t="n">
        <v>90933.64471507687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9.481199999999999</v>
      </c>
      <c r="E6" t="n">
        <v>10.55</v>
      </c>
      <c r="F6" t="n">
        <v>8.24</v>
      </c>
      <c r="G6" t="n">
        <v>41.22</v>
      </c>
      <c r="H6" t="n">
        <v>0.78</v>
      </c>
      <c r="I6" t="n">
        <v>12</v>
      </c>
      <c r="J6" t="n">
        <v>112.51</v>
      </c>
      <c r="K6" t="n">
        <v>41.65</v>
      </c>
      <c r="L6" t="n">
        <v>5</v>
      </c>
      <c r="M6" t="n">
        <v>10</v>
      </c>
      <c r="N6" t="n">
        <v>15.86</v>
      </c>
      <c r="O6" t="n">
        <v>14110.24</v>
      </c>
      <c r="P6" t="n">
        <v>71.48999999999999</v>
      </c>
      <c r="Q6" t="n">
        <v>203.57</v>
      </c>
      <c r="R6" t="n">
        <v>20.95</v>
      </c>
      <c r="S6" t="n">
        <v>13.05</v>
      </c>
      <c r="T6" t="n">
        <v>3619.52</v>
      </c>
      <c r="U6" t="n">
        <v>0.62</v>
      </c>
      <c r="V6" t="n">
        <v>0.9</v>
      </c>
      <c r="W6" t="n">
        <v>0.07000000000000001</v>
      </c>
      <c r="X6" t="n">
        <v>0.22</v>
      </c>
      <c r="Y6" t="n">
        <v>0.5</v>
      </c>
      <c r="Z6" t="n">
        <v>10</v>
      </c>
      <c r="AA6" t="n">
        <v>71.09107651549235</v>
      </c>
      <c r="AB6" t="n">
        <v>97.26994720540479</v>
      </c>
      <c r="AC6" t="n">
        <v>87.98663996337335</v>
      </c>
      <c r="AD6" t="n">
        <v>71091.07651549234</v>
      </c>
      <c r="AE6" t="n">
        <v>97269.94720540479</v>
      </c>
      <c r="AF6" t="n">
        <v>7.557653317720261e-06</v>
      </c>
      <c r="AG6" t="n">
        <v>0.4395833333333334</v>
      </c>
      <c r="AH6" t="n">
        <v>87986.63996337335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9.556900000000001</v>
      </c>
      <c r="E7" t="n">
        <v>10.46</v>
      </c>
      <c r="F7" t="n">
        <v>8.210000000000001</v>
      </c>
      <c r="G7" t="n">
        <v>49.23</v>
      </c>
      <c r="H7" t="n">
        <v>0.93</v>
      </c>
      <c r="I7" t="n">
        <v>10</v>
      </c>
      <c r="J7" t="n">
        <v>113.79</v>
      </c>
      <c r="K7" t="n">
        <v>41.65</v>
      </c>
      <c r="L7" t="n">
        <v>6</v>
      </c>
      <c r="M7" t="n">
        <v>8</v>
      </c>
      <c r="N7" t="n">
        <v>16.14</v>
      </c>
      <c r="O7" t="n">
        <v>14268.39</v>
      </c>
      <c r="P7" t="n">
        <v>69.81</v>
      </c>
      <c r="Q7" t="n">
        <v>203.56</v>
      </c>
      <c r="R7" t="n">
        <v>19.81</v>
      </c>
      <c r="S7" t="n">
        <v>13.05</v>
      </c>
      <c r="T7" t="n">
        <v>3058.15</v>
      </c>
      <c r="U7" t="n">
        <v>0.66</v>
      </c>
      <c r="V7" t="n">
        <v>0.91</v>
      </c>
      <c r="W7" t="n">
        <v>0.07000000000000001</v>
      </c>
      <c r="X7" t="n">
        <v>0.18</v>
      </c>
      <c r="Y7" t="n">
        <v>0.5</v>
      </c>
      <c r="Z7" t="n">
        <v>10</v>
      </c>
      <c r="AA7" t="n">
        <v>69.48634267737111</v>
      </c>
      <c r="AB7" t="n">
        <v>95.07427957222798</v>
      </c>
      <c r="AC7" t="n">
        <v>86.00052376746736</v>
      </c>
      <c r="AD7" t="n">
        <v>69486.34267737111</v>
      </c>
      <c r="AE7" t="n">
        <v>95074.27957222798</v>
      </c>
      <c r="AF7" t="n">
        <v>7.617995295123062e-06</v>
      </c>
      <c r="AG7" t="n">
        <v>0.4358333333333334</v>
      </c>
      <c r="AH7" t="n">
        <v>86000.52376746736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9.635999999999999</v>
      </c>
      <c r="E8" t="n">
        <v>10.38</v>
      </c>
      <c r="F8" t="n">
        <v>8.16</v>
      </c>
      <c r="G8" t="n">
        <v>61.23</v>
      </c>
      <c r="H8" t="n">
        <v>1.07</v>
      </c>
      <c r="I8" t="n">
        <v>8</v>
      </c>
      <c r="J8" t="n">
        <v>115.08</v>
      </c>
      <c r="K8" t="n">
        <v>41.65</v>
      </c>
      <c r="L8" t="n">
        <v>7</v>
      </c>
      <c r="M8" t="n">
        <v>6</v>
      </c>
      <c r="N8" t="n">
        <v>16.43</v>
      </c>
      <c r="O8" t="n">
        <v>14426.96</v>
      </c>
      <c r="P8" t="n">
        <v>67.83</v>
      </c>
      <c r="Q8" t="n">
        <v>203.56</v>
      </c>
      <c r="R8" t="n">
        <v>18.38</v>
      </c>
      <c r="S8" t="n">
        <v>13.05</v>
      </c>
      <c r="T8" t="n">
        <v>2354.93</v>
      </c>
      <c r="U8" t="n">
        <v>0.71</v>
      </c>
      <c r="V8" t="n">
        <v>0.91</v>
      </c>
      <c r="W8" t="n">
        <v>0.07000000000000001</v>
      </c>
      <c r="X8" t="n">
        <v>0.14</v>
      </c>
      <c r="Y8" t="n">
        <v>0.5</v>
      </c>
      <c r="Z8" t="n">
        <v>10</v>
      </c>
      <c r="AA8" t="n">
        <v>67.65895683752393</v>
      </c>
      <c r="AB8" t="n">
        <v>92.57396964757685</v>
      </c>
      <c r="AC8" t="n">
        <v>83.73883991281713</v>
      </c>
      <c r="AD8" t="n">
        <v>67658.95683752393</v>
      </c>
      <c r="AE8" t="n">
        <v>92573.96964757684</v>
      </c>
      <c r="AF8" t="n">
        <v>7.681047480229553e-06</v>
      </c>
      <c r="AG8" t="n">
        <v>0.4325000000000001</v>
      </c>
      <c r="AH8" t="n">
        <v>83738.83991281713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9.6928</v>
      </c>
      <c r="E9" t="n">
        <v>10.32</v>
      </c>
      <c r="F9" t="n">
        <v>8.130000000000001</v>
      </c>
      <c r="G9" t="n">
        <v>69.65000000000001</v>
      </c>
      <c r="H9" t="n">
        <v>1.21</v>
      </c>
      <c r="I9" t="n">
        <v>7</v>
      </c>
      <c r="J9" t="n">
        <v>116.37</v>
      </c>
      <c r="K9" t="n">
        <v>41.65</v>
      </c>
      <c r="L9" t="n">
        <v>8</v>
      </c>
      <c r="M9" t="n">
        <v>5</v>
      </c>
      <c r="N9" t="n">
        <v>16.72</v>
      </c>
      <c r="O9" t="n">
        <v>14585.96</v>
      </c>
      <c r="P9" t="n">
        <v>65.59999999999999</v>
      </c>
      <c r="Q9" t="n">
        <v>203.56</v>
      </c>
      <c r="R9" t="n">
        <v>16.98</v>
      </c>
      <c r="S9" t="n">
        <v>13.05</v>
      </c>
      <c r="T9" t="n">
        <v>1659.08</v>
      </c>
      <c r="U9" t="n">
        <v>0.77</v>
      </c>
      <c r="V9" t="n">
        <v>0.92</v>
      </c>
      <c r="W9" t="n">
        <v>0.07000000000000001</v>
      </c>
      <c r="X9" t="n">
        <v>0.1</v>
      </c>
      <c r="Y9" t="n">
        <v>0.5</v>
      </c>
      <c r="Z9" t="n">
        <v>10</v>
      </c>
      <c r="AA9" t="n">
        <v>65.92756992654598</v>
      </c>
      <c r="AB9" t="n">
        <v>90.20500969257837</v>
      </c>
      <c r="AC9" t="n">
        <v>81.59597017106678</v>
      </c>
      <c r="AD9" t="n">
        <v>65927.56992654598</v>
      </c>
      <c r="AE9" t="n">
        <v>90205.00969257837</v>
      </c>
      <c r="AF9" t="n">
        <v>7.726323891279474e-06</v>
      </c>
      <c r="AG9" t="n">
        <v>0.43</v>
      </c>
      <c r="AH9" t="n">
        <v>81595.97017106679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9.6662</v>
      </c>
      <c r="E10" t="n">
        <v>10.35</v>
      </c>
      <c r="F10" t="n">
        <v>8.15</v>
      </c>
      <c r="G10" t="n">
        <v>69.89</v>
      </c>
      <c r="H10" t="n">
        <v>1.35</v>
      </c>
      <c r="I10" t="n">
        <v>7</v>
      </c>
      <c r="J10" t="n">
        <v>117.66</v>
      </c>
      <c r="K10" t="n">
        <v>41.65</v>
      </c>
      <c r="L10" t="n">
        <v>9</v>
      </c>
      <c r="M10" t="n">
        <v>5</v>
      </c>
      <c r="N10" t="n">
        <v>17.01</v>
      </c>
      <c r="O10" t="n">
        <v>14745.39</v>
      </c>
      <c r="P10" t="n">
        <v>64.02</v>
      </c>
      <c r="Q10" t="n">
        <v>203.56</v>
      </c>
      <c r="R10" t="n">
        <v>18.1</v>
      </c>
      <c r="S10" t="n">
        <v>13.05</v>
      </c>
      <c r="T10" t="n">
        <v>2217.88</v>
      </c>
      <c r="U10" t="n">
        <v>0.72</v>
      </c>
      <c r="V10" t="n">
        <v>0.91</v>
      </c>
      <c r="W10" t="n">
        <v>0.07000000000000001</v>
      </c>
      <c r="X10" t="n">
        <v>0.13</v>
      </c>
      <c r="Y10" t="n">
        <v>0.5</v>
      </c>
      <c r="Z10" t="n">
        <v>10</v>
      </c>
      <c r="AA10" t="n">
        <v>65.27685434326342</v>
      </c>
      <c r="AB10" t="n">
        <v>89.31467192398615</v>
      </c>
      <c r="AC10" t="n">
        <v>80.79060498951182</v>
      </c>
      <c r="AD10" t="n">
        <v>65276.85434326343</v>
      </c>
      <c r="AE10" t="n">
        <v>89314.67192398616</v>
      </c>
      <c r="AF10" t="n">
        <v>7.705120501597644e-06</v>
      </c>
      <c r="AG10" t="n">
        <v>0.43125</v>
      </c>
      <c r="AH10" t="n">
        <v>80790.60498951182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9.720000000000001</v>
      </c>
      <c r="E11" t="n">
        <v>10.29</v>
      </c>
      <c r="F11" t="n">
        <v>8.119999999999999</v>
      </c>
      <c r="G11" t="n">
        <v>81.19</v>
      </c>
      <c r="H11" t="n">
        <v>1.48</v>
      </c>
      <c r="I11" t="n">
        <v>6</v>
      </c>
      <c r="J11" t="n">
        <v>118.96</v>
      </c>
      <c r="K11" t="n">
        <v>41.65</v>
      </c>
      <c r="L11" t="n">
        <v>10</v>
      </c>
      <c r="M11" t="n">
        <v>4</v>
      </c>
      <c r="N11" t="n">
        <v>17.31</v>
      </c>
      <c r="O11" t="n">
        <v>14905.25</v>
      </c>
      <c r="P11" t="n">
        <v>62.82</v>
      </c>
      <c r="Q11" t="n">
        <v>203.56</v>
      </c>
      <c r="R11" t="n">
        <v>16.91</v>
      </c>
      <c r="S11" t="n">
        <v>13.05</v>
      </c>
      <c r="T11" t="n">
        <v>1628.22</v>
      </c>
      <c r="U11" t="n">
        <v>0.77</v>
      </c>
      <c r="V11" t="n">
        <v>0.92</v>
      </c>
      <c r="W11" t="n">
        <v>0.07000000000000001</v>
      </c>
      <c r="X11" t="n">
        <v>0.09</v>
      </c>
      <c r="Y11" t="n">
        <v>0.5</v>
      </c>
      <c r="Z11" t="n">
        <v>10</v>
      </c>
      <c r="AA11" t="n">
        <v>64.1593657508061</v>
      </c>
      <c r="AB11" t="n">
        <v>87.78567473166956</v>
      </c>
      <c r="AC11" t="n">
        <v>79.40753314326835</v>
      </c>
      <c r="AD11" t="n">
        <v>64159.3657508061</v>
      </c>
      <c r="AE11" t="n">
        <v>87785.67473166955</v>
      </c>
      <c r="AF11" t="n">
        <v>7.748005552909015e-06</v>
      </c>
      <c r="AG11" t="n">
        <v>0.42875</v>
      </c>
      <c r="AH11" t="n">
        <v>79407.53314326836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9.7103</v>
      </c>
      <c r="E12" t="n">
        <v>10.3</v>
      </c>
      <c r="F12" t="n">
        <v>8.130000000000001</v>
      </c>
      <c r="G12" t="n">
        <v>81.29000000000001</v>
      </c>
      <c r="H12" t="n">
        <v>1.61</v>
      </c>
      <c r="I12" t="n">
        <v>6</v>
      </c>
      <c r="J12" t="n">
        <v>120.26</v>
      </c>
      <c r="K12" t="n">
        <v>41.65</v>
      </c>
      <c r="L12" t="n">
        <v>11</v>
      </c>
      <c r="M12" t="n">
        <v>1</v>
      </c>
      <c r="N12" t="n">
        <v>17.61</v>
      </c>
      <c r="O12" t="n">
        <v>15065.56</v>
      </c>
      <c r="P12" t="n">
        <v>61.17</v>
      </c>
      <c r="Q12" t="n">
        <v>203.56</v>
      </c>
      <c r="R12" t="n">
        <v>17.21</v>
      </c>
      <c r="S12" t="n">
        <v>13.05</v>
      </c>
      <c r="T12" t="n">
        <v>1778.18</v>
      </c>
      <c r="U12" t="n">
        <v>0.76</v>
      </c>
      <c r="V12" t="n">
        <v>0.92</v>
      </c>
      <c r="W12" t="n">
        <v>0.07000000000000001</v>
      </c>
      <c r="X12" t="n">
        <v>0.1</v>
      </c>
      <c r="Y12" t="n">
        <v>0.5</v>
      </c>
      <c r="Z12" t="n">
        <v>10</v>
      </c>
      <c r="AA12" t="n">
        <v>63.32724574808427</v>
      </c>
      <c r="AB12" t="n">
        <v>86.64713143340248</v>
      </c>
      <c r="AC12" t="n">
        <v>78.37765081943199</v>
      </c>
      <c r="AD12" t="n">
        <v>63327.24574808427</v>
      </c>
      <c r="AE12" t="n">
        <v>86647.13143340248</v>
      </c>
      <c r="AF12" t="n">
        <v>7.740273489754363e-06</v>
      </c>
      <c r="AG12" t="n">
        <v>0.4291666666666667</v>
      </c>
      <c r="AH12" t="n">
        <v>78377.65081943199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9.7095</v>
      </c>
      <c r="E13" t="n">
        <v>10.3</v>
      </c>
      <c r="F13" t="n">
        <v>8.130000000000001</v>
      </c>
      <c r="G13" t="n">
        <v>81.3</v>
      </c>
      <c r="H13" t="n">
        <v>1.74</v>
      </c>
      <c r="I13" t="n">
        <v>6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61.76</v>
      </c>
      <c r="Q13" t="n">
        <v>203.56</v>
      </c>
      <c r="R13" t="n">
        <v>17.19</v>
      </c>
      <c r="S13" t="n">
        <v>13.05</v>
      </c>
      <c r="T13" t="n">
        <v>1769.98</v>
      </c>
      <c r="U13" t="n">
        <v>0.76</v>
      </c>
      <c r="V13" t="n">
        <v>0.92</v>
      </c>
      <c r="W13" t="n">
        <v>0.07000000000000001</v>
      </c>
      <c r="X13" t="n">
        <v>0.11</v>
      </c>
      <c r="Y13" t="n">
        <v>0.5</v>
      </c>
      <c r="Z13" t="n">
        <v>10</v>
      </c>
      <c r="AA13" t="n">
        <v>63.66273364882039</v>
      </c>
      <c r="AB13" t="n">
        <v>87.10616077987102</v>
      </c>
      <c r="AC13" t="n">
        <v>78.79287104932544</v>
      </c>
      <c r="AD13" t="n">
        <v>63662.73364882039</v>
      </c>
      <c r="AE13" t="n">
        <v>87106.16077987102</v>
      </c>
      <c r="AF13" t="n">
        <v>7.739635793824081e-06</v>
      </c>
      <c r="AG13" t="n">
        <v>0.4291666666666667</v>
      </c>
      <c r="AH13" t="n">
        <v>78792.87104932545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8.9237</v>
      </c>
      <c r="E2" t="n">
        <v>11.21</v>
      </c>
      <c r="F2" t="n">
        <v>8.84</v>
      </c>
      <c r="G2" t="n">
        <v>12.94</v>
      </c>
      <c r="H2" t="n">
        <v>0.28</v>
      </c>
      <c r="I2" t="n">
        <v>41</v>
      </c>
      <c r="J2" t="n">
        <v>61.76</v>
      </c>
      <c r="K2" t="n">
        <v>28.92</v>
      </c>
      <c r="L2" t="n">
        <v>1</v>
      </c>
      <c r="M2" t="n">
        <v>39</v>
      </c>
      <c r="N2" t="n">
        <v>6.84</v>
      </c>
      <c r="O2" t="n">
        <v>7851.41</v>
      </c>
      <c r="P2" t="n">
        <v>55.32</v>
      </c>
      <c r="Q2" t="n">
        <v>203.56</v>
      </c>
      <c r="R2" t="n">
        <v>39.44</v>
      </c>
      <c r="S2" t="n">
        <v>13.05</v>
      </c>
      <c r="T2" t="n">
        <v>12720.93</v>
      </c>
      <c r="U2" t="n">
        <v>0.33</v>
      </c>
      <c r="V2" t="n">
        <v>0.84</v>
      </c>
      <c r="W2" t="n">
        <v>0.12</v>
      </c>
      <c r="X2" t="n">
        <v>0.82</v>
      </c>
      <c r="Y2" t="n">
        <v>0.5</v>
      </c>
      <c r="Z2" t="n">
        <v>10</v>
      </c>
      <c r="AA2" t="n">
        <v>60.49417467991316</v>
      </c>
      <c r="AB2" t="n">
        <v>82.77079861165828</v>
      </c>
      <c r="AC2" t="n">
        <v>74.87126976172654</v>
      </c>
      <c r="AD2" t="n">
        <v>60494.17467991316</v>
      </c>
      <c r="AE2" t="n">
        <v>82770.79861165828</v>
      </c>
      <c r="AF2" t="n">
        <v>9.407938947965855e-06</v>
      </c>
      <c r="AG2" t="n">
        <v>0.4670833333333334</v>
      </c>
      <c r="AH2" t="n">
        <v>74871.26976172654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9.6172</v>
      </c>
      <c r="E3" t="n">
        <v>10.4</v>
      </c>
      <c r="F3" t="n">
        <v>8.34</v>
      </c>
      <c r="G3" t="n">
        <v>26.33</v>
      </c>
      <c r="H3" t="n">
        <v>0.55</v>
      </c>
      <c r="I3" t="n">
        <v>19</v>
      </c>
      <c r="J3" t="n">
        <v>62.92</v>
      </c>
      <c r="K3" t="n">
        <v>28.92</v>
      </c>
      <c r="L3" t="n">
        <v>2</v>
      </c>
      <c r="M3" t="n">
        <v>17</v>
      </c>
      <c r="N3" t="n">
        <v>7</v>
      </c>
      <c r="O3" t="n">
        <v>7994.37</v>
      </c>
      <c r="P3" t="n">
        <v>49.5</v>
      </c>
      <c r="Q3" t="n">
        <v>203.56</v>
      </c>
      <c r="R3" t="n">
        <v>23.38</v>
      </c>
      <c r="S3" t="n">
        <v>13.05</v>
      </c>
      <c r="T3" t="n">
        <v>4800.15</v>
      </c>
      <c r="U3" t="n">
        <v>0.5600000000000001</v>
      </c>
      <c r="V3" t="n">
        <v>0.89</v>
      </c>
      <c r="W3" t="n">
        <v>0.09</v>
      </c>
      <c r="X3" t="n">
        <v>0.31</v>
      </c>
      <c r="Y3" t="n">
        <v>0.5</v>
      </c>
      <c r="Z3" t="n">
        <v>10</v>
      </c>
      <c r="AA3" t="n">
        <v>51.77895800087253</v>
      </c>
      <c r="AB3" t="n">
        <v>70.84625466317681</v>
      </c>
      <c r="AC3" t="n">
        <v>64.08478755148181</v>
      </c>
      <c r="AD3" t="n">
        <v>51778.95800087253</v>
      </c>
      <c r="AE3" t="n">
        <v>70846.25466317681</v>
      </c>
      <c r="AF3" t="n">
        <v>1.013907128773684e-05</v>
      </c>
      <c r="AG3" t="n">
        <v>0.4333333333333333</v>
      </c>
      <c r="AH3" t="n">
        <v>64084.78755148181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9.7919</v>
      </c>
      <c r="E4" t="n">
        <v>10.21</v>
      </c>
      <c r="F4" t="n">
        <v>8.25</v>
      </c>
      <c r="G4" t="n">
        <v>41.25</v>
      </c>
      <c r="H4" t="n">
        <v>0.8100000000000001</v>
      </c>
      <c r="I4" t="n">
        <v>12</v>
      </c>
      <c r="J4" t="n">
        <v>64.08</v>
      </c>
      <c r="K4" t="n">
        <v>28.92</v>
      </c>
      <c r="L4" t="n">
        <v>3</v>
      </c>
      <c r="M4" t="n">
        <v>10</v>
      </c>
      <c r="N4" t="n">
        <v>7.16</v>
      </c>
      <c r="O4" t="n">
        <v>8137.65</v>
      </c>
      <c r="P4" t="n">
        <v>46.02</v>
      </c>
      <c r="Q4" t="n">
        <v>203.56</v>
      </c>
      <c r="R4" t="n">
        <v>21.06</v>
      </c>
      <c r="S4" t="n">
        <v>13.05</v>
      </c>
      <c r="T4" t="n">
        <v>3675.91</v>
      </c>
      <c r="U4" t="n">
        <v>0.62</v>
      </c>
      <c r="V4" t="n">
        <v>0.9</v>
      </c>
      <c r="W4" t="n">
        <v>0.07000000000000001</v>
      </c>
      <c r="X4" t="n">
        <v>0.23</v>
      </c>
      <c r="Y4" t="n">
        <v>0.5</v>
      </c>
      <c r="Z4" t="n">
        <v>10</v>
      </c>
      <c r="AA4" t="n">
        <v>48.73712952070788</v>
      </c>
      <c r="AB4" t="n">
        <v>66.68429074061616</v>
      </c>
      <c r="AC4" t="n">
        <v>60.32003562433598</v>
      </c>
      <c r="AD4" t="n">
        <v>48737.12952070788</v>
      </c>
      <c r="AE4" t="n">
        <v>66684.29074061617</v>
      </c>
      <c r="AF4" t="n">
        <v>1.032325127296826e-05</v>
      </c>
      <c r="AG4" t="n">
        <v>0.4254166666666667</v>
      </c>
      <c r="AH4" t="n">
        <v>60320.03562433598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9.863300000000001</v>
      </c>
      <c r="E5" t="n">
        <v>10.14</v>
      </c>
      <c r="F5" t="n">
        <v>8.199999999999999</v>
      </c>
      <c r="G5" t="n">
        <v>49.22</v>
      </c>
      <c r="H5" t="n">
        <v>1.07</v>
      </c>
      <c r="I5" t="n">
        <v>10</v>
      </c>
      <c r="J5" t="n">
        <v>65.25</v>
      </c>
      <c r="K5" t="n">
        <v>28.92</v>
      </c>
      <c r="L5" t="n">
        <v>4</v>
      </c>
      <c r="M5" t="n">
        <v>3</v>
      </c>
      <c r="N5" t="n">
        <v>7.33</v>
      </c>
      <c r="O5" t="n">
        <v>8281.25</v>
      </c>
      <c r="P5" t="n">
        <v>43.56</v>
      </c>
      <c r="Q5" t="n">
        <v>203.6</v>
      </c>
      <c r="R5" t="n">
        <v>19.43</v>
      </c>
      <c r="S5" t="n">
        <v>13.05</v>
      </c>
      <c r="T5" t="n">
        <v>2868.09</v>
      </c>
      <c r="U5" t="n">
        <v>0.67</v>
      </c>
      <c r="V5" t="n">
        <v>0.91</v>
      </c>
      <c r="W5" t="n">
        <v>0.07000000000000001</v>
      </c>
      <c r="X5" t="n">
        <v>0.18</v>
      </c>
      <c r="Y5" t="n">
        <v>0.5</v>
      </c>
      <c r="Z5" t="n">
        <v>10</v>
      </c>
      <c r="AA5" t="n">
        <v>46.92547796256441</v>
      </c>
      <c r="AB5" t="n">
        <v>64.20550915433955</v>
      </c>
      <c r="AC5" t="n">
        <v>58.077825473661</v>
      </c>
      <c r="AD5" t="n">
        <v>46925.47796256442</v>
      </c>
      <c r="AE5" t="n">
        <v>64205.50915433955</v>
      </c>
      <c r="AF5" t="n">
        <v>1.039852574890142e-05</v>
      </c>
      <c r="AG5" t="n">
        <v>0.4225</v>
      </c>
      <c r="AH5" t="n">
        <v>58077.825473661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9.8606</v>
      </c>
      <c r="E6" t="n">
        <v>10.14</v>
      </c>
      <c r="F6" t="n">
        <v>8.210000000000001</v>
      </c>
      <c r="G6" t="n">
        <v>49.24</v>
      </c>
      <c r="H6" t="n">
        <v>1.31</v>
      </c>
      <c r="I6" t="n">
        <v>10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44.18</v>
      </c>
      <c r="Q6" t="n">
        <v>203.6</v>
      </c>
      <c r="R6" t="n">
        <v>19.36</v>
      </c>
      <c r="S6" t="n">
        <v>13.05</v>
      </c>
      <c r="T6" t="n">
        <v>2832.88</v>
      </c>
      <c r="U6" t="n">
        <v>0.67</v>
      </c>
      <c r="V6" t="n">
        <v>0.91</v>
      </c>
      <c r="W6" t="n">
        <v>0.08</v>
      </c>
      <c r="X6" t="n">
        <v>0.18</v>
      </c>
      <c r="Y6" t="n">
        <v>0.5</v>
      </c>
      <c r="Z6" t="n">
        <v>10</v>
      </c>
      <c r="AA6" t="n">
        <v>47.30119828036944</v>
      </c>
      <c r="AB6" t="n">
        <v>64.7195862687707</v>
      </c>
      <c r="AC6" t="n">
        <v>58.54283978980277</v>
      </c>
      <c r="AD6" t="n">
        <v>47301.19828036944</v>
      </c>
      <c r="AE6" t="n">
        <v>64719.5862687707</v>
      </c>
      <c r="AF6" t="n">
        <v>1.039567923510563e-05</v>
      </c>
      <c r="AG6" t="n">
        <v>0.4225</v>
      </c>
      <c r="AH6" t="n">
        <v>58542.83978980277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6.5195</v>
      </c>
      <c r="E2" t="n">
        <v>15.34</v>
      </c>
      <c r="F2" t="n">
        <v>9.880000000000001</v>
      </c>
      <c r="G2" t="n">
        <v>6.52</v>
      </c>
      <c r="H2" t="n">
        <v>0.11</v>
      </c>
      <c r="I2" t="n">
        <v>91</v>
      </c>
      <c r="J2" t="n">
        <v>167.88</v>
      </c>
      <c r="K2" t="n">
        <v>51.39</v>
      </c>
      <c r="L2" t="n">
        <v>1</v>
      </c>
      <c r="M2" t="n">
        <v>89</v>
      </c>
      <c r="N2" t="n">
        <v>30.49</v>
      </c>
      <c r="O2" t="n">
        <v>20939.59</v>
      </c>
      <c r="P2" t="n">
        <v>124.54</v>
      </c>
      <c r="Q2" t="n">
        <v>203.58</v>
      </c>
      <c r="R2" t="n">
        <v>72.34</v>
      </c>
      <c r="S2" t="n">
        <v>13.05</v>
      </c>
      <c r="T2" t="n">
        <v>28921.05</v>
      </c>
      <c r="U2" t="n">
        <v>0.18</v>
      </c>
      <c r="V2" t="n">
        <v>0.75</v>
      </c>
      <c r="W2" t="n">
        <v>0.2</v>
      </c>
      <c r="X2" t="n">
        <v>1.86</v>
      </c>
      <c r="Y2" t="n">
        <v>0.5</v>
      </c>
      <c r="Z2" t="n">
        <v>10</v>
      </c>
      <c r="AA2" t="n">
        <v>165.0867443403182</v>
      </c>
      <c r="AB2" t="n">
        <v>225.8789667194652</v>
      </c>
      <c r="AC2" t="n">
        <v>204.3213951589453</v>
      </c>
      <c r="AD2" t="n">
        <v>165086.7443403182</v>
      </c>
      <c r="AE2" t="n">
        <v>225878.9667194652</v>
      </c>
      <c r="AF2" t="n">
        <v>4.195485506120031e-06</v>
      </c>
      <c r="AG2" t="n">
        <v>0.6391666666666667</v>
      </c>
      <c r="AH2" t="n">
        <v>204321.3951589453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7.9355</v>
      </c>
      <c r="E3" t="n">
        <v>12.6</v>
      </c>
      <c r="F3" t="n">
        <v>8.84</v>
      </c>
      <c r="G3" t="n">
        <v>12.94</v>
      </c>
      <c r="H3" t="n">
        <v>0.21</v>
      </c>
      <c r="I3" t="n">
        <v>41</v>
      </c>
      <c r="J3" t="n">
        <v>169.33</v>
      </c>
      <c r="K3" t="n">
        <v>51.39</v>
      </c>
      <c r="L3" t="n">
        <v>2</v>
      </c>
      <c r="M3" t="n">
        <v>39</v>
      </c>
      <c r="N3" t="n">
        <v>30.94</v>
      </c>
      <c r="O3" t="n">
        <v>21118.46</v>
      </c>
      <c r="P3" t="n">
        <v>110.59</v>
      </c>
      <c r="Q3" t="n">
        <v>203.57</v>
      </c>
      <c r="R3" t="n">
        <v>39.45</v>
      </c>
      <c r="S3" t="n">
        <v>13.05</v>
      </c>
      <c r="T3" t="n">
        <v>12725.07</v>
      </c>
      <c r="U3" t="n">
        <v>0.33</v>
      </c>
      <c r="V3" t="n">
        <v>0.84</v>
      </c>
      <c r="W3" t="n">
        <v>0.12</v>
      </c>
      <c r="X3" t="n">
        <v>0.82</v>
      </c>
      <c r="Y3" t="n">
        <v>0.5</v>
      </c>
      <c r="Z3" t="n">
        <v>10</v>
      </c>
      <c r="AA3" t="n">
        <v>121.5898638116584</v>
      </c>
      <c r="AB3" t="n">
        <v>166.3646158332462</v>
      </c>
      <c r="AC3" t="n">
        <v>150.4870103923721</v>
      </c>
      <c r="AD3" t="n">
        <v>121589.8638116584</v>
      </c>
      <c r="AE3" t="n">
        <v>166364.6158332462</v>
      </c>
      <c r="AF3" t="n">
        <v>5.106722177132527e-06</v>
      </c>
      <c r="AG3" t="n">
        <v>0.525</v>
      </c>
      <c r="AH3" t="n">
        <v>150487.0103923721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8.442</v>
      </c>
      <c r="E4" t="n">
        <v>11.85</v>
      </c>
      <c r="F4" t="n">
        <v>8.56</v>
      </c>
      <c r="G4" t="n">
        <v>19.02</v>
      </c>
      <c r="H4" t="n">
        <v>0.31</v>
      </c>
      <c r="I4" t="n">
        <v>27</v>
      </c>
      <c r="J4" t="n">
        <v>170.79</v>
      </c>
      <c r="K4" t="n">
        <v>51.39</v>
      </c>
      <c r="L4" t="n">
        <v>3</v>
      </c>
      <c r="M4" t="n">
        <v>25</v>
      </c>
      <c r="N4" t="n">
        <v>31.4</v>
      </c>
      <c r="O4" t="n">
        <v>21297.94</v>
      </c>
      <c r="P4" t="n">
        <v>106.24</v>
      </c>
      <c r="Q4" t="n">
        <v>203.56</v>
      </c>
      <c r="R4" t="n">
        <v>30.66</v>
      </c>
      <c r="S4" t="n">
        <v>13.05</v>
      </c>
      <c r="T4" t="n">
        <v>8401.17</v>
      </c>
      <c r="U4" t="n">
        <v>0.43</v>
      </c>
      <c r="V4" t="n">
        <v>0.87</v>
      </c>
      <c r="W4" t="n">
        <v>0.1</v>
      </c>
      <c r="X4" t="n">
        <v>0.53</v>
      </c>
      <c r="Y4" t="n">
        <v>0.5</v>
      </c>
      <c r="Z4" t="n">
        <v>10</v>
      </c>
      <c r="AA4" t="n">
        <v>110.2758427932445</v>
      </c>
      <c r="AB4" t="n">
        <v>150.8842731364803</v>
      </c>
      <c r="AC4" t="n">
        <v>136.4840898757832</v>
      </c>
      <c r="AD4" t="n">
        <v>110275.8427932445</v>
      </c>
      <c r="AE4" t="n">
        <v>150884.2731364803</v>
      </c>
      <c r="AF4" t="n">
        <v>5.432669475061784e-06</v>
      </c>
      <c r="AG4" t="n">
        <v>0.49375</v>
      </c>
      <c r="AH4" t="n">
        <v>136484.0898757832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8.737</v>
      </c>
      <c r="E5" t="n">
        <v>11.45</v>
      </c>
      <c r="F5" t="n">
        <v>8.4</v>
      </c>
      <c r="G5" t="n">
        <v>25.19</v>
      </c>
      <c r="H5" t="n">
        <v>0.41</v>
      </c>
      <c r="I5" t="n">
        <v>20</v>
      </c>
      <c r="J5" t="n">
        <v>172.25</v>
      </c>
      <c r="K5" t="n">
        <v>51.39</v>
      </c>
      <c r="L5" t="n">
        <v>4</v>
      </c>
      <c r="M5" t="n">
        <v>18</v>
      </c>
      <c r="N5" t="n">
        <v>31.86</v>
      </c>
      <c r="O5" t="n">
        <v>21478.05</v>
      </c>
      <c r="P5" t="n">
        <v>103.55</v>
      </c>
      <c r="Q5" t="n">
        <v>203.57</v>
      </c>
      <c r="R5" t="n">
        <v>25.42</v>
      </c>
      <c r="S5" t="n">
        <v>13.05</v>
      </c>
      <c r="T5" t="n">
        <v>5814.07</v>
      </c>
      <c r="U5" t="n">
        <v>0.51</v>
      </c>
      <c r="V5" t="n">
        <v>0.89</v>
      </c>
      <c r="W5" t="n">
        <v>0.09</v>
      </c>
      <c r="X5" t="n">
        <v>0.37</v>
      </c>
      <c r="Y5" t="n">
        <v>0.5</v>
      </c>
      <c r="Z5" t="n">
        <v>10</v>
      </c>
      <c r="AA5" t="n">
        <v>104.2582293758894</v>
      </c>
      <c r="AB5" t="n">
        <v>142.6507089804917</v>
      </c>
      <c r="AC5" t="n">
        <v>129.0363255269596</v>
      </c>
      <c r="AD5" t="n">
        <v>104258.2293758894</v>
      </c>
      <c r="AE5" t="n">
        <v>142650.7089804917</v>
      </c>
      <c r="AF5" t="n">
        <v>5.622510448189387e-06</v>
      </c>
      <c r="AG5" t="n">
        <v>0.4770833333333333</v>
      </c>
      <c r="AH5" t="n">
        <v>129036.3255269596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8.894600000000001</v>
      </c>
      <c r="E6" t="n">
        <v>11.24</v>
      </c>
      <c r="F6" t="n">
        <v>8.33</v>
      </c>
      <c r="G6" t="n">
        <v>31.23</v>
      </c>
      <c r="H6" t="n">
        <v>0.51</v>
      </c>
      <c r="I6" t="n">
        <v>16</v>
      </c>
      <c r="J6" t="n">
        <v>173.71</v>
      </c>
      <c r="K6" t="n">
        <v>51.39</v>
      </c>
      <c r="L6" t="n">
        <v>5</v>
      </c>
      <c r="M6" t="n">
        <v>14</v>
      </c>
      <c r="N6" t="n">
        <v>32.32</v>
      </c>
      <c r="O6" t="n">
        <v>21658.78</v>
      </c>
      <c r="P6" t="n">
        <v>101.83</v>
      </c>
      <c r="Q6" t="n">
        <v>203.56</v>
      </c>
      <c r="R6" t="n">
        <v>23.53</v>
      </c>
      <c r="S6" t="n">
        <v>13.05</v>
      </c>
      <c r="T6" t="n">
        <v>4890.24</v>
      </c>
      <c r="U6" t="n">
        <v>0.55</v>
      </c>
      <c r="V6" t="n">
        <v>0.89</v>
      </c>
      <c r="W6" t="n">
        <v>0.08</v>
      </c>
      <c r="X6" t="n">
        <v>0.3</v>
      </c>
      <c r="Y6" t="n">
        <v>0.5</v>
      </c>
      <c r="Z6" t="n">
        <v>10</v>
      </c>
      <c r="AA6" t="n">
        <v>101.0929338576912</v>
      </c>
      <c r="AB6" t="n">
        <v>138.3198120095124</v>
      </c>
      <c r="AC6" t="n">
        <v>125.1187632844371</v>
      </c>
      <c r="AD6" t="n">
        <v>101092.9338576912</v>
      </c>
      <c r="AE6" t="n">
        <v>138319.8120095124</v>
      </c>
      <c r="AF6" t="n">
        <v>5.723930574850101e-06</v>
      </c>
      <c r="AG6" t="n">
        <v>0.4683333333333333</v>
      </c>
      <c r="AH6" t="n">
        <v>125118.7632844371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9.027100000000001</v>
      </c>
      <c r="E7" t="n">
        <v>11.08</v>
      </c>
      <c r="F7" t="n">
        <v>8.26</v>
      </c>
      <c r="G7" t="n">
        <v>38.14</v>
      </c>
      <c r="H7" t="n">
        <v>0.61</v>
      </c>
      <c r="I7" t="n">
        <v>13</v>
      </c>
      <c r="J7" t="n">
        <v>175.18</v>
      </c>
      <c r="K7" t="n">
        <v>51.39</v>
      </c>
      <c r="L7" t="n">
        <v>6</v>
      </c>
      <c r="M7" t="n">
        <v>11</v>
      </c>
      <c r="N7" t="n">
        <v>32.79</v>
      </c>
      <c r="O7" t="n">
        <v>21840.16</v>
      </c>
      <c r="P7" t="n">
        <v>100.41</v>
      </c>
      <c r="Q7" t="n">
        <v>203.56</v>
      </c>
      <c r="R7" t="n">
        <v>21.51</v>
      </c>
      <c r="S7" t="n">
        <v>13.05</v>
      </c>
      <c r="T7" t="n">
        <v>3896.17</v>
      </c>
      <c r="U7" t="n">
        <v>0.61</v>
      </c>
      <c r="V7" t="n">
        <v>0.9</v>
      </c>
      <c r="W7" t="n">
        <v>0.07000000000000001</v>
      </c>
      <c r="X7" t="n">
        <v>0.24</v>
      </c>
      <c r="Y7" t="n">
        <v>0.5</v>
      </c>
      <c r="Z7" t="n">
        <v>10</v>
      </c>
      <c r="AA7" t="n">
        <v>98.49340634561388</v>
      </c>
      <c r="AB7" t="n">
        <v>134.7630237844301</v>
      </c>
      <c r="AC7" t="n">
        <v>121.9014299355719</v>
      </c>
      <c r="AD7" t="n">
        <v>98493.40634561388</v>
      </c>
      <c r="AE7" t="n">
        <v>134763.0237844301</v>
      </c>
      <c r="AF7" t="n">
        <v>5.809198130576905e-06</v>
      </c>
      <c r="AG7" t="n">
        <v>0.4616666666666667</v>
      </c>
      <c r="AH7" t="n">
        <v>121901.4299355719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9.0701</v>
      </c>
      <c r="E8" t="n">
        <v>11.03</v>
      </c>
      <c r="F8" t="n">
        <v>8.25</v>
      </c>
      <c r="G8" t="n">
        <v>41.23</v>
      </c>
      <c r="H8" t="n">
        <v>0.7</v>
      </c>
      <c r="I8" t="n">
        <v>12</v>
      </c>
      <c r="J8" t="n">
        <v>176.66</v>
      </c>
      <c r="K8" t="n">
        <v>51.39</v>
      </c>
      <c r="L8" t="n">
        <v>7</v>
      </c>
      <c r="M8" t="n">
        <v>10</v>
      </c>
      <c r="N8" t="n">
        <v>33.27</v>
      </c>
      <c r="O8" t="n">
        <v>22022.17</v>
      </c>
      <c r="P8" t="n">
        <v>99.45999999999999</v>
      </c>
      <c r="Q8" t="n">
        <v>203.56</v>
      </c>
      <c r="R8" t="n">
        <v>21.03</v>
      </c>
      <c r="S8" t="n">
        <v>13.05</v>
      </c>
      <c r="T8" t="n">
        <v>3658.28</v>
      </c>
      <c r="U8" t="n">
        <v>0.62</v>
      </c>
      <c r="V8" t="n">
        <v>0.9</v>
      </c>
      <c r="W8" t="n">
        <v>0.07000000000000001</v>
      </c>
      <c r="X8" t="n">
        <v>0.22</v>
      </c>
      <c r="Y8" t="n">
        <v>0.5</v>
      </c>
      <c r="Z8" t="n">
        <v>10</v>
      </c>
      <c r="AA8" t="n">
        <v>97.42286526822731</v>
      </c>
      <c r="AB8" t="n">
        <v>133.2982622534114</v>
      </c>
      <c r="AC8" t="n">
        <v>120.5764631892675</v>
      </c>
      <c r="AD8" t="n">
        <v>97422.86526822731</v>
      </c>
      <c r="AE8" t="n">
        <v>133298.2622534114</v>
      </c>
      <c r="AF8" t="n">
        <v>5.836869865642962e-06</v>
      </c>
      <c r="AG8" t="n">
        <v>0.4595833333333333</v>
      </c>
      <c r="AH8" t="n">
        <v>120576.4631892675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9.1799</v>
      </c>
      <c r="E9" t="n">
        <v>10.89</v>
      </c>
      <c r="F9" t="n">
        <v>8.18</v>
      </c>
      <c r="G9" t="n">
        <v>49.09</v>
      </c>
      <c r="H9" t="n">
        <v>0.8</v>
      </c>
      <c r="I9" t="n">
        <v>10</v>
      </c>
      <c r="J9" t="n">
        <v>178.14</v>
      </c>
      <c r="K9" t="n">
        <v>51.39</v>
      </c>
      <c r="L9" t="n">
        <v>8</v>
      </c>
      <c r="M9" t="n">
        <v>8</v>
      </c>
      <c r="N9" t="n">
        <v>33.75</v>
      </c>
      <c r="O9" t="n">
        <v>22204.83</v>
      </c>
      <c r="P9" t="n">
        <v>98.25</v>
      </c>
      <c r="Q9" t="n">
        <v>203.56</v>
      </c>
      <c r="R9" t="n">
        <v>18.67</v>
      </c>
      <c r="S9" t="n">
        <v>13.05</v>
      </c>
      <c r="T9" t="n">
        <v>2490.92</v>
      </c>
      <c r="U9" t="n">
        <v>0.7</v>
      </c>
      <c r="V9" t="n">
        <v>0.91</v>
      </c>
      <c r="W9" t="n">
        <v>0.07000000000000001</v>
      </c>
      <c r="X9" t="n">
        <v>0.16</v>
      </c>
      <c r="Y9" t="n">
        <v>0.5</v>
      </c>
      <c r="Z9" t="n">
        <v>10</v>
      </c>
      <c r="AA9" t="n">
        <v>95.27738388772647</v>
      </c>
      <c r="AB9" t="n">
        <v>130.3627199766534</v>
      </c>
      <c r="AC9" t="n">
        <v>117.9210849473428</v>
      </c>
      <c r="AD9" t="n">
        <v>95277.38388772648</v>
      </c>
      <c r="AE9" t="n">
        <v>130362.7199766534</v>
      </c>
      <c r="AF9" t="n">
        <v>5.907529319369778e-06</v>
      </c>
      <c r="AG9" t="n">
        <v>0.45375</v>
      </c>
      <c r="AH9" t="n">
        <v>117921.0849473428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9.2036</v>
      </c>
      <c r="E10" t="n">
        <v>10.87</v>
      </c>
      <c r="F10" t="n">
        <v>8.19</v>
      </c>
      <c r="G10" t="n">
        <v>54.59</v>
      </c>
      <c r="H10" t="n">
        <v>0.89</v>
      </c>
      <c r="I10" t="n">
        <v>9</v>
      </c>
      <c r="J10" t="n">
        <v>179.63</v>
      </c>
      <c r="K10" t="n">
        <v>51.39</v>
      </c>
      <c r="L10" t="n">
        <v>9</v>
      </c>
      <c r="M10" t="n">
        <v>7</v>
      </c>
      <c r="N10" t="n">
        <v>34.24</v>
      </c>
      <c r="O10" t="n">
        <v>22388.15</v>
      </c>
      <c r="P10" t="n">
        <v>97.3</v>
      </c>
      <c r="Q10" t="n">
        <v>203.56</v>
      </c>
      <c r="R10" t="n">
        <v>19.2</v>
      </c>
      <c r="S10" t="n">
        <v>13.05</v>
      </c>
      <c r="T10" t="n">
        <v>2758.12</v>
      </c>
      <c r="U10" t="n">
        <v>0.68</v>
      </c>
      <c r="V10" t="n">
        <v>0.91</v>
      </c>
      <c r="W10" t="n">
        <v>0.07000000000000001</v>
      </c>
      <c r="X10" t="n">
        <v>0.16</v>
      </c>
      <c r="Y10" t="n">
        <v>0.5</v>
      </c>
      <c r="Z10" t="n">
        <v>10</v>
      </c>
      <c r="AA10" t="n">
        <v>94.51469329732218</v>
      </c>
      <c r="AB10" t="n">
        <v>129.3191730633286</v>
      </c>
      <c r="AC10" t="n">
        <v>116.9771326867981</v>
      </c>
      <c r="AD10" t="n">
        <v>94514.69329732218</v>
      </c>
      <c r="AE10" t="n">
        <v>129319.1730633286</v>
      </c>
      <c r="AF10" t="n">
        <v>5.922780950092233e-06</v>
      </c>
      <c r="AG10" t="n">
        <v>0.4529166666666666</v>
      </c>
      <c r="AH10" t="n">
        <v>116977.1326867981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9.2516</v>
      </c>
      <c r="E11" t="n">
        <v>10.81</v>
      </c>
      <c r="F11" t="n">
        <v>8.17</v>
      </c>
      <c r="G11" t="n">
        <v>61.24</v>
      </c>
      <c r="H11" t="n">
        <v>0.98</v>
      </c>
      <c r="I11" t="n">
        <v>8</v>
      </c>
      <c r="J11" t="n">
        <v>181.12</v>
      </c>
      <c r="K11" t="n">
        <v>51.39</v>
      </c>
      <c r="L11" t="n">
        <v>10</v>
      </c>
      <c r="M11" t="n">
        <v>6</v>
      </c>
      <c r="N11" t="n">
        <v>34.73</v>
      </c>
      <c r="O11" t="n">
        <v>22572.13</v>
      </c>
      <c r="P11" t="n">
        <v>96.28</v>
      </c>
      <c r="Q11" t="n">
        <v>203.56</v>
      </c>
      <c r="R11" t="n">
        <v>18.43</v>
      </c>
      <c r="S11" t="n">
        <v>13.05</v>
      </c>
      <c r="T11" t="n">
        <v>2379.42</v>
      </c>
      <c r="U11" t="n">
        <v>0.71</v>
      </c>
      <c r="V11" t="n">
        <v>0.91</v>
      </c>
      <c r="W11" t="n">
        <v>0.07000000000000001</v>
      </c>
      <c r="X11" t="n">
        <v>0.14</v>
      </c>
      <c r="Y11" t="n">
        <v>0.5</v>
      </c>
      <c r="Z11" t="n">
        <v>10</v>
      </c>
      <c r="AA11" t="n">
        <v>93.35102503443113</v>
      </c>
      <c r="AB11" t="n">
        <v>127.7269908086213</v>
      </c>
      <c r="AC11" t="n">
        <v>115.5369060718378</v>
      </c>
      <c r="AD11" t="n">
        <v>93351.02503443114</v>
      </c>
      <c r="AE11" t="n">
        <v>127726.9908086213</v>
      </c>
      <c r="AF11" t="n">
        <v>5.953670328770622e-06</v>
      </c>
      <c r="AG11" t="n">
        <v>0.4504166666666667</v>
      </c>
      <c r="AH11" t="n">
        <v>115536.9060718378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9.2471</v>
      </c>
      <c r="E12" t="n">
        <v>10.81</v>
      </c>
      <c r="F12" t="n">
        <v>8.17</v>
      </c>
      <c r="G12" t="n">
        <v>61.28</v>
      </c>
      <c r="H12" t="n">
        <v>1.07</v>
      </c>
      <c r="I12" t="n">
        <v>8</v>
      </c>
      <c r="J12" t="n">
        <v>182.62</v>
      </c>
      <c r="K12" t="n">
        <v>51.39</v>
      </c>
      <c r="L12" t="n">
        <v>11</v>
      </c>
      <c r="M12" t="n">
        <v>6</v>
      </c>
      <c r="N12" t="n">
        <v>35.22</v>
      </c>
      <c r="O12" t="n">
        <v>22756.91</v>
      </c>
      <c r="P12" t="n">
        <v>95.43000000000001</v>
      </c>
      <c r="Q12" t="n">
        <v>203.57</v>
      </c>
      <c r="R12" t="n">
        <v>18.59</v>
      </c>
      <c r="S12" t="n">
        <v>13.05</v>
      </c>
      <c r="T12" t="n">
        <v>2460.14</v>
      </c>
      <c r="U12" t="n">
        <v>0.7</v>
      </c>
      <c r="V12" t="n">
        <v>0.91</v>
      </c>
      <c r="W12" t="n">
        <v>0.07000000000000001</v>
      </c>
      <c r="X12" t="n">
        <v>0.15</v>
      </c>
      <c r="Y12" t="n">
        <v>0.5</v>
      </c>
      <c r="Z12" t="n">
        <v>10</v>
      </c>
      <c r="AA12" t="n">
        <v>92.89364625398102</v>
      </c>
      <c r="AB12" t="n">
        <v>127.1011849830821</v>
      </c>
      <c r="AC12" t="n">
        <v>114.9708262759638</v>
      </c>
      <c r="AD12" t="n">
        <v>92893.64625398102</v>
      </c>
      <c r="AE12" t="n">
        <v>127101.1849830821</v>
      </c>
      <c r="AF12" t="n">
        <v>5.950774449519523e-06</v>
      </c>
      <c r="AG12" t="n">
        <v>0.4504166666666667</v>
      </c>
      <c r="AH12" t="n">
        <v>114970.8262759638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9.315799999999999</v>
      </c>
      <c r="E13" t="n">
        <v>10.73</v>
      </c>
      <c r="F13" t="n">
        <v>8.119999999999999</v>
      </c>
      <c r="G13" t="n">
        <v>69.64</v>
      </c>
      <c r="H13" t="n">
        <v>1.16</v>
      </c>
      <c r="I13" t="n">
        <v>7</v>
      </c>
      <c r="J13" t="n">
        <v>184.12</v>
      </c>
      <c r="K13" t="n">
        <v>51.39</v>
      </c>
      <c r="L13" t="n">
        <v>12</v>
      </c>
      <c r="M13" t="n">
        <v>5</v>
      </c>
      <c r="N13" t="n">
        <v>35.73</v>
      </c>
      <c r="O13" t="n">
        <v>22942.24</v>
      </c>
      <c r="P13" t="n">
        <v>94.44</v>
      </c>
      <c r="Q13" t="n">
        <v>203.58</v>
      </c>
      <c r="R13" t="n">
        <v>17.18</v>
      </c>
      <c r="S13" t="n">
        <v>13.05</v>
      </c>
      <c r="T13" t="n">
        <v>1760.97</v>
      </c>
      <c r="U13" t="n">
        <v>0.76</v>
      </c>
      <c r="V13" t="n">
        <v>0.92</v>
      </c>
      <c r="W13" t="n">
        <v>0.06</v>
      </c>
      <c r="X13" t="n">
        <v>0.1</v>
      </c>
      <c r="Y13" t="n">
        <v>0.5</v>
      </c>
      <c r="Z13" t="n">
        <v>10</v>
      </c>
      <c r="AA13" t="n">
        <v>91.44636549970737</v>
      </c>
      <c r="AB13" t="n">
        <v>125.1209516055653</v>
      </c>
      <c r="AC13" t="n">
        <v>113.1795835927216</v>
      </c>
      <c r="AD13" t="n">
        <v>91446.36549970738</v>
      </c>
      <c r="AE13" t="n">
        <v>125120.9516055653</v>
      </c>
      <c r="AF13" t="n">
        <v>5.994984872752969e-06</v>
      </c>
      <c r="AG13" t="n">
        <v>0.4470833333333333</v>
      </c>
      <c r="AH13" t="n">
        <v>113179.5835927216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9.2942</v>
      </c>
      <c r="E14" t="n">
        <v>10.76</v>
      </c>
      <c r="F14" t="n">
        <v>8.15</v>
      </c>
      <c r="G14" t="n">
        <v>69.84999999999999</v>
      </c>
      <c r="H14" t="n">
        <v>1.24</v>
      </c>
      <c r="I14" t="n">
        <v>7</v>
      </c>
      <c r="J14" t="n">
        <v>185.63</v>
      </c>
      <c r="K14" t="n">
        <v>51.39</v>
      </c>
      <c r="L14" t="n">
        <v>13</v>
      </c>
      <c r="M14" t="n">
        <v>5</v>
      </c>
      <c r="N14" t="n">
        <v>36.24</v>
      </c>
      <c r="O14" t="n">
        <v>23128.27</v>
      </c>
      <c r="P14" t="n">
        <v>93.52</v>
      </c>
      <c r="Q14" t="n">
        <v>203.56</v>
      </c>
      <c r="R14" t="n">
        <v>17.97</v>
      </c>
      <c r="S14" t="n">
        <v>13.05</v>
      </c>
      <c r="T14" t="n">
        <v>2155.36</v>
      </c>
      <c r="U14" t="n">
        <v>0.73</v>
      </c>
      <c r="V14" t="n">
        <v>0.91</v>
      </c>
      <c r="W14" t="n">
        <v>0.07000000000000001</v>
      </c>
      <c r="X14" t="n">
        <v>0.13</v>
      </c>
      <c r="Y14" t="n">
        <v>0.5</v>
      </c>
      <c r="Z14" t="n">
        <v>10</v>
      </c>
      <c r="AA14" t="n">
        <v>91.23481983934462</v>
      </c>
      <c r="AB14" t="n">
        <v>124.8315055003212</v>
      </c>
      <c r="AC14" t="n">
        <v>112.9177618175218</v>
      </c>
      <c r="AD14" t="n">
        <v>91234.81983934462</v>
      </c>
      <c r="AE14" t="n">
        <v>124831.5055003212</v>
      </c>
      <c r="AF14" t="n">
        <v>5.981084652347693e-06</v>
      </c>
      <c r="AG14" t="n">
        <v>0.4483333333333333</v>
      </c>
      <c r="AH14" t="n">
        <v>112917.7618175218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9.343400000000001</v>
      </c>
      <c r="E15" t="n">
        <v>10.7</v>
      </c>
      <c r="F15" t="n">
        <v>8.130000000000001</v>
      </c>
      <c r="G15" t="n">
        <v>81.27</v>
      </c>
      <c r="H15" t="n">
        <v>1.33</v>
      </c>
      <c r="I15" t="n">
        <v>6</v>
      </c>
      <c r="J15" t="n">
        <v>187.14</v>
      </c>
      <c r="K15" t="n">
        <v>51.39</v>
      </c>
      <c r="L15" t="n">
        <v>14</v>
      </c>
      <c r="M15" t="n">
        <v>4</v>
      </c>
      <c r="N15" t="n">
        <v>36.75</v>
      </c>
      <c r="O15" t="n">
        <v>23314.98</v>
      </c>
      <c r="P15" t="n">
        <v>92.92</v>
      </c>
      <c r="Q15" t="n">
        <v>203.56</v>
      </c>
      <c r="R15" t="n">
        <v>17.22</v>
      </c>
      <c r="S15" t="n">
        <v>13.05</v>
      </c>
      <c r="T15" t="n">
        <v>1784.74</v>
      </c>
      <c r="U15" t="n">
        <v>0.76</v>
      </c>
      <c r="V15" t="n">
        <v>0.92</v>
      </c>
      <c r="W15" t="n">
        <v>0.06</v>
      </c>
      <c r="X15" t="n">
        <v>0.1</v>
      </c>
      <c r="Y15" t="n">
        <v>0.5</v>
      </c>
      <c r="Z15" t="n">
        <v>10</v>
      </c>
      <c r="AA15" t="n">
        <v>90.33255698416582</v>
      </c>
      <c r="AB15" t="n">
        <v>123.5969896568383</v>
      </c>
      <c r="AC15" t="n">
        <v>111.8010664334866</v>
      </c>
      <c r="AD15" t="n">
        <v>90332.55698416581</v>
      </c>
      <c r="AE15" t="n">
        <v>123596.9896568383</v>
      </c>
      <c r="AF15" t="n">
        <v>6.012746265493044e-06</v>
      </c>
      <c r="AG15" t="n">
        <v>0.4458333333333333</v>
      </c>
      <c r="AH15" t="n">
        <v>111801.0664334866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9.3575</v>
      </c>
      <c r="E16" t="n">
        <v>10.69</v>
      </c>
      <c r="F16" t="n">
        <v>8.109999999999999</v>
      </c>
      <c r="G16" t="n">
        <v>81.11</v>
      </c>
      <c r="H16" t="n">
        <v>1.41</v>
      </c>
      <c r="I16" t="n">
        <v>6</v>
      </c>
      <c r="J16" t="n">
        <v>188.66</v>
      </c>
      <c r="K16" t="n">
        <v>51.39</v>
      </c>
      <c r="L16" t="n">
        <v>15</v>
      </c>
      <c r="M16" t="n">
        <v>4</v>
      </c>
      <c r="N16" t="n">
        <v>37.27</v>
      </c>
      <c r="O16" t="n">
        <v>23502.4</v>
      </c>
      <c r="P16" t="n">
        <v>92.23999999999999</v>
      </c>
      <c r="Q16" t="n">
        <v>203.56</v>
      </c>
      <c r="R16" t="n">
        <v>16.57</v>
      </c>
      <c r="S16" t="n">
        <v>13.05</v>
      </c>
      <c r="T16" t="n">
        <v>1461.52</v>
      </c>
      <c r="U16" t="n">
        <v>0.79</v>
      </c>
      <c r="V16" t="n">
        <v>0.92</v>
      </c>
      <c r="W16" t="n">
        <v>0.07000000000000001</v>
      </c>
      <c r="X16" t="n">
        <v>0.09</v>
      </c>
      <c r="Y16" t="n">
        <v>0.5</v>
      </c>
      <c r="Z16" t="n">
        <v>10</v>
      </c>
      <c r="AA16" t="n">
        <v>89.72885262626683</v>
      </c>
      <c r="AB16" t="n">
        <v>122.7709747208048</v>
      </c>
      <c r="AC16" t="n">
        <v>111.0538852036286</v>
      </c>
      <c r="AD16" t="n">
        <v>89728.85262626683</v>
      </c>
      <c r="AE16" t="n">
        <v>122770.9747208048</v>
      </c>
      <c r="AF16" t="n">
        <v>6.02182002047982e-06</v>
      </c>
      <c r="AG16" t="n">
        <v>0.4454166666666666</v>
      </c>
      <c r="AH16" t="n">
        <v>111053.8852036286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9.3407</v>
      </c>
      <c r="E17" t="n">
        <v>10.71</v>
      </c>
      <c r="F17" t="n">
        <v>8.130000000000001</v>
      </c>
      <c r="G17" t="n">
        <v>81.3</v>
      </c>
      <c r="H17" t="n">
        <v>1.49</v>
      </c>
      <c r="I17" t="n">
        <v>6</v>
      </c>
      <c r="J17" t="n">
        <v>190.19</v>
      </c>
      <c r="K17" t="n">
        <v>51.39</v>
      </c>
      <c r="L17" t="n">
        <v>16</v>
      </c>
      <c r="M17" t="n">
        <v>4</v>
      </c>
      <c r="N17" t="n">
        <v>37.79</v>
      </c>
      <c r="O17" t="n">
        <v>23690.52</v>
      </c>
      <c r="P17" t="n">
        <v>90.81999999999999</v>
      </c>
      <c r="Q17" t="n">
        <v>203.56</v>
      </c>
      <c r="R17" t="n">
        <v>17.34</v>
      </c>
      <c r="S17" t="n">
        <v>13.05</v>
      </c>
      <c r="T17" t="n">
        <v>1844.95</v>
      </c>
      <c r="U17" t="n">
        <v>0.75</v>
      </c>
      <c r="V17" t="n">
        <v>0.92</v>
      </c>
      <c r="W17" t="n">
        <v>0.06</v>
      </c>
      <c r="X17" t="n">
        <v>0.11</v>
      </c>
      <c r="Y17" t="n">
        <v>0.5</v>
      </c>
      <c r="Z17" t="n">
        <v>10</v>
      </c>
      <c r="AA17" t="n">
        <v>89.13767719322719</v>
      </c>
      <c r="AB17" t="n">
        <v>121.962102412501</v>
      </c>
      <c r="AC17" t="n">
        <v>110.3222105331697</v>
      </c>
      <c r="AD17" t="n">
        <v>89137.67719322719</v>
      </c>
      <c r="AE17" t="n">
        <v>121962.102412501</v>
      </c>
      <c r="AF17" t="n">
        <v>6.011008737942384e-06</v>
      </c>
      <c r="AG17" t="n">
        <v>0.44625</v>
      </c>
      <c r="AH17" t="n">
        <v>110322.2105331697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9.390700000000001</v>
      </c>
      <c r="E18" t="n">
        <v>10.65</v>
      </c>
      <c r="F18" t="n">
        <v>8.109999999999999</v>
      </c>
      <c r="G18" t="n">
        <v>97.28</v>
      </c>
      <c r="H18" t="n">
        <v>1.57</v>
      </c>
      <c r="I18" t="n">
        <v>5</v>
      </c>
      <c r="J18" t="n">
        <v>191.72</v>
      </c>
      <c r="K18" t="n">
        <v>51.39</v>
      </c>
      <c r="L18" t="n">
        <v>17</v>
      </c>
      <c r="M18" t="n">
        <v>3</v>
      </c>
      <c r="N18" t="n">
        <v>38.33</v>
      </c>
      <c r="O18" t="n">
        <v>23879.37</v>
      </c>
      <c r="P18" t="n">
        <v>90.56999999999999</v>
      </c>
      <c r="Q18" t="n">
        <v>203.56</v>
      </c>
      <c r="R18" t="n">
        <v>16.61</v>
      </c>
      <c r="S18" t="n">
        <v>13.05</v>
      </c>
      <c r="T18" t="n">
        <v>1484.29</v>
      </c>
      <c r="U18" t="n">
        <v>0.79</v>
      </c>
      <c r="V18" t="n">
        <v>0.92</v>
      </c>
      <c r="W18" t="n">
        <v>0.06</v>
      </c>
      <c r="X18" t="n">
        <v>0.08</v>
      </c>
      <c r="Y18" t="n">
        <v>0.5</v>
      </c>
      <c r="Z18" t="n">
        <v>10</v>
      </c>
      <c r="AA18" t="n">
        <v>88.4464015670321</v>
      </c>
      <c r="AB18" t="n">
        <v>121.016268603813</v>
      </c>
      <c r="AC18" t="n">
        <v>109.4666457756965</v>
      </c>
      <c r="AD18" t="n">
        <v>88446.4015670321</v>
      </c>
      <c r="AE18" t="n">
        <v>121016.268603813</v>
      </c>
      <c r="AF18" t="n">
        <v>6.043185174065707e-06</v>
      </c>
      <c r="AG18" t="n">
        <v>0.44375</v>
      </c>
      <c r="AH18" t="n">
        <v>109466.6457756965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9.3965</v>
      </c>
      <c r="E19" t="n">
        <v>10.64</v>
      </c>
      <c r="F19" t="n">
        <v>8.1</v>
      </c>
      <c r="G19" t="n">
        <v>97.2</v>
      </c>
      <c r="H19" t="n">
        <v>1.65</v>
      </c>
      <c r="I19" t="n">
        <v>5</v>
      </c>
      <c r="J19" t="n">
        <v>193.26</v>
      </c>
      <c r="K19" t="n">
        <v>51.39</v>
      </c>
      <c r="L19" t="n">
        <v>18</v>
      </c>
      <c r="M19" t="n">
        <v>3</v>
      </c>
      <c r="N19" t="n">
        <v>38.86</v>
      </c>
      <c r="O19" t="n">
        <v>24068.93</v>
      </c>
      <c r="P19" t="n">
        <v>90.51000000000001</v>
      </c>
      <c r="Q19" t="n">
        <v>203.56</v>
      </c>
      <c r="R19" t="n">
        <v>16.36</v>
      </c>
      <c r="S19" t="n">
        <v>13.05</v>
      </c>
      <c r="T19" t="n">
        <v>1361.91</v>
      </c>
      <c r="U19" t="n">
        <v>0.8</v>
      </c>
      <c r="V19" t="n">
        <v>0.92</v>
      </c>
      <c r="W19" t="n">
        <v>0.06</v>
      </c>
      <c r="X19" t="n">
        <v>0.08</v>
      </c>
      <c r="Y19" t="n">
        <v>0.5</v>
      </c>
      <c r="Z19" t="n">
        <v>10</v>
      </c>
      <c r="AA19" t="n">
        <v>88.31842354614358</v>
      </c>
      <c r="AB19" t="n">
        <v>120.8411634296416</v>
      </c>
      <c r="AC19" t="n">
        <v>109.3082523935863</v>
      </c>
      <c r="AD19" t="n">
        <v>88318.42354614357</v>
      </c>
      <c r="AE19" t="n">
        <v>120841.1634296416</v>
      </c>
      <c r="AF19" t="n">
        <v>6.046917640656011e-06</v>
      </c>
      <c r="AG19" t="n">
        <v>0.4433333333333334</v>
      </c>
      <c r="AH19" t="n">
        <v>109308.2523935863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9.387</v>
      </c>
      <c r="E20" t="n">
        <v>10.65</v>
      </c>
      <c r="F20" t="n">
        <v>8.109999999999999</v>
      </c>
      <c r="G20" t="n">
        <v>97.33</v>
      </c>
      <c r="H20" t="n">
        <v>1.73</v>
      </c>
      <c r="I20" t="n">
        <v>5</v>
      </c>
      <c r="J20" t="n">
        <v>194.8</v>
      </c>
      <c r="K20" t="n">
        <v>51.39</v>
      </c>
      <c r="L20" t="n">
        <v>19</v>
      </c>
      <c r="M20" t="n">
        <v>3</v>
      </c>
      <c r="N20" t="n">
        <v>39.41</v>
      </c>
      <c r="O20" t="n">
        <v>24259.23</v>
      </c>
      <c r="P20" t="n">
        <v>89.37</v>
      </c>
      <c r="Q20" t="n">
        <v>203.56</v>
      </c>
      <c r="R20" t="n">
        <v>16.83</v>
      </c>
      <c r="S20" t="n">
        <v>13.05</v>
      </c>
      <c r="T20" t="n">
        <v>1593.07</v>
      </c>
      <c r="U20" t="n">
        <v>0.78</v>
      </c>
      <c r="V20" t="n">
        <v>0.92</v>
      </c>
      <c r="W20" t="n">
        <v>0.06</v>
      </c>
      <c r="X20" t="n">
        <v>0.09</v>
      </c>
      <c r="Y20" t="n">
        <v>0.5</v>
      </c>
      <c r="Z20" t="n">
        <v>10</v>
      </c>
      <c r="AA20" t="n">
        <v>87.78352043540058</v>
      </c>
      <c r="AB20" t="n">
        <v>120.1092853952637</v>
      </c>
      <c r="AC20" t="n">
        <v>108.6462237716119</v>
      </c>
      <c r="AD20" t="n">
        <v>87783.52043540057</v>
      </c>
      <c r="AE20" t="n">
        <v>120109.2853952637</v>
      </c>
      <c r="AF20" t="n">
        <v>6.040804117792581e-06</v>
      </c>
      <c r="AG20" t="n">
        <v>0.44375</v>
      </c>
      <c r="AH20" t="n">
        <v>108646.2237716119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9.385300000000001</v>
      </c>
      <c r="E21" t="n">
        <v>10.66</v>
      </c>
      <c r="F21" t="n">
        <v>8.109999999999999</v>
      </c>
      <c r="G21" t="n">
        <v>97.36</v>
      </c>
      <c r="H21" t="n">
        <v>1.81</v>
      </c>
      <c r="I21" t="n">
        <v>5</v>
      </c>
      <c r="J21" t="n">
        <v>196.35</v>
      </c>
      <c r="K21" t="n">
        <v>51.39</v>
      </c>
      <c r="L21" t="n">
        <v>20</v>
      </c>
      <c r="M21" t="n">
        <v>3</v>
      </c>
      <c r="N21" t="n">
        <v>39.96</v>
      </c>
      <c r="O21" t="n">
        <v>24450.27</v>
      </c>
      <c r="P21" t="n">
        <v>87.75</v>
      </c>
      <c r="Q21" t="n">
        <v>203.56</v>
      </c>
      <c r="R21" t="n">
        <v>16.87</v>
      </c>
      <c r="S21" t="n">
        <v>13.05</v>
      </c>
      <c r="T21" t="n">
        <v>1613.58</v>
      </c>
      <c r="U21" t="n">
        <v>0.77</v>
      </c>
      <c r="V21" t="n">
        <v>0.92</v>
      </c>
      <c r="W21" t="n">
        <v>0.06</v>
      </c>
      <c r="X21" t="n">
        <v>0.09</v>
      </c>
      <c r="Y21" t="n">
        <v>0.5</v>
      </c>
      <c r="Z21" t="n">
        <v>10</v>
      </c>
      <c r="AA21" t="n">
        <v>86.86313720828095</v>
      </c>
      <c r="AB21" t="n">
        <v>118.849976459477</v>
      </c>
      <c r="AC21" t="n">
        <v>107.507101513205</v>
      </c>
      <c r="AD21" t="n">
        <v>86863.13720828094</v>
      </c>
      <c r="AE21" t="n">
        <v>118849.976459477</v>
      </c>
      <c r="AF21" t="n">
        <v>6.039710118964387e-06</v>
      </c>
      <c r="AG21" t="n">
        <v>0.4441666666666667</v>
      </c>
      <c r="AH21" t="n">
        <v>107507.101513205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9.453799999999999</v>
      </c>
      <c r="E22" t="n">
        <v>10.58</v>
      </c>
      <c r="F22" t="n">
        <v>8.07</v>
      </c>
      <c r="G22" t="n">
        <v>121.05</v>
      </c>
      <c r="H22" t="n">
        <v>1.88</v>
      </c>
      <c r="I22" t="n">
        <v>4</v>
      </c>
      <c r="J22" t="n">
        <v>197.9</v>
      </c>
      <c r="K22" t="n">
        <v>51.39</v>
      </c>
      <c r="L22" t="n">
        <v>21</v>
      </c>
      <c r="M22" t="n">
        <v>2</v>
      </c>
      <c r="N22" t="n">
        <v>40.51</v>
      </c>
      <c r="O22" t="n">
        <v>24642.07</v>
      </c>
      <c r="P22" t="n">
        <v>86.02</v>
      </c>
      <c r="Q22" t="n">
        <v>203.56</v>
      </c>
      <c r="R22" t="n">
        <v>15.35</v>
      </c>
      <c r="S22" t="n">
        <v>13.05</v>
      </c>
      <c r="T22" t="n">
        <v>861.05</v>
      </c>
      <c r="U22" t="n">
        <v>0.85</v>
      </c>
      <c r="V22" t="n">
        <v>0.92</v>
      </c>
      <c r="W22" t="n">
        <v>0.06</v>
      </c>
      <c r="X22" t="n">
        <v>0.05</v>
      </c>
      <c r="Y22" t="n">
        <v>0.5</v>
      </c>
      <c r="Z22" t="n">
        <v>10</v>
      </c>
      <c r="AA22" t="n">
        <v>85.09329184724726</v>
      </c>
      <c r="AB22" t="n">
        <v>116.4283959564452</v>
      </c>
      <c r="AC22" t="n">
        <v>105.3166332546722</v>
      </c>
      <c r="AD22" t="n">
        <v>85093.29184724725</v>
      </c>
      <c r="AE22" t="n">
        <v>116428.3959564452</v>
      </c>
      <c r="AF22" t="n">
        <v>6.083791836453339e-06</v>
      </c>
      <c r="AG22" t="n">
        <v>0.4408333333333334</v>
      </c>
      <c r="AH22" t="n">
        <v>105316.6332546722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9.4421</v>
      </c>
      <c r="E23" t="n">
        <v>10.59</v>
      </c>
      <c r="F23" t="n">
        <v>8.08</v>
      </c>
      <c r="G23" t="n">
        <v>121.24</v>
      </c>
      <c r="H23" t="n">
        <v>1.96</v>
      </c>
      <c r="I23" t="n">
        <v>4</v>
      </c>
      <c r="J23" t="n">
        <v>199.46</v>
      </c>
      <c r="K23" t="n">
        <v>51.39</v>
      </c>
      <c r="L23" t="n">
        <v>22</v>
      </c>
      <c r="M23" t="n">
        <v>2</v>
      </c>
      <c r="N23" t="n">
        <v>41.07</v>
      </c>
      <c r="O23" t="n">
        <v>24834.62</v>
      </c>
      <c r="P23" t="n">
        <v>86</v>
      </c>
      <c r="Q23" t="n">
        <v>203.56</v>
      </c>
      <c r="R23" t="n">
        <v>15.86</v>
      </c>
      <c r="S23" t="n">
        <v>13.05</v>
      </c>
      <c r="T23" t="n">
        <v>1112.59</v>
      </c>
      <c r="U23" t="n">
        <v>0.82</v>
      </c>
      <c r="V23" t="n">
        <v>0.92</v>
      </c>
      <c r="W23" t="n">
        <v>0.06</v>
      </c>
      <c r="X23" t="n">
        <v>0.06</v>
      </c>
      <c r="Y23" t="n">
        <v>0.5</v>
      </c>
      <c r="Z23" t="n">
        <v>10</v>
      </c>
      <c r="AA23" t="n">
        <v>85.22243892877709</v>
      </c>
      <c r="AB23" t="n">
        <v>116.6051006909613</v>
      </c>
      <c r="AC23" t="n">
        <v>105.4764735373329</v>
      </c>
      <c r="AD23" t="n">
        <v>85222.43892877709</v>
      </c>
      <c r="AE23" t="n">
        <v>116605.1006909613</v>
      </c>
      <c r="AF23" t="n">
        <v>6.076262550400482e-06</v>
      </c>
      <c r="AG23" t="n">
        <v>0.44125</v>
      </c>
      <c r="AH23" t="n">
        <v>105476.4735373329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9.4404</v>
      </c>
      <c r="E24" t="n">
        <v>10.59</v>
      </c>
      <c r="F24" t="n">
        <v>8.08</v>
      </c>
      <c r="G24" t="n">
        <v>121.27</v>
      </c>
      <c r="H24" t="n">
        <v>2.03</v>
      </c>
      <c r="I24" t="n">
        <v>4</v>
      </c>
      <c r="J24" t="n">
        <v>201.03</v>
      </c>
      <c r="K24" t="n">
        <v>51.39</v>
      </c>
      <c r="L24" t="n">
        <v>23</v>
      </c>
      <c r="M24" t="n">
        <v>2</v>
      </c>
      <c r="N24" t="n">
        <v>41.64</v>
      </c>
      <c r="O24" t="n">
        <v>25027.94</v>
      </c>
      <c r="P24" t="n">
        <v>85.40000000000001</v>
      </c>
      <c r="Q24" t="n">
        <v>203.56</v>
      </c>
      <c r="R24" t="n">
        <v>15.95</v>
      </c>
      <c r="S24" t="n">
        <v>13.05</v>
      </c>
      <c r="T24" t="n">
        <v>1158.58</v>
      </c>
      <c r="U24" t="n">
        <v>0.82</v>
      </c>
      <c r="V24" t="n">
        <v>0.92</v>
      </c>
      <c r="W24" t="n">
        <v>0.06</v>
      </c>
      <c r="X24" t="n">
        <v>0.06</v>
      </c>
      <c r="Y24" t="n">
        <v>0.5</v>
      </c>
      <c r="Z24" t="n">
        <v>10</v>
      </c>
      <c r="AA24" t="n">
        <v>84.89097476107807</v>
      </c>
      <c r="AB24" t="n">
        <v>116.1515767935487</v>
      </c>
      <c r="AC24" t="n">
        <v>105.0662333241644</v>
      </c>
      <c r="AD24" t="n">
        <v>84890.97476107808</v>
      </c>
      <c r="AE24" t="n">
        <v>116151.5767935487</v>
      </c>
      <c r="AF24" t="n">
        <v>6.075168551572289e-06</v>
      </c>
      <c r="AG24" t="n">
        <v>0.44125</v>
      </c>
      <c r="AH24" t="n">
        <v>105066.2333241644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9.450799999999999</v>
      </c>
      <c r="E25" t="n">
        <v>10.58</v>
      </c>
      <c r="F25" t="n">
        <v>8.07</v>
      </c>
      <c r="G25" t="n">
        <v>121.1</v>
      </c>
      <c r="H25" t="n">
        <v>2.1</v>
      </c>
      <c r="I25" t="n">
        <v>4</v>
      </c>
      <c r="J25" t="n">
        <v>202.61</v>
      </c>
      <c r="K25" t="n">
        <v>51.39</v>
      </c>
      <c r="L25" t="n">
        <v>24</v>
      </c>
      <c r="M25" t="n">
        <v>1</v>
      </c>
      <c r="N25" t="n">
        <v>42.21</v>
      </c>
      <c r="O25" t="n">
        <v>25222.04</v>
      </c>
      <c r="P25" t="n">
        <v>84.56</v>
      </c>
      <c r="Q25" t="n">
        <v>203.56</v>
      </c>
      <c r="R25" t="n">
        <v>15.48</v>
      </c>
      <c r="S25" t="n">
        <v>13.05</v>
      </c>
      <c r="T25" t="n">
        <v>924.78</v>
      </c>
      <c r="U25" t="n">
        <v>0.84</v>
      </c>
      <c r="V25" t="n">
        <v>0.92</v>
      </c>
      <c r="W25" t="n">
        <v>0.06</v>
      </c>
      <c r="X25" t="n">
        <v>0.05</v>
      </c>
      <c r="Y25" t="n">
        <v>0.5</v>
      </c>
      <c r="Z25" t="n">
        <v>10</v>
      </c>
      <c r="AA25" t="n">
        <v>84.27795365207733</v>
      </c>
      <c r="AB25" t="n">
        <v>115.3128142676317</v>
      </c>
      <c r="AC25" t="n">
        <v>104.3075211165101</v>
      </c>
      <c r="AD25" t="n">
        <v>84277.95365207733</v>
      </c>
      <c r="AE25" t="n">
        <v>115312.8142676317</v>
      </c>
      <c r="AF25" t="n">
        <v>6.08186125028594e-06</v>
      </c>
      <c r="AG25" t="n">
        <v>0.4408333333333334</v>
      </c>
      <c r="AH25" t="n">
        <v>104307.5211165101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9.4483</v>
      </c>
      <c r="E26" t="n">
        <v>10.58</v>
      </c>
      <c r="F26" t="n">
        <v>8.08</v>
      </c>
      <c r="G26" t="n">
        <v>121.14</v>
      </c>
      <c r="H26" t="n">
        <v>2.17</v>
      </c>
      <c r="I26" t="n">
        <v>4</v>
      </c>
      <c r="J26" t="n">
        <v>204.19</v>
      </c>
      <c r="K26" t="n">
        <v>51.39</v>
      </c>
      <c r="L26" t="n">
        <v>25</v>
      </c>
      <c r="M26" t="n">
        <v>0</v>
      </c>
      <c r="N26" t="n">
        <v>42.79</v>
      </c>
      <c r="O26" t="n">
        <v>25417.05</v>
      </c>
      <c r="P26" t="n">
        <v>84.93000000000001</v>
      </c>
      <c r="Q26" t="n">
        <v>203.56</v>
      </c>
      <c r="R26" t="n">
        <v>15.57</v>
      </c>
      <c r="S26" t="n">
        <v>13.05</v>
      </c>
      <c r="T26" t="n">
        <v>968.1799999999999</v>
      </c>
      <c r="U26" t="n">
        <v>0.84</v>
      </c>
      <c r="V26" t="n">
        <v>0.92</v>
      </c>
      <c r="W26" t="n">
        <v>0.06</v>
      </c>
      <c r="X26" t="n">
        <v>0.05</v>
      </c>
      <c r="Y26" t="n">
        <v>0.5</v>
      </c>
      <c r="Z26" t="n">
        <v>10</v>
      </c>
      <c r="AA26" t="n">
        <v>84.54964169643496</v>
      </c>
      <c r="AB26" t="n">
        <v>115.6845498359522</v>
      </c>
      <c r="AC26" t="n">
        <v>104.6437787639244</v>
      </c>
      <c r="AD26" t="n">
        <v>84549.64169643496</v>
      </c>
      <c r="AE26" t="n">
        <v>115684.5498359522</v>
      </c>
      <c r="AF26" t="n">
        <v>6.080252428479774e-06</v>
      </c>
      <c r="AG26" t="n">
        <v>0.4408333333333334</v>
      </c>
      <c r="AH26" t="n">
        <v>104643.7787639244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9.195600000000001</v>
      </c>
      <c r="E2" t="n">
        <v>10.87</v>
      </c>
      <c r="F2" t="n">
        <v>8.699999999999999</v>
      </c>
      <c r="G2" t="n">
        <v>14.91</v>
      </c>
      <c r="H2" t="n">
        <v>0.34</v>
      </c>
      <c r="I2" t="n">
        <v>35</v>
      </c>
      <c r="J2" t="n">
        <v>51.33</v>
      </c>
      <c r="K2" t="n">
        <v>24.83</v>
      </c>
      <c r="L2" t="n">
        <v>1</v>
      </c>
      <c r="M2" t="n">
        <v>33</v>
      </c>
      <c r="N2" t="n">
        <v>5.51</v>
      </c>
      <c r="O2" t="n">
        <v>6564.78</v>
      </c>
      <c r="P2" t="n">
        <v>46.94</v>
      </c>
      <c r="Q2" t="n">
        <v>203.57</v>
      </c>
      <c r="R2" t="n">
        <v>34.98</v>
      </c>
      <c r="S2" t="n">
        <v>13.05</v>
      </c>
      <c r="T2" t="n">
        <v>10518.91</v>
      </c>
      <c r="U2" t="n">
        <v>0.37</v>
      </c>
      <c r="V2" t="n">
        <v>0.86</v>
      </c>
      <c r="W2" t="n">
        <v>0.11</v>
      </c>
      <c r="X2" t="n">
        <v>0.67</v>
      </c>
      <c r="Y2" t="n">
        <v>0.5</v>
      </c>
      <c r="Z2" t="n">
        <v>10</v>
      </c>
      <c r="AA2" t="n">
        <v>51.64442140546429</v>
      </c>
      <c r="AB2" t="n">
        <v>70.66217575800367</v>
      </c>
      <c r="AC2" t="n">
        <v>63.91827687866195</v>
      </c>
      <c r="AD2" t="n">
        <v>51644.42140546429</v>
      </c>
      <c r="AE2" t="n">
        <v>70662.17575800366</v>
      </c>
      <c r="AF2" t="n">
        <v>1.060766997599522e-05</v>
      </c>
      <c r="AG2" t="n">
        <v>0.4529166666666666</v>
      </c>
      <c r="AH2" t="n">
        <v>63918.27687866195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9.735799999999999</v>
      </c>
      <c r="E3" t="n">
        <v>10.27</v>
      </c>
      <c r="F3" t="n">
        <v>8.33</v>
      </c>
      <c r="G3" t="n">
        <v>31.23</v>
      </c>
      <c r="H3" t="n">
        <v>0.66</v>
      </c>
      <c r="I3" t="n">
        <v>16</v>
      </c>
      <c r="J3" t="n">
        <v>52.47</v>
      </c>
      <c r="K3" t="n">
        <v>24.83</v>
      </c>
      <c r="L3" t="n">
        <v>2</v>
      </c>
      <c r="M3" t="n">
        <v>14</v>
      </c>
      <c r="N3" t="n">
        <v>5.64</v>
      </c>
      <c r="O3" t="n">
        <v>6705.1</v>
      </c>
      <c r="P3" t="n">
        <v>41.46</v>
      </c>
      <c r="Q3" t="n">
        <v>203.56</v>
      </c>
      <c r="R3" t="n">
        <v>23.48</v>
      </c>
      <c r="S3" t="n">
        <v>13.05</v>
      </c>
      <c r="T3" t="n">
        <v>4864.19</v>
      </c>
      <c r="U3" t="n">
        <v>0.5600000000000001</v>
      </c>
      <c r="V3" t="n">
        <v>0.89</v>
      </c>
      <c r="W3" t="n">
        <v>0.08</v>
      </c>
      <c r="X3" t="n">
        <v>0.3</v>
      </c>
      <c r="Y3" t="n">
        <v>0.5</v>
      </c>
      <c r="Z3" t="n">
        <v>10</v>
      </c>
      <c r="AA3" t="n">
        <v>45.01653882669234</v>
      </c>
      <c r="AB3" t="n">
        <v>61.59361441218971</v>
      </c>
      <c r="AC3" t="n">
        <v>55.71520629988382</v>
      </c>
      <c r="AD3" t="n">
        <v>45016.53882669234</v>
      </c>
      <c r="AE3" t="n">
        <v>61593.61441218971</v>
      </c>
      <c r="AF3" t="n">
        <v>1.123082271437364e-05</v>
      </c>
      <c r="AG3" t="n">
        <v>0.4279166666666667</v>
      </c>
      <c r="AH3" t="n">
        <v>55715.20629988382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9.8385</v>
      </c>
      <c r="E4" t="n">
        <v>10.16</v>
      </c>
      <c r="F4" t="n">
        <v>8.27</v>
      </c>
      <c r="G4" t="n">
        <v>41.35</v>
      </c>
      <c r="H4" t="n">
        <v>0.97</v>
      </c>
      <c r="I4" t="n">
        <v>12</v>
      </c>
      <c r="J4" t="n">
        <v>53.61</v>
      </c>
      <c r="K4" t="n">
        <v>24.83</v>
      </c>
      <c r="L4" t="n">
        <v>3</v>
      </c>
      <c r="M4" t="n">
        <v>1</v>
      </c>
      <c r="N4" t="n">
        <v>5.78</v>
      </c>
      <c r="O4" t="n">
        <v>6845.59</v>
      </c>
      <c r="P4" t="n">
        <v>38.84</v>
      </c>
      <c r="Q4" t="n">
        <v>203.56</v>
      </c>
      <c r="R4" t="n">
        <v>21.28</v>
      </c>
      <c r="S4" t="n">
        <v>13.05</v>
      </c>
      <c r="T4" t="n">
        <v>3786.46</v>
      </c>
      <c r="U4" t="n">
        <v>0.61</v>
      </c>
      <c r="V4" t="n">
        <v>0.9</v>
      </c>
      <c r="W4" t="n">
        <v>0.09</v>
      </c>
      <c r="X4" t="n">
        <v>0.25</v>
      </c>
      <c r="Y4" t="n">
        <v>0.5</v>
      </c>
      <c r="Z4" t="n">
        <v>10</v>
      </c>
      <c r="AA4" t="n">
        <v>42.98547042034907</v>
      </c>
      <c r="AB4" t="n">
        <v>58.81461701421812</v>
      </c>
      <c r="AC4" t="n">
        <v>53.20143251322641</v>
      </c>
      <c r="AD4" t="n">
        <v>42985.47042034908</v>
      </c>
      <c r="AE4" t="n">
        <v>58814.61701421812</v>
      </c>
      <c r="AF4" t="n">
        <v>1.134929325534266e-05</v>
      </c>
      <c r="AG4" t="n">
        <v>0.4233333333333333</v>
      </c>
      <c r="AH4" t="n">
        <v>53201.43251322641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9.8353</v>
      </c>
      <c r="E5" t="n">
        <v>10.17</v>
      </c>
      <c r="F5" t="n">
        <v>8.27</v>
      </c>
      <c r="G5" t="n">
        <v>41.37</v>
      </c>
      <c r="H5" t="n">
        <v>1.27</v>
      </c>
      <c r="I5" t="n">
        <v>12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39.58</v>
      </c>
      <c r="Q5" t="n">
        <v>203.56</v>
      </c>
      <c r="R5" t="n">
        <v>21.4</v>
      </c>
      <c r="S5" t="n">
        <v>13.05</v>
      </c>
      <c r="T5" t="n">
        <v>3844.21</v>
      </c>
      <c r="U5" t="n">
        <v>0.61</v>
      </c>
      <c r="V5" t="n">
        <v>0.9</v>
      </c>
      <c r="W5" t="n">
        <v>0.09</v>
      </c>
      <c r="X5" t="n">
        <v>0.25</v>
      </c>
      <c r="Y5" t="n">
        <v>0.5</v>
      </c>
      <c r="Z5" t="n">
        <v>10</v>
      </c>
      <c r="AA5" t="n">
        <v>43.41112328367386</v>
      </c>
      <c r="AB5" t="n">
        <v>59.39701404029781</v>
      </c>
      <c r="AC5" t="n">
        <v>53.7282463845366</v>
      </c>
      <c r="AD5" t="n">
        <v>43411.12328367386</v>
      </c>
      <c r="AE5" t="n">
        <v>59397.01404029781</v>
      </c>
      <c r="AF5" t="n">
        <v>1.134560186555589e-05</v>
      </c>
      <c r="AG5" t="n">
        <v>0.42375</v>
      </c>
      <c r="AH5" t="n">
        <v>53728.2463845366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7.2622</v>
      </c>
      <c r="E2" t="n">
        <v>13.77</v>
      </c>
      <c r="F2" t="n">
        <v>9.550000000000001</v>
      </c>
      <c r="G2" t="n">
        <v>7.64</v>
      </c>
      <c r="H2" t="n">
        <v>0.13</v>
      </c>
      <c r="I2" t="n">
        <v>75</v>
      </c>
      <c r="J2" t="n">
        <v>133.21</v>
      </c>
      <c r="K2" t="n">
        <v>46.47</v>
      </c>
      <c r="L2" t="n">
        <v>1</v>
      </c>
      <c r="M2" t="n">
        <v>73</v>
      </c>
      <c r="N2" t="n">
        <v>20.75</v>
      </c>
      <c r="O2" t="n">
        <v>16663.42</v>
      </c>
      <c r="P2" t="n">
        <v>103.29</v>
      </c>
      <c r="Q2" t="n">
        <v>203.62</v>
      </c>
      <c r="R2" t="n">
        <v>61.54</v>
      </c>
      <c r="S2" t="n">
        <v>13.05</v>
      </c>
      <c r="T2" t="n">
        <v>23598.77</v>
      </c>
      <c r="U2" t="n">
        <v>0.21</v>
      </c>
      <c r="V2" t="n">
        <v>0.78</v>
      </c>
      <c r="W2" t="n">
        <v>0.18</v>
      </c>
      <c r="X2" t="n">
        <v>1.52</v>
      </c>
      <c r="Y2" t="n">
        <v>0.5</v>
      </c>
      <c r="Z2" t="n">
        <v>10</v>
      </c>
      <c r="AA2" t="n">
        <v>125.9045970487112</v>
      </c>
      <c r="AB2" t="n">
        <v>172.2682242007749</v>
      </c>
      <c r="AC2" t="n">
        <v>155.8271866630721</v>
      </c>
      <c r="AD2" t="n">
        <v>125904.5970487112</v>
      </c>
      <c r="AE2" t="n">
        <v>172268.2242007749</v>
      </c>
      <c r="AF2" t="n">
        <v>5.207517765204473e-06</v>
      </c>
      <c r="AG2" t="n">
        <v>0.57375</v>
      </c>
      <c r="AH2" t="n">
        <v>155827.1866630721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8.4428</v>
      </c>
      <c r="E3" t="n">
        <v>11.84</v>
      </c>
      <c r="F3" t="n">
        <v>8.710000000000001</v>
      </c>
      <c r="G3" t="n">
        <v>14.93</v>
      </c>
      <c r="H3" t="n">
        <v>0.26</v>
      </c>
      <c r="I3" t="n">
        <v>35</v>
      </c>
      <c r="J3" t="n">
        <v>134.55</v>
      </c>
      <c r="K3" t="n">
        <v>46.47</v>
      </c>
      <c r="L3" t="n">
        <v>2</v>
      </c>
      <c r="M3" t="n">
        <v>33</v>
      </c>
      <c r="N3" t="n">
        <v>21.09</v>
      </c>
      <c r="O3" t="n">
        <v>16828.84</v>
      </c>
      <c r="P3" t="n">
        <v>93.06999999999999</v>
      </c>
      <c r="Q3" t="n">
        <v>203.56</v>
      </c>
      <c r="R3" t="n">
        <v>35.42</v>
      </c>
      <c r="S3" t="n">
        <v>13.05</v>
      </c>
      <c r="T3" t="n">
        <v>10738.41</v>
      </c>
      <c r="U3" t="n">
        <v>0.37</v>
      </c>
      <c r="V3" t="n">
        <v>0.86</v>
      </c>
      <c r="W3" t="n">
        <v>0.11</v>
      </c>
      <c r="X3" t="n">
        <v>0.6899999999999999</v>
      </c>
      <c r="Y3" t="n">
        <v>0.5</v>
      </c>
      <c r="Z3" t="n">
        <v>10</v>
      </c>
      <c r="AA3" t="n">
        <v>98.58121639142178</v>
      </c>
      <c r="AB3" t="n">
        <v>134.8831693630102</v>
      </c>
      <c r="AC3" t="n">
        <v>122.0101089887578</v>
      </c>
      <c r="AD3" t="n">
        <v>98581.21639142178</v>
      </c>
      <c r="AE3" t="n">
        <v>134883.1693630102</v>
      </c>
      <c r="AF3" t="n">
        <v>6.054092559839762e-06</v>
      </c>
      <c r="AG3" t="n">
        <v>0.4933333333333333</v>
      </c>
      <c r="AH3" t="n">
        <v>122010.1089887578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8.8744</v>
      </c>
      <c r="E4" t="n">
        <v>11.27</v>
      </c>
      <c r="F4" t="n">
        <v>8.460000000000001</v>
      </c>
      <c r="G4" t="n">
        <v>22.07</v>
      </c>
      <c r="H4" t="n">
        <v>0.39</v>
      </c>
      <c r="I4" t="n">
        <v>23</v>
      </c>
      <c r="J4" t="n">
        <v>135.9</v>
      </c>
      <c r="K4" t="n">
        <v>46.47</v>
      </c>
      <c r="L4" t="n">
        <v>3</v>
      </c>
      <c r="M4" t="n">
        <v>21</v>
      </c>
      <c r="N4" t="n">
        <v>21.43</v>
      </c>
      <c r="O4" t="n">
        <v>16994.64</v>
      </c>
      <c r="P4" t="n">
        <v>89.44</v>
      </c>
      <c r="Q4" t="n">
        <v>203.56</v>
      </c>
      <c r="R4" t="n">
        <v>27.76</v>
      </c>
      <c r="S4" t="n">
        <v>13.05</v>
      </c>
      <c r="T4" t="n">
        <v>6969.96</v>
      </c>
      <c r="U4" t="n">
        <v>0.47</v>
      </c>
      <c r="V4" t="n">
        <v>0.88</v>
      </c>
      <c r="W4" t="n">
        <v>0.09</v>
      </c>
      <c r="X4" t="n">
        <v>0.44</v>
      </c>
      <c r="Y4" t="n">
        <v>0.5</v>
      </c>
      <c r="Z4" t="n">
        <v>10</v>
      </c>
      <c r="AA4" t="n">
        <v>90.71085992542628</v>
      </c>
      <c r="AB4" t="n">
        <v>124.1146004306185</v>
      </c>
      <c r="AC4" t="n">
        <v>112.2692771614887</v>
      </c>
      <c r="AD4" t="n">
        <v>90710.85992542628</v>
      </c>
      <c r="AE4" t="n">
        <v>124114.6004306185</v>
      </c>
      <c r="AF4" t="n">
        <v>6.363580685677972e-06</v>
      </c>
      <c r="AG4" t="n">
        <v>0.4695833333333333</v>
      </c>
      <c r="AH4" t="n">
        <v>112269.2771614887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9.097099999999999</v>
      </c>
      <c r="E5" t="n">
        <v>10.99</v>
      </c>
      <c r="F5" t="n">
        <v>8.35</v>
      </c>
      <c r="G5" t="n">
        <v>29.47</v>
      </c>
      <c r="H5" t="n">
        <v>0.52</v>
      </c>
      <c r="I5" t="n">
        <v>17</v>
      </c>
      <c r="J5" t="n">
        <v>137.25</v>
      </c>
      <c r="K5" t="n">
        <v>46.47</v>
      </c>
      <c r="L5" t="n">
        <v>4</v>
      </c>
      <c r="M5" t="n">
        <v>15</v>
      </c>
      <c r="N5" t="n">
        <v>21.78</v>
      </c>
      <c r="O5" t="n">
        <v>17160.92</v>
      </c>
      <c r="P5" t="n">
        <v>87.12</v>
      </c>
      <c r="Q5" t="n">
        <v>203.56</v>
      </c>
      <c r="R5" t="n">
        <v>24.26</v>
      </c>
      <c r="S5" t="n">
        <v>13.05</v>
      </c>
      <c r="T5" t="n">
        <v>5248.36</v>
      </c>
      <c r="U5" t="n">
        <v>0.54</v>
      </c>
      <c r="V5" t="n">
        <v>0.89</v>
      </c>
      <c r="W5" t="n">
        <v>0.08</v>
      </c>
      <c r="X5" t="n">
        <v>0.33</v>
      </c>
      <c r="Y5" t="n">
        <v>0.5</v>
      </c>
      <c r="Z5" t="n">
        <v>10</v>
      </c>
      <c r="AA5" t="n">
        <v>86.73845555368887</v>
      </c>
      <c r="AB5" t="n">
        <v>118.6793815190978</v>
      </c>
      <c r="AC5" t="n">
        <v>107.3527879145041</v>
      </c>
      <c r="AD5" t="n">
        <v>86738.45555368887</v>
      </c>
      <c r="AE5" t="n">
        <v>118679.3815190978</v>
      </c>
      <c r="AF5" t="n">
        <v>6.523272543009226e-06</v>
      </c>
      <c r="AG5" t="n">
        <v>0.4579166666666667</v>
      </c>
      <c r="AH5" t="n">
        <v>107352.7879145041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9.2156</v>
      </c>
      <c r="E6" t="n">
        <v>10.85</v>
      </c>
      <c r="F6" t="n">
        <v>8.289999999999999</v>
      </c>
      <c r="G6" t="n">
        <v>35.53</v>
      </c>
      <c r="H6" t="n">
        <v>0.64</v>
      </c>
      <c r="I6" t="n">
        <v>14</v>
      </c>
      <c r="J6" t="n">
        <v>138.6</v>
      </c>
      <c r="K6" t="n">
        <v>46.47</v>
      </c>
      <c r="L6" t="n">
        <v>5</v>
      </c>
      <c r="M6" t="n">
        <v>12</v>
      </c>
      <c r="N6" t="n">
        <v>22.13</v>
      </c>
      <c r="O6" t="n">
        <v>17327.69</v>
      </c>
      <c r="P6" t="n">
        <v>85.63</v>
      </c>
      <c r="Q6" t="n">
        <v>203.57</v>
      </c>
      <c r="R6" t="n">
        <v>22.32</v>
      </c>
      <c r="S6" t="n">
        <v>13.05</v>
      </c>
      <c r="T6" t="n">
        <v>4293.79</v>
      </c>
      <c r="U6" t="n">
        <v>0.58</v>
      </c>
      <c r="V6" t="n">
        <v>0.9</v>
      </c>
      <c r="W6" t="n">
        <v>0.08</v>
      </c>
      <c r="X6" t="n">
        <v>0.27</v>
      </c>
      <c r="Y6" t="n">
        <v>0.5</v>
      </c>
      <c r="Z6" t="n">
        <v>10</v>
      </c>
      <c r="AA6" t="n">
        <v>84.54837522461007</v>
      </c>
      <c r="AB6" t="n">
        <v>115.6828169933286</v>
      </c>
      <c r="AC6" t="n">
        <v>104.6422113013686</v>
      </c>
      <c r="AD6" t="n">
        <v>84548.37522461006</v>
      </c>
      <c r="AE6" t="n">
        <v>115682.8169933286</v>
      </c>
      <c r="AF6" t="n">
        <v>6.608245534000487e-06</v>
      </c>
      <c r="AG6" t="n">
        <v>0.4520833333333333</v>
      </c>
      <c r="AH6" t="n">
        <v>104642.2113013686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9.3424</v>
      </c>
      <c r="E7" t="n">
        <v>10.7</v>
      </c>
      <c r="F7" t="n">
        <v>8.220000000000001</v>
      </c>
      <c r="G7" t="n">
        <v>44.86</v>
      </c>
      <c r="H7" t="n">
        <v>0.76</v>
      </c>
      <c r="I7" t="n">
        <v>11</v>
      </c>
      <c r="J7" t="n">
        <v>139.95</v>
      </c>
      <c r="K7" t="n">
        <v>46.47</v>
      </c>
      <c r="L7" t="n">
        <v>6</v>
      </c>
      <c r="M7" t="n">
        <v>9</v>
      </c>
      <c r="N7" t="n">
        <v>22.49</v>
      </c>
      <c r="O7" t="n">
        <v>17494.97</v>
      </c>
      <c r="P7" t="n">
        <v>83.64</v>
      </c>
      <c r="Q7" t="n">
        <v>203.56</v>
      </c>
      <c r="R7" t="n">
        <v>20.24</v>
      </c>
      <c r="S7" t="n">
        <v>13.05</v>
      </c>
      <c r="T7" t="n">
        <v>3271.46</v>
      </c>
      <c r="U7" t="n">
        <v>0.64</v>
      </c>
      <c r="V7" t="n">
        <v>0.91</v>
      </c>
      <c r="W7" t="n">
        <v>0.07000000000000001</v>
      </c>
      <c r="X7" t="n">
        <v>0.2</v>
      </c>
      <c r="Y7" t="n">
        <v>0.5</v>
      </c>
      <c r="Z7" t="n">
        <v>10</v>
      </c>
      <c r="AA7" t="n">
        <v>82.01452416887825</v>
      </c>
      <c r="AB7" t="n">
        <v>112.215890193259</v>
      </c>
      <c r="AC7" t="n">
        <v>101.5061631292342</v>
      </c>
      <c r="AD7" t="n">
        <v>82014.52416887826</v>
      </c>
      <c r="AE7" t="n">
        <v>112215.890193259</v>
      </c>
      <c r="AF7" t="n">
        <v>6.699170219719404e-06</v>
      </c>
      <c r="AG7" t="n">
        <v>0.4458333333333333</v>
      </c>
      <c r="AH7" t="n">
        <v>101506.1631292342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9.408300000000001</v>
      </c>
      <c r="E8" t="n">
        <v>10.63</v>
      </c>
      <c r="F8" t="n">
        <v>8.18</v>
      </c>
      <c r="G8" t="n">
        <v>49.06</v>
      </c>
      <c r="H8" t="n">
        <v>0.88</v>
      </c>
      <c r="I8" t="n">
        <v>10</v>
      </c>
      <c r="J8" t="n">
        <v>141.31</v>
      </c>
      <c r="K8" t="n">
        <v>46.47</v>
      </c>
      <c r="L8" t="n">
        <v>7</v>
      </c>
      <c r="M8" t="n">
        <v>8</v>
      </c>
      <c r="N8" t="n">
        <v>22.85</v>
      </c>
      <c r="O8" t="n">
        <v>17662.75</v>
      </c>
      <c r="P8" t="n">
        <v>82.31</v>
      </c>
      <c r="Q8" t="n">
        <v>203.56</v>
      </c>
      <c r="R8" t="n">
        <v>18.8</v>
      </c>
      <c r="S8" t="n">
        <v>13.05</v>
      </c>
      <c r="T8" t="n">
        <v>2557.1</v>
      </c>
      <c r="U8" t="n">
        <v>0.6899999999999999</v>
      </c>
      <c r="V8" t="n">
        <v>0.91</v>
      </c>
      <c r="W8" t="n">
        <v>0.07000000000000001</v>
      </c>
      <c r="X8" t="n">
        <v>0.15</v>
      </c>
      <c r="Y8" t="n">
        <v>0.5</v>
      </c>
      <c r="Z8" t="n">
        <v>10</v>
      </c>
      <c r="AA8" t="n">
        <v>80.54376562235485</v>
      </c>
      <c r="AB8" t="n">
        <v>110.2035334646189</v>
      </c>
      <c r="AC8" t="n">
        <v>99.68586290241453</v>
      </c>
      <c r="AD8" t="n">
        <v>80543.76562235485</v>
      </c>
      <c r="AE8" t="n">
        <v>110203.5334646189</v>
      </c>
      <c r="AF8" t="n">
        <v>6.746425241713701e-06</v>
      </c>
      <c r="AG8" t="n">
        <v>0.4429166666666667</v>
      </c>
      <c r="AH8" t="n">
        <v>99685.86290241453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9.420400000000001</v>
      </c>
      <c r="E9" t="n">
        <v>10.62</v>
      </c>
      <c r="F9" t="n">
        <v>8.19</v>
      </c>
      <c r="G9" t="n">
        <v>54.6</v>
      </c>
      <c r="H9" t="n">
        <v>0.99</v>
      </c>
      <c r="I9" t="n">
        <v>9</v>
      </c>
      <c r="J9" t="n">
        <v>142.68</v>
      </c>
      <c r="K9" t="n">
        <v>46.47</v>
      </c>
      <c r="L9" t="n">
        <v>8</v>
      </c>
      <c r="M9" t="n">
        <v>7</v>
      </c>
      <c r="N9" t="n">
        <v>23.21</v>
      </c>
      <c r="O9" t="n">
        <v>17831.04</v>
      </c>
      <c r="P9" t="n">
        <v>81.36</v>
      </c>
      <c r="Q9" t="n">
        <v>203.56</v>
      </c>
      <c r="R9" t="n">
        <v>19.31</v>
      </c>
      <c r="S9" t="n">
        <v>13.05</v>
      </c>
      <c r="T9" t="n">
        <v>2813.54</v>
      </c>
      <c r="U9" t="n">
        <v>0.68</v>
      </c>
      <c r="V9" t="n">
        <v>0.91</v>
      </c>
      <c r="W9" t="n">
        <v>0.07000000000000001</v>
      </c>
      <c r="X9" t="n">
        <v>0.17</v>
      </c>
      <c r="Y9" t="n">
        <v>0.5</v>
      </c>
      <c r="Z9" t="n">
        <v>10</v>
      </c>
      <c r="AA9" t="n">
        <v>79.9281032195359</v>
      </c>
      <c r="AB9" t="n">
        <v>109.3611570039742</v>
      </c>
      <c r="AC9" t="n">
        <v>98.9238816688907</v>
      </c>
      <c r="AD9" t="n">
        <v>79928.1032195359</v>
      </c>
      <c r="AE9" t="n">
        <v>109361.1570039742</v>
      </c>
      <c r="AF9" t="n">
        <v>6.755101808726311e-06</v>
      </c>
      <c r="AG9" t="n">
        <v>0.4424999999999999</v>
      </c>
      <c r="AH9" t="n">
        <v>98923.8816688907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9.465999999999999</v>
      </c>
      <c r="E10" t="n">
        <v>10.56</v>
      </c>
      <c r="F10" t="n">
        <v>8.17</v>
      </c>
      <c r="G10" t="n">
        <v>61.25</v>
      </c>
      <c r="H10" t="n">
        <v>1.11</v>
      </c>
      <c r="I10" t="n">
        <v>8</v>
      </c>
      <c r="J10" t="n">
        <v>144.05</v>
      </c>
      <c r="K10" t="n">
        <v>46.47</v>
      </c>
      <c r="L10" t="n">
        <v>9</v>
      </c>
      <c r="M10" t="n">
        <v>6</v>
      </c>
      <c r="N10" t="n">
        <v>23.58</v>
      </c>
      <c r="O10" t="n">
        <v>17999.83</v>
      </c>
      <c r="P10" t="n">
        <v>79.95999999999999</v>
      </c>
      <c r="Q10" t="n">
        <v>203.56</v>
      </c>
      <c r="R10" t="n">
        <v>18.47</v>
      </c>
      <c r="S10" t="n">
        <v>13.05</v>
      </c>
      <c r="T10" t="n">
        <v>2402.47</v>
      </c>
      <c r="U10" t="n">
        <v>0.71</v>
      </c>
      <c r="V10" t="n">
        <v>0.91</v>
      </c>
      <c r="W10" t="n">
        <v>0.07000000000000001</v>
      </c>
      <c r="X10" t="n">
        <v>0.14</v>
      </c>
      <c r="Y10" t="n">
        <v>0.5</v>
      </c>
      <c r="Z10" t="n">
        <v>10</v>
      </c>
      <c r="AA10" t="n">
        <v>78.67194007704585</v>
      </c>
      <c r="AB10" t="n">
        <v>107.6424191744135</v>
      </c>
      <c r="AC10" t="n">
        <v>97.36917776551905</v>
      </c>
      <c r="AD10" t="n">
        <v>78671.94007704585</v>
      </c>
      <c r="AE10" t="n">
        <v>107642.4191744135</v>
      </c>
      <c r="AF10" t="n">
        <v>6.787800276145731e-06</v>
      </c>
      <c r="AG10" t="n">
        <v>0.44</v>
      </c>
      <c r="AH10" t="n">
        <v>97369.17776551905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9.520799999999999</v>
      </c>
      <c r="E11" t="n">
        <v>10.5</v>
      </c>
      <c r="F11" t="n">
        <v>8.130000000000001</v>
      </c>
      <c r="G11" t="n">
        <v>69.70999999999999</v>
      </c>
      <c r="H11" t="n">
        <v>1.22</v>
      </c>
      <c r="I11" t="n">
        <v>7</v>
      </c>
      <c r="J11" t="n">
        <v>145.42</v>
      </c>
      <c r="K11" t="n">
        <v>46.47</v>
      </c>
      <c r="L11" t="n">
        <v>10</v>
      </c>
      <c r="M11" t="n">
        <v>5</v>
      </c>
      <c r="N11" t="n">
        <v>23.95</v>
      </c>
      <c r="O11" t="n">
        <v>18169.15</v>
      </c>
      <c r="P11" t="n">
        <v>78.59</v>
      </c>
      <c r="Q11" t="n">
        <v>203.56</v>
      </c>
      <c r="R11" t="n">
        <v>17.43</v>
      </c>
      <c r="S11" t="n">
        <v>13.05</v>
      </c>
      <c r="T11" t="n">
        <v>1886.99</v>
      </c>
      <c r="U11" t="n">
        <v>0.75</v>
      </c>
      <c r="V11" t="n">
        <v>0.92</v>
      </c>
      <c r="W11" t="n">
        <v>0.06</v>
      </c>
      <c r="X11" t="n">
        <v>0.11</v>
      </c>
      <c r="Y11" t="n">
        <v>0.5</v>
      </c>
      <c r="Z11" t="n">
        <v>10</v>
      </c>
      <c r="AA11" t="n">
        <v>77.30779830570408</v>
      </c>
      <c r="AB11" t="n">
        <v>105.7759402211771</v>
      </c>
      <c r="AC11" t="n">
        <v>95.68083294395927</v>
      </c>
      <c r="AD11" t="n">
        <v>77307.79830570408</v>
      </c>
      <c r="AE11" t="n">
        <v>105775.9402211771</v>
      </c>
      <c r="AF11" t="n">
        <v>6.827095802781352e-06</v>
      </c>
      <c r="AG11" t="n">
        <v>0.4375</v>
      </c>
      <c r="AH11" t="n">
        <v>95680.83294395928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9.553100000000001</v>
      </c>
      <c r="E12" t="n">
        <v>10.47</v>
      </c>
      <c r="F12" t="n">
        <v>8.119999999999999</v>
      </c>
      <c r="G12" t="n">
        <v>81.23999999999999</v>
      </c>
      <c r="H12" t="n">
        <v>1.33</v>
      </c>
      <c r="I12" t="n">
        <v>6</v>
      </c>
      <c r="J12" t="n">
        <v>146.8</v>
      </c>
      <c r="K12" t="n">
        <v>46.47</v>
      </c>
      <c r="L12" t="n">
        <v>11</v>
      </c>
      <c r="M12" t="n">
        <v>4</v>
      </c>
      <c r="N12" t="n">
        <v>24.33</v>
      </c>
      <c r="O12" t="n">
        <v>18338.99</v>
      </c>
      <c r="P12" t="n">
        <v>76.56</v>
      </c>
      <c r="Q12" t="n">
        <v>203.56</v>
      </c>
      <c r="R12" t="n">
        <v>17.14</v>
      </c>
      <c r="S12" t="n">
        <v>13.05</v>
      </c>
      <c r="T12" t="n">
        <v>1742.84</v>
      </c>
      <c r="U12" t="n">
        <v>0.76</v>
      </c>
      <c r="V12" t="n">
        <v>0.92</v>
      </c>
      <c r="W12" t="n">
        <v>0.06</v>
      </c>
      <c r="X12" t="n">
        <v>0.1</v>
      </c>
      <c r="Y12" t="n">
        <v>0.5</v>
      </c>
      <c r="Z12" t="n">
        <v>10</v>
      </c>
      <c r="AA12" t="n">
        <v>75.86205122006608</v>
      </c>
      <c r="AB12" t="n">
        <v>103.7978052767483</v>
      </c>
      <c r="AC12" t="n">
        <v>93.89148842229625</v>
      </c>
      <c r="AD12" t="n">
        <v>75862.05122006607</v>
      </c>
      <c r="AE12" t="n">
        <v>103797.8052767483</v>
      </c>
      <c r="AF12" t="n">
        <v>6.850257217203443e-06</v>
      </c>
      <c r="AG12" t="n">
        <v>0.43625</v>
      </c>
      <c r="AH12" t="n">
        <v>93891.48842229624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9.5511</v>
      </c>
      <c r="E13" t="n">
        <v>10.47</v>
      </c>
      <c r="F13" t="n">
        <v>8.130000000000001</v>
      </c>
      <c r="G13" t="n">
        <v>81.26000000000001</v>
      </c>
      <c r="H13" t="n">
        <v>1.43</v>
      </c>
      <c r="I13" t="n">
        <v>6</v>
      </c>
      <c r="J13" t="n">
        <v>148.18</v>
      </c>
      <c r="K13" t="n">
        <v>46.47</v>
      </c>
      <c r="L13" t="n">
        <v>12</v>
      </c>
      <c r="M13" t="n">
        <v>4</v>
      </c>
      <c r="N13" t="n">
        <v>24.71</v>
      </c>
      <c r="O13" t="n">
        <v>18509.36</v>
      </c>
      <c r="P13" t="n">
        <v>76.44</v>
      </c>
      <c r="Q13" t="n">
        <v>203.56</v>
      </c>
      <c r="R13" t="n">
        <v>17.15</v>
      </c>
      <c r="S13" t="n">
        <v>13.05</v>
      </c>
      <c r="T13" t="n">
        <v>1751.39</v>
      </c>
      <c r="U13" t="n">
        <v>0.76</v>
      </c>
      <c r="V13" t="n">
        <v>0.92</v>
      </c>
      <c r="W13" t="n">
        <v>0.07000000000000001</v>
      </c>
      <c r="X13" t="n">
        <v>0.1</v>
      </c>
      <c r="Y13" t="n">
        <v>0.5</v>
      </c>
      <c r="Z13" t="n">
        <v>10</v>
      </c>
      <c r="AA13" t="n">
        <v>75.84192437578712</v>
      </c>
      <c r="AB13" t="n">
        <v>103.7702668404721</v>
      </c>
      <c r="AC13" t="n">
        <v>93.86657821572783</v>
      </c>
      <c r="AD13" t="n">
        <v>75841.92437578712</v>
      </c>
      <c r="AE13" t="n">
        <v>103770.2668404721</v>
      </c>
      <c r="AF13" t="n">
        <v>6.848823073895574e-06</v>
      </c>
      <c r="AG13" t="n">
        <v>0.43625</v>
      </c>
      <c r="AH13" t="n">
        <v>93866.57821572783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9.549099999999999</v>
      </c>
      <c r="E14" t="n">
        <v>10.47</v>
      </c>
      <c r="F14" t="n">
        <v>8.130000000000001</v>
      </c>
      <c r="G14" t="n">
        <v>81.29000000000001</v>
      </c>
      <c r="H14" t="n">
        <v>1.54</v>
      </c>
      <c r="I14" t="n">
        <v>6</v>
      </c>
      <c r="J14" t="n">
        <v>149.56</v>
      </c>
      <c r="K14" t="n">
        <v>46.47</v>
      </c>
      <c r="L14" t="n">
        <v>13</v>
      </c>
      <c r="M14" t="n">
        <v>4</v>
      </c>
      <c r="N14" t="n">
        <v>25.1</v>
      </c>
      <c r="O14" t="n">
        <v>18680.25</v>
      </c>
      <c r="P14" t="n">
        <v>74.23999999999999</v>
      </c>
      <c r="Q14" t="n">
        <v>203.56</v>
      </c>
      <c r="R14" t="n">
        <v>17.29</v>
      </c>
      <c r="S14" t="n">
        <v>13.05</v>
      </c>
      <c r="T14" t="n">
        <v>1821</v>
      </c>
      <c r="U14" t="n">
        <v>0.75</v>
      </c>
      <c r="V14" t="n">
        <v>0.92</v>
      </c>
      <c r="W14" t="n">
        <v>0.06</v>
      </c>
      <c r="X14" t="n">
        <v>0.1</v>
      </c>
      <c r="Y14" t="n">
        <v>0.5</v>
      </c>
      <c r="Z14" t="n">
        <v>10</v>
      </c>
      <c r="AA14" t="n">
        <v>74.6029757623086</v>
      </c>
      <c r="AB14" t="n">
        <v>102.0750826889565</v>
      </c>
      <c r="AC14" t="n">
        <v>92.3331800604264</v>
      </c>
      <c r="AD14" t="n">
        <v>74602.9757623086</v>
      </c>
      <c r="AE14" t="n">
        <v>102075.0826889565</v>
      </c>
      <c r="AF14" t="n">
        <v>6.847388930587704e-06</v>
      </c>
      <c r="AG14" t="n">
        <v>0.43625</v>
      </c>
      <c r="AH14" t="n">
        <v>92333.1800604264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9.598000000000001</v>
      </c>
      <c r="E15" t="n">
        <v>10.42</v>
      </c>
      <c r="F15" t="n">
        <v>8.1</v>
      </c>
      <c r="G15" t="n">
        <v>97.23</v>
      </c>
      <c r="H15" t="n">
        <v>1.64</v>
      </c>
      <c r="I15" t="n">
        <v>5</v>
      </c>
      <c r="J15" t="n">
        <v>150.95</v>
      </c>
      <c r="K15" t="n">
        <v>46.47</v>
      </c>
      <c r="L15" t="n">
        <v>14</v>
      </c>
      <c r="M15" t="n">
        <v>3</v>
      </c>
      <c r="N15" t="n">
        <v>25.49</v>
      </c>
      <c r="O15" t="n">
        <v>18851.69</v>
      </c>
      <c r="P15" t="n">
        <v>73.98999999999999</v>
      </c>
      <c r="Q15" t="n">
        <v>203.57</v>
      </c>
      <c r="R15" t="n">
        <v>16.4</v>
      </c>
      <c r="S15" t="n">
        <v>13.05</v>
      </c>
      <c r="T15" t="n">
        <v>1380.95</v>
      </c>
      <c r="U15" t="n">
        <v>0.8</v>
      </c>
      <c r="V15" t="n">
        <v>0.92</v>
      </c>
      <c r="W15" t="n">
        <v>0.06</v>
      </c>
      <c r="X15" t="n">
        <v>0.08</v>
      </c>
      <c r="Y15" t="n">
        <v>0.5</v>
      </c>
      <c r="Z15" t="n">
        <v>10</v>
      </c>
      <c r="AA15" t="n">
        <v>73.98760955326647</v>
      </c>
      <c r="AB15" t="n">
        <v>101.2331114937043</v>
      </c>
      <c r="AC15" t="n">
        <v>91.57156541433483</v>
      </c>
      <c r="AD15" t="n">
        <v>73987.60955326646</v>
      </c>
      <c r="AE15" t="n">
        <v>101233.1114937043</v>
      </c>
      <c r="AF15" t="n">
        <v>6.882453734465111e-06</v>
      </c>
      <c r="AG15" t="n">
        <v>0.4341666666666666</v>
      </c>
      <c r="AH15" t="n">
        <v>91571.56541433482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9.609500000000001</v>
      </c>
      <c r="E16" t="n">
        <v>10.41</v>
      </c>
      <c r="F16" t="n">
        <v>8.09</v>
      </c>
      <c r="G16" t="n">
        <v>97.08</v>
      </c>
      <c r="H16" t="n">
        <v>1.74</v>
      </c>
      <c r="I16" t="n">
        <v>5</v>
      </c>
      <c r="J16" t="n">
        <v>152.35</v>
      </c>
      <c r="K16" t="n">
        <v>46.47</v>
      </c>
      <c r="L16" t="n">
        <v>15</v>
      </c>
      <c r="M16" t="n">
        <v>3</v>
      </c>
      <c r="N16" t="n">
        <v>25.88</v>
      </c>
      <c r="O16" t="n">
        <v>19023.66</v>
      </c>
      <c r="P16" t="n">
        <v>72.92</v>
      </c>
      <c r="Q16" t="n">
        <v>203.56</v>
      </c>
      <c r="R16" t="n">
        <v>16.05</v>
      </c>
      <c r="S16" t="n">
        <v>13.05</v>
      </c>
      <c r="T16" t="n">
        <v>1204.04</v>
      </c>
      <c r="U16" t="n">
        <v>0.8100000000000001</v>
      </c>
      <c r="V16" t="n">
        <v>0.92</v>
      </c>
      <c r="W16" t="n">
        <v>0.06</v>
      </c>
      <c r="X16" t="n">
        <v>0.07000000000000001</v>
      </c>
      <c r="Y16" t="n">
        <v>0.5</v>
      </c>
      <c r="Z16" t="n">
        <v>10</v>
      </c>
      <c r="AA16" t="n">
        <v>73.26202570651004</v>
      </c>
      <c r="AB16" t="n">
        <v>100.2403356640725</v>
      </c>
      <c r="AC16" t="n">
        <v>90.67353871651315</v>
      </c>
      <c r="AD16" t="n">
        <v>73262.02570651004</v>
      </c>
      <c r="AE16" t="n">
        <v>100240.3356640725</v>
      </c>
      <c r="AF16" t="n">
        <v>6.89070005848536e-06</v>
      </c>
      <c r="AG16" t="n">
        <v>0.43375</v>
      </c>
      <c r="AH16" t="n">
        <v>90673.53871651315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9.5921</v>
      </c>
      <c r="E17" t="n">
        <v>10.43</v>
      </c>
      <c r="F17" t="n">
        <v>8.109999999999999</v>
      </c>
      <c r="G17" t="n">
        <v>97.31</v>
      </c>
      <c r="H17" t="n">
        <v>1.84</v>
      </c>
      <c r="I17" t="n">
        <v>5</v>
      </c>
      <c r="J17" t="n">
        <v>153.75</v>
      </c>
      <c r="K17" t="n">
        <v>46.47</v>
      </c>
      <c r="L17" t="n">
        <v>16</v>
      </c>
      <c r="M17" t="n">
        <v>1</v>
      </c>
      <c r="N17" t="n">
        <v>26.28</v>
      </c>
      <c r="O17" t="n">
        <v>19196.18</v>
      </c>
      <c r="P17" t="n">
        <v>71.47</v>
      </c>
      <c r="Q17" t="n">
        <v>203.59</v>
      </c>
      <c r="R17" t="n">
        <v>16.62</v>
      </c>
      <c r="S17" t="n">
        <v>13.05</v>
      </c>
      <c r="T17" t="n">
        <v>1492.2</v>
      </c>
      <c r="U17" t="n">
        <v>0.78</v>
      </c>
      <c r="V17" t="n">
        <v>0.92</v>
      </c>
      <c r="W17" t="n">
        <v>0.06</v>
      </c>
      <c r="X17" t="n">
        <v>0.08</v>
      </c>
      <c r="Y17" t="n">
        <v>0.5</v>
      </c>
      <c r="Z17" t="n">
        <v>10</v>
      </c>
      <c r="AA17" t="n">
        <v>72.63753714388454</v>
      </c>
      <c r="AB17" t="n">
        <v>99.38588286219776</v>
      </c>
      <c r="AC17" t="n">
        <v>89.90063369081703</v>
      </c>
      <c r="AD17" t="n">
        <v>72637.53714388455</v>
      </c>
      <c r="AE17" t="n">
        <v>99385.88286219776</v>
      </c>
      <c r="AF17" t="n">
        <v>6.878223011706896e-06</v>
      </c>
      <c r="AG17" t="n">
        <v>0.4345833333333333</v>
      </c>
      <c r="AH17" t="n">
        <v>89900.63369081703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9.5839</v>
      </c>
      <c r="E18" t="n">
        <v>10.43</v>
      </c>
      <c r="F18" t="n">
        <v>8.119999999999999</v>
      </c>
      <c r="G18" t="n">
        <v>97.41</v>
      </c>
      <c r="H18" t="n">
        <v>1.94</v>
      </c>
      <c r="I18" t="n">
        <v>5</v>
      </c>
      <c r="J18" t="n">
        <v>155.15</v>
      </c>
      <c r="K18" t="n">
        <v>46.47</v>
      </c>
      <c r="L18" t="n">
        <v>17</v>
      </c>
      <c r="M18" t="n">
        <v>0</v>
      </c>
      <c r="N18" t="n">
        <v>26.68</v>
      </c>
      <c r="O18" t="n">
        <v>19369.26</v>
      </c>
      <c r="P18" t="n">
        <v>71.11</v>
      </c>
      <c r="Q18" t="n">
        <v>203.59</v>
      </c>
      <c r="R18" t="n">
        <v>16.87</v>
      </c>
      <c r="S18" t="n">
        <v>13.05</v>
      </c>
      <c r="T18" t="n">
        <v>1615.02</v>
      </c>
      <c r="U18" t="n">
        <v>0.77</v>
      </c>
      <c r="V18" t="n">
        <v>0.92</v>
      </c>
      <c r="W18" t="n">
        <v>0.07000000000000001</v>
      </c>
      <c r="X18" t="n">
        <v>0.09</v>
      </c>
      <c r="Y18" t="n">
        <v>0.5</v>
      </c>
      <c r="Z18" t="n">
        <v>10</v>
      </c>
      <c r="AA18" t="n">
        <v>72.52422734777731</v>
      </c>
      <c r="AB18" t="n">
        <v>99.23084740028851</v>
      </c>
      <c r="AC18" t="n">
        <v>89.76039459579873</v>
      </c>
      <c r="AD18" t="n">
        <v>72524.22734777731</v>
      </c>
      <c r="AE18" t="n">
        <v>99230.84740028851</v>
      </c>
      <c r="AF18" t="n">
        <v>6.872343024144631e-06</v>
      </c>
      <c r="AG18" t="n">
        <v>0.4345833333333333</v>
      </c>
      <c r="AH18" t="n">
        <v>89760.39459579873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6.8835</v>
      </c>
      <c r="E2" t="n">
        <v>14.53</v>
      </c>
      <c r="F2" t="n">
        <v>9.710000000000001</v>
      </c>
      <c r="G2" t="n">
        <v>7.02</v>
      </c>
      <c r="H2" t="n">
        <v>0.12</v>
      </c>
      <c r="I2" t="n">
        <v>83</v>
      </c>
      <c r="J2" t="n">
        <v>150.44</v>
      </c>
      <c r="K2" t="n">
        <v>49.1</v>
      </c>
      <c r="L2" t="n">
        <v>1</v>
      </c>
      <c r="M2" t="n">
        <v>81</v>
      </c>
      <c r="N2" t="n">
        <v>25.34</v>
      </c>
      <c r="O2" t="n">
        <v>18787.76</v>
      </c>
      <c r="P2" t="n">
        <v>113.93</v>
      </c>
      <c r="Q2" t="n">
        <v>203.6</v>
      </c>
      <c r="R2" t="n">
        <v>66.87</v>
      </c>
      <c r="S2" t="n">
        <v>13.05</v>
      </c>
      <c r="T2" t="n">
        <v>26225.55</v>
      </c>
      <c r="U2" t="n">
        <v>0.2</v>
      </c>
      <c r="V2" t="n">
        <v>0.77</v>
      </c>
      <c r="W2" t="n">
        <v>0.19</v>
      </c>
      <c r="X2" t="n">
        <v>1.69</v>
      </c>
      <c r="Y2" t="n">
        <v>0.5</v>
      </c>
      <c r="Z2" t="n">
        <v>10</v>
      </c>
      <c r="AA2" t="n">
        <v>144.6414754344056</v>
      </c>
      <c r="AB2" t="n">
        <v>197.9048478208042</v>
      </c>
      <c r="AC2" t="n">
        <v>179.0170869060411</v>
      </c>
      <c r="AD2" t="n">
        <v>144641.4754344056</v>
      </c>
      <c r="AE2" t="n">
        <v>197904.8478208042</v>
      </c>
      <c r="AF2" t="n">
        <v>4.65911461496657e-06</v>
      </c>
      <c r="AG2" t="n">
        <v>0.6054166666666666</v>
      </c>
      <c r="AH2" t="n">
        <v>179017.0869060411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8.186500000000001</v>
      </c>
      <c r="E3" t="n">
        <v>12.22</v>
      </c>
      <c r="F3" t="n">
        <v>8.779999999999999</v>
      </c>
      <c r="G3" t="n">
        <v>13.86</v>
      </c>
      <c r="H3" t="n">
        <v>0.23</v>
      </c>
      <c r="I3" t="n">
        <v>38</v>
      </c>
      <c r="J3" t="n">
        <v>151.83</v>
      </c>
      <c r="K3" t="n">
        <v>49.1</v>
      </c>
      <c r="L3" t="n">
        <v>2</v>
      </c>
      <c r="M3" t="n">
        <v>36</v>
      </c>
      <c r="N3" t="n">
        <v>25.73</v>
      </c>
      <c r="O3" t="n">
        <v>18959.54</v>
      </c>
      <c r="P3" t="n">
        <v>101.93</v>
      </c>
      <c r="Q3" t="n">
        <v>203.56</v>
      </c>
      <c r="R3" t="n">
        <v>37.43</v>
      </c>
      <c r="S3" t="n">
        <v>13.05</v>
      </c>
      <c r="T3" t="n">
        <v>11731.49</v>
      </c>
      <c r="U3" t="n">
        <v>0.35</v>
      </c>
      <c r="V3" t="n">
        <v>0.85</v>
      </c>
      <c r="W3" t="n">
        <v>0.12</v>
      </c>
      <c r="X3" t="n">
        <v>0.75</v>
      </c>
      <c r="Y3" t="n">
        <v>0.5</v>
      </c>
      <c r="Z3" t="n">
        <v>10</v>
      </c>
      <c r="AA3" t="n">
        <v>109.971735278853</v>
      </c>
      <c r="AB3" t="n">
        <v>150.4681798190134</v>
      </c>
      <c r="AC3" t="n">
        <v>136.1077079205446</v>
      </c>
      <c r="AD3" t="n">
        <v>109971.735278853</v>
      </c>
      <c r="AE3" t="n">
        <v>150468.1798190134</v>
      </c>
      <c r="AF3" t="n">
        <v>5.541053504092953e-06</v>
      </c>
      <c r="AG3" t="n">
        <v>0.5091666666666667</v>
      </c>
      <c r="AH3" t="n">
        <v>136107.7079205445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8.6586</v>
      </c>
      <c r="E4" t="n">
        <v>11.55</v>
      </c>
      <c r="F4" t="n">
        <v>8.51</v>
      </c>
      <c r="G4" t="n">
        <v>20.42</v>
      </c>
      <c r="H4" t="n">
        <v>0.35</v>
      </c>
      <c r="I4" t="n">
        <v>25</v>
      </c>
      <c r="J4" t="n">
        <v>153.23</v>
      </c>
      <c r="K4" t="n">
        <v>49.1</v>
      </c>
      <c r="L4" t="n">
        <v>3</v>
      </c>
      <c r="M4" t="n">
        <v>23</v>
      </c>
      <c r="N4" t="n">
        <v>26.13</v>
      </c>
      <c r="O4" t="n">
        <v>19131.85</v>
      </c>
      <c r="P4" t="n">
        <v>97.95999999999999</v>
      </c>
      <c r="Q4" t="n">
        <v>203.57</v>
      </c>
      <c r="R4" t="n">
        <v>29.11</v>
      </c>
      <c r="S4" t="n">
        <v>13.05</v>
      </c>
      <c r="T4" t="n">
        <v>7636.73</v>
      </c>
      <c r="U4" t="n">
        <v>0.45</v>
      </c>
      <c r="V4" t="n">
        <v>0.88</v>
      </c>
      <c r="W4" t="n">
        <v>0.09</v>
      </c>
      <c r="X4" t="n">
        <v>0.48</v>
      </c>
      <c r="Y4" t="n">
        <v>0.5</v>
      </c>
      <c r="Z4" t="n">
        <v>10</v>
      </c>
      <c r="AA4" t="n">
        <v>100.3812068960224</v>
      </c>
      <c r="AB4" t="n">
        <v>137.3459957813802</v>
      </c>
      <c r="AC4" t="n">
        <v>124.2378867103579</v>
      </c>
      <c r="AD4" t="n">
        <v>100381.2068960224</v>
      </c>
      <c r="AE4" t="n">
        <v>137345.9957813802</v>
      </c>
      <c r="AF4" t="n">
        <v>5.860595598917636e-06</v>
      </c>
      <c r="AG4" t="n">
        <v>0.48125</v>
      </c>
      <c r="AH4" t="n">
        <v>124237.8867103579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8.9964</v>
      </c>
      <c r="E5" t="n">
        <v>11.12</v>
      </c>
      <c r="F5" t="n">
        <v>8.289999999999999</v>
      </c>
      <c r="G5" t="n">
        <v>27.63</v>
      </c>
      <c r="H5" t="n">
        <v>0.46</v>
      </c>
      <c r="I5" t="n">
        <v>18</v>
      </c>
      <c r="J5" t="n">
        <v>154.63</v>
      </c>
      <c r="K5" t="n">
        <v>49.1</v>
      </c>
      <c r="L5" t="n">
        <v>4</v>
      </c>
      <c r="M5" t="n">
        <v>16</v>
      </c>
      <c r="N5" t="n">
        <v>26.53</v>
      </c>
      <c r="O5" t="n">
        <v>19304.72</v>
      </c>
      <c r="P5" t="n">
        <v>94.43000000000001</v>
      </c>
      <c r="Q5" t="n">
        <v>203.57</v>
      </c>
      <c r="R5" t="n">
        <v>22.24</v>
      </c>
      <c r="S5" t="n">
        <v>13.05</v>
      </c>
      <c r="T5" t="n">
        <v>4233.78</v>
      </c>
      <c r="U5" t="n">
        <v>0.59</v>
      </c>
      <c r="V5" t="n">
        <v>0.9</v>
      </c>
      <c r="W5" t="n">
        <v>0.07000000000000001</v>
      </c>
      <c r="X5" t="n">
        <v>0.26</v>
      </c>
      <c r="Y5" t="n">
        <v>0.5</v>
      </c>
      <c r="Z5" t="n">
        <v>10</v>
      </c>
      <c r="AA5" t="n">
        <v>93.6874733173715</v>
      </c>
      <c r="AB5" t="n">
        <v>128.1873341923908</v>
      </c>
      <c r="AC5" t="n">
        <v>115.9533149291564</v>
      </c>
      <c r="AD5" t="n">
        <v>93687.47331737149</v>
      </c>
      <c r="AE5" t="n">
        <v>128187.3341923908</v>
      </c>
      <c r="AF5" t="n">
        <v>6.089236394579104e-06</v>
      </c>
      <c r="AG5" t="n">
        <v>0.4633333333333333</v>
      </c>
      <c r="AH5" t="n">
        <v>115953.3149291564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9.053000000000001</v>
      </c>
      <c r="E6" t="n">
        <v>11.05</v>
      </c>
      <c r="F6" t="n">
        <v>8.31</v>
      </c>
      <c r="G6" t="n">
        <v>33.25</v>
      </c>
      <c r="H6" t="n">
        <v>0.57</v>
      </c>
      <c r="I6" t="n">
        <v>15</v>
      </c>
      <c r="J6" t="n">
        <v>156.03</v>
      </c>
      <c r="K6" t="n">
        <v>49.1</v>
      </c>
      <c r="L6" t="n">
        <v>5</v>
      </c>
      <c r="M6" t="n">
        <v>13</v>
      </c>
      <c r="N6" t="n">
        <v>26.94</v>
      </c>
      <c r="O6" t="n">
        <v>19478.15</v>
      </c>
      <c r="P6" t="n">
        <v>93.98</v>
      </c>
      <c r="Q6" t="n">
        <v>203.56</v>
      </c>
      <c r="R6" t="n">
        <v>23.11</v>
      </c>
      <c r="S6" t="n">
        <v>13.05</v>
      </c>
      <c r="T6" t="n">
        <v>4685.3</v>
      </c>
      <c r="U6" t="n">
        <v>0.5600000000000001</v>
      </c>
      <c r="V6" t="n">
        <v>0.9</v>
      </c>
      <c r="W6" t="n">
        <v>0.08</v>
      </c>
      <c r="X6" t="n">
        <v>0.29</v>
      </c>
      <c r="Y6" t="n">
        <v>0.5</v>
      </c>
      <c r="Z6" t="n">
        <v>10</v>
      </c>
      <c r="AA6" t="n">
        <v>92.91184176475763</v>
      </c>
      <c r="AB6" t="n">
        <v>127.1260808836559</v>
      </c>
      <c r="AC6" t="n">
        <v>114.9933461467285</v>
      </c>
      <c r="AD6" t="n">
        <v>92911.84176475763</v>
      </c>
      <c r="AE6" t="n">
        <v>127126.0808836559</v>
      </c>
      <c r="AF6" t="n">
        <v>6.127546249624809e-06</v>
      </c>
      <c r="AG6" t="n">
        <v>0.4604166666666667</v>
      </c>
      <c r="AH6" t="n">
        <v>114993.3461467285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9.182</v>
      </c>
      <c r="E7" t="n">
        <v>10.89</v>
      </c>
      <c r="F7" t="n">
        <v>8.25</v>
      </c>
      <c r="G7" t="n">
        <v>41.24</v>
      </c>
      <c r="H7" t="n">
        <v>0.67</v>
      </c>
      <c r="I7" t="n">
        <v>12</v>
      </c>
      <c r="J7" t="n">
        <v>157.44</v>
      </c>
      <c r="K7" t="n">
        <v>49.1</v>
      </c>
      <c r="L7" t="n">
        <v>6</v>
      </c>
      <c r="M7" t="n">
        <v>10</v>
      </c>
      <c r="N7" t="n">
        <v>27.35</v>
      </c>
      <c r="O7" t="n">
        <v>19652.13</v>
      </c>
      <c r="P7" t="n">
        <v>92.2</v>
      </c>
      <c r="Q7" t="n">
        <v>203.56</v>
      </c>
      <c r="R7" t="n">
        <v>20.96</v>
      </c>
      <c r="S7" t="n">
        <v>13.05</v>
      </c>
      <c r="T7" t="n">
        <v>3625.27</v>
      </c>
      <c r="U7" t="n">
        <v>0.62</v>
      </c>
      <c r="V7" t="n">
        <v>0.9</v>
      </c>
      <c r="W7" t="n">
        <v>0.07000000000000001</v>
      </c>
      <c r="X7" t="n">
        <v>0.22</v>
      </c>
      <c r="Y7" t="n">
        <v>0.5</v>
      </c>
      <c r="Z7" t="n">
        <v>10</v>
      </c>
      <c r="AA7" t="n">
        <v>90.34224909409544</v>
      </c>
      <c r="AB7" t="n">
        <v>123.6102508292297</v>
      </c>
      <c r="AC7" t="n">
        <v>111.8130619781972</v>
      </c>
      <c r="AD7" t="n">
        <v>90342.24909409543</v>
      </c>
      <c r="AE7" t="n">
        <v>123610.2508292297</v>
      </c>
      <c r="AF7" t="n">
        <v>6.214860230206008e-06</v>
      </c>
      <c r="AG7" t="n">
        <v>0.45375</v>
      </c>
      <c r="AH7" t="n">
        <v>111813.0619781972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9.2232</v>
      </c>
      <c r="E8" t="n">
        <v>10.84</v>
      </c>
      <c r="F8" t="n">
        <v>8.23</v>
      </c>
      <c r="G8" t="n">
        <v>44.89</v>
      </c>
      <c r="H8" t="n">
        <v>0.78</v>
      </c>
      <c r="I8" t="n">
        <v>11</v>
      </c>
      <c r="J8" t="n">
        <v>158.86</v>
      </c>
      <c r="K8" t="n">
        <v>49.1</v>
      </c>
      <c r="L8" t="n">
        <v>7</v>
      </c>
      <c r="M8" t="n">
        <v>9</v>
      </c>
      <c r="N8" t="n">
        <v>27.77</v>
      </c>
      <c r="O8" t="n">
        <v>19826.68</v>
      </c>
      <c r="P8" t="n">
        <v>91.5</v>
      </c>
      <c r="Q8" t="n">
        <v>203.57</v>
      </c>
      <c r="R8" t="n">
        <v>20.43</v>
      </c>
      <c r="S8" t="n">
        <v>13.05</v>
      </c>
      <c r="T8" t="n">
        <v>3365.31</v>
      </c>
      <c r="U8" t="n">
        <v>0.64</v>
      </c>
      <c r="V8" t="n">
        <v>0.91</v>
      </c>
      <c r="W8" t="n">
        <v>0.07000000000000001</v>
      </c>
      <c r="X8" t="n">
        <v>0.21</v>
      </c>
      <c r="Y8" t="n">
        <v>0.5</v>
      </c>
      <c r="Z8" t="n">
        <v>10</v>
      </c>
      <c r="AA8" t="n">
        <v>89.45611839299274</v>
      </c>
      <c r="AB8" t="n">
        <v>122.3978077106542</v>
      </c>
      <c r="AC8" t="n">
        <v>110.7163327291835</v>
      </c>
      <c r="AD8" t="n">
        <v>89456.11839299274</v>
      </c>
      <c r="AE8" t="n">
        <v>122397.8077106542</v>
      </c>
      <c r="AF8" t="n">
        <v>6.242746555786981e-06</v>
      </c>
      <c r="AG8" t="n">
        <v>0.4516666666666667</v>
      </c>
      <c r="AH8" t="n">
        <v>110716.3327291835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9.2659</v>
      </c>
      <c r="E9" t="n">
        <v>10.79</v>
      </c>
      <c r="F9" t="n">
        <v>8.210000000000001</v>
      </c>
      <c r="G9" t="n">
        <v>49.26</v>
      </c>
      <c r="H9" t="n">
        <v>0.88</v>
      </c>
      <c r="I9" t="n">
        <v>10</v>
      </c>
      <c r="J9" t="n">
        <v>160.28</v>
      </c>
      <c r="K9" t="n">
        <v>49.1</v>
      </c>
      <c r="L9" t="n">
        <v>8</v>
      </c>
      <c r="M9" t="n">
        <v>8</v>
      </c>
      <c r="N9" t="n">
        <v>28.19</v>
      </c>
      <c r="O9" t="n">
        <v>20001.93</v>
      </c>
      <c r="P9" t="n">
        <v>89.84</v>
      </c>
      <c r="Q9" t="n">
        <v>203.56</v>
      </c>
      <c r="R9" t="n">
        <v>19.84</v>
      </c>
      <c r="S9" t="n">
        <v>13.05</v>
      </c>
      <c r="T9" t="n">
        <v>3074.99</v>
      </c>
      <c r="U9" t="n">
        <v>0.66</v>
      </c>
      <c r="V9" t="n">
        <v>0.91</v>
      </c>
      <c r="W9" t="n">
        <v>0.07000000000000001</v>
      </c>
      <c r="X9" t="n">
        <v>0.19</v>
      </c>
      <c r="Y9" t="n">
        <v>0.5</v>
      </c>
      <c r="Z9" t="n">
        <v>10</v>
      </c>
      <c r="AA9" t="n">
        <v>88.00038723858408</v>
      </c>
      <c r="AB9" t="n">
        <v>120.4060121228673</v>
      </c>
      <c r="AC9" t="n">
        <v>108.9146313167917</v>
      </c>
      <c r="AD9" t="n">
        <v>88000.38723858408</v>
      </c>
      <c r="AE9" t="n">
        <v>120406.0121228673</v>
      </c>
      <c r="AF9" t="n">
        <v>6.27164816021192e-06</v>
      </c>
      <c r="AG9" t="n">
        <v>0.4495833333333333</v>
      </c>
      <c r="AH9" t="n">
        <v>108914.6313167917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9.31</v>
      </c>
      <c r="E10" t="n">
        <v>10.74</v>
      </c>
      <c r="F10" t="n">
        <v>8.19</v>
      </c>
      <c r="G10" t="n">
        <v>54.6</v>
      </c>
      <c r="H10" t="n">
        <v>0.99</v>
      </c>
      <c r="I10" t="n">
        <v>9</v>
      </c>
      <c r="J10" t="n">
        <v>161.71</v>
      </c>
      <c r="K10" t="n">
        <v>49.1</v>
      </c>
      <c r="L10" t="n">
        <v>9</v>
      </c>
      <c r="M10" t="n">
        <v>7</v>
      </c>
      <c r="N10" t="n">
        <v>28.61</v>
      </c>
      <c r="O10" t="n">
        <v>20177.64</v>
      </c>
      <c r="P10" t="n">
        <v>89.22</v>
      </c>
      <c r="Q10" t="n">
        <v>203.56</v>
      </c>
      <c r="R10" t="n">
        <v>19.24</v>
      </c>
      <c r="S10" t="n">
        <v>13.05</v>
      </c>
      <c r="T10" t="n">
        <v>2778.7</v>
      </c>
      <c r="U10" t="n">
        <v>0.68</v>
      </c>
      <c r="V10" t="n">
        <v>0.91</v>
      </c>
      <c r="W10" t="n">
        <v>0.07000000000000001</v>
      </c>
      <c r="X10" t="n">
        <v>0.17</v>
      </c>
      <c r="Y10" t="n">
        <v>0.5</v>
      </c>
      <c r="Z10" t="n">
        <v>10</v>
      </c>
      <c r="AA10" t="n">
        <v>87.15351076451323</v>
      </c>
      <c r="AB10" t="n">
        <v>119.247278369491</v>
      </c>
      <c r="AC10" t="n">
        <v>107.8664854865441</v>
      </c>
      <c r="AD10" t="n">
        <v>87153.51076451322</v>
      </c>
      <c r="AE10" t="n">
        <v>119247.278369491</v>
      </c>
      <c r="AF10" t="n">
        <v>6.301497358224563e-06</v>
      </c>
      <c r="AG10" t="n">
        <v>0.4475</v>
      </c>
      <c r="AH10" t="n">
        <v>107866.4854865441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9.356</v>
      </c>
      <c r="E11" t="n">
        <v>10.69</v>
      </c>
      <c r="F11" t="n">
        <v>8.17</v>
      </c>
      <c r="G11" t="n">
        <v>61.26</v>
      </c>
      <c r="H11" t="n">
        <v>1.09</v>
      </c>
      <c r="I11" t="n">
        <v>8</v>
      </c>
      <c r="J11" t="n">
        <v>163.13</v>
      </c>
      <c r="K11" t="n">
        <v>49.1</v>
      </c>
      <c r="L11" t="n">
        <v>10</v>
      </c>
      <c r="M11" t="n">
        <v>6</v>
      </c>
      <c r="N11" t="n">
        <v>29.04</v>
      </c>
      <c r="O11" t="n">
        <v>20353.94</v>
      </c>
      <c r="P11" t="n">
        <v>87.95</v>
      </c>
      <c r="Q11" t="n">
        <v>203.56</v>
      </c>
      <c r="R11" t="n">
        <v>18.53</v>
      </c>
      <c r="S11" t="n">
        <v>13.05</v>
      </c>
      <c r="T11" t="n">
        <v>2429.78</v>
      </c>
      <c r="U11" t="n">
        <v>0.7</v>
      </c>
      <c r="V11" t="n">
        <v>0.91</v>
      </c>
      <c r="W11" t="n">
        <v>0.07000000000000001</v>
      </c>
      <c r="X11" t="n">
        <v>0.14</v>
      </c>
      <c r="Y11" t="n">
        <v>0.5</v>
      </c>
      <c r="Z11" t="n">
        <v>10</v>
      </c>
      <c r="AA11" t="n">
        <v>85.91988896703187</v>
      </c>
      <c r="AB11" t="n">
        <v>117.5593826026251</v>
      </c>
      <c r="AC11" t="n">
        <v>106.3396801226909</v>
      </c>
      <c r="AD11" t="n">
        <v>85919.88896703186</v>
      </c>
      <c r="AE11" t="n">
        <v>117559.3826026251</v>
      </c>
      <c r="AF11" t="n">
        <v>6.332632576106231e-06</v>
      </c>
      <c r="AG11" t="n">
        <v>0.4454166666666666</v>
      </c>
      <c r="AH11" t="n">
        <v>106339.6801226909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9.4194</v>
      </c>
      <c r="E12" t="n">
        <v>10.62</v>
      </c>
      <c r="F12" t="n">
        <v>8.130000000000001</v>
      </c>
      <c r="G12" t="n">
        <v>69.65000000000001</v>
      </c>
      <c r="H12" t="n">
        <v>1.18</v>
      </c>
      <c r="I12" t="n">
        <v>7</v>
      </c>
      <c r="J12" t="n">
        <v>164.57</v>
      </c>
      <c r="K12" t="n">
        <v>49.1</v>
      </c>
      <c r="L12" t="n">
        <v>11</v>
      </c>
      <c r="M12" t="n">
        <v>5</v>
      </c>
      <c r="N12" t="n">
        <v>29.47</v>
      </c>
      <c r="O12" t="n">
        <v>20530.82</v>
      </c>
      <c r="P12" t="n">
        <v>86.65000000000001</v>
      </c>
      <c r="Q12" t="n">
        <v>203.56</v>
      </c>
      <c r="R12" t="n">
        <v>17.2</v>
      </c>
      <c r="S12" t="n">
        <v>13.05</v>
      </c>
      <c r="T12" t="n">
        <v>1771.59</v>
      </c>
      <c r="U12" t="n">
        <v>0.76</v>
      </c>
      <c r="V12" t="n">
        <v>0.92</v>
      </c>
      <c r="W12" t="n">
        <v>0.06</v>
      </c>
      <c r="X12" t="n">
        <v>0.1</v>
      </c>
      <c r="Y12" t="n">
        <v>0.5</v>
      </c>
      <c r="Z12" t="n">
        <v>10</v>
      </c>
      <c r="AA12" t="n">
        <v>84.45418573163461</v>
      </c>
      <c r="AB12" t="n">
        <v>115.5539427736925</v>
      </c>
      <c r="AC12" t="n">
        <v>104.5256366563785</v>
      </c>
      <c r="AD12" t="n">
        <v>84454.18573163461</v>
      </c>
      <c r="AE12" t="n">
        <v>115553.9427736925</v>
      </c>
      <c r="AF12" t="n">
        <v>6.375545028577921e-06</v>
      </c>
      <c r="AG12" t="n">
        <v>0.4424999999999999</v>
      </c>
      <c r="AH12" t="n">
        <v>104525.6366563785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9.397500000000001</v>
      </c>
      <c r="E13" t="n">
        <v>10.64</v>
      </c>
      <c r="F13" t="n">
        <v>8.15</v>
      </c>
      <c r="G13" t="n">
        <v>69.86</v>
      </c>
      <c r="H13" t="n">
        <v>1.28</v>
      </c>
      <c r="I13" t="n">
        <v>7</v>
      </c>
      <c r="J13" t="n">
        <v>166.01</v>
      </c>
      <c r="K13" t="n">
        <v>49.1</v>
      </c>
      <c r="L13" t="n">
        <v>12</v>
      </c>
      <c r="M13" t="n">
        <v>5</v>
      </c>
      <c r="N13" t="n">
        <v>29.91</v>
      </c>
      <c r="O13" t="n">
        <v>20708.3</v>
      </c>
      <c r="P13" t="n">
        <v>85.44</v>
      </c>
      <c r="Q13" t="n">
        <v>203.56</v>
      </c>
      <c r="R13" t="n">
        <v>18.04</v>
      </c>
      <c r="S13" t="n">
        <v>13.05</v>
      </c>
      <c r="T13" t="n">
        <v>2190.91</v>
      </c>
      <c r="U13" t="n">
        <v>0.72</v>
      </c>
      <c r="V13" t="n">
        <v>0.91</v>
      </c>
      <c r="W13" t="n">
        <v>0.06</v>
      </c>
      <c r="X13" t="n">
        <v>0.13</v>
      </c>
      <c r="Y13" t="n">
        <v>0.5</v>
      </c>
      <c r="Z13" t="n">
        <v>10</v>
      </c>
      <c r="AA13" t="n">
        <v>84.01814288950995</v>
      </c>
      <c r="AB13" t="n">
        <v>114.9573297202453</v>
      </c>
      <c r="AC13" t="n">
        <v>103.9859635154004</v>
      </c>
      <c r="AD13" t="n">
        <v>84018.14288950995</v>
      </c>
      <c r="AE13" t="n">
        <v>114957.3297202453</v>
      </c>
      <c r="AF13" t="n">
        <v>6.360721957455998e-06</v>
      </c>
      <c r="AG13" t="n">
        <v>0.4433333333333334</v>
      </c>
      <c r="AH13" t="n">
        <v>103985.9635154004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9.4491</v>
      </c>
      <c r="E14" t="n">
        <v>10.58</v>
      </c>
      <c r="F14" t="n">
        <v>8.119999999999999</v>
      </c>
      <c r="G14" t="n">
        <v>81.23</v>
      </c>
      <c r="H14" t="n">
        <v>1.38</v>
      </c>
      <c r="I14" t="n">
        <v>6</v>
      </c>
      <c r="J14" t="n">
        <v>167.45</v>
      </c>
      <c r="K14" t="n">
        <v>49.1</v>
      </c>
      <c r="L14" t="n">
        <v>13</v>
      </c>
      <c r="M14" t="n">
        <v>4</v>
      </c>
      <c r="N14" t="n">
        <v>30.36</v>
      </c>
      <c r="O14" t="n">
        <v>20886.38</v>
      </c>
      <c r="P14" t="n">
        <v>84.8</v>
      </c>
      <c r="Q14" t="n">
        <v>203.56</v>
      </c>
      <c r="R14" t="n">
        <v>17.11</v>
      </c>
      <c r="S14" t="n">
        <v>13.05</v>
      </c>
      <c r="T14" t="n">
        <v>1730.08</v>
      </c>
      <c r="U14" t="n">
        <v>0.76</v>
      </c>
      <c r="V14" t="n">
        <v>0.92</v>
      </c>
      <c r="W14" t="n">
        <v>0.06</v>
      </c>
      <c r="X14" t="n">
        <v>0.1</v>
      </c>
      <c r="Y14" t="n">
        <v>0.5</v>
      </c>
      <c r="Z14" t="n">
        <v>10</v>
      </c>
      <c r="AA14" t="n">
        <v>83.08789488750698</v>
      </c>
      <c r="AB14" t="n">
        <v>113.6845233642601</v>
      </c>
      <c r="AC14" t="n">
        <v>102.834632011635</v>
      </c>
      <c r="AD14" t="n">
        <v>83087.89488750698</v>
      </c>
      <c r="AE14" t="n">
        <v>113684.5233642601</v>
      </c>
      <c r="AF14" t="n">
        <v>6.395647549688476e-06</v>
      </c>
      <c r="AG14" t="n">
        <v>0.4408333333333334</v>
      </c>
      <c r="AH14" t="n">
        <v>102834.632011635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9.464</v>
      </c>
      <c r="E15" t="n">
        <v>10.57</v>
      </c>
      <c r="F15" t="n">
        <v>8.109999999999999</v>
      </c>
      <c r="G15" t="n">
        <v>81.06999999999999</v>
      </c>
      <c r="H15" t="n">
        <v>1.47</v>
      </c>
      <c r="I15" t="n">
        <v>6</v>
      </c>
      <c r="J15" t="n">
        <v>168.9</v>
      </c>
      <c r="K15" t="n">
        <v>49.1</v>
      </c>
      <c r="L15" t="n">
        <v>14</v>
      </c>
      <c r="M15" t="n">
        <v>4</v>
      </c>
      <c r="N15" t="n">
        <v>30.81</v>
      </c>
      <c r="O15" t="n">
        <v>21065.06</v>
      </c>
      <c r="P15" t="n">
        <v>83.37</v>
      </c>
      <c r="Q15" t="n">
        <v>203.56</v>
      </c>
      <c r="R15" t="n">
        <v>16.61</v>
      </c>
      <c r="S15" t="n">
        <v>13.05</v>
      </c>
      <c r="T15" t="n">
        <v>1478.55</v>
      </c>
      <c r="U15" t="n">
        <v>0.79</v>
      </c>
      <c r="V15" t="n">
        <v>0.92</v>
      </c>
      <c r="W15" t="n">
        <v>0.06</v>
      </c>
      <c r="X15" t="n">
        <v>0.08</v>
      </c>
      <c r="Y15" t="n">
        <v>0.5</v>
      </c>
      <c r="Z15" t="n">
        <v>10</v>
      </c>
      <c r="AA15" t="n">
        <v>82.10324349666384</v>
      </c>
      <c r="AB15" t="n">
        <v>112.3372798915556</v>
      </c>
      <c r="AC15" t="n">
        <v>101.615967565097</v>
      </c>
      <c r="AD15" t="n">
        <v>82103.24349666384</v>
      </c>
      <c r="AE15" t="n">
        <v>112337.2798915556</v>
      </c>
      <c r="AF15" t="n">
        <v>6.405732652871886e-06</v>
      </c>
      <c r="AG15" t="n">
        <v>0.4404166666666667</v>
      </c>
      <c r="AH15" t="n">
        <v>101615.967565097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9.4964</v>
      </c>
      <c r="E16" t="n">
        <v>10.53</v>
      </c>
      <c r="F16" t="n">
        <v>8.1</v>
      </c>
      <c r="G16" t="n">
        <v>97.20999999999999</v>
      </c>
      <c r="H16" t="n">
        <v>1.56</v>
      </c>
      <c r="I16" t="n">
        <v>5</v>
      </c>
      <c r="J16" t="n">
        <v>170.35</v>
      </c>
      <c r="K16" t="n">
        <v>49.1</v>
      </c>
      <c r="L16" t="n">
        <v>15</v>
      </c>
      <c r="M16" t="n">
        <v>3</v>
      </c>
      <c r="N16" t="n">
        <v>31.26</v>
      </c>
      <c r="O16" t="n">
        <v>21244.37</v>
      </c>
      <c r="P16" t="n">
        <v>82.05</v>
      </c>
      <c r="Q16" t="n">
        <v>203.57</v>
      </c>
      <c r="R16" t="n">
        <v>16.41</v>
      </c>
      <c r="S16" t="n">
        <v>13.05</v>
      </c>
      <c r="T16" t="n">
        <v>1384.96</v>
      </c>
      <c r="U16" t="n">
        <v>0.8</v>
      </c>
      <c r="V16" t="n">
        <v>0.92</v>
      </c>
      <c r="W16" t="n">
        <v>0.06</v>
      </c>
      <c r="X16" t="n">
        <v>0.08</v>
      </c>
      <c r="Y16" t="n">
        <v>0.5</v>
      </c>
      <c r="Z16" t="n">
        <v>10</v>
      </c>
      <c r="AA16" t="n">
        <v>81.03281649544944</v>
      </c>
      <c r="AB16" t="n">
        <v>110.8726744445884</v>
      </c>
      <c r="AC16" t="n">
        <v>100.2911420064012</v>
      </c>
      <c r="AD16" t="n">
        <v>81032.81649544944</v>
      </c>
      <c r="AE16" t="n">
        <v>110872.6744445884</v>
      </c>
      <c r="AF16" t="n">
        <v>6.427662675901582e-06</v>
      </c>
      <c r="AG16" t="n">
        <v>0.43875</v>
      </c>
      <c r="AH16" t="n">
        <v>100291.1420064012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9.4947</v>
      </c>
      <c r="E17" t="n">
        <v>10.53</v>
      </c>
      <c r="F17" t="n">
        <v>8.1</v>
      </c>
      <c r="G17" t="n">
        <v>97.23999999999999</v>
      </c>
      <c r="H17" t="n">
        <v>1.65</v>
      </c>
      <c r="I17" t="n">
        <v>5</v>
      </c>
      <c r="J17" t="n">
        <v>171.81</v>
      </c>
      <c r="K17" t="n">
        <v>49.1</v>
      </c>
      <c r="L17" t="n">
        <v>16</v>
      </c>
      <c r="M17" t="n">
        <v>3</v>
      </c>
      <c r="N17" t="n">
        <v>31.72</v>
      </c>
      <c r="O17" t="n">
        <v>21424.29</v>
      </c>
      <c r="P17" t="n">
        <v>82.26000000000001</v>
      </c>
      <c r="Q17" t="n">
        <v>203.56</v>
      </c>
      <c r="R17" t="n">
        <v>16.5</v>
      </c>
      <c r="S17" t="n">
        <v>13.05</v>
      </c>
      <c r="T17" t="n">
        <v>1430.45</v>
      </c>
      <c r="U17" t="n">
        <v>0.79</v>
      </c>
      <c r="V17" t="n">
        <v>0.92</v>
      </c>
      <c r="W17" t="n">
        <v>0.06</v>
      </c>
      <c r="X17" t="n">
        <v>0.08</v>
      </c>
      <c r="Y17" t="n">
        <v>0.5</v>
      </c>
      <c r="Z17" t="n">
        <v>10</v>
      </c>
      <c r="AA17" t="n">
        <v>81.16676424733292</v>
      </c>
      <c r="AB17" t="n">
        <v>111.055947668073</v>
      </c>
      <c r="AC17" t="n">
        <v>100.4569238906621</v>
      </c>
      <c r="AD17" t="n">
        <v>81166.76424733292</v>
      </c>
      <c r="AE17" t="n">
        <v>111055.947668073</v>
      </c>
      <c r="AF17" t="n">
        <v>6.426512026545086e-06</v>
      </c>
      <c r="AG17" t="n">
        <v>0.43875</v>
      </c>
      <c r="AH17" t="n">
        <v>100456.9238906621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9.4994</v>
      </c>
      <c r="E18" t="n">
        <v>10.53</v>
      </c>
      <c r="F18" t="n">
        <v>8.1</v>
      </c>
      <c r="G18" t="n">
        <v>97.17</v>
      </c>
      <c r="H18" t="n">
        <v>1.74</v>
      </c>
      <c r="I18" t="n">
        <v>5</v>
      </c>
      <c r="J18" t="n">
        <v>173.28</v>
      </c>
      <c r="K18" t="n">
        <v>49.1</v>
      </c>
      <c r="L18" t="n">
        <v>17</v>
      </c>
      <c r="M18" t="n">
        <v>3</v>
      </c>
      <c r="N18" t="n">
        <v>32.18</v>
      </c>
      <c r="O18" t="n">
        <v>21604.83</v>
      </c>
      <c r="P18" t="n">
        <v>81.34</v>
      </c>
      <c r="Q18" t="n">
        <v>203.56</v>
      </c>
      <c r="R18" t="n">
        <v>16.34</v>
      </c>
      <c r="S18" t="n">
        <v>13.05</v>
      </c>
      <c r="T18" t="n">
        <v>1349.19</v>
      </c>
      <c r="U18" t="n">
        <v>0.8</v>
      </c>
      <c r="V18" t="n">
        <v>0.92</v>
      </c>
      <c r="W18" t="n">
        <v>0.06</v>
      </c>
      <c r="X18" t="n">
        <v>0.07000000000000001</v>
      </c>
      <c r="Y18" t="n">
        <v>0.5</v>
      </c>
      <c r="Z18" t="n">
        <v>10</v>
      </c>
      <c r="AA18" t="n">
        <v>80.60211491228084</v>
      </c>
      <c r="AB18" t="n">
        <v>110.2833695372846</v>
      </c>
      <c r="AC18" t="n">
        <v>99.75807953235565</v>
      </c>
      <c r="AD18" t="n">
        <v>80602.11491228084</v>
      </c>
      <c r="AE18" t="n">
        <v>110283.3695372846</v>
      </c>
      <c r="AF18" t="n">
        <v>6.429693233589518e-06</v>
      </c>
      <c r="AG18" t="n">
        <v>0.43875</v>
      </c>
      <c r="AH18" t="n">
        <v>99758.07953235565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9.4869</v>
      </c>
      <c r="E19" t="n">
        <v>10.54</v>
      </c>
      <c r="F19" t="n">
        <v>8.109999999999999</v>
      </c>
      <c r="G19" t="n">
        <v>97.34</v>
      </c>
      <c r="H19" t="n">
        <v>1.83</v>
      </c>
      <c r="I19" t="n">
        <v>5</v>
      </c>
      <c r="J19" t="n">
        <v>174.75</v>
      </c>
      <c r="K19" t="n">
        <v>49.1</v>
      </c>
      <c r="L19" t="n">
        <v>18</v>
      </c>
      <c r="M19" t="n">
        <v>3</v>
      </c>
      <c r="N19" t="n">
        <v>32.65</v>
      </c>
      <c r="O19" t="n">
        <v>21786.02</v>
      </c>
      <c r="P19" t="n">
        <v>79.29000000000001</v>
      </c>
      <c r="Q19" t="n">
        <v>203.56</v>
      </c>
      <c r="R19" t="n">
        <v>16.83</v>
      </c>
      <c r="S19" t="n">
        <v>13.05</v>
      </c>
      <c r="T19" t="n">
        <v>1593.91</v>
      </c>
      <c r="U19" t="n">
        <v>0.78</v>
      </c>
      <c r="V19" t="n">
        <v>0.92</v>
      </c>
      <c r="W19" t="n">
        <v>0.06</v>
      </c>
      <c r="X19" t="n">
        <v>0.09</v>
      </c>
      <c r="Y19" t="n">
        <v>0.5</v>
      </c>
      <c r="Z19" t="n">
        <v>10</v>
      </c>
      <c r="AA19" t="n">
        <v>79.56521299453986</v>
      </c>
      <c r="AB19" t="n">
        <v>108.8646345885481</v>
      </c>
      <c r="AC19" t="n">
        <v>98.47474665591906</v>
      </c>
      <c r="AD19" t="n">
        <v>79565.21299453986</v>
      </c>
      <c r="AE19" t="n">
        <v>108864.6345885481</v>
      </c>
      <c r="AF19" t="n">
        <v>6.421232576556457e-06</v>
      </c>
      <c r="AG19" t="n">
        <v>0.4391666666666666</v>
      </c>
      <c r="AH19" t="n">
        <v>98474.74665591907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9.5541</v>
      </c>
      <c r="E20" t="n">
        <v>10.47</v>
      </c>
      <c r="F20" t="n">
        <v>8.07</v>
      </c>
      <c r="G20" t="n">
        <v>121.02</v>
      </c>
      <c r="H20" t="n">
        <v>1.91</v>
      </c>
      <c r="I20" t="n">
        <v>4</v>
      </c>
      <c r="J20" t="n">
        <v>176.22</v>
      </c>
      <c r="K20" t="n">
        <v>49.1</v>
      </c>
      <c r="L20" t="n">
        <v>19</v>
      </c>
      <c r="M20" t="n">
        <v>2</v>
      </c>
      <c r="N20" t="n">
        <v>33.13</v>
      </c>
      <c r="O20" t="n">
        <v>21967.84</v>
      </c>
      <c r="P20" t="n">
        <v>77.43000000000001</v>
      </c>
      <c r="Q20" t="n">
        <v>203.56</v>
      </c>
      <c r="R20" t="n">
        <v>15.28</v>
      </c>
      <c r="S20" t="n">
        <v>13.05</v>
      </c>
      <c r="T20" t="n">
        <v>823.6</v>
      </c>
      <c r="U20" t="n">
        <v>0.85</v>
      </c>
      <c r="V20" t="n">
        <v>0.92</v>
      </c>
      <c r="W20" t="n">
        <v>0.06</v>
      </c>
      <c r="X20" t="n">
        <v>0.04</v>
      </c>
      <c r="Y20" t="n">
        <v>0.5</v>
      </c>
      <c r="Z20" t="n">
        <v>10</v>
      </c>
      <c r="AA20" t="n">
        <v>77.81299017238122</v>
      </c>
      <c r="AB20" t="n">
        <v>106.4671660206566</v>
      </c>
      <c r="AC20" t="n">
        <v>96.30608912327817</v>
      </c>
      <c r="AD20" t="n">
        <v>77812.99017238122</v>
      </c>
      <c r="AE20" t="n">
        <v>106467.1660206566</v>
      </c>
      <c r="AF20" t="n">
        <v>6.466717068766197e-06</v>
      </c>
      <c r="AG20" t="n">
        <v>0.43625</v>
      </c>
      <c r="AH20" t="n">
        <v>96306.08912327817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9.5397</v>
      </c>
      <c r="E21" t="n">
        <v>10.48</v>
      </c>
      <c r="F21" t="n">
        <v>8.08</v>
      </c>
      <c r="G21" t="n">
        <v>121.26</v>
      </c>
      <c r="H21" t="n">
        <v>2</v>
      </c>
      <c r="I21" t="n">
        <v>4</v>
      </c>
      <c r="J21" t="n">
        <v>177.7</v>
      </c>
      <c r="K21" t="n">
        <v>49.1</v>
      </c>
      <c r="L21" t="n">
        <v>20</v>
      </c>
      <c r="M21" t="n">
        <v>0</v>
      </c>
      <c r="N21" t="n">
        <v>33.61</v>
      </c>
      <c r="O21" t="n">
        <v>22150.3</v>
      </c>
      <c r="P21" t="n">
        <v>77.56999999999999</v>
      </c>
      <c r="Q21" t="n">
        <v>203.56</v>
      </c>
      <c r="R21" t="n">
        <v>15.82</v>
      </c>
      <c r="S21" t="n">
        <v>13.05</v>
      </c>
      <c r="T21" t="n">
        <v>1094.68</v>
      </c>
      <c r="U21" t="n">
        <v>0.82</v>
      </c>
      <c r="V21" t="n">
        <v>0.92</v>
      </c>
      <c r="W21" t="n">
        <v>0.06</v>
      </c>
      <c r="X21" t="n">
        <v>0.06</v>
      </c>
      <c r="Y21" t="n">
        <v>0.5</v>
      </c>
      <c r="Z21" t="n">
        <v>10</v>
      </c>
      <c r="AA21" t="n">
        <v>78.04199458243708</v>
      </c>
      <c r="AB21" t="n">
        <v>106.7804999574564</v>
      </c>
      <c r="AC21" t="n">
        <v>96.58951890891683</v>
      </c>
      <c r="AD21" t="n">
        <v>78041.99458243708</v>
      </c>
      <c r="AE21" t="n">
        <v>106780.4999574564</v>
      </c>
      <c r="AF21" t="n">
        <v>6.456970391864109e-06</v>
      </c>
      <c r="AG21" t="n">
        <v>0.4366666666666667</v>
      </c>
      <c r="AH21" t="n">
        <v>96589.51890891683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6.1943</v>
      </c>
      <c r="E2" t="n">
        <v>16.14</v>
      </c>
      <c r="F2" t="n">
        <v>10.03</v>
      </c>
      <c r="G2" t="n">
        <v>6.14</v>
      </c>
      <c r="H2" t="n">
        <v>0.1</v>
      </c>
      <c r="I2" t="n">
        <v>98</v>
      </c>
      <c r="J2" t="n">
        <v>185.69</v>
      </c>
      <c r="K2" t="n">
        <v>53.44</v>
      </c>
      <c r="L2" t="n">
        <v>1</v>
      </c>
      <c r="M2" t="n">
        <v>96</v>
      </c>
      <c r="N2" t="n">
        <v>36.26</v>
      </c>
      <c r="O2" t="n">
        <v>23136.14</v>
      </c>
      <c r="P2" t="n">
        <v>134.98</v>
      </c>
      <c r="Q2" t="n">
        <v>203.59</v>
      </c>
      <c r="R2" t="n">
        <v>76.91</v>
      </c>
      <c r="S2" t="n">
        <v>13.05</v>
      </c>
      <c r="T2" t="n">
        <v>31171.8</v>
      </c>
      <c r="U2" t="n">
        <v>0.17</v>
      </c>
      <c r="V2" t="n">
        <v>0.74</v>
      </c>
      <c r="W2" t="n">
        <v>0.21</v>
      </c>
      <c r="X2" t="n">
        <v>2</v>
      </c>
      <c r="Y2" t="n">
        <v>0.5</v>
      </c>
      <c r="Z2" t="n">
        <v>10</v>
      </c>
      <c r="AA2" t="n">
        <v>186.4086393797065</v>
      </c>
      <c r="AB2" t="n">
        <v>255.0525241679627</v>
      </c>
      <c r="AC2" t="n">
        <v>230.7106692299126</v>
      </c>
      <c r="AD2" t="n">
        <v>186408.6393797065</v>
      </c>
      <c r="AE2" t="n">
        <v>255052.5241679627</v>
      </c>
      <c r="AF2" t="n">
        <v>3.811321704352758e-06</v>
      </c>
      <c r="AG2" t="n">
        <v>0.6725</v>
      </c>
      <c r="AH2" t="n">
        <v>230710.6692299125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7.6875</v>
      </c>
      <c r="E3" t="n">
        <v>13.01</v>
      </c>
      <c r="F3" t="n">
        <v>8.9</v>
      </c>
      <c r="G3" t="n">
        <v>12.14</v>
      </c>
      <c r="H3" t="n">
        <v>0.19</v>
      </c>
      <c r="I3" t="n">
        <v>44</v>
      </c>
      <c r="J3" t="n">
        <v>187.21</v>
      </c>
      <c r="K3" t="n">
        <v>53.44</v>
      </c>
      <c r="L3" t="n">
        <v>2</v>
      </c>
      <c r="M3" t="n">
        <v>42</v>
      </c>
      <c r="N3" t="n">
        <v>36.77</v>
      </c>
      <c r="O3" t="n">
        <v>23322.88</v>
      </c>
      <c r="P3" t="n">
        <v>119.04</v>
      </c>
      <c r="Q3" t="n">
        <v>203.56</v>
      </c>
      <c r="R3" t="n">
        <v>41.33</v>
      </c>
      <c r="S3" t="n">
        <v>13.05</v>
      </c>
      <c r="T3" t="n">
        <v>13649.83</v>
      </c>
      <c r="U3" t="n">
        <v>0.32</v>
      </c>
      <c r="V3" t="n">
        <v>0.84</v>
      </c>
      <c r="W3" t="n">
        <v>0.13</v>
      </c>
      <c r="X3" t="n">
        <v>0.88</v>
      </c>
      <c r="Y3" t="n">
        <v>0.5</v>
      </c>
      <c r="Z3" t="n">
        <v>10</v>
      </c>
      <c r="AA3" t="n">
        <v>133.657884985945</v>
      </c>
      <c r="AB3" t="n">
        <v>182.876614807416</v>
      </c>
      <c r="AC3" t="n">
        <v>165.4231273591885</v>
      </c>
      <c r="AD3" t="n">
        <v>133657.884985945</v>
      </c>
      <c r="AE3" t="n">
        <v>182876.614807416</v>
      </c>
      <c r="AF3" t="n">
        <v>4.730080170836385e-06</v>
      </c>
      <c r="AG3" t="n">
        <v>0.5420833333333334</v>
      </c>
      <c r="AH3" t="n">
        <v>165423.1273591885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8.238</v>
      </c>
      <c r="E4" t="n">
        <v>12.14</v>
      </c>
      <c r="F4" t="n">
        <v>8.59</v>
      </c>
      <c r="G4" t="n">
        <v>17.77</v>
      </c>
      <c r="H4" t="n">
        <v>0.28</v>
      </c>
      <c r="I4" t="n">
        <v>29</v>
      </c>
      <c r="J4" t="n">
        <v>188.73</v>
      </c>
      <c r="K4" t="n">
        <v>53.44</v>
      </c>
      <c r="L4" t="n">
        <v>3</v>
      </c>
      <c r="M4" t="n">
        <v>27</v>
      </c>
      <c r="N4" t="n">
        <v>37.29</v>
      </c>
      <c r="O4" t="n">
        <v>23510.33</v>
      </c>
      <c r="P4" t="n">
        <v>114.2</v>
      </c>
      <c r="Q4" t="n">
        <v>203.57</v>
      </c>
      <c r="R4" t="n">
        <v>31.69</v>
      </c>
      <c r="S4" t="n">
        <v>13.05</v>
      </c>
      <c r="T4" t="n">
        <v>8906.27</v>
      </c>
      <c r="U4" t="n">
        <v>0.41</v>
      </c>
      <c r="V4" t="n">
        <v>0.87</v>
      </c>
      <c r="W4" t="n">
        <v>0.1</v>
      </c>
      <c r="X4" t="n">
        <v>0.57</v>
      </c>
      <c r="Y4" t="n">
        <v>0.5</v>
      </c>
      <c r="Z4" t="n">
        <v>10</v>
      </c>
      <c r="AA4" t="n">
        <v>120.2001710861406</v>
      </c>
      <c r="AB4" t="n">
        <v>164.4631769372778</v>
      </c>
      <c r="AC4" t="n">
        <v>148.767042155948</v>
      </c>
      <c r="AD4" t="n">
        <v>120200.1710861406</v>
      </c>
      <c r="AE4" t="n">
        <v>164463.1769372777</v>
      </c>
      <c r="AF4" t="n">
        <v>5.068800058191889e-06</v>
      </c>
      <c r="AG4" t="n">
        <v>0.5058333333333334</v>
      </c>
      <c r="AH4" t="n">
        <v>148767.042155948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8.5657</v>
      </c>
      <c r="E5" t="n">
        <v>11.67</v>
      </c>
      <c r="F5" t="n">
        <v>8.42</v>
      </c>
      <c r="G5" t="n">
        <v>24.07</v>
      </c>
      <c r="H5" t="n">
        <v>0.37</v>
      </c>
      <c r="I5" t="n">
        <v>21</v>
      </c>
      <c r="J5" t="n">
        <v>190.25</v>
      </c>
      <c r="K5" t="n">
        <v>53.44</v>
      </c>
      <c r="L5" t="n">
        <v>4</v>
      </c>
      <c r="M5" t="n">
        <v>19</v>
      </c>
      <c r="N5" t="n">
        <v>37.82</v>
      </c>
      <c r="O5" t="n">
        <v>23698.48</v>
      </c>
      <c r="P5" t="n">
        <v>111.33</v>
      </c>
      <c r="Q5" t="n">
        <v>203.57</v>
      </c>
      <c r="R5" t="n">
        <v>26.45</v>
      </c>
      <c r="S5" t="n">
        <v>13.05</v>
      </c>
      <c r="T5" t="n">
        <v>6327.17</v>
      </c>
      <c r="U5" t="n">
        <v>0.49</v>
      </c>
      <c r="V5" t="n">
        <v>0.88</v>
      </c>
      <c r="W5" t="n">
        <v>0.09</v>
      </c>
      <c r="X5" t="n">
        <v>0.4</v>
      </c>
      <c r="Y5" t="n">
        <v>0.5</v>
      </c>
      <c r="Z5" t="n">
        <v>10</v>
      </c>
      <c r="AA5" t="n">
        <v>112.9770836569353</v>
      </c>
      <c r="AB5" t="n">
        <v>154.5802300565166</v>
      </c>
      <c r="AC5" t="n">
        <v>139.8273098546804</v>
      </c>
      <c r="AD5" t="n">
        <v>112977.0836569353</v>
      </c>
      <c r="AE5" t="n">
        <v>154580.2300565166</v>
      </c>
      <c r="AF5" t="n">
        <v>5.270432223653103e-06</v>
      </c>
      <c r="AG5" t="n">
        <v>0.48625</v>
      </c>
      <c r="AH5" t="n">
        <v>139827.3098546804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8.738099999999999</v>
      </c>
      <c r="E6" t="n">
        <v>11.44</v>
      </c>
      <c r="F6" t="n">
        <v>8.34</v>
      </c>
      <c r="G6" t="n">
        <v>29.45</v>
      </c>
      <c r="H6" t="n">
        <v>0.46</v>
      </c>
      <c r="I6" t="n">
        <v>17</v>
      </c>
      <c r="J6" t="n">
        <v>191.78</v>
      </c>
      <c r="K6" t="n">
        <v>53.44</v>
      </c>
      <c r="L6" t="n">
        <v>5</v>
      </c>
      <c r="M6" t="n">
        <v>15</v>
      </c>
      <c r="N6" t="n">
        <v>38.35</v>
      </c>
      <c r="O6" t="n">
        <v>23887.36</v>
      </c>
      <c r="P6" t="n">
        <v>109.58</v>
      </c>
      <c r="Q6" t="n">
        <v>203.56</v>
      </c>
      <c r="R6" t="n">
        <v>24.09</v>
      </c>
      <c r="S6" t="n">
        <v>13.05</v>
      </c>
      <c r="T6" t="n">
        <v>5162.79</v>
      </c>
      <c r="U6" t="n">
        <v>0.54</v>
      </c>
      <c r="V6" t="n">
        <v>0.89</v>
      </c>
      <c r="W6" t="n">
        <v>0.08</v>
      </c>
      <c r="X6" t="n">
        <v>0.32</v>
      </c>
      <c r="Y6" t="n">
        <v>0.5</v>
      </c>
      <c r="Z6" t="n">
        <v>10</v>
      </c>
      <c r="AA6" t="n">
        <v>109.3367904571428</v>
      </c>
      <c r="AB6" t="n">
        <v>149.5994203021615</v>
      </c>
      <c r="AC6" t="n">
        <v>135.321861592669</v>
      </c>
      <c r="AD6" t="n">
        <v>109336.7904571428</v>
      </c>
      <c r="AE6" t="n">
        <v>149599.4203021615</v>
      </c>
      <c r="AF6" t="n">
        <v>5.376509078476153e-06</v>
      </c>
      <c r="AG6" t="n">
        <v>0.4766666666666666</v>
      </c>
      <c r="AH6" t="n">
        <v>135321.861592669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8.870699999999999</v>
      </c>
      <c r="E7" t="n">
        <v>11.27</v>
      </c>
      <c r="F7" t="n">
        <v>8.279999999999999</v>
      </c>
      <c r="G7" t="n">
        <v>35.5</v>
      </c>
      <c r="H7" t="n">
        <v>0.55</v>
      </c>
      <c r="I7" t="n">
        <v>14</v>
      </c>
      <c r="J7" t="n">
        <v>193.32</v>
      </c>
      <c r="K7" t="n">
        <v>53.44</v>
      </c>
      <c r="L7" t="n">
        <v>6</v>
      </c>
      <c r="M7" t="n">
        <v>12</v>
      </c>
      <c r="N7" t="n">
        <v>38.89</v>
      </c>
      <c r="O7" t="n">
        <v>24076.95</v>
      </c>
      <c r="P7" t="n">
        <v>108.18</v>
      </c>
      <c r="Q7" t="n">
        <v>203.56</v>
      </c>
      <c r="R7" t="n">
        <v>22.04</v>
      </c>
      <c r="S7" t="n">
        <v>13.05</v>
      </c>
      <c r="T7" t="n">
        <v>4155.6</v>
      </c>
      <c r="U7" t="n">
        <v>0.59</v>
      </c>
      <c r="V7" t="n">
        <v>0.9</v>
      </c>
      <c r="W7" t="n">
        <v>0.08</v>
      </c>
      <c r="X7" t="n">
        <v>0.26</v>
      </c>
      <c r="Y7" t="n">
        <v>0.5</v>
      </c>
      <c r="Z7" t="n">
        <v>10</v>
      </c>
      <c r="AA7" t="n">
        <v>106.6067830166968</v>
      </c>
      <c r="AB7" t="n">
        <v>145.864103682717</v>
      </c>
      <c r="AC7" t="n">
        <v>131.9430383488333</v>
      </c>
      <c r="AD7" t="n">
        <v>106606.7830166968</v>
      </c>
      <c r="AE7" t="n">
        <v>145864.103682717</v>
      </c>
      <c r="AF7" t="n">
        <v>5.458097193032627e-06</v>
      </c>
      <c r="AG7" t="n">
        <v>0.4695833333333333</v>
      </c>
      <c r="AH7" t="n">
        <v>131943.0383488333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8.9588</v>
      </c>
      <c r="E8" t="n">
        <v>11.16</v>
      </c>
      <c r="F8" t="n">
        <v>8.25</v>
      </c>
      <c r="G8" t="n">
        <v>41.23</v>
      </c>
      <c r="H8" t="n">
        <v>0.64</v>
      </c>
      <c r="I8" t="n">
        <v>12</v>
      </c>
      <c r="J8" t="n">
        <v>194.86</v>
      </c>
      <c r="K8" t="n">
        <v>53.44</v>
      </c>
      <c r="L8" t="n">
        <v>7</v>
      </c>
      <c r="M8" t="n">
        <v>10</v>
      </c>
      <c r="N8" t="n">
        <v>39.43</v>
      </c>
      <c r="O8" t="n">
        <v>24267.28</v>
      </c>
      <c r="P8" t="n">
        <v>107.13</v>
      </c>
      <c r="Q8" t="n">
        <v>203.56</v>
      </c>
      <c r="R8" t="n">
        <v>21</v>
      </c>
      <c r="S8" t="n">
        <v>13.05</v>
      </c>
      <c r="T8" t="n">
        <v>3642.55</v>
      </c>
      <c r="U8" t="n">
        <v>0.62</v>
      </c>
      <c r="V8" t="n">
        <v>0.9</v>
      </c>
      <c r="W8" t="n">
        <v>0.07000000000000001</v>
      </c>
      <c r="X8" t="n">
        <v>0.22</v>
      </c>
      <c r="Y8" t="n">
        <v>0.5</v>
      </c>
      <c r="Z8" t="n">
        <v>10</v>
      </c>
      <c r="AA8" t="n">
        <v>104.8058848243604</v>
      </c>
      <c r="AB8" t="n">
        <v>143.4000353259426</v>
      </c>
      <c r="AC8" t="n">
        <v>129.714137217687</v>
      </c>
      <c r="AD8" t="n">
        <v>104805.8848243604</v>
      </c>
      <c r="AE8" t="n">
        <v>143400.0353259426</v>
      </c>
      <c r="AF8" t="n">
        <v>5.51230468090914e-06</v>
      </c>
      <c r="AG8" t="n">
        <v>0.465</v>
      </c>
      <c r="AH8" t="n">
        <v>129714.137217687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9.008100000000001</v>
      </c>
      <c r="E9" t="n">
        <v>11.1</v>
      </c>
      <c r="F9" t="n">
        <v>8.220000000000001</v>
      </c>
      <c r="G9" t="n">
        <v>44.85</v>
      </c>
      <c r="H9" t="n">
        <v>0.72</v>
      </c>
      <c r="I9" t="n">
        <v>11</v>
      </c>
      <c r="J9" t="n">
        <v>196.41</v>
      </c>
      <c r="K9" t="n">
        <v>53.44</v>
      </c>
      <c r="L9" t="n">
        <v>8</v>
      </c>
      <c r="M9" t="n">
        <v>9</v>
      </c>
      <c r="N9" t="n">
        <v>39.98</v>
      </c>
      <c r="O9" t="n">
        <v>24458.36</v>
      </c>
      <c r="P9" t="n">
        <v>106.38</v>
      </c>
      <c r="Q9" t="n">
        <v>203.56</v>
      </c>
      <c r="R9" t="n">
        <v>20.25</v>
      </c>
      <c r="S9" t="n">
        <v>13.05</v>
      </c>
      <c r="T9" t="n">
        <v>3276.15</v>
      </c>
      <c r="U9" t="n">
        <v>0.64</v>
      </c>
      <c r="V9" t="n">
        <v>0.91</v>
      </c>
      <c r="W9" t="n">
        <v>0.07000000000000001</v>
      </c>
      <c r="X9" t="n">
        <v>0.2</v>
      </c>
      <c r="Y9" t="n">
        <v>0.5</v>
      </c>
      <c r="Z9" t="n">
        <v>10</v>
      </c>
      <c r="AA9" t="n">
        <v>103.661032805921</v>
      </c>
      <c r="AB9" t="n">
        <v>141.8335982870082</v>
      </c>
      <c r="AC9" t="n">
        <v>128.2971987312398</v>
      </c>
      <c r="AD9" t="n">
        <v>103661.032805921</v>
      </c>
      <c r="AE9" t="n">
        <v>141833.5982870082</v>
      </c>
      <c r="AF9" t="n">
        <v>5.542638723500651e-06</v>
      </c>
      <c r="AG9" t="n">
        <v>0.4625</v>
      </c>
      <c r="AH9" t="n">
        <v>128297.1987312398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9.0678</v>
      </c>
      <c r="E10" t="n">
        <v>11.03</v>
      </c>
      <c r="F10" t="n">
        <v>8.19</v>
      </c>
      <c r="G10" t="n">
        <v>49.12</v>
      </c>
      <c r="H10" t="n">
        <v>0.8100000000000001</v>
      </c>
      <c r="I10" t="n">
        <v>10</v>
      </c>
      <c r="J10" t="n">
        <v>197.97</v>
      </c>
      <c r="K10" t="n">
        <v>53.44</v>
      </c>
      <c r="L10" t="n">
        <v>9</v>
      </c>
      <c r="M10" t="n">
        <v>8</v>
      </c>
      <c r="N10" t="n">
        <v>40.53</v>
      </c>
      <c r="O10" t="n">
        <v>24650.18</v>
      </c>
      <c r="P10" t="n">
        <v>105.27</v>
      </c>
      <c r="Q10" t="n">
        <v>203.56</v>
      </c>
      <c r="R10" t="n">
        <v>19.15</v>
      </c>
      <c r="S10" t="n">
        <v>13.05</v>
      </c>
      <c r="T10" t="n">
        <v>2730.46</v>
      </c>
      <c r="U10" t="n">
        <v>0.68</v>
      </c>
      <c r="V10" t="n">
        <v>0.91</v>
      </c>
      <c r="W10" t="n">
        <v>0.07000000000000001</v>
      </c>
      <c r="X10" t="n">
        <v>0.16</v>
      </c>
      <c r="Y10" t="n">
        <v>0.5</v>
      </c>
      <c r="Z10" t="n">
        <v>10</v>
      </c>
      <c r="AA10" t="n">
        <v>102.196924273917</v>
      </c>
      <c r="AB10" t="n">
        <v>139.8303404016115</v>
      </c>
      <c r="AC10" t="n">
        <v>126.4851289668347</v>
      </c>
      <c r="AD10" t="n">
        <v>102196.924273917</v>
      </c>
      <c r="AE10" t="n">
        <v>139830.3404016115</v>
      </c>
      <c r="AF10" t="n">
        <v>5.579371833900511e-06</v>
      </c>
      <c r="AG10" t="n">
        <v>0.4595833333333333</v>
      </c>
      <c r="AH10" t="n">
        <v>126485.1289668347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9.0985</v>
      </c>
      <c r="E11" t="n">
        <v>10.99</v>
      </c>
      <c r="F11" t="n">
        <v>8.19</v>
      </c>
      <c r="G11" t="n">
        <v>54.58</v>
      </c>
      <c r="H11" t="n">
        <v>0.89</v>
      </c>
      <c r="I11" t="n">
        <v>9</v>
      </c>
      <c r="J11" t="n">
        <v>199.53</v>
      </c>
      <c r="K11" t="n">
        <v>53.44</v>
      </c>
      <c r="L11" t="n">
        <v>10</v>
      </c>
      <c r="M11" t="n">
        <v>7</v>
      </c>
      <c r="N11" t="n">
        <v>41.1</v>
      </c>
      <c r="O11" t="n">
        <v>24842.77</v>
      </c>
      <c r="P11" t="n">
        <v>104.92</v>
      </c>
      <c r="Q11" t="n">
        <v>203.56</v>
      </c>
      <c r="R11" t="n">
        <v>19.12</v>
      </c>
      <c r="S11" t="n">
        <v>13.05</v>
      </c>
      <c r="T11" t="n">
        <v>2718.66</v>
      </c>
      <c r="U11" t="n">
        <v>0.68</v>
      </c>
      <c r="V11" t="n">
        <v>0.91</v>
      </c>
      <c r="W11" t="n">
        <v>0.07000000000000001</v>
      </c>
      <c r="X11" t="n">
        <v>0.16</v>
      </c>
      <c r="Y11" t="n">
        <v>0.5</v>
      </c>
      <c r="Z11" t="n">
        <v>10</v>
      </c>
      <c r="AA11" t="n">
        <v>101.6449100276596</v>
      </c>
      <c r="AB11" t="n">
        <v>139.0750501567329</v>
      </c>
      <c r="AC11" t="n">
        <v>125.8019225628705</v>
      </c>
      <c r="AD11" t="n">
        <v>101644.9100276596</v>
      </c>
      <c r="AE11" t="n">
        <v>139075.0501567329</v>
      </c>
      <c r="AF11" t="n">
        <v>5.598261389834778e-06</v>
      </c>
      <c r="AG11" t="n">
        <v>0.4579166666666667</v>
      </c>
      <c r="AH11" t="n">
        <v>125801.9225628705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9.1494</v>
      </c>
      <c r="E12" t="n">
        <v>10.93</v>
      </c>
      <c r="F12" t="n">
        <v>8.16</v>
      </c>
      <c r="G12" t="n">
        <v>61.23</v>
      </c>
      <c r="H12" t="n">
        <v>0.97</v>
      </c>
      <c r="I12" t="n">
        <v>8</v>
      </c>
      <c r="J12" t="n">
        <v>201.1</v>
      </c>
      <c r="K12" t="n">
        <v>53.44</v>
      </c>
      <c r="L12" t="n">
        <v>11</v>
      </c>
      <c r="M12" t="n">
        <v>6</v>
      </c>
      <c r="N12" t="n">
        <v>41.66</v>
      </c>
      <c r="O12" t="n">
        <v>25036.12</v>
      </c>
      <c r="P12" t="n">
        <v>103.97</v>
      </c>
      <c r="Q12" t="n">
        <v>203.57</v>
      </c>
      <c r="R12" t="n">
        <v>18.35</v>
      </c>
      <c r="S12" t="n">
        <v>13.05</v>
      </c>
      <c r="T12" t="n">
        <v>2340.03</v>
      </c>
      <c r="U12" t="n">
        <v>0.71</v>
      </c>
      <c r="V12" t="n">
        <v>0.91</v>
      </c>
      <c r="W12" t="n">
        <v>0.07000000000000001</v>
      </c>
      <c r="X12" t="n">
        <v>0.14</v>
      </c>
      <c r="Y12" t="n">
        <v>0.5</v>
      </c>
      <c r="Z12" t="n">
        <v>10</v>
      </c>
      <c r="AA12" t="n">
        <v>100.3982399746752</v>
      </c>
      <c r="AB12" t="n">
        <v>137.3693011910392</v>
      </c>
      <c r="AC12" t="n">
        <v>124.2589678844284</v>
      </c>
      <c r="AD12" t="n">
        <v>100398.2399746752</v>
      </c>
      <c r="AE12" t="n">
        <v>137369.3011910392</v>
      </c>
      <c r="AF12" t="n">
        <v>5.629579904396804e-06</v>
      </c>
      <c r="AG12" t="n">
        <v>0.4554166666666666</v>
      </c>
      <c r="AH12" t="n">
        <v>124258.9678844284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9.146800000000001</v>
      </c>
      <c r="E13" t="n">
        <v>10.93</v>
      </c>
      <c r="F13" t="n">
        <v>8.17</v>
      </c>
      <c r="G13" t="n">
        <v>61.25</v>
      </c>
      <c r="H13" t="n">
        <v>1.05</v>
      </c>
      <c r="I13" t="n">
        <v>8</v>
      </c>
      <c r="J13" t="n">
        <v>202.67</v>
      </c>
      <c r="K13" t="n">
        <v>53.44</v>
      </c>
      <c r="L13" t="n">
        <v>12</v>
      </c>
      <c r="M13" t="n">
        <v>6</v>
      </c>
      <c r="N13" t="n">
        <v>42.24</v>
      </c>
      <c r="O13" t="n">
        <v>25230.25</v>
      </c>
      <c r="P13" t="n">
        <v>102.9</v>
      </c>
      <c r="Q13" t="n">
        <v>203.57</v>
      </c>
      <c r="R13" t="n">
        <v>18.41</v>
      </c>
      <c r="S13" t="n">
        <v>13.05</v>
      </c>
      <c r="T13" t="n">
        <v>2369.48</v>
      </c>
      <c r="U13" t="n">
        <v>0.71</v>
      </c>
      <c r="V13" t="n">
        <v>0.91</v>
      </c>
      <c r="W13" t="n">
        <v>0.07000000000000001</v>
      </c>
      <c r="X13" t="n">
        <v>0.14</v>
      </c>
      <c r="Y13" t="n">
        <v>0.5</v>
      </c>
      <c r="Z13" t="n">
        <v>10</v>
      </c>
      <c r="AA13" t="n">
        <v>99.82932925644829</v>
      </c>
      <c r="AB13" t="n">
        <v>136.5908924477921</v>
      </c>
      <c r="AC13" t="n">
        <v>123.554849379133</v>
      </c>
      <c r="AD13" t="n">
        <v>99829.32925644828</v>
      </c>
      <c r="AE13" t="n">
        <v>136590.8924477921</v>
      </c>
      <c r="AF13" t="n">
        <v>5.627980137444716e-06</v>
      </c>
      <c r="AG13" t="n">
        <v>0.4554166666666666</v>
      </c>
      <c r="AH13" t="n">
        <v>123554.849379133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9.211600000000001</v>
      </c>
      <c r="E14" t="n">
        <v>10.86</v>
      </c>
      <c r="F14" t="n">
        <v>8.130000000000001</v>
      </c>
      <c r="G14" t="n">
        <v>69.66</v>
      </c>
      <c r="H14" t="n">
        <v>1.13</v>
      </c>
      <c r="I14" t="n">
        <v>7</v>
      </c>
      <c r="J14" t="n">
        <v>204.25</v>
      </c>
      <c r="K14" t="n">
        <v>53.44</v>
      </c>
      <c r="L14" t="n">
        <v>13</v>
      </c>
      <c r="M14" t="n">
        <v>5</v>
      </c>
      <c r="N14" t="n">
        <v>42.82</v>
      </c>
      <c r="O14" t="n">
        <v>25425.3</v>
      </c>
      <c r="P14" t="n">
        <v>102.14</v>
      </c>
      <c r="Q14" t="n">
        <v>203.56</v>
      </c>
      <c r="R14" t="n">
        <v>17.22</v>
      </c>
      <c r="S14" t="n">
        <v>13.05</v>
      </c>
      <c r="T14" t="n">
        <v>1781.68</v>
      </c>
      <c r="U14" t="n">
        <v>0.76</v>
      </c>
      <c r="V14" t="n">
        <v>0.92</v>
      </c>
      <c r="W14" t="n">
        <v>0.06</v>
      </c>
      <c r="X14" t="n">
        <v>0.1</v>
      </c>
      <c r="Y14" t="n">
        <v>0.5</v>
      </c>
      <c r="Z14" t="n">
        <v>10</v>
      </c>
      <c r="AA14" t="n">
        <v>98.52610374309862</v>
      </c>
      <c r="AB14" t="n">
        <v>134.8077618061761</v>
      </c>
      <c r="AC14" t="n">
        <v>121.9418982233127</v>
      </c>
      <c r="AD14" t="n">
        <v>98526.10374309862</v>
      </c>
      <c r="AE14" t="n">
        <v>134807.7618061761</v>
      </c>
      <c r="AF14" t="n">
        <v>5.667851252250596e-06</v>
      </c>
      <c r="AG14" t="n">
        <v>0.4525</v>
      </c>
      <c r="AH14" t="n">
        <v>121941.8982233127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9.1905</v>
      </c>
      <c r="E15" t="n">
        <v>10.88</v>
      </c>
      <c r="F15" t="n">
        <v>8.15</v>
      </c>
      <c r="G15" t="n">
        <v>69.87</v>
      </c>
      <c r="H15" t="n">
        <v>1.21</v>
      </c>
      <c r="I15" t="n">
        <v>7</v>
      </c>
      <c r="J15" t="n">
        <v>205.84</v>
      </c>
      <c r="K15" t="n">
        <v>53.44</v>
      </c>
      <c r="L15" t="n">
        <v>14</v>
      </c>
      <c r="M15" t="n">
        <v>5</v>
      </c>
      <c r="N15" t="n">
        <v>43.4</v>
      </c>
      <c r="O15" t="n">
        <v>25621.03</v>
      </c>
      <c r="P15" t="n">
        <v>101.48</v>
      </c>
      <c r="Q15" t="n">
        <v>203.6</v>
      </c>
      <c r="R15" t="n">
        <v>18</v>
      </c>
      <c r="S15" t="n">
        <v>13.05</v>
      </c>
      <c r="T15" t="n">
        <v>2169.04</v>
      </c>
      <c r="U15" t="n">
        <v>0.73</v>
      </c>
      <c r="V15" t="n">
        <v>0.91</v>
      </c>
      <c r="W15" t="n">
        <v>0.07000000000000001</v>
      </c>
      <c r="X15" t="n">
        <v>0.13</v>
      </c>
      <c r="Y15" t="n">
        <v>0.5</v>
      </c>
      <c r="Z15" t="n">
        <v>10</v>
      </c>
      <c r="AA15" t="n">
        <v>98.43826171229244</v>
      </c>
      <c r="AB15" t="n">
        <v>134.6875724643103</v>
      </c>
      <c r="AC15" t="n">
        <v>121.8331795835476</v>
      </c>
      <c r="AD15" t="n">
        <v>98438.26171229244</v>
      </c>
      <c r="AE15" t="n">
        <v>134687.5724643102</v>
      </c>
      <c r="AF15" t="n">
        <v>5.654868528139422e-06</v>
      </c>
      <c r="AG15" t="n">
        <v>0.4533333333333334</v>
      </c>
      <c r="AH15" t="n">
        <v>121833.1795835477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9.2469</v>
      </c>
      <c r="E16" t="n">
        <v>10.81</v>
      </c>
      <c r="F16" t="n">
        <v>8.119999999999999</v>
      </c>
      <c r="G16" t="n">
        <v>81.22</v>
      </c>
      <c r="H16" t="n">
        <v>1.28</v>
      </c>
      <c r="I16" t="n">
        <v>6</v>
      </c>
      <c r="J16" t="n">
        <v>207.43</v>
      </c>
      <c r="K16" t="n">
        <v>53.44</v>
      </c>
      <c r="L16" t="n">
        <v>15</v>
      </c>
      <c r="M16" t="n">
        <v>4</v>
      </c>
      <c r="N16" t="n">
        <v>44</v>
      </c>
      <c r="O16" t="n">
        <v>25817.56</v>
      </c>
      <c r="P16" t="n">
        <v>100.5</v>
      </c>
      <c r="Q16" t="n">
        <v>203.56</v>
      </c>
      <c r="R16" t="n">
        <v>17.06</v>
      </c>
      <c r="S16" t="n">
        <v>13.05</v>
      </c>
      <c r="T16" t="n">
        <v>1707.01</v>
      </c>
      <c r="U16" t="n">
        <v>0.76</v>
      </c>
      <c r="V16" t="n">
        <v>0.92</v>
      </c>
      <c r="W16" t="n">
        <v>0.06</v>
      </c>
      <c r="X16" t="n">
        <v>0.1</v>
      </c>
      <c r="Y16" t="n">
        <v>0.5</v>
      </c>
      <c r="Z16" t="n">
        <v>10</v>
      </c>
      <c r="AA16" t="n">
        <v>97.14484085505826</v>
      </c>
      <c r="AB16" t="n">
        <v>132.9178569857423</v>
      </c>
      <c r="AC16" t="n">
        <v>120.2323632664424</v>
      </c>
      <c r="AD16" t="n">
        <v>97144.84085505827</v>
      </c>
      <c r="AE16" t="n">
        <v>132917.8569857423</v>
      </c>
      <c r="AF16" t="n">
        <v>5.689571165100095e-06</v>
      </c>
      <c r="AG16" t="n">
        <v>0.4504166666666667</v>
      </c>
      <c r="AH16" t="n">
        <v>120232.3632664424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9.246700000000001</v>
      </c>
      <c r="E17" t="n">
        <v>10.81</v>
      </c>
      <c r="F17" t="n">
        <v>8.119999999999999</v>
      </c>
      <c r="G17" t="n">
        <v>81.23</v>
      </c>
      <c r="H17" t="n">
        <v>1.36</v>
      </c>
      <c r="I17" t="n">
        <v>6</v>
      </c>
      <c r="J17" t="n">
        <v>209.03</v>
      </c>
      <c r="K17" t="n">
        <v>53.44</v>
      </c>
      <c r="L17" t="n">
        <v>16</v>
      </c>
      <c r="M17" t="n">
        <v>4</v>
      </c>
      <c r="N17" t="n">
        <v>44.6</v>
      </c>
      <c r="O17" t="n">
        <v>26014.91</v>
      </c>
      <c r="P17" t="n">
        <v>100.59</v>
      </c>
      <c r="Q17" t="n">
        <v>203.56</v>
      </c>
      <c r="R17" t="n">
        <v>17.07</v>
      </c>
      <c r="S17" t="n">
        <v>13.05</v>
      </c>
      <c r="T17" t="n">
        <v>1711.7</v>
      </c>
      <c r="U17" t="n">
        <v>0.76</v>
      </c>
      <c r="V17" t="n">
        <v>0.92</v>
      </c>
      <c r="W17" t="n">
        <v>0.06</v>
      </c>
      <c r="X17" t="n">
        <v>0.1</v>
      </c>
      <c r="Y17" t="n">
        <v>0.5</v>
      </c>
      <c r="Z17" t="n">
        <v>10</v>
      </c>
      <c r="AA17" t="n">
        <v>97.19979459336112</v>
      </c>
      <c r="AB17" t="n">
        <v>132.993047114876</v>
      </c>
      <c r="AC17" t="n">
        <v>120.3003773551817</v>
      </c>
      <c r="AD17" t="n">
        <v>97199.79459336112</v>
      </c>
      <c r="AE17" t="n">
        <v>132993.047114876</v>
      </c>
      <c r="AF17" t="n">
        <v>5.68944810610378e-06</v>
      </c>
      <c r="AG17" t="n">
        <v>0.4504166666666667</v>
      </c>
      <c r="AH17" t="n">
        <v>120300.3773551817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9.245699999999999</v>
      </c>
      <c r="E18" t="n">
        <v>10.82</v>
      </c>
      <c r="F18" t="n">
        <v>8.119999999999999</v>
      </c>
      <c r="G18" t="n">
        <v>81.23999999999999</v>
      </c>
      <c r="H18" t="n">
        <v>1.43</v>
      </c>
      <c r="I18" t="n">
        <v>6</v>
      </c>
      <c r="J18" t="n">
        <v>210.64</v>
      </c>
      <c r="K18" t="n">
        <v>53.44</v>
      </c>
      <c r="L18" t="n">
        <v>17</v>
      </c>
      <c r="M18" t="n">
        <v>4</v>
      </c>
      <c r="N18" t="n">
        <v>45.21</v>
      </c>
      <c r="O18" t="n">
        <v>26213.09</v>
      </c>
      <c r="P18" t="n">
        <v>99.31</v>
      </c>
      <c r="Q18" t="n">
        <v>203.56</v>
      </c>
      <c r="R18" t="n">
        <v>17.2</v>
      </c>
      <c r="S18" t="n">
        <v>13.05</v>
      </c>
      <c r="T18" t="n">
        <v>1772.55</v>
      </c>
      <c r="U18" t="n">
        <v>0.76</v>
      </c>
      <c r="V18" t="n">
        <v>0.92</v>
      </c>
      <c r="W18" t="n">
        <v>0.06</v>
      </c>
      <c r="X18" t="n">
        <v>0.1</v>
      </c>
      <c r="Y18" t="n">
        <v>0.5</v>
      </c>
      <c r="Z18" t="n">
        <v>10</v>
      </c>
      <c r="AA18" t="n">
        <v>96.46035739986608</v>
      </c>
      <c r="AB18" t="n">
        <v>131.98131652507</v>
      </c>
      <c r="AC18" t="n">
        <v>119.3852049128936</v>
      </c>
      <c r="AD18" t="n">
        <v>96460.35739986609</v>
      </c>
      <c r="AE18" t="n">
        <v>131981.31652507</v>
      </c>
      <c r="AF18" t="n">
        <v>5.688832811122208e-06</v>
      </c>
      <c r="AG18" t="n">
        <v>0.4508333333333334</v>
      </c>
      <c r="AH18" t="n">
        <v>119385.2049128936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9.298500000000001</v>
      </c>
      <c r="E19" t="n">
        <v>10.75</v>
      </c>
      <c r="F19" t="n">
        <v>8.1</v>
      </c>
      <c r="G19" t="n">
        <v>97.2</v>
      </c>
      <c r="H19" t="n">
        <v>1.51</v>
      </c>
      <c r="I19" t="n">
        <v>5</v>
      </c>
      <c r="J19" t="n">
        <v>212.25</v>
      </c>
      <c r="K19" t="n">
        <v>53.44</v>
      </c>
      <c r="L19" t="n">
        <v>18</v>
      </c>
      <c r="M19" t="n">
        <v>3</v>
      </c>
      <c r="N19" t="n">
        <v>45.82</v>
      </c>
      <c r="O19" t="n">
        <v>26412.11</v>
      </c>
      <c r="P19" t="n">
        <v>98.29000000000001</v>
      </c>
      <c r="Q19" t="n">
        <v>203.56</v>
      </c>
      <c r="R19" t="n">
        <v>16.39</v>
      </c>
      <c r="S19" t="n">
        <v>13.05</v>
      </c>
      <c r="T19" t="n">
        <v>1376.27</v>
      </c>
      <c r="U19" t="n">
        <v>0.8</v>
      </c>
      <c r="V19" t="n">
        <v>0.92</v>
      </c>
      <c r="W19" t="n">
        <v>0.06</v>
      </c>
      <c r="X19" t="n">
        <v>0.08</v>
      </c>
      <c r="Y19" t="n">
        <v>0.5</v>
      </c>
      <c r="Z19" t="n">
        <v>10</v>
      </c>
      <c r="AA19" t="n">
        <v>95.23769994722895</v>
      </c>
      <c r="AB19" t="n">
        <v>130.3084226585327</v>
      </c>
      <c r="AC19" t="n">
        <v>117.8719696890568</v>
      </c>
      <c r="AD19" t="n">
        <v>95237.69994722895</v>
      </c>
      <c r="AE19" t="n">
        <v>130308.4226585328</v>
      </c>
      <c r="AF19" t="n">
        <v>5.721320386149222e-06</v>
      </c>
      <c r="AG19" t="n">
        <v>0.4479166666666667</v>
      </c>
      <c r="AH19" t="n">
        <v>117871.9696890568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9.297800000000001</v>
      </c>
      <c r="E20" t="n">
        <v>10.76</v>
      </c>
      <c r="F20" t="n">
        <v>8.1</v>
      </c>
      <c r="G20" t="n">
        <v>97.20999999999999</v>
      </c>
      <c r="H20" t="n">
        <v>1.58</v>
      </c>
      <c r="I20" t="n">
        <v>5</v>
      </c>
      <c r="J20" t="n">
        <v>213.87</v>
      </c>
      <c r="K20" t="n">
        <v>53.44</v>
      </c>
      <c r="L20" t="n">
        <v>19</v>
      </c>
      <c r="M20" t="n">
        <v>3</v>
      </c>
      <c r="N20" t="n">
        <v>46.44</v>
      </c>
      <c r="O20" t="n">
        <v>26611.98</v>
      </c>
      <c r="P20" t="n">
        <v>98.66</v>
      </c>
      <c r="Q20" t="n">
        <v>203.56</v>
      </c>
      <c r="R20" t="n">
        <v>16.36</v>
      </c>
      <c r="S20" t="n">
        <v>13.05</v>
      </c>
      <c r="T20" t="n">
        <v>1361.27</v>
      </c>
      <c r="U20" t="n">
        <v>0.8</v>
      </c>
      <c r="V20" t="n">
        <v>0.92</v>
      </c>
      <c r="W20" t="n">
        <v>0.06</v>
      </c>
      <c r="X20" t="n">
        <v>0.08</v>
      </c>
      <c r="Y20" t="n">
        <v>0.5</v>
      </c>
      <c r="Z20" t="n">
        <v>10</v>
      </c>
      <c r="AA20" t="n">
        <v>95.46505557407062</v>
      </c>
      <c r="AB20" t="n">
        <v>130.6195006573998</v>
      </c>
      <c r="AC20" t="n">
        <v>118.1533588403128</v>
      </c>
      <c r="AD20" t="n">
        <v>95465.05557407062</v>
      </c>
      <c r="AE20" t="n">
        <v>130619.5006573998</v>
      </c>
      <c r="AF20" t="n">
        <v>5.720889679662121e-06</v>
      </c>
      <c r="AG20" t="n">
        <v>0.4483333333333333</v>
      </c>
      <c r="AH20" t="n">
        <v>118153.3588403128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9.307600000000001</v>
      </c>
      <c r="E21" t="n">
        <v>10.74</v>
      </c>
      <c r="F21" t="n">
        <v>8.09</v>
      </c>
      <c r="G21" t="n">
        <v>97.06999999999999</v>
      </c>
      <c r="H21" t="n">
        <v>1.65</v>
      </c>
      <c r="I21" t="n">
        <v>5</v>
      </c>
      <c r="J21" t="n">
        <v>215.5</v>
      </c>
      <c r="K21" t="n">
        <v>53.44</v>
      </c>
      <c r="L21" t="n">
        <v>20</v>
      </c>
      <c r="M21" t="n">
        <v>3</v>
      </c>
      <c r="N21" t="n">
        <v>47.07</v>
      </c>
      <c r="O21" t="n">
        <v>26812.71</v>
      </c>
      <c r="P21" t="n">
        <v>98.15000000000001</v>
      </c>
      <c r="Q21" t="n">
        <v>203.56</v>
      </c>
      <c r="R21" t="n">
        <v>15.91</v>
      </c>
      <c r="S21" t="n">
        <v>13.05</v>
      </c>
      <c r="T21" t="n">
        <v>1133.8</v>
      </c>
      <c r="U21" t="n">
        <v>0.82</v>
      </c>
      <c r="V21" t="n">
        <v>0.92</v>
      </c>
      <c r="W21" t="n">
        <v>0.06</v>
      </c>
      <c r="X21" t="n">
        <v>0.06</v>
      </c>
      <c r="Y21" t="n">
        <v>0.5</v>
      </c>
      <c r="Z21" t="n">
        <v>10</v>
      </c>
      <c r="AA21" t="n">
        <v>95.02390710806523</v>
      </c>
      <c r="AB21" t="n">
        <v>130.0159018641148</v>
      </c>
      <c r="AC21" t="n">
        <v>117.6073666687025</v>
      </c>
      <c r="AD21" t="n">
        <v>95023.90710806524</v>
      </c>
      <c r="AE21" t="n">
        <v>130015.9018641148</v>
      </c>
      <c r="AF21" t="n">
        <v>5.726919570481528e-06</v>
      </c>
      <c r="AG21" t="n">
        <v>0.4475</v>
      </c>
      <c r="AH21" t="n">
        <v>117607.3666687025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9.2874</v>
      </c>
      <c r="E22" t="n">
        <v>10.77</v>
      </c>
      <c r="F22" t="n">
        <v>8.109999999999999</v>
      </c>
      <c r="G22" t="n">
        <v>97.34999999999999</v>
      </c>
      <c r="H22" t="n">
        <v>1.72</v>
      </c>
      <c r="I22" t="n">
        <v>5</v>
      </c>
      <c r="J22" t="n">
        <v>217.14</v>
      </c>
      <c r="K22" t="n">
        <v>53.44</v>
      </c>
      <c r="L22" t="n">
        <v>21</v>
      </c>
      <c r="M22" t="n">
        <v>3</v>
      </c>
      <c r="N22" t="n">
        <v>47.7</v>
      </c>
      <c r="O22" t="n">
        <v>27014.3</v>
      </c>
      <c r="P22" t="n">
        <v>97.41</v>
      </c>
      <c r="Q22" t="n">
        <v>203.56</v>
      </c>
      <c r="R22" t="n">
        <v>16.8</v>
      </c>
      <c r="S22" t="n">
        <v>13.05</v>
      </c>
      <c r="T22" t="n">
        <v>1581.08</v>
      </c>
      <c r="U22" t="n">
        <v>0.78</v>
      </c>
      <c r="V22" t="n">
        <v>0.92</v>
      </c>
      <c r="W22" t="n">
        <v>0.06</v>
      </c>
      <c r="X22" t="n">
        <v>0.09</v>
      </c>
      <c r="Y22" t="n">
        <v>0.5</v>
      </c>
      <c r="Z22" t="n">
        <v>10</v>
      </c>
      <c r="AA22" t="n">
        <v>94.87767248084221</v>
      </c>
      <c r="AB22" t="n">
        <v>129.8158171957319</v>
      </c>
      <c r="AC22" t="n">
        <v>117.4263778002494</v>
      </c>
      <c r="AD22" t="n">
        <v>94877.6724808422</v>
      </c>
      <c r="AE22" t="n">
        <v>129815.8171957318</v>
      </c>
      <c r="AF22" t="n">
        <v>5.714490611853769e-06</v>
      </c>
      <c r="AG22" t="n">
        <v>0.44875</v>
      </c>
      <c r="AH22" t="n">
        <v>117426.3778002494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9.284599999999999</v>
      </c>
      <c r="E23" t="n">
        <v>10.77</v>
      </c>
      <c r="F23" t="n">
        <v>8.119999999999999</v>
      </c>
      <c r="G23" t="n">
        <v>97.39</v>
      </c>
      <c r="H23" t="n">
        <v>1.79</v>
      </c>
      <c r="I23" t="n">
        <v>5</v>
      </c>
      <c r="J23" t="n">
        <v>218.78</v>
      </c>
      <c r="K23" t="n">
        <v>53.44</v>
      </c>
      <c r="L23" t="n">
        <v>22</v>
      </c>
      <c r="M23" t="n">
        <v>3</v>
      </c>
      <c r="N23" t="n">
        <v>48.34</v>
      </c>
      <c r="O23" t="n">
        <v>27216.79</v>
      </c>
      <c r="P23" t="n">
        <v>96.06999999999999</v>
      </c>
      <c r="Q23" t="n">
        <v>203.56</v>
      </c>
      <c r="R23" t="n">
        <v>16.91</v>
      </c>
      <c r="S23" t="n">
        <v>13.05</v>
      </c>
      <c r="T23" t="n">
        <v>1636.96</v>
      </c>
      <c r="U23" t="n">
        <v>0.77</v>
      </c>
      <c r="V23" t="n">
        <v>0.92</v>
      </c>
      <c r="W23" t="n">
        <v>0.06</v>
      </c>
      <c r="X23" t="n">
        <v>0.09</v>
      </c>
      <c r="Y23" t="n">
        <v>0.5</v>
      </c>
      <c r="Z23" t="n">
        <v>10</v>
      </c>
      <c r="AA23" t="n">
        <v>94.1593525583046</v>
      </c>
      <c r="AB23" t="n">
        <v>128.832980187678</v>
      </c>
      <c r="AC23" t="n">
        <v>116.5373413768234</v>
      </c>
      <c r="AD23" t="n">
        <v>94159.3525583046</v>
      </c>
      <c r="AE23" t="n">
        <v>128832.980187678</v>
      </c>
      <c r="AF23" t="n">
        <v>5.712767785905367e-06</v>
      </c>
      <c r="AG23" t="n">
        <v>0.44875</v>
      </c>
      <c r="AH23" t="n">
        <v>116537.3413768234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9.3543</v>
      </c>
      <c r="E24" t="n">
        <v>10.69</v>
      </c>
      <c r="F24" t="n">
        <v>8.07</v>
      </c>
      <c r="G24" t="n">
        <v>121.09</v>
      </c>
      <c r="H24" t="n">
        <v>1.85</v>
      </c>
      <c r="I24" t="n">
        <v>4</v>
      </c>
      <c r="J24" t="n">
        <v>220.43</v>
      </c>
      <c r="K24" t="n">
        <v>53.44</v>
      </c>
      <c r="L24" t="n">
        <v>23</v>
      </c>
      <c r="M24" t="n">
        <v>2</v>
      </c>
      <c r="N24" t="n">
        <v>48.99</v>
      </c>
      <c r="O24" t="n">
        <v>27420.16</v>
      </c>
      <c r="P24" t="n">
        <v>94.54000000000001</v>
      </c>
      <c r="Q24" t="n">
        <v>203.56</v>
      </c>
      <c r="R24" t="n">
        <v>15.44</v>
      </c>
      <c r="S24" t="n">
        <v>13.05</v>
      </c>
      <c r="T24" t="n">
        <v>905.09</v>
      </c>
      <c r="U24" t="n">
        <v>0.85</v>
      </c>
      <c r="V24" t="n">
        <v>0.92</v>
      </c>
      <c r="W24" t="n">
        <v>0.06</v>
      </c>
      <c r="X24" t="n">
        <v>0.05</v>
      </c>
      <c r="Y24" t="n">
        <v>0.5</v>
      </c>
      <c r="Z24" t="n">
        <v>10</v>
      </c>
      <c r="AA24" t="n">
        <v>92.37610600222155</v>
      </c>
      <c r="AB24" t="n">
        <v>126.3930635783607</v>
      </c>
      <c r="AC24" t="n">
        <v>114.3302869842542</v>
      </c>
      <c r="AD24" t="n">
        <v>92376.10600222155</v>
      </c>
      <c r="AE24" t="n">
        <v>126393.0635783607</v>
      </c>
      <c r="AF24" t="n">
        <v>5.75565384612095e-06</v>
      </c>
      <c r="AG24" t="n">
        <v>0.4454166666666666</v>
      </c>
      <c r="AH24" t="n">
        <v>114330.2869842542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9.349399999999999</v>
      </c>
      <c r="E25" t="n">
        <v>10.7</v>
      </c>
      <c r="F25" t="n">
        <v>8.08</v>
      </c>
      <c r="G25" t="n">
        <v>121.17</v>
      </c>
      <c r="H25" t="n">
        <v>1.92</v>
      </c>
      <c r="I25" t="n">
        <v>4</v>
      </c>
      <c r="J25" t="n">
        <v>222.08</v>
      </c>
      <c r="K25" t="n">
        <v>53.44</v>
      </c>
      <c r="L25" t="n">
        <v>24</v>
      </c>
      <c r="M25" t="n">
        <v>2</v>
      </c>
      <c r="N25" t="n">
        <v>49.65</v>
      </c>
      <c r="O25" t="n">
        <v>27624.44</v>
      </c>
      <c r="P25" t="n">
        <v>94.59</v>
      </c>
      <c r="Q25" t="n">
        <v>203.56</v>
      </c>
      <c r="R25" t="n">
        <v>15.72</v>
      </c>
      <c r="S25" t="n">
        <v>13.05</v>
      </c>
      <c r="T25" t="n">
        <v>1043.57</v>
      </c>
      <c r="U25" t="n">
        <v>0.83</v>
      </c>
      <c r="V25" t="n">
        <v>0.92</v>
      </c>
      <c r="W25" t="n">
        <v>0.06</v>
      </c>
      <c r="X25" t="n">
        <v>0.05</v>
      </c>
      <c r="Y25" t="n">
        <v>0.5</v>
      </c>
      <c r="Z25" t="n">
        <v>10</v>
      </c>
      <c r="AA25" t="n">
        <v>92.49468490750279</v>
      </c>
      <c r="AB25" t="n">
        <v>126.5553084678984</v>
      </c>
      <c r="AC25" t="n">
        <v>114.4770474492466</v>
      </c>
      <c r="AD25" t="n">
        <v>92494.68490750279</v>
      </c>
      <c r="AE25" t="n">
        <v>126555.3084678984</v>
      </c>
      <c r="AF25" t="n">
        <v>5.752638900711246e-06</v>
      </c>
      <c r="AG25" t="n">
        <v>0.4458333333333333</v>
      </c>
      <c r="AH25" t="n">
        <v>114477.0474492466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9.3453</v>
      </c>
      <c r="E26" t="n">
        <v>10.7</v>
      </c>
      <c r="F26" t="n">
        <v>8.08</v>
      </c>
      <c r="G26" t="n">
        <v>121.25</v>
      </c>
      <c r="H26" t="n">
        <v>1.99</v>
      </c>
      <c r="I26" t="n">
        <v>4</v>
      </c>
      <c r="J26" t="n">
        <v>223.75</v>
      </c>
      <c r="K26" t="n">
        <v>53.44</v>
      </c>
      <c r="L26" t="n">
        <v>25</v>
      </c>
      <c r="M26" t="n">
        <v>2</v>
      </c>
      <c r="N26" t="n">
        <v>50.31</v>
      </c>
      <c r="O26" t="n">
        <v>27829.77</v>
      </c>
      <c r="P26" t="n">
        <v>94.34</v>
      </c>
      <c r="Q26" t="n">
        <v>203.57</v>
      </c>
      <c r="R26" t="n">
        <v>15.91</v>
      </c>
      <c r="S26" t="n">
        <v>13.05</v>
      </c>
      <c r="T26" t="n">
        <v>1138.84</v>
      </c>
      <c r="U26" t="n">
        <v>0.82</v>
      </c>
      <c r="V26" t="n">
        <v>0.92</v>
      </c>
      <c r="W26" t="n">
        <v>0.06</v>
      </c>
      <c r="X26" t="n">
        <v>0.06</v>
      </c>
      <c r="Y26" t="n">
        <v>0.5</v>
      </c>
      <c r="Z26" t="n">
        <v>10</v>
      </c>
      <c r="AA26" t="n">
        <v>92.38736868458679</v>
      </c>
      <c r="AB26" t="n">
        <v>126.4084736772473</v>
      </c>
      <c r="AC26" t="n">
        <v>114.3442263649312</v>
      </c>
      <c r="AD26" t="n">
        <v>92387.36868458679</v>
      </c>
      <c r="AE26" t="n">
        <v>126408.4736772473</v>
      </c>
      <c r="AF26" t="n">
        <v>5.7501161912868e-06</v>
      </c>
      <c r="AG26" t="n">
        <v>0.4458333333333333</v>
      </c>
      <c r="AH26" t="n">
        <v>114344.2263649312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9.347300000000001</v>
      </c>
      <c r="E27" t="n">
        <v>10.7</v>
      </c>
      <c r="F27" t="n">
        <v>8.08</v>
      </c>
      <c r="G27" t="n">
        <v>121.21</v>
      </c>
      <c r="H27" t="n">
        <v>2.05</v>
      </c>
      <c r="I27" t="n">
        <v>4</v>
      </c>
      <c r="J27" t="n">
        <v>225.42</v>
      </c>
      <c r="K27" t="n">
        <v>53.44</v>
      </c>
      <c r="L27" t="n">
        <v>26</v>
      </c>
      <c r="M27" t="n">
        <v>2</v>
      </c>
      <c r="N27" t="n">
        <v>50.98</v>
      </c>
      <c r="O27" t="n">
        <v>28035.92</v>
      </c>
      <c r="P27" t="n">
        <v>94.02</v>
      </c>
      <c r="Q27" t="n">
        <v>203.56</v>
      </c>
      <c r="R27" t="n">
        <v>15.73</v>
      </c>
      <c r="S27" t="n">
        <v>13.05</v>
      </c>
      <c r="T27" t="n">
        <v>1049.27</v>
      </c>
      <c r="U27" t="n">
        <v>0.83</v>
      </c>
      <c r="V27" t="n">
        <v>0.92</v>
      </c>
      <c r="W27" t="n">
        <v>0.06</v>
      </c>
      <c r="X27" t="n">
        <v>0.06</v>
      </c>
      <c r="Y27" t="n">
        <v>0.5</v>
      </c>
      <c r="Z27" t="n">
        <v>10</v>
      </c>
      <c r="AA27" t="n">
        <v>92.18242768990625</v>
      </c>
      <c r="AB27" t="n">
        <v>126.1280643669669</v>
      </c>
      <c r="AC27" t="n">
        <v>114.090578925667</v>
      </c>
      <c r="AD27" t="n">
        <v>92182.42768990625</v>
      </c>
      <c r="AE27" t="n">
        <v>126128.0643669669</v>
      </c>
      <c r="AF27" t="n">
        <v>5.751346781249946e-06</v>
      </c>
      <c r="AG27" t="n">
        <v>0.4458333333333333</v>
      </c>
      <c r="AH27" t="n">
        <v>114090.578925667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9.3497</v>
      </c>
      <c r="E28" t="n">
        <v>10.7</v>
      </c>
      <c r="F28" t="n">
        <v>8.08</v>
      </c>
      <c r="G28" t="n">
        <v>121.17</v>
      </c>
      <c r="H28" t="n">
        <v>2.11</v>
      </c>
      <c r="I28" t="n">
        <v>4</v>
      </c>
      <c r="J28" t="n">
        <v>227.1</v>
      </c>
      <c r="K28" t="n">
        <v>53.44</v>
      </c>
      <c r="L28" t="n">
        <v>27</v>
      </c>
      <c r="M28" t="n">
        <v>2</v>
      </c>
      <c r="N28" t="n">
        <v>51.66</v>
      </c>
      <c r="O28" t="n">
        <v>28243</v>
      </c>
      <c r="P28" t="n">
        <v>93.20999999999999</v>
      </c>
      <c r="Q28" t="n">
        <v>203.58</v>
      </c>
      <c r="R28" t="n">
        <v>15.71</v>
      </c>
      <c r="S28" t="n">
        <v>13.05</v>
      </c>
      <c r="T28" t="n">
        <v>1039.03</v>
      </c>
      <c r="U28" t="n">
        <v>0.83</v>
      </c>
      <c r="V28" t="n">
        <v>0.92</v>
      </c>
      <c r="W28" t="n">
        <v>0.06</v>
      </c>
      <c r="X28" t="n">
        <v>0.05</v>
      </c>
      <c r="Y28" t="n">
        <v>0.5</v>
      </c>
      <c r="Z28" t="n">
        <v>10</v>
      </c>
      <c r="AA28" t="n">
        <v>91.68866249501977</v>
      </c>
      <c r="AB28" t="n">
        <v>125.4524730439406</v>
      </c>
      <c r="AC28" t="n">
        <v>113.4794650903117</v>
      </c>
      <c r="AD28" t="n">
        <v>91688.66249501977</v>
      </c>
      <c r="AE28" t="n">
        <v>125452.4730439406</v>
      </c>
      <c r="AF28" t="n">
        <v>5.752823489205718e-06</v>
      </c>
      <c r="AG28" t="n">
        <v>0.4458333333333333</v>
      </c>
      <c r="AH28" t="n">
        <v>113479.4650903117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9.3424</v>
      </c>
      <c r="E29" t="n">
        <v>10.7</v>
      </c>
      <c r="F29" t="n">
        <v>8.09</v>
      </c>
      <c r="G29" t="n">
        <v>121.3</v>
      </c>
      <c r="H29" t="n">
        <v>2.18</v>
      </c>
      <c r="I29" t="n">
        <v>4</v>
      </c>
      <c r="J29" t="n">
        <v>228.79</v>
      </c>
      <c r="K29" t="n">
        <v>53.44</v>
      </c>
      <c r="L29" t="n">
        <v>28</v>
      </c>
      <c r="M29" t="n">
        <v>2</v>
      </c>
      <c r="N29" t="n">
        <v>52.35</v>
      </c>
      <c r="O29" t="n">
        <v>28451.04</v>
      </c>
      <c r="P29" t="n">
        <v>92.51000000000001</v>
      </c>
      <c r="Q29" t="n">
        <v>203.56</v>
      </c>
      <c r="R29" t="n">
        <v>15.98</v>
      </c>
      <c r="S29" t="n">
        <v>13.05</v>
      </c>
      <c r="T29" t="n">
        <v>1172.89</v>
      </c>
      <c r="U29" t="n">
        <v>0.82</v>
      </c>
      <c r="V29" t="n">
        <v>0.92</v>
      </c>
      <c r="W29" t="n">
        <v>0.06</v>
      </c>
      <c r="X29" t="n">
        <v>0.06</v>
      </c>
      <c r="Y29" t="n">
        <v>0.5</v>
      </c>
      <c r="Z29" t="n">
        <v>10</v>
      </c>
      <c r="AA29" t="n">
        <v>91.38826182793778</v>
      </c>
      <c r="AB29" t="n">
        <v>125.0414515984971</v>
      </c>
      <c r="AC29" t="n">
        <v>113.107670954749</v>
      </c>
      <c r="AD29" t="n">
        <v>91388.26182793778</v>
      </c>
      <c r="AE29" t="n">
        <v>125041.4515984971</v>
      </c>
      <c r="AF29" t="n">
        <v>5.748331835840241e-06</v>
      </c>
      <c r="AG29" t="n">
        <v>0.4458333333333333</v>
      </c>
      <c r="AH29" t="n">
        <v>113107.670954749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9.3429</v>
      </c>
      <c r="E30" t="n">
        <v>10.7</v>
      </c>
      <c r="F30" t="n">
        <v>8.09</v>
      </c>
      <c r="G30" t="n">
        <v>121.29</v>
      </c>
      <c r="H30" t="n">
        <v>2.24</v>
      </c>
      <c r="I30" t="n">
        <v>4</v>
      </c>
      <c r="J30" t="n">
        <v>230.48</v>
      </c>
      <c r="K30" t="n">
        <v>53.44</v>
      </c>
      <c r="L30" t="n">
        <v>29</v>
      </c>
      <c r="M30" t="n">
        <v>2</v>
      </c>
      <c r="N30" t="n">
        <v>53.05</v>
      </c>
      <c r="O30" t="n">
        <v>28660.06</v>
      </c>
      <c r="P30" t="n">
        <v>91.3</v>
      </c>
      <c r="Q30" t="n">
        <v>203.56</v>
      </c>
      <c r="R30" t="n">
        <v>15.91</v>
      </c>
      <c r="S30" t="n">
        <v>13.05</v>
      </c>
      <c r="T30" t="n">
        <v>1141.17</v>
      </c>
      <c r="U30" t="n">
        <v>0.82</v>
      </c>
      <c r="V30" t="n">
        <v>0.92</v>
      </c>
      <c r="W30" t="n">
        <v>0.06</v>
      </c>
      <c r="X30" t="n">
        <v>0.06</v>
      </c>
      <c r="Y30" t="n">
        <v>0.5</v>
      </c>
      <c r="Z30" t="n">
        <v>10</v>
      </c>
      <c r="AA30" t="n">
        <v>90.6788648669161</v>
      </c>
      <c r="AB30" t="n">
        <v>124.0708233800426</v>
      </c>
      <c r="AC30" t="n">
        <v>112.2296781311782</v>
      </c>
      <c r="AD30" t="n">
        <v>90678.8648669161</v>
      </c>
      <c r="AE30" t="n">
        <v>124070.8233800426</v>
      </c>
      <c r="AF30" t="n">
        <v>5.748639483331027e-06</v>
      </c>
      <c r="AG30" t="n">
        <v>0.4458333333333333</v>
      </c>
      <c r="AH30" t="n">
        <v>112229.6781311782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9.3468</v>
      </c>
      <c r="E31" t="n">
        <v>10.7</v>
      </c>
      <c r="F31" t="n">
        <v>8.08</v>
      </c>
      <c r="G31" t="n">
        <v>121.22</v>
      </c>
      <c r="H31" t="n">
        <v>2.3</v>
      </c>
      <c r="I31" t="n">
        <v>4</v>
      </c>
      <c r="J31" t="n">
        <v>232.18</v>
      </c>
      <c r="K31" t="n">
        <v>53.44</v>
      </c>
      <c r="L31" t="n">
        <v>30</v>
      </c>
      <c r="M31" t="n">
        <v>0</v>
      </c>
      <c r="N31" t="n">
        <v>53.75</v>
      </c>
      <c r="O31" t="n">
        <v>28870.05</v>
      </c>
      <c r="P31" t="n">
        <v>90.84999999999999</v>
      </c>
      <c r="Q31" t="n">
        <v>203.56</v>
      </c>
      <c r="R31" t="n">
        <v>15.65</v>
      </c>
      <c r="S31" t="n">
        <v>13.05</v>
      </c>
      <c r="T31" t="n">
        <v>1011.42</v>
      </c>
      <c r="U31" t="n">
        <v>0.83</v>
      </c>
      <c r="V31" t="n">
        <v>0.92</v>
      </c>
      <c r="W31" t="n">
        <v>0.06</v>
      </c>
      <c r="X31" t="n">
        <v>0.06</v>
      </c>
      <c r="Y31" t="n">
        <v>0.5</v>
      </c>
      <c r="Z31" t="n">
        <v>10</v>
      </c>
      <c r="AA31" t="n">
        <v>90.34141722929749</v>
      </c>
      <c r="AB31" t="n">
        <v>123.6091126351139</v>
      </c>
      <c r="AC31" t="n">
        <v>111.8120324117303</v>
      </c>
      <c r="AD31" t="n">
        <v>90341.4172292975</v>
      </c>
      <c r="AE31" t="n">
        <v>123609.1126351139</v>
      </c>
      <c r="AF31" t="n">
        <v>5.751039133759158e-06</v>
      </c>
      <c r="AG31" t="n">
        <v>0.4458333333333333</v>
      </c>
      <c r="AH31" t="n">
        <v>111812.0324117303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7.6258</v>
      </c>
      <c r="E2" t="n">
        <v>13.11</v>
      </c>
      <c r="F2" t="n">
        <v>9.4</v>
      </c>
      <c r="G2" t="n">
        <v>8.300000000000001</v>
      </c>
      <c r="H2" t="n">
        <v>0.15</v>
      </c>
      <c r="I2" t="n">
        <v>68</v>
      </c>
      <c r="J2" t="n">
        <v>116.05</v>
      </c>
      <c r="K2" t="n">
        <v>43.4</v>
      </c>
      <c r="L2" t="n">
        <v>1</v>
      </c>
      <c r="M2" t="n">
        <v>66</v>
      </c>
      <c r="N2" t="n">
        <v>16.65</v>
      </c>
      <c r="O2" t="n">
        <v>14546.17</v>
      </c>
      <c r="P2" t="n">
        <v>92.67</v>
      </c>
      <c r="Q2" t="n">
        <v>203.57</v>
      </c>
      <c r="R2" t="n">
        <v>57.2</v>
      </c>
      <c r="S2" t="n">
        <v>13.05</v>
      </c>
      <c r="T2" t="n">
        <v>21466.33</v>
      </c>
      <c r="U2" t="n">
        <v>0.23</v>
      </c>
      <c r="V2" t="n">
        <v>0.79</v>
      </c>
      <c r="W2" t="n">
        <v>0.16</v>
      </c>
      <c r="X2" t="n">
        <v>1.38</v>
      </c>
      <c r="Y2" t="n">
        <v>0.5</v>
      </c>
      <c r="Z2" t="n">
        <v>10</v>
      </c>
      <c r="AA2" t="n">
        <v>109.142196606516</v>
      </c>
      <c r="AB2" t="n">
        <v>149.3331684108592</v>
      </c>
      <c r="AC2" t="n">
        <v>135.0810204081857</v>
      </c>
      <c r="AD2" t="n">
        <v>109142.196606516</v>
      </c>
      <c r="AE2" t="n">
        <v>149333.1684108592</v>
      </c>
      <c r="AF2" t="n">
        <v>5.849417017655072e-06</v>
      </c>
      <c r="AG2" t="n">
        <v>0.54625</v>
      </c>
      <c r="AH2" t="n">
        <v>135081.0204081857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8.729200000000001</v>
      </c>
      <c r="E3" t="n">
        <v>11.46</v>
      </c>
      <c r="F3" t="n">
        <v>8.630000000000001</v>
      </c>
      <c r="G3" t="n">
        <v>16.71</v>
      </c>
      <c r="H3" t="n">
        <v>0.3</v>
      </c>
      <c r="I3" t="n">
        <v>31</v>
      </c>
      <c r="J3" t="n">
        <v>117.34</v>
      </c>
      <c r="K3" t="n">
        <v>43.4</v>
      </c>
      <c r="L3" t="n">
        <v>2</v>
      </c>
      <c r="M3" t="n">
        <v>29</v>
      </c>
      <c r="N3" t="n">
        <v>16.94</v>
      </c>
      <c r="O3" t="n">
        <v>14705.49</v>
      </c>
      <c r="P3" t="n">
        <v>83.69</v>
      </c>
      <c r="Q3" t="n">
        <v>203.56</v>
      </c>
      <c r="R3" t="n">
        <v>32.99</v>
      </c>
      <c r="S3" t="n">
        <v>13.05</v>
      </c>
      <c r="T3" t="n">
        <v>9542.82</v>
      </c>
      <c r="U3" t="n">
        <v>0.4</v>
      </c>
      <c r="V3" t="n">
        <v>0.86</v>
      </c>
      <c r="W3" t="n">
        <v>0.1</v>
      </c>
      <c r="X3" t="n">
        <v>0.61</v>
      </c>
      <c r="Y3" t="n">
        <v>0.5</v>
      </c>
      <c r="Z3" t="n">
        <v>10</v>
      </c>
      <c r="AA3" t="n">
        <v>87.15190649463651</v>
      </c>
      <c r="AB3" t="n">
        <v>119.2450833366703</v>
      </c>
      <c r="AC3" t="n">
        <v>107.8644999445751</v>
      </c>
      <c r="AD3" t="n">
        <v>87151.90649463651</v>
      </c>
      <c r="AE3" t="n">
        <v>119245.0833366703</v>
      </c>
      <c r="AF3" t="n">
        <v>6.695786806697612e-06</v>
      </c>
      <c r="AG3" t="n">
        <v>0.4775</v>
      </c>
      <c r="AH3" t="n">
        <v>107864.4999445751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9.0847</v>
      </c>
      <c r="E4" t="n">
        <v>11.01</v>
      </c>
      <c r="F4" t="n">
        <v>8.42</v>
      </c>
      <c r="G4" t="n">
        <v>24.06</v>
      </c>
      <c r="H4" t="n">
        <v>0.45</v>
      </c>
      <c r="I4" t="n">
        <v>21</v>
      </c>
      <c r="J4" t="n">
        <v>118.63</v>
      </c>
      <c r="K4" t="n">
        <v>43.4</v>
      </c>
      <c r="L4" t="n">
        <v>3</v>
      </c>
      <c r="M4" t="n">
        <v>19</v>
      </c>
      <c r="N4" t="n">
        <v>17.23</v>
      </c>
      <c r="O4" t="n">
        <v>14865.24</v>
      </c>
      <c r="P4" t="n">
        <v>80.43000000000001</v>
      </c>
      <c r="Q4" t="n">
        <v>203.56</v>
      </c>
      <c r="R4" t="n">
        <v>26.27</v>
      </c>
      <c r="S4" t="n">
        <v>13.05</v>
      </c>
      <c r="T4" t="n">
        <v>6236.66</v>
      </c>
      <c r="U4" t="n">
        <v>0.5</v>
      </c>
      <c r="V4" t="n">
        <v>0.88</v>
      </c>
      <c r="W4" t="n">
        <v>0.09</v>
      </c>
      <c r="X4" t="n">
        <v>0.4</v>
      </c>
      <c r="Y4" t="n">
        <v>0.5</v>
      </c>
      <c r="Z4" t="n">
        <v>10</v>
      </c>
      <c r="AA4" t="n">
        <v>81.13610130102435</v>
      </c>
      <c r="AB4" t="n">
        <v>111.01399327218</v>
      </c>
      <c r="AC4" t="n">
        <v>100.4189735634297</v>
      </c>
      <c r="AD4" t="n">
        <v>81136.10130102435</v>
      </c>
      <c r="AE4" t="n">
        <v>111013.99327218</v>
      </c>
      <c r="AF4" t="n">
        <v>6.968475278697451e-06</v>
      </c>
      <c r="AG4" t="n">
        <v>0.45875</v>
      </c>
      <c r="AH4" t="n">
        <v>100418.9735634297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9.301600000000001</v>
      </c>
      <c r="E5" t="n">
        <v>10.75</v>
      </c>
      <c r="F5" t="n">
        <v>8.31</v>
      </c>
      <c r="G5" t="n">
        <v>33.23</v>
      </c>
      <c r="H5" t="n">
        <v>0.59</v>
      </c>
      <c r="I5" t="n">
        <v>15</v>
      </c>
      <c r="J5" t="n">
        <v>119.93</v>
      </c>
      <c r="K5" t="n">
        <v>43.4</v>
      </c>
      <c r="L5" t="n">
        <v>4</v>
      </c>
      <c r="M5" t="n">
        <v>13</v>
      </c>
      <c r="N5" t="n">
        <v>17.53</v>
      </c>
      <c r="O5" t="n">
        <v>15025.44</v>
      </c>
      <c r="P5" t="n">
        <v>78</v>
      </c>
      <c r="Q5" t="n">
        <v>203.56</v>
      </c>
      <c r="R5" t="n">
        <v>22.91</v>
      </c>
      <c r="S5" t="n">
        <v>13.05</v>
      </c>
      <c r="T5" t="n">
        <v>4584.56</v>
      </c>
      <c r="U5" t="n">
        <v>0.57</v>
      </c>
      <c r="V5" t="n">
        <v>0.9</v>
      </c>
      <c r="W5" t="n">
        <v>0.08</v>
      </c>
      <c r="X5" t="n">
        <v>0.28</v>
      </c>
      <c r="Y5" t="n">
        <v>0.5</v>
      </c>
      <c r="Z5" t="n">
        <v>10</v>
      </c>
      <c r="AA5" t="n">
        <v>77.49081563014508</v>
      </c>
      <c r="AB5" t="n">
        <v>106.0263525986317</v>
      </c>
      <c r="AC5" t="n">
        <v>95.90734631556565</v>
      </c>
      <c r="AD5" t="n">
        <v>77490.81563014508</v>
      </c>
      <c r="AE5" t="n">
        <v>106026.3525986317</v>
      </c>
      <c r="AF5" t="n">
        <v>7.134849764145455e-06</v>
      </c>
      <c r="AG5" t="n">
        <v>0.4479166666666667</v>
      </c>
      <c r="AH5" t="n">
        <v>95907.34631556565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9.4184</v>
      </c>
      <c r="E6" t="n">
        <v>10.62</v>
      </c>
      <c r="F6" t="n">
        <v>8.25</v>
      </c>
      <c r="G6" t="n">
        <v>41.23</v>
      </c>
      <c r="H6" t="n">
        <v>0.73</v>
      </c>
      <c r="I6" t="n">
        <v>12</v>
      </c>
      <c r="J6" t="n">
        <v>121.23</v>
      </c>
      <c r="K6" t="n">
        <v>43.4</v>
      </c>
      <c r="L6" t="n">
        <v>5</v>
      </c>
      <c r="M6" t="n">
        <v>10</v>
      </c>
      <c r="N6" t="n">
        <v>17.83</v>
      </c>
      <c r="O6" t="n">
        <v>15186.08</v>
      </c>
      <c r="P6" t="n">
        <v>76.29000000000001</v>
      </c>
      <c r="Q6" t="n">
        <v>203.56</v>
      </c>
      <c r="R6" t="n">
        <v>20.98</v>
      </c>
      <c r="S6" t="n">
        <v>13.05</v>
      </c>
      <c r="T6" t="n">
        <v>3635.26</v>
      </c>
      <c r="U6" t="n">
        <v>0.62</v>
      </c>
      <c r="V6" t="n">
        <v>0.9</v>
      </c>
      <c r="W6" t="n">
        <v>0.07000000000000001</v>
      </c>
      <c r="X6" t="n">
        <v>0.22</v>
      </c>
      <c r="Y6" t="n">
        <v>0.5</v>
      </c>
      <c r="Z6" t="n">
        <v>10</v>
      </c>
      <c r="AA6" t="n">
        <v>75.36498577751671</v>
      </c>
      <c r="AB6" t="n">
        <v>103.1176984092729</v>
      </c>
      <c r="AC6" t="n">
        <v>93.27628999971652</v>
      </c>
      <c r="AD6" t="n">
        <v>75364.9857775167</v>
      </c>
      <c r="AE6" t="n">
        <v>103117.6984092729</v>
      </c>
      <c r="AF6" t="n">
        <v>7.224441925972688e-06</v>
      </c>
      <c r="AG6" t="n">
        <v>0.4424999999999999</v>
      </c>
      <c r="AH6" t="n">
        <v>93276.28999971652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9.5075</v>
      </c>
      <c r="E7" t="n">
        <v>10.52</v>
      </c>
      <c r="F7" t="n">
        <v>8.199999999999999</v>
      </c>
      <c r="G7" t="n">
        <v>49.17</v>
      </c>
      <c r="H7" t="n">
        <v>0.86</v>
      </c>
      <c r="I7" t="n">
        <v>10</v>
      </c>
      <c r="J7" t="n">
        <v>122.54</v>
      </c>
      <c r="K7" t="n">
        <v>43.4</v>
      </c>
      <c r="L7" t="n">
        <v>6</v>
      </c>
      <c r="M7" t="n">
        <v>8</v>
      </c>
      <c r="N7" t="n">
        <v>18.14</v>
      </c>
      <c r="O7" t="n">
        <v>15347.16</v>
      </c>
      <c r="P7" t="n">
        <v>74.73</v>
      </c>
      <c r="Q7" t="n">
        <v>203.56</v>
      </c>
      <c r="R7" t="n">
        <v>19.2</v>
      </c>
      <c r="S7" t="n">
        <v>13.05</v>
      </c>
      <c r="T7" t="n">
        <v>2752.82</v>
      </c>
      <c r="U7" t="n">
        <v>0.68</v>
      </c>
      <c r="V7" t="n">
        <v>0.91</v>
      </c>
      <c r="W7" t="n">
        <v>0.07000000000000001</v>
      </c>
      <c r="X7" t="n">
        <v>0.17</v>
      </c>
      <c r="Y7" t="n">
        <v>0.5</v>
      </c>
      <c r="Z7" t="n">
        <v>10</v>
      </c>
      <c r="AA7" t="n">
        <v>73.6177182331019</v>
      </c>
      <c r="AB7" t="n">
        <v>100.727009871002</v>
      </c>
      <c r="AC7" t="n">
        <v>91.11376542018499</v>
      </c>
      <c r="AD7" t="n">
        <v>73617.7182331019</v>
      </c>
      <c r="AE7" t="n">
        <v>100727.009871002</v>
      </c>
      <c r="AF7" t="n">
        <v>7.292786631613155e-06</v>
      </c>
      <c r="AG7" t="n">
        <v>0.4383333333333333</v>
      </c>
      <c r="AH7" t="n">
        <v>91113.76542018499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9.533899999999999</v>
      </c>
      <c r="E8" t="n">
        <v>10.49</v>
      </c>
      <c r="F8" t="n">
        <v>8.19</v>
      </c>
      <c r="G8" t="n">
        <v>54.6</v>
      </c>
      <c r="H8" t="n">
        <v>1</v>
      </c>
      <c r="I8" t="n">
        <v>9</v>
      </c>
      <c r="J8" t="n">
        <v>123.85</v>
      </c>
      <c r="K8" t="n">
        <v>43.4</v>
      </c>
      <c r="L8" t="n">
        <v>7</v>
      </c>
      <c r="M8" t="n">
        <v>7</v>
      </c>
      <c r="N8" t="n">
        <v>18.45</v>
      </c>
      <c r="O8" t="n">
        <v>15508.69</v>
      </c>
      <c r="P8" t="n">
        <v>73.45999999999999</v>
      </c>
      <c r="Q8" t="n">
        <v>203.56</v>
      </c>
      <c r="R8" t="n">
        <v>19.18</v>
      </c>
      <c r="S8" t="n">
        <v>13.05</v>
      </c>
      <c r="T8" t="n">
        <v>2747.89</v>
      </c>
      <c r="U8" t="n">
        <v>0.68</v>
      </c>
      <c r="V8" t="n">
        <v>0.91</v>
      </c>
      <c r="W8" t="n">
        <v>0.07000000000000001</v>
      </c>
      <c r="X8" t="n">
        <v>0.17</v>
      </c>
      <c r="Y8" t="n">
        <v>0.5</v>
      </c>
      <c r="Z8" t="n">
        <v>10</v>
      </c>
      <c r="AA8" t="n">
        <v>72.65998910781146</v>
      </c>
      <c r="AB8" t="n">
        <v>99.4166026297533</v>
      </c>
      <c r="AC8" t="n">
        <v>89.92842160687253</v>
      </c>
      <c r="AD8" t="n">
        <v>72659.98910781146</v>
      </c>
      <c r="AE8" t="n">
        <v>99416.6026297533</v>
      </c>
      <c r="AF8" t="n">
        <v>7.313036914765884e-06</v>
      </c>
      <c r="AG8" t="n">
        <v>0.4370833333333333</v>
      </c>
      <c r="AH8" t="n">
        <v>89928.42160687254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9.579599999999999</v>
      </c>
      <c r="E9" t="n">
        <v>10.44</v>
      </c>
      <c r="F9" t="n">
        <v>8.16</v>
      </c>
      <c r="G9" t="n">
        <v>61.23</v>
      </c>
      <c r="H9" t="n">
        <v>1.13</v>
      </c>
      <c r="I9" t="n">
        <v>8</v>
      </c>
      <c r="J9" t="n">
        <v>125.16</v>
      </c>
      <c r="K9" t="n">
        <v>43.4</v>
      </c>
      <c r="L9" t="n">
        <v>8</v>
      </c>
      <c r="M9" t="n">
        <v>6</v>
      </c>
      <c r="N9" t="n">
        <v>18.76</v>
      </c>
      <c r="O9" t="n">
        <v>15670.68</v>
      </c>
      <c r="P9" t="n">
        <v>71.53</v>
      </c>
      <c r="Q9" t="n">
        <v>203.56</v>
      </c>
      <c r="R9" t="n">
        <v>18.4</v>
      </c>
      <c r="S9" t="n">
        <v>13.05</v>
      </c>
      <c r="T9" t="n">
        <v>2363.48</v>
      </c>
      <c r="U9" t="n">
        <v>0.71</v>
      </c>
      <c r="V9" t="n">
        <v>0.91</v>
      </c>
      <c r="W9" t="n">
        <v>0.07000000000000001</v>
      </c>
      <c r="X9" t="n">
        <v>0.14</v>
      </c>
      <c r="Y9" t="n">
        <v>0.5</v>
      </c>
      <c r="Z9" t="n">
        <v>10</v>
      </c>
      <c r="AA9" t="n">
        <v>71.12814453713608</v>
      </c>
      <c r="AB9" t="n">
        <v>97.3206653079434</v>
      </c>
      <c r="AC9" t="n">
        <v>88.032517601389</v>
      </c>
      <c r="AD9" t="n">
        <v>71128.14453713608</v>
      </c>
      <c r="AE9" t="n">
        <v>97320.6653079434</v>
      </c>
      <c r="AF9" t="n">
        <v>7.348091382193149e-06</v>
      </c>
      <c r="AG9" t="n">
        <v>0.435</v>
      </c>
      <c r="AH9" t="n">
        <v>88032.517601389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9.613300000000001</v>
      </c>
      <c r="E10" t="n">
        <v>10.4</v>
      </c>
      <c r="F10" t="n">
        <v>8.15</v>
      </c>
      <c r="G10" t="n">
        <v>69.86</v>
      </c>
      <c r="H10" t="n">
        <v>1.26</v>
      </c>
      <c r="I10" t="n">
        <v>7</v>
      </c>
      <c r="J10" t="n">
        <v>126.48</v>
      </c>
      <c r="K10" t="n">
        <v>43.4</v>
      </c>
      <c r="L10" t="n">
        <v>9</v>
      </c>
      <c r="M10" t="n">
        <v>5</v>
      </c>
      <c r="N10" t="n">
        <v>19.08</v>
      </c>
      <c r="O10" t="n">
        <v>15833.12</v>
      </c>
      <c r="P10" t="n">
        <v>70.13</v>
      </c>
      <c r="Q10" t="n">
        <v>203.59</v>
      </c>
      <c r="R10" t="n">
        <v>18.13</v>
      </c>
      <c r="S10" t="n">
        <v>13.05</v>
      </c>
      <c r="T10" t="n">
        <v>2237.16</v>
      </c>
      <c r="U10" t="n">
        <v>0.72</v>
      </c>
      <c r="V10" t="n">
        <v>0.91</v>
      </c>
      <c r="W10" t="n">
        <v>0.06</v>
      </c>
      <c r="X10" t="n">
        <v>0.13</v>
      </c>
      <c r="Y10" t="n">
        <v>0.5</v>
      </c>
      <c r="Z10" t="n">
        <v>10</v>
      </c>
      <c r="AA10" t="n">
        <v>70.05730016541021</v>
      </c>
      <c r="AB10" t="n">
        <v>95.85548879622931</v>
      </c>
      <c r="AC10" t="n">
        <v>86.70717547956431</v>
      </c>
      <c r="AD10" t="n">
        <v>70057.30016541021</v>
      </c>
      <c r="AE10" t="n">
        <v>95855.48879622931</v>
      </c>
      <c r="AF10" t="n">
        <v>7.373941175460084e-06</v>
      </c>
      <c r="AG10" t="n">
        <v>0.4333333333333333</v>
      </c>
      <c r="AH10" t="n">
        <v>86707.17547956431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9.6639</v>
      </c>
      <c r="E11" t="n">
        <v>10.35</v>
      </c>
      <c r="F11" t="n">
        <v>8.119999999999999</v>
      </c>
      <c r="G11" t="n">
        <v>81.2</v>
      </c>
      <c r="H11" t="n">
        <v>1.38</v>
      </c>
      <c r="I11" t="n">
        <v>6</v>
      </c>
      <c r="J11" t="n">
        <v>127.8</v>
      </c>
      <c r="K11" t="n">
        <v>43.4</v>
      </c>
      <c r="L11" t="n">
        <v>10</v>
      </c>
      <c r="M11" t="n">
        <v>4</v>
      </c>
      <c r="N11" t="n">
        <v>19.4</v>
      </c>
      <c r="O11" t="n">
        <v>15996.02</v>
      </c>
      <c r="P11" t="n">
        <v>67.61</v>
      </c>
      <c r="Q11" t="n">
        <v>203.56</v>
      </c>
      <c r="R11" t="n">
        <v>17.03</v>
      </c>
      <c r="S11" t="n">
        <v>13.05</v>
      </c>
      <c r="T11" t="n">
        <v>1689.82</v>
      </c>
      <c r="U11" t="n">
        <v>0.77</v>
      </c>
      <c r="V11" t="n">
        <v>0.92</v>
      </c>
      <c r="W11" t="n">
        <v>0.06</v>
      </c>
      <c r="X11" t="n">
        <v>0.1</v>
      </c>
      <c r="Y11" t="n">
        <v>0.5</v>
      </c>
      <c r="Z11" t="n">
        <v>10</v>
      </c>
      <c r="AA11" t="n">
        <v>68.18558544720487</v>
      </c>
      <c r="AB11" t="n">
        <v>93.29452614455649</v>
      </c>
      <c r="AC11" t="n">
        <v>84.39062750903264</v>
      </c>
      <c r="AD11" t="n">
        <v>68185.58544720487</v>
      </c>
      <c r="AE11" t="n">
        <v>93294.52614455648</v>
      </c>
      <c r="AF11" t="n">
        <v>7.412754218169483e-06</v>
      </c>
      <c r="AG11" t="n">
        <v>0.43125</v>
      </c>
      <c r="AH11" t="n">
        <v>84390.62750903264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9.6798</v>
      </c>
      <c r="E12" t="n">
        <v>10.33</v>
      </c>
      <c r="F12" t="n">
        <v>8.1</v>
      </c>
      <c r="G12" t="n">
        <v>81.03</v>
      </c>
      <c r="H12" t="n">
        <v>1.5</v>
      </c>
      <c r="I12" t="n">
        <v>6</v>
      </c>
      <c r="J12" t="n">
        <v>129.13</v>
      </c>
      <c r="K12" t="n">
        <v>43.4</v>
      </c>
      <c r="L12" t="n">
        <v>11</v>
      </c>
      <c r="M12" t="n">
        <v>4</v>
      </c>
      <c r="N12" t="n">
        <v>19.73</v>
      </c>
      <c r="O12" t="n">
        <v>16159.39</v>
      </c>
      <c r="P12" t="n">
        <v>66.61</v>
      </c>
      <c r="Q12" t="n">
        <v>203.56</v>
      </c>
      <c r="R12" t="n">
        <v>16.42</v>
      </c>
      <c r="S12" t="n">
        <v>13.05</v>
      </c>
      <c r="T12" t="n">
        <v>1386.15</v>
      </c>
      <c r="U12" t="n">
        <v>0.79</v>
      </c>
      <c r="V12" t="n">
        <v>0.92</v>
      </c>
      <c r="W12" t="n">
        <v>0.06</v>
      </c>
      <c r="X12" t="n">
        <v>0.08</v>
      </c>
      <c r="Y12" t="n">
        <v>0.5</v>
      </c>
      <c r="Z12" t="n">
        <v>10</v>
      </c>
      <c r="AA12" t="n">
        <v>67.45013264718989</v>
      </c>
      <c r="AB12" t="n">
        <v>92.28824717768887</v>
      </c>
      <c r="AC12" t="n">
        <v>83.48038639444117</v>
      </c>
      <c r="AD12" t="n">
        <v>67450.13264718989</v>
      </c>
      <c r="AE12" t="n">
        <v>92288.24717768887</v>
      </c>
      <c r="AF12" t="n">
        <v>7.424950411431924e-06</v>
      </c>
      <c r="AG12" t="n">
        <v>0.4304166666666667</v>
      </c>
      <c r="AH12" t="n">
        <v>83480.38639444117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9.6957</v>
      </c>
      <c r="E13" t="n">
        <v>10.31</v>
      </c>
      <c r="F13" t="n">
        <v>8.109999999999999</v>
      </c>
      <c r="G13" t="n">
        <v>97.31999999999999</v>
      </c>
      <c r="H13" t="n">
        <v>1.63</v>
      </c>
      <c r="I13" t="n">
        <v>5</v>
      </c>
      <c r="J13" t="n">
        <v>130.45</v>
      </c>
      <c r="K13" t="n">
        <v>43.4</v>
      </c>
      <c r="L13" t="n">
        <v>12</v>
      </c>
      <c r="M13" t="n">
        <v>2</v>
      </c>
      <c r="N13" t="n">
        <v>20.05</v>
      </c>
      <c r="O13" t="n">
        <v>16323.22</v>
      </c>
      <c r="P13" t="n">
        <v>64.84</v>
      </c>
      <c r="Q13" t="n">
        <v>203.56</v>
      </c>
      <c r="R13" t="n">
        <v>16.65</v>
      </c>
      <c r="S13" t="n">
        <v>13.05</v>
      </c>
      <c r="T13" t="n">
        <v>1505.84</v>
      </c>
      <c r="U13" t="n">
        <v>0.78</v>
      </c>
      <c r="V13" t="n">
        <v>0.92</v>
      </c>
      <c r="W13" t="n">
        <v>0.06</v>
      </c>
      <c r="X13" t="n">
        <v>0.09</v>
      </c>
      <c r="Y13" t="n">
        <v>0.5</v>
      </c>
      <c r="Z13" t="n">
        <v>10</v>
      </c>
      <c r="AA13" t="n">
        <v>66.37724156022433</v>
      </c>
      <c r="AB13" t="n">
        <v>90.82027025988914</v>
      </c>
      <c r="AC13" t="n">
        <v>82.15251113335725</v>
      </c>
      <c r="AD13" t="n">
        <v>66377.24156022433</v>
      </c>
      <c r="AE13" t="n">
        <v>90820.27025988915</v>
      </c>
      <c r="AF13" t="n">
        <v>7.437146604694363e-06</v>
      </c>
      <c r="AG13" t="n">
        <v>0.4295833333333334</v>
      </c>
      <c r="AH13" t="n">
        <v>82152.51113335726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9.696999999999999</v>
      </c>
      <c r="E14" t="n">
        <v>10.31</v>
      </c>
      <c r="F14" t="n">
        <v>8.109999999999999</v>
      </c>
      <c r="G14" t="n">
        <v>97.31</v>
      </c>
      <c r="H14" t="n">
        <v>1.74</v>
      </c>
      <c r="I14" t="n">
        <v>5</v>
      </c>
      <c r="J14" t="n">
        <v>131.79</v>
      </c>
      <c r="K14" t="n">
        <v>43.4</v>
      </c>
      <c r="L14" t="n">
        <v>13</v>
      </c>
      <c r="M14" t="n">
        <v>0</v>
      </c>
      <c r="N14" t="n">
        <v>20.39</v>
      </c>
      <c r="O14" t="n">
        <v>16487.53</v>
      </c>
      <c r="P14" t="n">
        <v>65.22</v>
      </c>
      <c r="Q14" t="n">
        <v>203.56</v>
      </c>
      <c r="R14" t="n">
        <v>16.51</v>
      </c>
      <c r="S14" t="n">
        <v>13.05</v>
      </c>
      <c r="T14" t="n">
        <v>1434.81</v>
      </c>
      <c r="U14" t="n">
        <v>0.79</v>
      </c>
      <c r="V14" t="n">
        <v>0.92</v>
      </c>
      <c r="W14" t="n">
        <v>0.07000000000000001</v>
      </c>
      <c r="X14" t="n">
        <v>0.08</v>
      </c>
      <c r="Y14" t="n">
        <v>0.5</v>
      </c>
      <c r="Z14" t="n">
        <v>10</v>
      </c>
      <c r="AA14" t="n">
        <v>66.58227154340963</v>
      </c>
      <c r="AB14" t="n">
        <v>91.10080132816758</v>
      </c>
      <c r="AC14" t="n">
        <v>82.4062687102071</v>
      </c>
      <c r="AD14" t="n">
        <v>66582.27154340963</v>
      </c>
      <c r="AE14" t="n">
        <v>91100.80132816758</v>
      </c>
      <c r="AF14" t="n">
        <v>7.438143777728399e-06</v>
      </c>
      <c r="AG14" t="n">
        <v>0.4295833333333334</v>
      </c>
      <c r="AH14" t="n">
        <v>82406.26871020711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8.264099999999999</v>
      </c>
      <c r="E2" t="n">
        <v>12.1</v>
      </c>
      <c r="F2" t="n">
        <v>9.119999999999999</v>
      </c>
      <c r="G2" t="n">
        <v>9.949999999999999</v>
      </c>
      <c r="H2" t="n">
        <v>0.2</v>
      </c>
      <c r="I2" t="n">
        <v>55</v>
      </c>
      <c r="J2" t="n">
        <v>89.87</v>
      </c>
      <c r="K2" t="n">
        <v>37.55</v>
      </c>
      <c r="L2" t="n">
        <v>1</v>
      </c>
      <c r="M2" t="n">
        <v>53</v>
      </c>
      <c r="N2" t="n">
        <v>11.32</v>
      </c>
      <c r="O2" t="n">
        <v>11317.98</v>
      </c>
      <c r="P2" t="n">
        <v>75.27</v>
      </c>
      <c r="Q2" t="n">
        <v>203.58</v>
      </c>
      <c r="R2" t="n">
        <v>48.16</v>
      </c>
      <c r="S2" t="n">
        <v>13.05</v>
      </c>
      <c r="T2" t="n">
        <v>17008.6</v>
      </c>
      <c r="U2" t="n">
        <v>0.27</v>
      </c>
      <c r="V2" t="n">
        <v>0.82</v>
      </c>
      <c r="W2" t="n">
        <v>0.14</v>
      </c>
      <c r="X2" t="n">
        <v>1.1</v>
      </c>
      <c r="Y2" t="n">
        <v>0.5</v>
      </c>
      <c r="Z2" t="n">
        <v>10</v>
      </c>
      <c r="AA2" t="n">
        <v>84.29611841766575</v>
      </c>
      <c r="AB2" t="n">
        <v>115.3376681012827</v>
      </c>
      <c r="AC2" t="n">
        <v>104.33000293516</v>
      </c>
      <c r="AD2" t="n">
        <v>84296.11841766576</v>
      </c>
      <c r="AE2" t="n">
        <v>115337.6681012827</v>
      </c>
      <c r="AF2" t="n">
        <v>7.207914414350375e-06</v>
      </c>
      <c r="AG2" t="n">
        <v>0.5041666666666667</v>
      </c>
      <c r="AH2" t="n">
        <v>104330.00293516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9.120900000000001</v>
      </c>
      <c r="E3" t="n">
        <v>10.96</v>
      </c>
      <c r="F3" t="n">
        <v>8.529999999999999</v>
      </c>
      <c r="G3" t="n">
        <v>19.69</v>
      </c>
      <c r="H3" t="n">
        <v>0.39</v>
      </c>
      <c r="I3" t="n">
        <v>26</v>
      </c>
      <c r="J3" t="n">
        <v>91.09999999999999</v>
      </c>
      <c r="K3" t="n">
        <v>37.55</v>
      </c>
      <c r="L3" t="n">
        <v>2</v>
      </c>
      <c r="M3" t="n">
        <v>24</v>
      </c>
      <c r="N3" t="n">
        <v>11.54</v>
      </c>
      <c r="O3" t="n">
        <v>11468.97</v>
      </c>
      <c r="P3" t="n">
        <v>68.70999999999999</v>
      </c>
      <c r="Q3" t="n">
        <v>203.57</v>
      </c>
      <c r="R3" t="n">
        <v>29.75</v>
      </c>
      <c r="S3" t="n">
        <v>13.05</v>
      </c>
      <c r="T3" t="n">
        <v>7949.68</v>
      </c>
      <c r="U3" t="n">
        <v>0.44</v>
      </c>
      <c r="V3" t="n">
        <v>0.87</v>
      </c>
      <c r="W3" t="n">
        <v>0.1</v>
      </c>
      <c r="X3" t="n">
        <v>0.51</v>
      </c>
      <c r="Y3" t="n">
        <v>0.5</v>
      </c>
      <c r="Z3" t="n">
        <v>10</v>
      </c>
      <c r="AA3" t="n">
        <v>70.76341842601829</v>
      </c>
      <c r="AB3" t="n">
        <v>96.82163095213187</v>
      </c>
      <c r="AC3" t="n">
        <v>87.58111038409685</v>
      </c>
      <c r="AD3" t="n">
        <v>70763.4184260183</v>
      </c>
      <c r="AE3" t="n">
        <v>96821.63095213188</v>
      </c>
      <c r="AF3" t="n">
        <v>7.95521189020563e-06</v>
      </c>
      <c r="AG3" t="n">
        <v>0.4566666666666667</v>
      </c>
      <c r="AH3" t="n">
        <v>87581.11038409684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9.426299999999999</v>
      </c>
      <c r="E4" t="n">
        <v>10.61</v>
      </c>
      <c r="F4" t="n">
        <v>8.35</v>
      </c>
      <c r="G4" t="n">
        <v>29.46</v>
      </c>
      <c r="H4" t="n">
        <v>0.57</v>
      </c>
      <c r="I4" t="n">
        <v>17</v>
      </c>
      <c r="J4" t="n">
        <v>92.31999999999999</v>
      </c>
      <c r="K4" t="n">
        <v>37.55</v>
      </c>
      <c r="L4" t="n">
        <v>3</v>
      </c>
      <c r="M4" t="n">
        <v>15</v>
      </c>
      <c r="N4" t="n">
        <v>11.77</v>
      </c>
      <c r="O4" t="n">
        <v>11620.34</v>
      </c>
      <c r="P4" t="n">
        <v>65.41</v>
      </c>
      <c r="Q4" t="n">
        <v>203.56</v>
      </c>
      <c r="R4" t="n">
        <v>24.22</v>
      </c>
      <c r="S4" t="n">
        <v>13.05</v>
      </c>
      <c r="T4" t="n">
        <v>5231.44</v>
      </c>
      <c r="U4" t="n">
        <v>0.54</v>
      </c>
      <c r="V4" t="n">
        <v>0.89</v>
      </c>
      <c r="W4" t="n">
        <v>0.08</v>
      </c>
      <c r="X4" t="n">
        <v>0.32</v>
      </c>
      <c r="Y4" t="n">
        <v>0.5</v>
      </c>
      <c r="Z4" t="n">
        <v>10</v>
      </c>
      <c r="AA4" t="n">
        <v>66.09780023592438</v>
      </c>
      <c r="AB4" t="n">
        <v>90.43792631190098</v>
      </c>
      <c r="AC4" t="n">
        <v>81.80665755514185</v>
      </c>
      <c r="AD4" t="n">
        <v>66097.80023592438</v>
      </c>
      <c r="AE4" t="n">
        <v>90437.92631190098</v>
      </c>
      <c r="AF4" t="n">
        <v>8.221580528308098e-06</v>
      </c>
      <c r="AG4" t="n">
        <v>0.4420833333333333</v>
      </c>
      <c r="AH4" t="n">
        <v>81806.65755514185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9.563800000000001</v>
      </c>
      <c r="E5" t="n">
        <v>10.46</v>
      </c>
      <c r="F5" t="n">
        <v>8.27</v>
      </c>
      <c r="G5" t="n">
        <v>38.17</v>
      </c>
      <c r="H5" t="n">
        <v>0.75</v>
      </c>
      <c r="I5" t="n">
        <v>13</v>
      </c>
      <c r="J5" t="n">
        <v>93.55</v>
      </c>
      <c r="K5" t="n">
        <v>37.55</v>
      </c>
      <c r="L5" t="n">
        <v>4</v>
      </c>
      <c r="M5" t="n">
        <v>11</v>
      </c>
      <c r="N5" t="n">
        <v>12</v>
      </c>
      <c r="O5" t="n">
        <v>11772.07</v>
      </c>
      <c r="P5" t="n">
        <v>63.14</v>
      </c>
      <c r="Q5" t="n">
        <v>203.56</v>
      </c>
      <c r="R5" t="n">
        <v>21.69</v>
      </c>
      <c r="S5" t="n">
        <v>13.05</v>
      </c>
      <c r="T5" t="n">
        <v>3983.55</v>
      </c>
      <c r="U5" t="n">
        <v>0.6</v>
      </c>
      <c r="V5" t="n">
        <v>0.9</v>
      </c>
      <c r="W5" t="n">
        <v>0.08</v>
      </c>
      <c r="X5" t="n">
        <v>0.25</v>
      </c>
      <c r="Y5" t="n">
        <v>0.5</v>
      </c>
      <c r="Z5" t="n">
        <v>10</v>
      </c>
      <c r="AA5" t="n">
        <v>63.65120155512456</v>
      </c>
      <c r="AB5" t="n">
        <v>87.0903820605163</v>
      </c>
      <c r="AC5" t="n">
        <v>78.77859822880039</v>
      </c>
      <c r="AD5" t="n">
        <v>63651.20155512456</v>
      </c>
      <c r="AE5" t="n">
        <v>87090.38206051631</v>
      </c>
      <c r="AF5" t="n">
        <v>8.341507469169556e-06</v>
      </c>
      <c r="AG5" t="n">
        <v>0.4358333333333334</v>
      </c>
      <c r="AH5" t="n">
        <v>78778.59822880039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9.716100000000001</v>
      </c>
      <c r="E6" t="n">
        <v>10.29</v>
      </c>
      <c r="F6" t="n">
        <v>8.16</v>
      </c>
      <c r="G6" t="n">
        <v>48.98</v>
      </c>
      <c r="H6" t="n">
        <v>0.93</v>
      </c>
      <c r="I6" t="n">
        <v>10</v>
      </c>
      <c r="J6" t="n">
        <v>94.79000000000001</v>
      </c>
      <c r="K6" t="n">
        <v>37.55</v>
      </c>
      <c r="L6" t="n">
        <v>5</v>
      </c>
      <c r="M6" t="n">
        <v>8</v>
      </c>
      <c r="N6" t="n">
        <v>12.23</v>
      </c>
      <c r="O6" t="n">
        <v>11924.18</v>
      </c>
      <c r="P6" t="n">
        <v>60.79</v>
      </c>
      <c r="Q6" t="n">
        <v>203.56</v>
      </c>
      <c r="R6" t="n">
        <v>18.04</v>
      </c>
      <c r="S6" t="n">
        <v>13.05</v>
      </c>
      <c r="T6" t="n">
        <v>2173.2</v>
      </c>
      <c r="U6" t="n">
        <v>0.72</v>
      </c>
      <c r="V6" t="n">
        <v>0.91</v>
      </c>
      <c r="W6" t="n">
        <v>0.07000000000000001</v>
      </c>
      <c r="X6" t="n">
        <v>0.14</v>
      </c>
      <c r="Y6" t="n">
        <v>0.5</v>
      </c>
      <c r="Z6" t="n">
        <v>10</v>
      </c>
      <c r="AA6" t="n">
        <v>61.05292993117762</v>
      </c>
      <c r="AB6" t="n">
        <v>83.53531219697983</v>
      </c>
      <c r="AC6" t="n">
        <v>75.56281924346683</v>
      </c>
      <c r="AD6" t="n">
        <v>61052.92993117761</v>
      </c>
      <c r="AE6" t="n">
        <v>83535.31219697984</v>
      </c>
      <c r="AF6" t="n">
        <v>8.474342909847375e-06</v>
      </c>
      <c r="AG6" t="n">
        <v>0.42875</v>
      </c>
      <c r="AH6" t="n">
        <v>75562.81924346683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9.750500000000001</v>
      </c>
      <c r="E7" t="n">
        <v>10.26</v>
      </c>
      <c r="F7" t="n">
        <v>8.16</v>
      </c>
      <c r="G7" t="n">
        <v>61.24</v>
      </c>
      <c r="H7" t="n">
        <v>1.1</v>
      </c>
      <c r="I7" t="n">
        <v>8</v>
      </c>
      <c r="J7" t="n">
        <v>96.02</v>
      </c>
      <c r="K7" t="n">
        <v>37.55</v>
      </c>
      <c r="L7" t="n">
        <v>6</v>
      </c>
      <c r="M7" t="n">
        <v>6</v>
      </c>
      <c r="N7" t="n">
        <v>12.47</v>
      </c>
      <c r="O7" t="n">
        <v>12076.67</v>
      </c>
      <c r="P7" t="n">
        <v>58.41</v>
      </c>
      <c r="Q7" t="n">
        <v>203.56</v>
      </c>
      <c r="R7" t="n">
        <v>18.39</v>
      </c>
      <c r="S7" t="n">
        <v>13.05</v>
      </c>
      <c r="T7" t="n">
        <v>2357.63</v>
      </c>
      <c r="U7" t="n">
        <v>0.71</v>
      </c>
      <c r="V7" t="n">
        <v>0.91</v>
      </c>
      <c r="W7" t="n">
        <v>0.07000000000000001</v>
      </c>
      <c r="X7" t="n">
        <v>0.14</v>
      </c>
      <c r="Y7" t="n">
        <v>0.5</v>
      </c>
      <c r="Z7" t="n">
        <v>10</v>
      </c>
      <c r="AA7" t="n">
        <v>59.51507491777942</v>
      </c>
      <c r="AB7" t="n">
        <v>81.4311511222746</v>
      </c>
      <c r="AC7" t="n">
        <v>73.65947634852216</v>
      </c>
      <c r="AD7" t="n">
        <v>59515.07491777942</v>
      </c>
      <c r="AE7" t="n">
        <v>81431.1511222746</v>
      </c>
      <c r="AF7" t="n">
        <v>8.504346449961078e-06</v>
      </c>
      <c r="AG7" t="n">
        <v>0.4275</v>
      </c>
      <c r="AH7" t="n">
        <v>73659.47634852216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9.811400000000001</v>
      </c>
      <c r="E8" t="n">
        <v>10.19</v>
      </c>
      <c r="F8" t="n">
        <v>8.119999999999999</v>
      </c>
      <c r="G8" t="n">
        <v>69.59999999999999</v>
      </c>
      <c r="H8" t="n">
        <v>1.27</v>
      </c>
      <c r="I8" t="n">
        <v>7</v>
      </c>
      <c r="J8" t="n">
        <v>97.26000000000001</v>
      </c>
      <c r="K8" t="n">
        <v>37.55</v>
      </c>
      <c r="L8" t="n">
        <v>7</v>
      </c>
      <c r="M8" t="n">
        <v>4</v>
      </c>
      <c r="N8" t="n">
        <v>12.71</v>
      </c>
      <c r="O8" t="n">
        <v>12229.54</v>
      </c>
      <c r="P8" t="n">
        <v>56.04</v>
      </c>
      <c r="Q8" t="n">
        <v>203.56</v>
      </c>
      <c r="R8" t="n">
        <v>16.93</v>
      </c>
      <c r="S8" t="n">
        <v>13.05</v>
      </c>
      <c r="T8" t="n">
        <v>1633.59</v>
      </c>
      <c r="U8" t="n">
        <v>0.77</v>
      </c>
      <c r="V8" t="n">
        <v>0.92</v>
      </c>
      <c r="W8" t="n">
        <v>0.06</v>
      </c>
      <c r="X8" t="n">
        <v>0.1</v>
      </c>
      <c r="Y8" t="n">
        <v>0.5</v>
      </c>
      <c r="Z8" t="n">
        <v>10</v>
      </c>
      <c r="AA8" t="n">
        <v>57.7276853668056</v>
      </c>
      <c r="AB8" t="n">
        <v>78.98556588457171</v>
      </c>
      <c r="AC8" t="n">
        <v>71.4472943335044</v>
      </c>
      <c r="AD8" t="n">
        <v>57727.6853668056</v>
      </c>
      <c r="AE8" t="n">
        <v>78985.56588457171</v>
      </c>
      <c r="AF8" t="n">
        <v>8.557463182313535e-06</v>
      </c>
      <c r="AG8" t="n">
        <v>0.4245833333333333</v>
      </c>
      <c r="AH8" t="n">
        <v>71447.2943335044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9.771699999999999</v>
      </c>
      <c r="E9" t="n">
        <v>10.23</v>
      </c>
      <c r="F9" t="n">
        <v>8.16</v>
      </c>
      <c r="G9" t="n">
        <v>69.95</v>
      </c>
      <c r="H9" t="n">
        <v>1.43</v>
      </c>
      <c r="I9" t="n">
        <v>7</v>
      </c>
      <c r="J9" t="n">
        <v>98.5</v>
      </c>
      <c r="K9" t="n">
        <v>37.55</v>
      </c>
      <c r="L9" t="n">
        <v>8</v>
      </c>
      <c r="M9" t="n">
        <v>1</v>
      </c>
      <c r="N9" t="n">
        <v>12.95</v>
      </c>
      <c r="O9" t="n">
        <v>12382.79</v>
      </c>
      <c r="P9" t="n">
        <v>54.97</v>
      </c>
      <c r="Q9" t="n">
        <v>203.56</v>
      </c>
      <c r="R9" t="n">
        <v>18.18</v>
      </c>
      <c r="S9" t="n">
        <v>13.05</v>
      </c>
      <c r="T9" t="n">
        <v>2258.89</v>
      </c>
      <c r="U9" t="n">
        <v>0.72</v>
      </c>
      <c r="V9" t="n">
        <v>0.91</v>
      </c>
      <c r="W9" t="n">
        <v>0.07000000000000001</v>
      </c>
      <c r="X9" t="n">
        <v>0.14</v>
      </c>
      <c r="Y9" t="n">
        <v>0.5</v>
      </c>
      <c r="Z9" t="n">
        <v>10</v>
      </c>
      <c r="AA9" t="n">
        <v>57.46929276695456</v>
      </c>
      <c r="AB9" t="n">
        <v>78.6320217299787</v>
      </c>
      <c r="AC9" t="n">
        <v>71.1274919368233</v>
      </c>
      <c r="AD9" t="n">
        <v>57469.29276695456</v>
      </c>
      <c r="AE9" t="n">
        <v>78632.0217299787</v>
      </c>
      <c r="AF9" t="n">
        <v>8.52283700375208e-06</v>
      </c>
      <c r="AG9" t="n">
        <v>0.42625</v>
      </c>
      <c r="AH9" t="n">
        <v>71127.49193682331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9.7669</v>
      </c>
      <c r="E10" t="n">
        <v>10.24</v>
      </c>
      <c r="F10" t="n">
        <v>8.17</v>
      </c>
      <c r="G10" t="n">
        <v>70</v>
      </c>
      <c r="H10" t="n">
        <v>1.59</v>
      </c>
      <c r="I10" t="n">
        <v>7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55.48</v>
      </c>
      <c r="Q10" t="n">
        <v>203.56</v>
      </c>
      <c r="R10" t="n">
        <v>18.29</v>
      </c>
      <c r="S10" t="n">
        <v>13.05</v>
      </c>
      <c r="T10" t="n">
        <v>2316.98</v>
      </c>
      <c r="U10" t="n">
        <v>0.71</v>
      </c>
      <c r="V10" t="n">
        <v>0.91</v>
      </c>
      <c r="W10" t="n">
        <v>0.07000000000000001</v>
      </c>
      <c r="X10" t="n">
        <v>0.14</v>
      </c>
      <c r="Y10" t="n">
        <v>0.5</v>
      </c>
      <c r="Z10" t="n">
        <v>10</v>
      </c>
      <c r="AA10" t="n">
        <v>57.81002656197323</v>
      </c>
      <c r="AB10" t="n">
        <v>79.09822874043715</v>
      </c>
      <c r="AC10" t="n">
        <v>71.5492048045294</v>
      </c>
      <c r="AD10" t="n">
        <v>57810.02656197323</v>
      </c>
      <c r="AE10" t="n">
        <v>79098.22874043715</v>
      </c>
      <c r="AF10" t="n">
        <v>8.5186504632711e-06</v>
      </c>
      <c r="AG10" t="n">
        <v>0.4266666666666667</v>
      </c>
      <c r="AH10" t="n">
        <v>71549.20480452939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6.0232</v>
      </c>
      <c r="E2" t="n">
        <v>16.6</v>
      </c>
      <c r="F2" t="n">
        <v>10.12</v>
      </c>
      <c r="G2" t="n">
        <v>5.95</v>
      </c>
      <c r="H2" t="n">
        <v>0.09</v>
      </c>
      <c r="I2" t="n">
        <v>102</v>
      </c>
      <c r="J2" t="n">
        <v>194.77</v>
      </c>
      <c r="K2" t="n">
        <v>54.38</v>
      </c>
      <c r="L2" t="n">
        <v>1</v>
      </c>
      <c r="M2" t="n">
        <v>100</v>
      </c>
      <c r="N2" t="n">
        <v>39.4</v>
      </c>
      <c r="O2" t="n">
        <v>24256.19</v>
      </c>
      <c r="P2" t="n">
        <v>140.47</v>
      </c>
      <c r="Q2" t="n">
        <v>203.66</v>
      </c>
      <c r="R2" t="n">
        <v>79.52</v>
      </c>
      <c r="S2" t="n">
        <v>13.05</v>
      </c>
      <c r="T2" t="n">
        <v>32456.38</v>
      </c>
      <c r="U2" t="n">
        <v>0.16</v>
      </c>
      <c r="V2" t="n">
        <v>0.74</v>
      </c>
      <c r="W2" t="n">
        <v>0.22</v>
      </c>
      <c r="X2" t="n">
        <v>2.09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7.5481</v>
      </c>
      <c r="E3" t="n">
        <v>13.25</v>
      </c>
      <c r="F3" t="n">
        <v>8.94</v>
      </c>
      <c r="G3" t="n">
        <v>11.66</v>
      </c>
      <c r="H3" t="n">
        <v>0.18</v>
      </c>
      <c r="I3" t="n">
        <v>46</v>
      </c>
      <c r="J3" t="n">
        <v>196.32</v>
      </c>
      <c r="K3" t="n">
        <v>54.38</v>
      </c>
      <c r="L3" t="n">
        <v>2</v>
      </c>
      <c r="M3" t="n">
        <v>44</v>
      </c>
      <c r="N3" t="n">
        <v>39.95</v>
      </c>
      <c r="O3" t="n">
        <v>24447.22</v>
      </c>
      <c r="P3" t="n">
        <v>123.45</v>
      </c>
      <c r="Q3" t="n">
        <v>203.56</v>
      </c>
      <c r="R3" t="n">
        <v>42.75</v>
      </c>
      <c r="S3" t="n">
        <v>13.05</v>
      </c>
      <c r="T3" t="n">
        <v>14349.27</v>
      </c>
      <c r="U3" t="n">
        <v>0.31</v>
      </c>
      <c r="V3" t="n">
        <v>0.83</v>
      </c>
      <c r="W3" t="n">
        <v>0.13</v>
      </c>
      <c r="X3" t="n">
        <v>0.92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8.132999999999999</v>
      </c>
      <c r="E4" t="n">
        <v>12.3</v>
      </c>
      <c r="F4" t="n">
        <v>8.609999999999999</v>
      </c>
      <c r="G4" t="n">
        <v>17.22</v>
      </c>
      <c r="H4" t="n">
        <v>0.27</v>
      </c>
      <c r="I4" t="n">
        <v>30</v>
      </c>
      <c r="J4" t="n">
        <v>197.88</v>
      </c>
      <c r="K4" t="n">
        <v>54.38</v>
      </c>
      <c r="L4" t="n">
        <v>3</v>
      </c>
      <c r="M4" t="n">
        <v>28</v>
      </c>
      <c r="N4" t="n">
        <v>40.5</v>
      </c>
      <c r="O4" t="n">
        <v>24639</v>
      </c>
      <c r="P4" t="n">
        <v>118.25</v>
      </c>
      <c r="Q4" t="n">
        <v>203.56</v>
      </c>
      <c r="R4" t="n">
        <v>32.32</v>
      </c>
      <c r="S4" t="n">
        <v>13.05</v>
      </c>
      <c r="T4" t="n">
        <v>9213.209999999999</v>
      </c>
      <c r="U4" t="n">
        <v>0.4</v>
      </c>
      <c r="V4" t="n">
        <v>0.86</v>
      </c>
      <c r="W4" t="n">
        <v>0.1</v>
      </c>
      <c r="X4" t="n">
        <v>0.59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8.459199999999999</v>
      </c>
      <c r="E5" t="n">
        <v>11.82</v>
      </c>
      <c r="F5" t="n">
        <v>8.449999999999999</v>
      </c>
      <c r="G5" t="n">
        <v>23.04</v>
      </c>
      <c r="H5" t="n">
        <v>0.36</v>
      </c>
      <c r="I5" t="n">
        <v>22</v>
      </c>
      <c r="J5" t="n">
        <v>199.44</v>
      </c>
      <c r="K5" t="n">
        <v>54.38</v>
      </c>
      <c r="L5" t="n">
        <v>4</v>
      </c>
      <c r="M5" t="n">
        <v>20</v>
      </c>
      <c r="N5" t="n">
        <v>41.06</v>
      </c>
      <c r="O5" t="n">
        <v>24831.54</v>
      </c>
      <c r="P5" t="n">
        <v>115.43</v>
      </c>
      <c r="Q5" t="n">
        <v>203.58</v>
      </c>
      <c r="R5" t="n">
        <v>27.25</v>
      </c>
      <c r="S5" t="n">
        <v>13.05</v>
      </c>
      <c r="T5" t="n">
        <v>6720.17</v>
      </c>
      <c r="U5" t="n">
        <v>0.48</v>
      </c>
      <c r="V5" t="n">
        <v>0.88</v>
      </c>
      <c r="W5" t="n">
        <v>0.09</v>
      </c>
      <c r="X5" t="n">
        <v>0.42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8.6005</v>
      </c>
      <c r="E6" t="n">
        <v>11.63</v>
      </c>
      <c r="F6" t="n">
        <v>8.41</v>
      </c>
      <c r="G6" t="n">
        <v>28.04</v>
      </c>
      <c r="H6" t="n">
        <v>0.44</v>
      </c>
      <c r="I6" t="n">
        <v>18</v>
      </c>
      <c r="J6" t="n">
        <v>201.01</v>
      </c>
      <c r="K6" t="n">
        <v>54.38</v>
      </c>
      <c r="L6" t="n">
        <v>5</v>
      </c>
      <c r="M6" t="n">
        <v>16</v>
      </c>
      <c r="N6" t="n">
        <v>41.63</v>
      </c>
      <c r="O6" t="n">
        <v>25024.84</v>
      </c>
      <c r="P6" t="n">
        <v>114.3</v>
      </c>
      <c r="Q6" t="n">
        <v>203.56</v>
      </c>
      <c r="R6" t="n">
        <v>26.27</v>
      </c>
      <c r="S6" t="n">
        <v>13.05</v>
      </c>
      <c r="T6" t="n">
        <v>6252.38</v>
      </c>
      <c r="U6" t="n">
        <v>0.5</v>
      </c>
      <c r="V6" t="n">
        <v>0.89</v>
      </c>
      <c r="W6" t="n">
        <v>0.08</v>
      </c>
      <c r="X6" t="n">
        <v>0.39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8.758699999999999</v>
      </c>
      <c r="E7" t="n">
        <v>11.42</v>
      </c>
      <c r="F7" t="n">
        <v>8.32</v>
      </c>
      <c r="G7" t="n">
        <v>33.27</v>
      </c>
      <c r="H7" t="n">
        <v>0.53</v>
      </c>
      <c r="I7" t="n">
        <v>15</v>
      </c>
      <c r="J7" t="n">
        <v>202.58</v>
      </c>
      <c r="K7" t="n">
        <v>54.38</v>
      </c>
      <c r="L7" t="n">
        <v>6</v>
      </c>
      <c r="M7" t="n">
        <v>13</v>
      </c>
      <c r="N7" t="n">
        <v>42.2</v>
      </c>
      <c r="O7" t="n">
        <v>25218.93</v>
      </c>
      <c r="P7" t="n">
        <v>112.53</v>
      </c>
      <c r="Q7" t="n">
        <v>203.56</v>
      </c>
      <c r="R7" t="n">
        <v>23.13</v>
      </c>
      <c r="S7" t="n">
        <v>13.05</v>
      </c>
      <c r="T7" t="n">
        <v>4694.3</v>
      </c>
      <c r="U7" t="n">
        <v>0.5600000000000001</v>
      </c>
      <c r="V7" t="n">
        <v>0.9</v>
      </c>
      <c r="W7" t="n">
        <v>0.08</v>
      </c>
      <c r="X7" t="n">
        <v>0.29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8.8474</v>
      </c>
      <c r="E8" t="n">
        <v>11.3</v>
      </c>
      <c r="F8" t="n">
        <v>8.279999999999999</v>
      </c>
      <c r="G8" t="n">
        <v>38.22</v>
      </c>
      <c r="H8" t="n">
        <v>0.61</v>
      </c>
      <c r="I8" t="n">
        <v>13</v>
      </c>
      <c r="J8" t="n">
        <v>204.16</v>
      </c>
      <c r="K8" t="n">
        <v>54.38</v>
      </c>
      <c r="L8" t="n">
        <v>7</v>
      </c>
      <c r="M8" t="n">
        <v>11</v>
      </c>
      <c r="N8" t="n">
        <v>42.78</v>
      </c>
      <c r="O8" t="n">
        <v>25413.94</v>
      </c>
      <c r="P8" t="n">
        <v>111.33</v>
      </c>
      <c r="Q8" t="n">
        <v>203.56</v>
      </c>
      <c r="R8" t="n">
        <v>22.15</v>
      </c>
      <c r="S8" t="n">
        <v>13.05</v>
      </c>
      <c r="T8" t="n">
        <v>4213.47</v>
      </c>
      <c r="U8" t="n">
        <v>0.59</v>
      </c>
      <c r="V8" t="n">
        <v>0.9</v>
      </c>
      <c r="W8" t="n">
        <v>0.07000000000000001</v>
      </c>
      <c r="X8" t="n">
        <v>0.26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8.9519</v>
      </c>
      <c r="E9" t="n">
        <v>11.17</v>
      </c>
      <c r="F9" t="n">
        <v>8.23</v>
      </c>
      <c r="G9" t="n">
        <v>44.87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9</v>
      </c>
      <c r="N9" t="n">
        <v>43.37</v>
      </c>
      <c r="O9" t="n">
        <v>25609.61</v>
      </c>
      <c r="P9" t="n">
        <v>110.08</v>
      </c>
      <c r="Q9" t="n">
        <v>203.56</v>
      </c>
      <c r="R9" t="n">
        <v>20.29</v>
      </c>
      <c r="S9" t="n">
        <v>13.05</v>
      </c>
      <c r="T9" t="n">
        <v>3293.28</v>
      </c>
      <c r="U9" t="n">
        <v>0.64</v>
      </c>
      <c r="V9" t="n">
        <v>0.91</v>
      </c>
      <c r="W9" t="n">
        <v>0.07000000000000001</v>
      </c>
      <c r="X9" t="n">
        <v>0.2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9.0343</v>
      </c>
      <c r="E10" t="n">
        <v>11.07</v>
      </c>
      <c r="F10" t="n">
        <v>8.16</v>
      </c>
      <c r="G10" t="n">
        <v>48.98</v>
      </c>
      <c r="H10" t="n">
        <v>0.77</v>
      </c>
      <c r="I10" t="n">
        <v>10</v>
      </c>
      <c r="J10" t="n">
        <v>207.34</v>
      </c>
      <c r="K10" t="n">
        <v>54.38</v>
      </c>
      <c r="L10" t="n">
        <v>9</v>
      </c>
      <c r="M10" t="n">
        <v>8</v>
      </c>
      <c r="N10" t="n">
        <v>43.96</v>
      </c>
      <c r="O10" t="n">
        <v>25806.1</v>
      </c>
      <c r="P10" t="n">
        <v>109.06</v>
      </c>
      <c r="Q10" t="n">
        <v>203.57</v>
      </c>
      <c r="R10" t="n">
        <v>18.04</v>
      </c>
      <c r="S10" t="n">
        <v>13.05</v>
      </c>
      <c r="T10" t="n">
        <v>2177.11</v>
      </c>
      <c r="U10" t="n">
        <v>0.72</v>
      </c>
      <c r="V10" t="n">
        <v>0.91</v>
      </c>
      <c r="W10" t="n">
        <v>0.07000000000000001</v>
      </c>
      <c r="X10" t="n">
        <v>0.14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9.0486</v>
      </c>
      <c r="E11" t="n">
        <v>11.05</v>
      </c>
      <c r="F11" t="n">
        <v>8.18</v>
      </c>
      <c r="G11" t="n">
        <v>54.56</v>
      </c>
      <c r="H11" t="n">
        <v>0.85</v>
      </c>
      <c r="I11" t="n">
        <v>9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108.48</v>
      </c>
      <c r="Q11" t="n">
        <v>203.56</v>
      </c>
      <c r="R11" t="n">
        <v>19.07</v>
      </c>
      <c r="S11" t="n">
        <v>13.05</v>
      </c>
      <c r="T11" t="n">
        <v>2696.08</v>
      </c>
      <c r="U11" t="n">
        <v>0.68</v>
      </c>
      <c r="V11" t="n">
        <v>0.91</v>
      </c>
      <c r="W11" t="n">
        <v>0.07000000000000001</v>
      </c>
      <c r="X11" t="n">
        <v>0.16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9.0976</v>
      </c>
      <c r="E12" t="n">
        <v>10.99</v>
      </c>
      <c r="F12" t="n">
        <v>8.16</v>
      </c>
      <c r="G12" t="n">
        <v>61.23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6</v>
      </c>
      <c r="N12" t="n">
        <v>45.17</v>
      </c>
      <c r="O12" t="n">
        <v>26201.54</v>
      </c>
      <c r="P12" t="n">
        <v>107.61</v>
      </c>
      <c r="Q12" t="n">
        <v>203.56</v>
      </c>
      <c r="R12" t="n">
        <v>18.37</v>
      </c>
      <c r="S12" t="n">
        <v>13.05</v>
      </c>
      <c r="T12" t="n">
        <v>2349.98</v>
      </c>
      <c r="U12" t="n">
        <v>0.71</v>
      </c>
      <c r="V12" t="n">
        <v>0.91</v>
      </c>
      <c r="W12" t="n">
        <v>0.07000000000000001</v>
      </c>
      <c r="X12" t="n">
        <v>0.14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9.097300000000001</v>
      </c>
      <c r="E13" t="n">
        <v>10.99</v>
      </c>
      <c r="F13" t="n">
        <v>8.16</v>
      </c>
      <c r="G13" t="n">
        <v>61.23</v>
      </c>
      <c r="H13" t="n">
        <v>1</v>
      </c>
      <c r="I13" t="n">
        <v>8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107.09</v>
      </c>
      <c r="Q13" t="n">
        <v>203.56</v>
      </c>
      <c r="R13" t="n">
        <v>18.4</v>
      </c>
      <c r="S13" t="n">
        <v>13.05</v>
      </c>
      <c r="T13" t="n">
        <v>2365.59</v>
      </c>
      <c r="U13" t="n">
        <v>0.71</v>
      </c>
      <c r="V13" t="n">
        <v>0.91</v>
      </c>
      <c r="W13" t="n">
        <v>0.07000000000000001</v>
      </c>
      <c r="X13" t="n">
        <v>0.14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9.165900000000001</v>
      </c>
      <c r="E14" t="n">
        <v>10.91</v>
      </c>
      <c r="F14" t="n">
        <v>8.119999999999999</v>
      </c>
      <c r="G14" t="n">
        <v>69.61</v>
      </c>
      <c r="H14" t="n">
        <v>1.08</v>
      </c>
      <c r="I14" t="n">
        <v>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105.83</v>
      </c>
      <c r="Q14" t="n">
        <v>203.56</v>
      </c>
      <c r="R14" t="n">
        <v>16.88</v>
      </c>
      <c r="S14" t="n">
        <v>13.05</v>
      </c>
      <c r="T14" t="n">
        <v>1608.65</v>
      </c>
      <c r="U14" t="n">
        <v>0.77</v>
      </c>
      <c r="V14" t="n">
        <v>0.92</v>
      </c>
      <c r="W14" t="n">
        <v>0.07000000000000001</v>
      </c>
      <c r="X14" t="n">
        <v>0.1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9.1424</v>
      </c>
      <c r="E15" t="n">
        <v>10.94</v>
      </c>
      <c r="F15" t="n">
        <v>8.15</v>
      </c>
      <c r="G15" t="n">
        <v>69.84999999999999</v>
      </c>
      <c r="H15" t="n">
        <v>1.15</v>
      </c>
      <c r="I15" t="n">
        <v>7</v>
      </c>
      <c r="J15" t="n">
        <v>215.41</v>
      </c>
      <c r="K15" t="n">
        <v>54.38</v>
      </c>
      <c r="L15" t="n">
        <v>14</v>
      </c>
      <c r="M15" t="n">
        <v>5</v>
      </c>
      <c r="N15" t="n">
        <v>47.03</v>
      </c>
      <c r="O15" t="n">
        <v>26801</v>
      </c>
      <c r="P15" t="n">
        <v>106</v>
      </c>
      <c r="Q15" t="n">
        <v>203.56</v>
      </c>
      <c r="R15" t="n">
        <v>17.92</v>
      </c>
      <c r="S15" t="n">
        <v>13.05</v>
      </c>
      <c r="T15" t="n">
        <v>2128.82</v>
      </c>
      <c r="U15" t="n">
        <v>0.73</v>
      </c>
      <c r="V15" t="n">
        <v>0.91</v>
      </c>
      <c r="W15" t="n">
        <v>0.07000000000000001</v>
      </c>
      <c r="X15" t="n">
        <v>0.12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9.1968</v>
      </c>
      <c r="E16" t="n">
        <v>10.87</v>
      </c>
      <c r="F16" t="n">
        <v>8.119999999999999</v>
      </c>
      <c r="G16" t="n">
        <v>81.23</v>
      </c>
      <c r="H16" t="n">
        <v>1.23</v>
      </c>
      <c r="I16" t="n">
        <v>6</v>
      </c>
      <c r="J16" t="n">
        <v>217.04</v>
      </c>
      <c r="K16" t="n">
        <v>54.38</v>
      </c>
      <c r="L16" t="n">
        <v>15</v>
      </c>
      <c r="M16" t="n">
        <v>4</v>
      </c>
      <c r="N16" t="n">
        <v>47.66</v>
      </c>
      <c r="O16" t="n">
        <v>27002.55</v>
      </c>
      <c r="P16" t="n">
        <v>104.34</v>
      </c>
      <c r="Q16" t="n">
        <v>203.56</v>
      </c>
      <c r="R16" t="n">
        <v>17.11</v>
      </c>
      <c r="S16" t="n">
        <v>13.05</v>
      </c>
      <c r="T16" t="n">
        <v>1728.38</v>
      </c>
      <c r="U16" t="n">
        <v>0.76</v>
      </c>
      <c r="V16" t="n">
        <v>0.92</v>
      </c>
      <c r="W16" t="n">
        <v>0.06</v>
      </c>
      <c r="X16" t="n">
        <v>0.1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9.1975</v>
      </c>
      <c r="E17" t="n">
        <v>10.87</v>
      </c>
      <c r="F17" t="n">
        <v>8.119999999999999</v>
      </c>
      <c r="G17" t="n">
        <v>81.22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104.56</v>
      </c>
      <c r="Q17" t="n">
        <v>203.56</v>
      </c>
      <c r="R17" t="n">
        <v>17.11</v>
      </c>
      <c r="S17" t="n">
        <v>13.05</v>
      </c>
      <c r="T17" t="n">
        <v>1730.62</v>
      </c>
      <c r="U17" t="n">
        <v>0.76</v>
      </c>
      <c r="V17" t="n">
        <v>0.92</v>
      </c>
      <c r="W17" t="n">
        <v>0.06</v>
      </c>
      <c r="X17" t="n">
        <v>0.1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9.209</v>
      </c>
      <c r="E18" t="n">
        <v>10.86</v>
      </c>
      <c r="F18" t="n">
        <v>8.109999999999999</v>
      </c>
      <c r="G18" t="n">
        <v>81.09</v>
      </c>
      <c r="H18" t="n">
        <v>1.37</v>
      </c>
      <c r="I18" t="n">
        <v>6</v>
      </c>
      <c r="J18" t="n">
        <v>220.33</v>
      </c>
      <c r="K18" t="n">
        <v>54.38</v>
      </c>
      <c r="L18" t="n">
        <v>17</v>
      </c>
      <c r="M18" t="n">
        <v>4</v>
      </c>
      <c r="N18" t="n">
        <v>48.95</v>
      </c>
      <c r="O18" t="n">
        <v>27408.3</v>
      </c>
      <c r="P18" t="n">
        <v>104.04</v>
      </c>
      <c r="Q18" t="n">
        <v>203.56</v>
      </c>
      <c r="R18" t="n">
        <v>16.5</v>
      </c>
      <c r="S18" t="n">
        <v>13.05</v>
      </c>
      <c r="T18" t="n">
        <v>1425.16</v>
      </c>
      <c r="U18" t="n">
        <v>0.79</v>
      </c>
      <c r="V18" t="n">
        <v>0.92</v>
      </c>
      <c r="W18" t="n">
        <v>0.07000000000000001</v>
      </c>
      <c r="X18" t="n">
        <v>0.08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9.19</v>
      </c>
      <c r="E19" t="n">
        <v>10.88</v>
      </c>
      <c r="F19" t="n">
        <v>8.130000000000001</v>
      </c>
      <c r="G19" t="n">
        <v>81.31</v>
      </c>
      <c r="H19" t="n">
        <v>1.44</v>
      </c>
      <c r="I19" t="n">
        <v>6</v>
      </c>
      <c r="J19" t="n">
        <v>221.99</v>
      </c>
      <c r="K19" t="n">
        <v>54.38</v>
      </c>
      <c r="L19" t="n">
        <v>18</v>
      </c>
      <c r="M19" t="n">
        <v>4</v>
      </c>
      <c r="N19" t="n">
        <v>49.61</v>
      </c>
      <c r="O19" t="n">
        <v>27612.53</v>
      </c>
      <c r="P19" t="n">
        <v>103.08</v>
      </c>
      <c r="Q19" t="n">
        <v>203.57</v>
      </c>
      <c r="R19" t="n">
        <v>17.39</v>
      </c>
      <c r="S19" t="n">
        <v>13.05</v>
      </c>
      <c r="T19" t="n">
        <v>1869.14</v>
      </c>
      <c r="U19" t="n">
        <v>0.75</v>
      </c>
      <c r="V19" t="n">
        <v>0.92</v>
      </c>
      <c r="W19" t="n">
        <v>0.06</v>
      </c>
      <c r="X19" t="n">
        <v>0.11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9.245200000000001</v>
      </c>
      <c r="E20" t="n">
        <v>10.82</v>
      </c>
      <c r="F20" t="n">
        <v>8.109999999999999</v>
      </c>
      <c r="G20" t="n">
        <v>97.26000000000001</v>
      </c>
      <c r="H20" t="n">
        <v>1.51</v>
      </c>
      <c r="I20" t="n">
        <v>5</v>
      </c>
      <c r="J20" t="n">
        <v>223.65</v>
      </c>
      <c r="K20" t="n">
        <v>54.38</v>
      </c>
      <c r="L20" t="n">
        <v>19</v>
      </c>
      <c r="M20" t="n">
        <v>3</v>
      </c>
      <c r="N20" t="n">
        <v>50.27</v>
      </c>
      <c r="O20" t="n">
        <v>27817.81</v>
      </c>
      <c r="P20" t="n">
        <v>102.31</v>
      </c>
      <c r="Q20" t="n">
        <v>203.56</v>
      </c>
      <c r="R20" t="n">
        <v>16.57</v>
      </c>
      <c r="S20" t="n">
        <v>13.05</v>
      </c>
      <c r="T20" t="n">
        <v>1463.58</v>
      </c>
      <c r="U20" t="n">
        <v>0.79</v>
      </c>
      <c r="V20" t="n">
        <v>0.92</v>
      </c>
      <c r="W20" t="n">
        <v>0.06</v>
      </c>
      <c r="X20" t="n">
        <v>0.08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9.248100000000001</v>
      </c>
      <c r="E21" t="n">
        <v>10.81</v>
      </c>
      <c r="F21" t="n">
        <v>8.1</v>
      </c>
      <c r="G21" t="n">
        <v>97.22</v>
      </c>
      <c r="H21" t="n">
        <v>1.58</v>
      </c>
      <c r="I21" t="n">
        <v>5</v>
      </c>
      <c r="J21" t="n">
        <v>225.32</v>
      </c>
      <c r="K21" t="n">
        <v>54.38</v>
      </c>
      <c r="L21" t="n">
        <v>20</v>
      </c>
      <c r="M21" t="n">
        <v>3</v>
      </c>
      <c r="N21" t="n">
        <v>50.95</v>
      </c>
      <c r="O21" t="n">
        <v>28023.89</v>
      </c>
      <c r="P21" t="n">
        <v>102.75</v>
      </c>
      <c r="Q21" t="n">
        <v>203.56</v>
      </c>
      <c r="R21" t="n">
        <v>16.47</v>
      </c>
      <c r="S21" t="n">
        <v>13.05</v>
      </c>
      <c r="T21" t="n">
        <v>1413.54</v>
      </c>
      <c r="U21" t="n">
        <v>0.79</v>
      </c>
      <c r="V21" t="n">
        <v>0.92</v>
      </c>
      <c r="W21" t="n">
        <v>0.06</v>
      </c>
      <c r="X21" t="n">
        <v>0.08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9.2614</v>
      </c>
      <c r="E22" t="n">
        <v>10.8</v>
      </c>
      <c r="F22" t="n">
        <v>8.09</v>
      </c>
      <c r="G22" t="n">
        <v>97.04000000000001</v>
      </c>
      <c r="H22" t="n">
        <v>1.64</v>
      </c>
      <c r="I22" t="n">
        <v>5</v>
      </c>
      <c r="J22" t="n">
        <v>227</v>
      </c>
      <c r="K22" t="n">
        <v>54.38</v>
      </c>
      <c r="L22" t="n">
        <v>21</v>
      </c>
      <c r="M22" t="n">
        <v>3</v>
      </c>
      <c r="N22" t="n">
        <v>51.62</v>
      </c>
      <c r="O22" t="n">
        <v>28230.92</v>
      </c>
      <c r="P22" t="n">
        <v>102.12</v>
      </c>
      <c r="Q22" t="n">
        <v>203.56</v>
      </c>
      <c r="R22" t="n">
        <v>15.91</v>
      </c>
      <c r="S22" t="n">
        <v>13.05</v>
      </c>
      <c r="T22" t="n">
        <v>1133.87</v>
      </c>
      <c r="U22" t="n">
        <v>0.82</v>
      </c>
      <c r="V22" t="n">
        <v>0.92</v>
      </c>
      <c r="W22" t="n">
        <v>0.06</v>
      </c>
      <c r="X22" t="n">
        <v>0.06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9.241400000000001</v>
      </c>
      <c r="E23" t="n">
        <v>10.82</v>
      </c>
      <c r="F23" t="n">
        <v>8.109999999999999</v>
      </c>
      <c r="G23" t="n">
        <v>97.31999999999999</v>
      </c>
      <c r="H23" t="n">
        <v>1.71</v>
      </c>
      <c r="I23" t="n">
        <v>5</v>
      </c>
      <c r="J23" t="n">
        <v>228.69</v>
      </c>
      <c r="K23" t="n">
        <v>54.38</v>
      </c>
      <c r="L23" t="n">
        <v>22</v>
      </c>
      <c r="M23" t="n">
        <v>3</v>
      </c>
      <c r="N23" t="n">
        <v>52.31</v>
      </c>
      <c r="O23" t="n">
        <v>28438.91</v>
      </c>
      <c r="P23" t="n">
        <v>101.39</v>
      </c>
      <c r="Q23" t="n">
        <v>203.56</v>
      </c>
      <c r="R23" t="n">
        <v>16.7</v>
      </c>
      <c r="S23" t="n">
        <v>13.05</v>
      </c>
      <c r="T23" t="n">
        <v>1531.91</v>
      </c>
      <c r="U23" t="n">
        <v>0.78</v>
      </c>
      <c r="V23" t="n">
        <v>0.92</v>
      </c>
      <c r="W23" t="n">
        <v>0.06</v>
      </c>
      <c r="X23" t="n">
        <v>0.09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9.2372</v>
      </c>
      <c r="E24" t="n">
        <v>10.83</v>
      </c>
      <c r="F24" t="n">
        <v>8.109999999999999</v>
      </c>
      <c r="G24" t="n">
        <v>97.38</v>
      </c>
      <c r="H24" t="n">
        <v>1.77</v>
      </c>
      <c r="I24" t="n">
        <v>5</v>
      </c>
      <c r="J24" t="n">
        <v>230.38</v>
      </c>
      <c r="K24" t="n">
        <v>54.38</v>
      </c>
      <c r="L24" t="n">
        <v>23</v>
      </c>
      <c r="M24" t="n">
        <v>3</v>
      </c>
      <c r="N24" t="n">
        <v>53</v>
      </c>
      <c r="O24" t="n">
        <v>28647.87</v>
      </c>
      <c r="P24" t="n">
        <v>100.23</v>
      </c>
      <c r="Q24" t="n">
        <v>203.57</v>
      </c>
      <c r="R24" t="n">
        <v>16.88</v>
      </c>
      <c r="S24" t="n">
        <v>13.05</v>
      </c>
      <c r="T24" t="n">
        <v>1621.3</v>
      </c>
      <c r="U24" t="n">
        <v>0.77</v>
      </c>
      <c r="V24" t="n">
        <v>0.92</v>
      </c>
      <c r="W24" t="n">
        <v>0.06</v>
      </c>
      <c r="X24" t="n">
        <v>0.09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9.305199999999999</v>
      </c>
      <c r="E25" t="n">
        <v>10.75</v>
      </c>
      <c r="F25" t="n">
        <v>8.07</v>
      </c>
      <c r="G25" t="n">
        <v>121.12</v>
      </c>
      <c r="H25" t="n">
        <v>1.84</v>
      </c>
      <c r="I25" t="n">
        <v>4</v>
      </c>
      <c r="J25" t="n">
        <v>232.08</v>
      </c>
      <c r="K25" t="n">
        <v>54.38</v>
      </c>
      <c r="L25" t="n">
        <v>24</v>
      </c>
      <c r="M25" t="n">
        <v>2</v>
      </c>
      <c r="N25" t="n">
        <v>53.71</v>
      </c>
      <c r="O25" t="n">
        <v>28857.81</v>
      </c>
      <c r="P25" t="n">
        <v>98.84</v>
      </c>
      <c r="Q25" t="n">
        <v>203.56</v>
      </c>
      <c r="R25" t="n">
        <v>15.49</v>
      </c>
      <c r="S25" t="n">
        <v>13.05</v>
      </c>
      <c r="T25" t="n">
        <v>929.38</v>
      </c>
      <c r="U25" t="n">
        <v>0.84</v>
      </c>
      <c r="V25" t="n">
        <v>0.92</v>
      </c>
      <c r="W25" t="n">
        <v>0.06</v>
      </c>
      <c r="X25" t="n">
        <v>0.05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9.304500000000001</v>
      </c>
      <c r="E26" t="n">
        <v>10.75</v>
      </c>
      <c r="F26" t="n">
        <v>8.08</v>
      </c>
      <c r="G26" t="n">
        <v>121.13</v>
      </c>
      <c r="H26" t="n">
        <v>1.9</v>
      </c>
      <c r="I26" t="n">
        <v>4</v>
      </c>
      <c r="J26" t="n">
        <v>233.79</v>
      </c>
      <c r="K26" t="n">
        <v>54.38</v>
      </c>
      <c r="L26" t="n">
        <v>25</v>
      </c>
      <c r="M26" t="n">
        <v>2</v>
      </c>
      <c r="N26" t="n">
        <v>54.42</v>
      </c>
      <c r="O26" t="n">
        <v>29068.74</v>
      </c>
      <c r="P26" t="n">
        <v>98.81</v>
      </c>
      <c r="Q26" t="n">
        <v>203.56</v>
      </c>
      <c r="R26" t="n">
        <v>15.61</v>
      </c>
      <c r="S26" t="n">
        <v>13.05</v>
      </c>
      <c r="T26" t="n">
        <v>989.3099999999999</v>
      </c>
      <c r="U26" t="n">
        <v>0.84</v>
      </c>
      <c r="V26" t="n">
        <v>0.92</v>
      </c>
      <c r="W26" t="n">
        <v>0.06</v>
      </c>
      <c r="X26" t="n">
        <v>0.05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9.298999999999999</v>
      </c>
      <c r="E27" t="n">
        <v>10.75</v>
      </c>
      <c r="F27" t="n">
        <v>8.08</v>
      </c>
      <c r="G27" t="n">
        <v>121.22</v>
      </c>
      <c r="H27" t="n">
        <v>1.96</v>
      </c>
      <c r="I27" t="n">
        <v>4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98.69</v>
      </c>
      <c r="Q27" t="n">
        <v>203.56</v>
      </c>
      <c r="R27" t="n">
        <v>15.81</v>
      </c>
      <c r="S27" t="n">
        <v>13.05</v>
      </c>
      <c r="T27" t="n">
        <v>1091.48</v>
      </c>
      <c r="U27" t="n">
        <v>0.83</v>
      </c>
      <c r="V27" t="n">
        <v>0.92</v>
      </c>
      <c r="W27" t="n">
        <v>0.06</v>
      </c>
      <c r="X27" t="n">
        <v>0.06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9.2951</v>
      </c>
      <c r="E28" t="n">
        <v>10.76</v>
      </c>
      <c r="F28" t="n">
        <v>8.09</v>
      </c>
      <c r="G28" t="n">
        <v>121.29</v>
      </c>
      <c r="H28" t="n">
        <v>2.02</v>
      </c>
      <c r="I28" t="n">
        <v>4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98.68000000000001</v>
      </c>
      <c r="Q28" t="n">
        <v>203.56</v>
      </c>
      <c r="R28" t="n">
        <v>15.98</v>
      </c>
      <c r="S28" t="n">
        <v>13.05</v>
      </c>
      <c r="T28" t="n">
        <v>1174.34</v>
      </c>
      <c r="U28" t="n">
        <v>0.82</v>
      </c>
      <c r="V28" t="n">
        <v>0.92</v>
      </c>
      <c r="W28" t="n">
        <v>0.06</v>
      </c>
      <c r="X28" t="n">
        <v>0.06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9.307600000000001</v>
      </c>
      <c r="E29" t="n">
        <v>10.74</v>
      </c>
      <c r="F29" t="n">
        <v>8.07</v>
      </c>
      <c r="G29" t="n">
        <v>121.08</v>
      </c>
      <c r="H29" t="n">
        <v>2.08</v>
      </c>
      <c r="I29" t="n">
        <v>4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97.79000000000001</v>
      </c>
      <c r="Q29" t="n">
        <v>203.56</v>
      </c>
      <c r="R29" t="n">
        <v>15.5</v>
      </c>
      <c r="S29" t="n">
        <v>13.05</v>
      </c>
      <c r="T29" t="n">
        <v>933.5</v>
      </c>
      <c r="U29" t="n">
        <v>0.84</v>
      </c>
      <c r="V29" t="n">
        <v>0.92</v>
      </c>
      <c r="W29" t="n">
        <v>0.06</v>
      </c>
      <c r="X29" t="n">
        <v>0.05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9.2942</v>
      </c>
      <c r="E30" t="n">
        <v>10.76</v>
      </c>
      <c r="F30" t="n">
        <v>8.09</v>
      </c>
      <c r="G30" t="n">
        <v>121.31</v>
      </c>
      <c r="H30" t="n">
        <v>2.14</v>
      </c>
      <c r="I30" t="n">
        <v>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97.75</v>
      </c>
      <c r="Q30" t="n">
        <v>203.56</v>
      </c>
      <c r="R30" t="n">
        <v>16.02</v>
      </c>
      <c r="S30" t="n">
        <v>13.05</v>
      </c>
      <c r="T30" t="n">
        <v>1193.01</v>
      </c>
      <c r="U30" t="n">
        <v>0.8100000000000001</v>
      </c>
      <c r="V30" t="n">
        <v>0.92</v>
      </c>
      <c r="W30" t="n">
        <v>0.06</v>
      </c>
      <c r="X30" t="n">
        <v>0.06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9.2956</v>
      </c>
      <c r="E31" t="n">
        <v>10.76</v>
      </c>
      <c r="F31" t="n">
        <v>8.09</v>
      </c>
      <c r="G31" t="n">
        <v>121.28</v>
      </c>
      <c r="H31" t="n">
        <v>2.2</v>
      </c>
      <c r="I31" t="n">
        <v>4</v>
      </c>
      <c r="J31" t="n">
        <v>242.47</v>
      </c>
      <c r="K31" t="n">
        <v>54.38</v>
      </c>
      <c r="L31" t="n">
        <v>30</v>
      </c>
      <c r="M31" t="n">
        <v>2</v>
      </c>
      <c r="N31" t="n">
        <v>58.1</v>
      </c>
      <c r="O31" t="n">
        <v>30139.04</v>
      </c>
      <c r="P31" t="n">
        <v>96.59</v>
      </c>
      <c r="Q31" t="n">
        <v>203.56</v>
      </c>
      <c r="R31" t="n">
        <v>15.95</v>
      </c>
      <c r="S31" t="n">
        <v>13.05</v>
      </c>
      <c r="T31" t="n">
        <v>1161.74</v>
      </c>
      <c r="U31" t="n">
        <v>0.82</v>
      </c>
      <c r="V31" t="n">
        <v>0.92</v>
      </c>
      <c r="W31" t="n">
        <v>0.06</v>
      </c>
      <c r="X31" t="n">
        <v>0.06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9.303000000000001</v>
      </c>
      <c r="E32" t="n">
        <v>10.75</v>
      </c>
      <c r="F32" t="n">
        <v>8.08</v>
      </c>
      <c r="G32" t="n">
        <v>121.15</v>
      </c>
      <c r="H32" t="n">
        <v>2.26</v>
      </c>
      <c r="I32" t="n">
        <v>4</v>
      </c>
      <c r="J32" t="n">
        <v>244.23</v>
      </c>
      <c r="K32" t="n">
        <v>54.38</v>
      </c>
      <c r="L32" t="n">
        <v>31</v>
      </c>
      <c r="M32" t="n">
        <v>2</v>
      </c>
      <c r="N32" t="n">
        <v>58.86</v>
      </c>
      <c r="O32" t="n">
        <v>30356.28</v>
      </c>
      <c r="P32" t="n">
        <v>94.98999999999999</v>
      </c>
      <c r="Q32" t="n">
        <v>203.57</v>
      </c>
      <c r="R32" t="n">
        <v>15.57</v>
      </c>
      <c r="S32" t="n">
        <v>13.05</v>
      </c>
      <c r="T32" t="n">
        <v>971.85</v>
      </c>
      <c r="U32" t="n">
        <v>0.84</v>
      </c>
      <c r="V32" t="n">
        <v>0.92</v>
      </c>
      <c r="W32" t="n">
        <v>0.06</v>
      </c>
      <c r="X32" t="n">
        <v>0.05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9.2925</v>
      </c>
      <c r="E33" t="n">
        <v>10.76</v>
      </c>
      <c r="F33" t="n">
        <v>8.09</v>
      </c>
      <c r="G33" t="n">
        <v>121.34</v>
      </c>
      <c r="H33" t="n">
        <v>2.31</v>
      </c>
      <c r="I33" t="n">
        <v>4</v>
      </c>
      <c r="J33" t="n">
        <v>246</v>
      </c>
      <c r="K33" t="n">
        <v>54.38</v>
      </c>
      <c r="L33" t="n">
        <v>32</v>
      </c>
      <c r="M33" t="n">
        <v>2</v>
      </c>
      <c r="N33" t="n">
        <v>59.63</v>
      </c>
      <c r="O33" t="n">
        <v>30574.64</v>
      </c>
      <c r="P33" t="n">
        <v>92.91</v>
      </c>
      <c r="Q33" t="n">
        <v>203.56</v>
      </c>
      <c r="R33" t="n">
        <v>16.08</v>
      </c>
      <c r="S33" t="n">
        <v>13.05</v>
      </c>
      <c r="T33" t="n">
        <v>1226.83</v>
      </c>
      <c r="U33" t="n">
        <v>0.8100000000000001</v>
      </c>
      <c r="V33" t="n">
        <v>0.92</v>
      </c>
      <c r="W33" t="n">
        <v>0.06</v>
      </c>
      <c r="X33" t="n">
        <v>0.07000000000000001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9.290800000000001</v>
      </c>
      <c r="E34" t="n">
        <v>10.76</v>
      </c>
      <c r="F34" t="n">
        <v>8.09</v>
      </c>
      <c r="G34" t="n">
        <v>121.37</v>
      </c>
      <c r="H34" t="n">
        <v>2.37</v>
      </c>
      <c r="I34" t="n">
        <v>4</v>
      </c>
      <c r="J34" t="n">
        <v>247.78</v>
      </c>
      <c r="K34" t="n">
        <v>54.38</v>
      </c>
      <c r="L34" t="n">
        <v>33</v>
      </c>
      <c r="M34" t="n">
        <v>0</v>
      </c>
      <c r="N34" t="n">
        <v>60.41</v>
      </c>
      <c r="O34" t="n">
        <v>30794.11</v>
      </c>
      <c r="P34" t="n">
        <v>93.39</v>
      </c>
      <c r="Q34" t="n">
        <v>203.56</v>
      </c>
      <c r="R34" t="n">
        <v>16.06</v>
      </c>
      <c r="S34" t="n">
        <v>13.05</v>
      </c>
      <c r="T34" t="n">
        <v>1212.95</v>
      </c>
      <c r="U34" t="n">
        <v>0.8100000000000001</v>
      </c>
      <c r="V34" t="n">
        <v>0.92</v>
      </c>
      <c r="W34" t="n">
        <v>0.06</v>
      </c>
      <c r="X34" t="n">
        <v>0.07000000000000001</v>
      </c>
      <c r="Y34" t="n">
        <v>0.5</v>
      </c>
      <c r="Z34" t="n">
        <v>10</v>
      </c>
    </row>
    <row r="35">
      <c r="A35" t="n">
        <v>0</v>
      </c>
      <c r="B35" t="n">
        <v>40</v>
      </c>
      <c r="C35" t="inlineStr">
        <is>
          <t xml:space="preserve">CONCLUIDO	</t>
        </is>
      </c>
      <c r="D35" t="n">
        <v>8.264099999999999</v>
      </c>
      <c r="E35" t="n">
        <v>12.1</v>
      </c>
      <c r="F35" t="n">
        <v>9.119999999999999</v>
      </c>
      <c r="G35" t="n">
        <v>9.949999999999999</v>
      </c>
      <c r="H35" t="n">
        <v>0.2</v>
      </c>
      <c r="I35" t="n">
        <v>55</v>
      </c>
      <c r="J35" t="n">
        <v>89.87</v>
      </c>
      <c r="K35" t="n">
        <v>37.55</v>
      </c>
      <c r="L35" t="n">
        <v>1</v>
      </c>
      <c r="M35" t="n">
        <v>53</v>
      </c>
      <c r="N35" t="n">
        <v>11.32</v>
      </c>
      <c r="O35" t="n">
        <v>11317.98</v>
      </c>
      <c r="P35" t="n">
        <v>75.27</v>
      </c>
      <c r="Q35" t="n">
        <v>203.58</v>
      </c>
      <c r="R35" t="n">
        <v>48.16</v>
      </c>
      <c r="S35" t="n">
        <v>13.05</v>
      </c>
      <c r="T35" t="n">
        <v>17008.6</v>
      </c>
      <c r="U35" t="n">
        <v>0.27</v>
      </c>
      <c r="V35" t="n">
        <v>0.82</v>
      </c>
      <c r="W35" t="n">
        <v>0.14</v>
      </c>
      <c r="X35" t="n">
        <v>1.1</v>
      </c>
      <c r="Y35" t="n">
        <v>0.5</v>
      </c>
      <c r="Z35" t="n">
        <v>10</v>
      </c>
    </row>
    <row r="36">
      <c r="A36" t="n">
        <v>1</v>
      </c>
      <c r="B36" t="n">
        <v>40</v>
      </c>
      <c r="C36" t="inlineStr">
        <is>
          <t xml:space="preserve">CONCLUIDO	</t>
        </is>
      </c>
      <c r="D36" t="n">
        <v>9.120900000000001</v>
      </c>
      <c r="E36" t="n">
        <v>10.96</v>
      </c>
      <c r="F36" t="n">
        <v>8.529999999999999</v>
      </c>
      <c r="G36" t="n">
        <v>19.69</v>
      </c>
      <c r="H36" t="n">
        <v>0.39</v>
      </c>
      <c r="I36" t="n">
        <v>26</v>
      </c>
      <c r="J36" t="n">
        <v>91.09999999999999</v>
      </c>
      <c r="K36" t="n">
        <v>37.55</v>
      </c>
      <c r="L36" t="n">
        <v>2</v>
      </c>
      <c r="M36" t="n">
        <v>24</v>
      </c>
      <c r="N36" t="n">
        <v>11.54</v>
      </c>
      <c r="O36" t="n">
        <v>11468.97</v>
      </c>
      <c r="P36" t="n">
        <v>68.70999999999999</v>
      </c>
      <c r="Q36" t="n">
        <v>203.57</v>
      </c>
      <c r="R36" t="n">
        <v>29.75</v>
      </c>
      <c r="S36" t="n">
        <v>13.05</v>
      </c>
      <c r="T36" t="n">
        <v>7949.68</v>
      </c>
      <c r="U36" t="n">
        <v>0.44</v>
      </c>
      <c r="V36" t="n">
        <v>0.87</v>
      </c>
      <c r="W36" t="n">
        <v>0.1</v>
      </c>
      <c r="X36" t="n">
        <v>0.51</v>
      </c>
      <c r="Y36" t="n">
        <v>0.5</v>
      </c>
      <c r="Z36" t="n">
        <v>10</v>
      </c>
    </row>
    <row r="37">
      <c r="A37" t="n">
        <v>2</v>
      </c>
      <c r="B37" t="n">
        <v>40</v>
      </c>
      <c r="C37" t="inlineStr">
        <is>
          <t xml:space="preserve">CONCLUIDO	</t>
        </is>
      </c>
      <c r="D37" t="n">
        <v>9.426299999999999</v>
      </c>
      <c r="E37" t="n">
        <v>10.61</v>
      </c>
      <c r="F37" t="n">
        <v>8.35</v>
      </c>
      <c r="G37" t="n">
        <v>29.46</v>
      </c>
      <c r="H37" t="n">
        <v>0.57</v>
      </c>
      <c r="I37" t="n">
        <v>17</v>
      </c>
      <c r="J37" t="n">
        <v>92.31999999999999</v>
      </c>
      <c r="K37" t="n">
        <v>37.55</v>
      </c>
      <c r="L37" t="n">
        <v>3</v>
      </c>
      <c r="M37" t="n">
        <v>15</v>
      </c>
      <c r="N37" t="n">
        <v>11.77</v>
      </c>
      <c r="O37" t="n">
        <v>11620.34</v>
      </c>
      <c r="P37" t="n">
        <v>65.41</v>
      </c>
      <c r="Q37" t="n">
        <v>203.56</v>
      </c>
      <c r="R37" t="n">
        <v>24.22</v>
      </c>
      <c r="S37" t="n">
        <v>13.05</v>
      </c>
      <c r="T37" t="n">
        <v>5231.44</v>
      </c>
      <c r="U37" t="n">
        <v>0.54</v>
      </c>
      <c r="V37" t="n">
        <v>0.89</v>
      </c>
      <c r="W37" t="n">
        <v>0.08</v>
      </c>
      <c r="X37" t="n">
        <v>0.32</v>
      </c>
      <c r="Y37" t="n">
        <v>0.5</v>
      </c>
      <c r="Z37" t="n">
        <v>10</v>
      </c>
    </row>
    <row r="38">
      <c r="A38" t="n">
        <v>3</v>
      </c>
      <c r="B38" t="n">
        <v>40</v>
      </c>
      <c r="C38" t="inlineStr">
        <is>
          <t xml:space="preserve">CONCLUIDO	</t>
        </is>
      </c>
      <c r="D38" t="n">
        <v>9.563800000000001</v>
      </c>
      <c r="E38" t="n">
        <v>10.46</v>
      </c>
      <c r="F38" t="n">
        <v>8.27</v>
      </c>
      <c r="G38" t="n">
        <v>38.17</v>
      </c>
      <c r="H38" t="n">
        <v>0.75</v>
      </c>
      <c r="I38" t="n">
        <v>13</v>
      </c>
      <c r="J38" t="n">
        <v>93.55</v>
      </c>
      <c r="K38" t="n">
        <v>37.55</v>
      </c>
      <c r="L38" t="n">
        <v>4</v>
      </c>
      <c r="M38" t="n">
        <v>11</v>
      </c>
      <c r="N38" t="n">
        <v>12</v>
      </c>
      <c r="O38" t="n">
        <v>11772.07</v>
      </c>
      <c r="P38" t="n">
        <v>63.14</v>
      </c>
      <c r="Q38" t="n">
        <v>203.56</v>
      </c>
      <c r="R38" t="n">
        <v>21.69</v>
      </c>
      <c r="S38" t="n">
        <v>13.05</v>
      </c>
      <c r="T38" t="n">
        <v>3983.55</v>
      </c>
      <c r="U38" t="n">
        <v>0.6</v>
      </c>
      <c r="V38" t="n">
        <v>0.9</v>
      </c>
      <c r="W38" t="n">
        <v>0.08</v>
      </c>
      <c r="X38" t="n">
        <v>0.25</v>
      </c>
      <c r="Y38" t="n">
        <v>0.5</v>
      </c>
      <c r="Z38" t="n">
        <v>10</v>
      </c>
    </row>
    <row r="39">
      <c r="A39" t="n">
        <v>4</v>
      </c>
      <c r="B39" t="n">
        <v>40</v>
      </c>
      <c r="C39" t="inlineStr">
        <is>
          <t xml:space="preserve">CONCLUIDO	</t>
        </is>
      </c>
      <c r="D39" t="n">
        <v>9.716100000000001</v>
      </c>
      <c r="E39" t="n">
        <v>10.29</v>
      </c>
      <c r="F39" t="n">
        <v>8.16</v>
      </c>
      <c r="G39" t="n">
        <v>48.98</v>
      </c>
      <c r="H39" t="n">
        <v>0.93</v>
      </c>
      <c r="I39" t="n">
        <v>10</v>
      </c>
      <c r="J39" t="n">
        <v>94.79000000000001</v>
      </c>
      <c r="K39" t="n">
        <v>37.55</v>
      </c>
      <c r="L39" t="n">
        <v>5</v>
      </c>
      <c r="M39" t="n">
        <v>8</v>
      </c>
      <c r="N39" t="n">
        <v>12.23</v>
      </c>
      <c r="O39" t="n">
        <v>11924.18</v>
      </c>
      <c r="P39" t="n">
        <v>60.79</v>
      </c>
      <c r="Q39" t="n">
        <v>203.56</v>
      </c>
      <c r="R39" t="n">
        <v>18.04</v>
      </c>
      <c r="S39" t="n">
        <v>13.05</v>
      </c>
      <c r="T39" t="n">
        <v>2173.2</v>
      </c>
      <c r="U39" t="n">
        <v>0.72</v>
      </c>
      <c r="V39" t="n">
        <v>0.91</v>
      </c>
      <c r="W39" t="n">
        <v>0.07000000000000001</v>
      </c>
      <c r="X39" t="n">
        <v>0.14</v>
      </c>
      <c r="Y39" t="n">
        <v>0.5</v>
      </c>
      <c r="Z39" t="n">
        <v>10</v>
      </c>
    </row>
    <row r="40">
      <c r="A40" t="n">
        <v>5</v>
      </c>
      <c r="B40" t="n">
        <v>40</v>
      </c>
      <c r="C40" t="inlineStr">
        <is>
          <t xml:space="preserve">CONCLUIDO	</t>
        </is>
      </c>
      <c r="D40" t="n">
        <v>9.750500000000001</v>
      </c>
      <c r="E40" t="n">
        <v>10.26</v>
      </c>
      <c r="F40" t="n">
        <v>8.16</v>
      </c>
      <c r="G40" t="n">
        <v>61.24</v>
      </c>
      <c r="H40" t="n">
        <v>1.1</v>
      </c>
      <c r="I40" t="n">
        <v>8</v>
      </c>
      <c r="J40" t="n">
        <v>96.02</v>
      </c>
      <c r="K40" t="n">
        <v>37.55</v>
      </c>
      <c r="L40" t="n">
        <v>6</v>
      </c>
      <c r="M40" t="n">
        <v>6</v>
      </c>
      <c r="N40" t="n">
        <v>12.47</v>
      </c>
      <c r="O40" t="n">
        <v>12076.67</v>
      </c>
      <c r="P40" t="n">
        <v>58.41</v>
      </c>
      <c r="Q40" t="n">
        <v>203.56</v>
      </c>
      <c r="R40" t="n">
        <v>18.39</v>
      </c>
      <c r="S40" t="n">
        <v>13.05</v>
      </c>
      <c r="T40" t="n">
        <v>2357.63</v>
      </c>
      <c r="U40" t="n">
        <v>0.71</v>
      </c>
      <c r="V40" t="n">
        <v>0.91</v>
      </c>
      <c r="W40" t="n">
        <v>0.07000000000000001</v>
      </c>
      <c r="X40" t="n">
        <v>0.14</v>
      </c>
      <c r="Y40" t="n">
        <v>0.5</v>
      </c>
      <c r="Z40" t="n">
        <v>10</v>
      </c>
    </row>
    <row r="41">
      <c r="A41" t="n">
        <v>6</v>
      </c>
      <c r="B41" t="n">
        <v>40</v>
      </c>
      <c r="C41" t="inlineStr">
        <is>
          <t xml:space="preserve">CONCLUIDO	</t>
        </is>
      </c>
      <c r="D41" t="n">
        <v>9.811400000000001</v>
      </c>
      <c r="E41" t="n">
        <v>10.19</v>
      </c>
      <c r="F41" t="n">
        <v>8.119999999999999</v>
      </c>
      <c r="G41" t="n">
        <v>69.59999999999999</v>
      </c>
      <c r="H41" t="n">
        <v>1.27</v>
      </c>
      <c r="I41" t="n">
        <v>7</v>
      </c>
      <c r="J41" t="n">
        <v>97.26000000000001</v>
      </c>
      <c r="K41" t="n">
        <v>37.55</v>
      </c>
      <c r="L41" t="n">
        <v>7</v>
      </c>
      <c r="M41" t="n">
        <v>4</v>
      </c>
      <c r="N41" t="n">
        <v>12.71</v>
      </c>
      <c r="O41" t="n">
        <v>12229.54</v>
      </c>
      <c r="P41" t="n">
        <v>56.04</v>
      </c>
      <c r="Q41" t="n">
        <v>203.56</v>
      </c>
      <c r="R41" t="n">
        <v>16.93</v>
      </c>
      <c r="S41" t="n">
        <v>13.05</v>
      </c>
      <c r="T41" t="n">
        <v>1633.59</v>
      </c>
      <c r="U41" t="n">
        <v>0.77</v>
      </c>
      <c r="V41" t="n">
        <v>0.92</v>
      </c>
      <c r="W41" t="n">
        <v>0.06</v>
      </c>
      <c r="X41" t="n">
        <v>0.1</v>
      </c>
      <c r="Y41" t="n">
        <v>0.5</v>
      </c>
      <c r="Z41" t="n">
        <v>10</v>
      </c>
    </row>
    <row r="42">
      <c r="A42" t="n">
        <v>7</v>
      </c>
      <c r="B42" t="n">
        <v>40</v>
      </c>
      <c r="C42" t="inlineStr">
        <is>
          <t xml:space="preserve">CONCLUIDO	</t>
        </is>
      </c>
      <c r="D42" t="n">
        <v>9.771699999999999</v>
      </c>
      <c r="E42" t="n">
        <v>10.23</v>
      </c>
      <c r="F42" t="n">
        <v>8.16</v>
      </c>
      <c r="G42" t="n">
        <v>69.95</v>
      </c>
      <c r="H42" t="n">
        <v>1.43</v>
      </c>
      <c r="I42" t="n">
        <v>7</v>
      </c>
      <c r="J42" t="n">
        <v>98.5</v>
      </c>
      <c r="K42" t="n">
        <v>37.55</v>
      </c>
      <c r="L42" t="n">
        <v>8</v>
      </c>
      <c r="M42" t="n">
        <v>1</v>
      </c>
      <c r="N42" t="n">
        <v>12.95</v>
      </c>
      <c r="O42" t="n">
        <v>12382.79</v>
      </c>
      <c r="P42" t="n">
        <v>54.97</v>
      </c>
      <c r="Q42" t="n">
        <v>203.56</v>
      </c>
      <c r="R42" t="n">
        <v>18.18</v>
      </c>
      <c r="S42" t="n">
        <v>13.05</v>
      </c>
      <c r="T42" t="n">
        <v>2258.89</v>
      </c>
      <c r="U42" t="n">
        <v>0.72</v>
      </c>
      <c r="V42" t="n">
        <v>0.91</v>
      </c>
      <c r="W42" t="n">
        <v>0.07000000000000001</v>
      </c>
      <c r="X42" t="n">
        <v>0.14</v>
      </c>
      <c r="Y42" t="n">
        <v>0.5</v>
      </c>
      <c r="Z42" t="n">
        <v>10</v>
      </c>
    </row>
    <row r="43">
      <c r="A43" t="n">
        <v>8</v>
      </c>
      <c r="B43" t="n">
        <v>40</v>
      </c>
      <c r="C43" t="inlineStr">
        <is>
          <t xml:space="preserve">CONCLUIDO	</t>
        </is>
      </c>
      <c r="D43" t="n">
        <v>9.7669</v>
      </c>
      <c r="E43" t="n">
        <v>10.24</v>
      </c>
      <c r="F43" t="n">
        <v>8.17</v>
      </c>
      <c r="G43" t="n">
        <v>70</v>
      </c>
      <c r="H43" t="n">
        <v>1.59</v>
      </c>
      <c r="I43" t="n">
        <v>7</v>
      </c>
      <c r="J43" t="n">
        <v>99.75</v>
      </c>
      <c r="K43" t="n">
        <v>37.55</v>
      </c>
      <c r="L43" t="n">
        <v>9</v>
      </c>
      <c r="M43" t="n">
        <v>0</v>
      </c>
      <c r="N43" t="n">
        <v>13.2</v>
      </c>
      <c r="O43" t="n">
        <v>12536.43</v>
      </c>
      <c r="P43" t="n">
        <v>55.48</v>
      </c>
      <c r="Q43" t="n">
        <v>203.56</v>
      </c>
      <c r="R43" t="n">
        <v>18.29</v>
      </c>
      <c r="S43" t="n">
        <v>13.05</v>
      </c>
      <c r="T43" t="n">
        <v>2316.98</v>
      </c>
      <c r="U43" t="n">
        <v>0.71</v>
      </c>
      <c r="V43" t="n">
        <v>0.91</v>
      </c>
      <c r="W43" t="n">
        <v>0.07000000000000001</v>
      </c>
      <c r="X43" t="n">
        <v>0.14</v>
      </c>
      <c r="Y43" t="n">
        <v>0.5</v>
      </c>
      <c r="Z43" t="n">
        <v>10</v>
      </c>
    </row>
    <row r="44">
      <c r="A44" t="n">
        <v>0</v>
      </c>
      <c r="B44" t="n">
        <v>30</v>
      </c>
      <c r="C44" t="inlineStr">
        <is>
          <t xml:space="preserve">CONCLUIDO	</t>
        </is>
      </c>
      <c r="D44" t="n">
        <v>8.6973</v>
      </c>
      <c r="E44" t="n">
        <v>11.5</v>
      </c>
      <c r="F44" t="n">
        <v>8.94</v>
      </c>
      <c r="G44" t="n">
        <v>11.66</v>
      </c>
      <c r="H44" t="n">
        <v>0.24</v>
      </c>
      <c r="I44" t="n">
        <v>46</v>
      </c>
      <c r="J44" t="n">
        <v>71.52</v>
      </c>
      <c r="K44" t="n">
        <v>32.27</v>
      </c>
      <c r="L44" t="n">
        <v>1</v>
      </c>
      <c r="M44" t="n">
        <v>44</v>
      </c>
      <c r="N44" t="n">
        <v>8.25</v>
      </c>
      <c r="O44" t="n">
        <v>9054.6</v>
      </c>
      <c r="P44" t="n">
        <v>62.45</v>
      </c>
      <c r="Q44" t="n">
        <v>203.58</v>
      </c>
      <c r="R44" t="n">
        <v>42.58</v>
      </c>
      <c r="S44" t="n">
        <v>13.05</v>
      </c>
      <c r="T44" t="n">
        <v>14265.56</v>
      </c>
      <c r="U44" t="n">
        <v>0.31</v>
      </c>
      <c r="V44" t="n">
        <v>0.83</v>
      </c>
      <c r="W44" t="n">
        <v>0.13</v>
      </c>
      <c r="X44" t="n">
        <v>0.91</v>
      </c>
      <c r="Y44" t="n">
        <v>0.5</v>
      </c>
      <c r="Z44" t="n">
        <v>10</v>
      </c>
    </row>
    <row r="45">
      <c r="A45" t="n">
        <v>1</v>
      </c>
      <c r="B45" t="n">
        <v>30</v>
      </c>
      <c r="C45" t="inlineStr">
        <is>
          <t xml:space="preserve">CONCLUIDO	</t>
        </is>
      </c>
      <c r="D45" t="n">
        <v>9.409599999999999</v>
      </c>
      <c r="E45" t="n">
        <v>10.63</v>
      </c>
      <c r="F45" t="n">
        <v>8.44</v>
      </c>
      <c r="G45" t="n">
        <v>23.02</v>
      </c>
      <c r="H45" t="n">
        <v>0.48</v>
      </c>
      <c r="I45" t="n">
        <v>22</v>
      </c>
      <c r="J45" t="n">
        <v>72.7</v>
      </c>
      <c r="K45" t="n">
        <v>32.27</v>
      </c>
      <c r="L45" t="n">
        <v>2</v>
      </c>
      <c r="M45" t="n">
        <v>20</v>
      </c>
      <c r="N45" t="n">
        <v>8.43</v>
      </c>
      <c r="O45" t="n">
        <v>9200.25</v>
      </c>
      <c r="P45" t="n">
        <v>57</v>
      </c>
      <c r="Q45" t="n">
        <v>203.56</v>
      </c>
      <c r="R45" t="n">
        <v>27</v>
      </c>
      <c r="S45" t="n">
        <v>13.05</v>
      </c>
      <c r="T45" t="n">
        <v>6596.46</v>
      </c>
      <c r="U45" t="n">
        <v>0.48</v>
      </c>
      <c r="V45" t="n">
        <v>0.88</v>
      </c>
      <c r="W45" t="n">
        <v>0.09</v>
      </c>
      <c r="X45" t="n">
        <v>0.42</v>
      </c>
      <c r="Y45" t="n">
        <v>0.5</v>
      </c>
      <c r="Z45" t="n">
        <v>10</v>
      </c>
    </row>
    <row r="46">
      <c r="A46" t="n">
        <v>2</v>
      </c>
      <c r="B46" t="n">
        <v>30</v>
      </c>
      <c r="C46" t="inlineStr">
        <is>
          <t xml:space="preserve">CONCLUIDO	</t>
        </is>
      </c>
      <c r="D46" t="n">
        <v>9.667299999999999</v>
      </c>
      <c r="E46" t="n">
        <v>10.34</v>
      </c>
      <c r="F46" t="n">
        <v>8.279999999999999</v>
      </c>
      <c r="G46" t="n">
        <v>35.5</v>
      </c>
      <c r="H46" t="n">
        <v>0.71</v>
      </c>
      <c r="I46" t="n">
        <v>14</v>
      </c>
      <c r="J46" t="n">
        <v>73.88</v>
      </c>
      <c r="K46" t="n">
        <v>32.27</v>
      </c>
      <c r="L46" t="n">
        <v>3</v>
      </c>
      <c r="M46" t="n">
        <v>12</v>
      </c>
      <c r="N46" t="n">
        <v>8.609999999999999</v>
      </c>
      <c r="O46" t="n">
        <v>9346.23</v>
      </c>
      <c r="P46" t="n">
        <v>53.29</v>
      </c>
      <c r="Q46" t="n">
        <v>203.56</v>
      </c>
      <c r="R46" t="n">
        <v>22.17</v>
      </c>
      <c r="S46" t="n">
        <v>13.05</v>
      </c>
      <c r="T46" t="n">
        <v>4219.43</v>
      </c>
      <c r="U46" t="n">
        <v>0.59</v>
      </c>
      <c r="V46" t="n">
        <v>0.9</v>
      </c>
      <c r="W46" t="n">
        <v>0.07000000000000001</v>
      </c>
      <c r="X46" t="n">
        <v>0.26</v>
      </c>
      <c r="Y46" t="n">
        <v>0.5</v>
      </c>
      <c r="Z46" t="n">
        <v>10</v>
      </c>
    </row>
    <row r="47">
      <c r="A47" t="n">
        <v>3</v>
      </c>
      <c r="B47" t="n">
        <v>30</v>
      </c>
      <c r="C47" t="inlineStr">
        <is>
          <t xml:space="preserve">CONCLUIDO	</t>
        </is>
      </c>
      <c r="D47" t="n">
        <v>9.807399999999999</v>
      </c>
      <c r="E47" t="n">
        <v>10.2</v>
      </c>
      <c r="F47" t="n">
        <v>8.199999999999999</v>
      </c>
      <c r="G47" t="n">
        <v>49.18</v>
      </c>
      <c r="H47" t="n">
        <v>0.93</v>
      </c>
      <c r="I47" t="n">
        <v>10</v>
      </c>
      <c r="J47" t="n">
        <v>75.06999999999999</v>
      </c>
      <c r="K47" t="n">
        <v>32.27</v>
      </c>
      <c r="L47" t="n">
        <v>4</v>
      </c>
      <c r="M47" t="n">
        <v>8</v>
      </c>
      <c r="N47" t="n">
        <v>8.800000000000001</v>
      </c>
      <c r="O47" t="n">
        <v>9492.549999999999</v>
      </c>
      <c r="P47" t="n">
        <v>50.26</v>
      </c>
      <c r="Q47" t="n">
        <v>203.56</v>
      </c>
      <c r="R47" t="n">
        <v>19.29</v>
      </c>
      <c r="S47" t="n">
        <v>13.05</v>
      </c>
      <c r="T47" t="n">
        <v>2802.5</v>
      </c>
      <c r="U47" t="n">
        <v>0.68</v>
      </c>
      <c r="V47" t="n">
        <v>0.91</v>
      </c>
      <c r="W47" t="n">
        <v>0.07000000000000001</v>
      </c>
      <c r="X47" t="n">
        <v>0.17</v>
      </c>
      <c r="Y47" t="n">
        <v>0.5</v>
      </c>
      <c r="Z47" t="n">
        <v>10</v>
      </c>
    </row>
    <row r="48">
      <c r="A48" t="n">
        <v>4</v>
      </c>
      <c r="B48" t="n">
        <v>30</v>
      </c>
      <c r="C48" t="inlineStr">
        <is>
          <t xml:space="preserve">CONCLUIDO	</t>
        </is>
      </c>
      <c r="D48" t="n">
        <v>9.8582</v>
      </c>
      <c r="E48" t="n">
        <v>10.14</v>
      </c>
      <c r="F48" t="n">
        <v>8.18</v>
      </c>
      <c r="G48" t="n">
        <v>61.32</v>
      </c>
      <c r="H48" t="n">
        <v>1.15</v>
      </c>
      <c r="I48" t="n">
        <v>8</v>
      </c>
      <c r="J48" t="n">
        <v>76.26000000000001</v>
      </c>
      <c r="K48" t="n">
        <v>32.27</v>
      </c>
      <c r="L48" t="n">
        <v>5</v>
      </c>
      <c r="M48" t="n">
        <v>2</v>
      </c>
      <c r="N48" t="n">
        <v>8.99</v>
      </c>
      <c r="O48" t="n">
        <v>9639.200000000001</v>
      </c>
      <c r="P48" t="n">
        <v>47.62</v>
      </c>
      <c r="Q48" t="n">
        <v>203.56</v>
      </c>
      <c r="R48" t="n">
        <v>18.6</v>
      </c>
      <c r="S48" t="n">
        <v>13.05</v>
      </c>
      <c r="T48" t="n">
        <v>2462.57</v>
      </c>
      <c r="U48" t="n">
        <v>0.7</v>
      </c>
      <c r="V48" t="n">
        <v>0.91</v>
      </c>
      <c r="W48" t="n">
        <v>0.07000000000000001</v>
      </c>
      <c r="X48" t="n">
        <v>0.15</v>
      </c>
      <c r="Y48" t="n">
        <v>0.5</v>
      </c>
      <c r="Z48" t="n">
        <v>10</v>
      </c>
    </row>
    <row r="49">
      <c r="A49" t="n">
        <v>5</v>
      </c>
      <c r="B49" t="n">
        <v>30</v>
      </c>
      <c r="C49" t="inlineStr">
        <is>
          <t xml:space="preserve">CONCLUIDO	</t>
        </is>
      </c>
      <c r="D49" t="n">
        <v>9.856299999999999</v>
      </c>
      <c r="E49" t="n">
        <v>10.15</v>
      </c>
      <c r="F49" t="n">
        <v>8.18</v>
      </c>
      <c r="G49" t="n">
        <v>61.33</v>
      </c>
      <c r="H49" t="n">
        <v>1.36</v>
      </c>
      <c r="I49" t="n">
        <v>8</v>
      </c>
      <c r="J49" t="n">
        <v>77.45</v>
      </c>
      <c r="K49" t="n">
        <v>32.27</v>
      </c>
      <c r="L49" t="n">
        <v>6</v>
      </c>
      <c r="M49" t="n">
        <v>0</v>
      </c>
      <c r="N49" t="n">
        <v>9.18</v>
      </c>
      <c r="O49" t="n">
        <v>9786.190000000001</v>
      </c>
      <c r="P49" t="n">
        <v>48.25</v>
      </c>
      <c r="Q49" t="n">
        <v>203.56</v>
      </c>
      <c r="R49" t="n">
        <v>18.6</v>
      </c>
      <c r="S49" t="n">
        <v>13.05</v>
      </c>
      <c r="T49" t="n">
        <v>2465.71</v>
      </c>
      <c r="U49" t="n">
        <v>0.7</v>
      </c>
      <c r="V49" t="n">
        <v>0.91</v>
      </c>
      <c r="W49" t="n">
        <v>0.07000000000000001</v>
      </c>
      <c r="X49" t="n">
        <v>0.15</v>
      </c>
      <c r="Y49" t="n">
        <v>0.5</v>
      </c>
      <c r="Z49" t="n">
        <v>10</v>
      </c>
    </row>
    <row r="50">
      <c r="A50" t="n">
        <v>0</v>
      </c>
      <c r="B50" t="n">
        <v>15</v>
      </c>
      <c r="C50" t="inlineStr">
        <is>
          <t xml:space="preserve">CONCLUIDO	</t>
        </is>
      </c>
      <c r="D50" t="n">
        <v>9.4528</v>
      </c>
      <c r="E50" t="n">
        <v>10.58</v>
      </c>
      <c r="F50" t="n">
        <v>8.57</v>
      </c>
      <c r="G50" t="n">
        <v>18.36</v>
      </c>
      <c r="H50" t="n">
        <v>0.43</v>
      </c>
      <c r="I50" t="n">
        <v>28</v>
      </c>
      <c r="J50" t="n">
        <v>39.78</v>
      </c>
      <c r="K50" t="n">
        <v>19.54</v>
      </c>
      <c r="L50" t="n">
        <v>1</v>
      </c>
      <c r="M50" t="n">
        <v>26</v>
      </c>
      <c r="N50" t="n">
        <v>4.24</v>
      </c>
      <c r="O50" t="n">
        <v>5140</v>
      </c>
      <c r="P50" t="n">
        <v>37.11</v>
      </c>
      <c r="Q50" t="n">
        <v>203.56</v>
      </c>
      <c r="R50" t="n">
        <v>30.94</v>
      </c>
      <c r="S50" t="n">
        <v>13.05</v>
      </c>
      <c r="T50" t="n">
        <v>8534.25</v>
      </c>
      <c r="U50" t="n">
        <v>0.42</v>
      </c>
      <c r="V50" t="n">
        <v>0.87</v>
      </c>
      <c r="W50" t="n">
        <v>0.1</v>
      </c>
      <c r="X50" t="n">
        <v>0.55</v>
      </c>
      <c r="Y50" t="n">
        <v>0.5</v>
      </c>
      <c r="Z50" t="n">
        <v>10</v>
      </c>
    </row>
    <row r="51">
      <c r="A51" t="n">
        <v>1</v>
      </c>
      <c r="B51" t="n">
        <v>15</v>
      </c>
      <c r="C51" t="inlineStr">
        <is>
          <t xml:space="preserve">CONCLUIDO	</t>
        </is>
      </c>
      <c r="D51" t="n">
        <v>9.8087</v>
      </c>
      <c r="E51" t="n">
        <v>10.2</v>
      </c>
      <c r="F51" t="n">
        <v>8.33</v>
      </c>
      <c r="G51" t="n">
        <v>33.32</v>
      </c>
      <c r="H51" t="n">
        <v>0.84</v>
      </c>
      <c r="I51" t="n">
        <v>15</v>
      </c>
      <c r="J51" t="n">
        <v>40.89</v>
      </c>
      <c r="K51" t="n">
        <v>19.54</v>
      </c>
      <c r="L51" t="n">
        <v>2</v>
      </c>
      <c r="M51" t="n">
        <v>0</v>
      </c>
      <c r="N51" t="n">
        <v>4.35</v>
      </c>
      <c r="O51" t="n">
        <v>5277.26</v>
      </c>
      <c r="P51" t="n">
        <v>32.65</v>
      </c>
      <c r="Q51" t="n">
        <v>203.58</v>
      </c>
      <c r="R51" t="n">
        <v>23.03</v>
      </c>
      <c r="S51" t="n">
        <v>13.05</v>
      </c>
      <c r="T51" t="n">
        <v>4646.84</v>
      </c>
      <c r="U51" t="n">
        <v>0.57</v>
      </c>
      <c r="V51" t="n">
        <v>0.89</v>
      </c>
      <c r="W51" t="n">
        <v>0.1</v>
      </c>
      <c r="X51" t="n">
        <v>0.31</v>
      </c>
      <c r="Y51" t="n">
        <v>0.5</v>
      </c>
      <c r="Z51" t="n">
        <v>10</v>
      </c>
    </row>
    <row r="52">
      <c r="A52" t="n">
        <v>0</v>
      </c>
      <c r="B52" t="n">
        <v>70</v>
      </c>
      <c r="C52" t="inlineStr">
        <is>
          <t xml:space="preserve">CONCLUIDO	</t>
        </is>
      </c>
      <c r="D52" t="n">
        <v>7.0746</v>
      </c>
      <c r="E52" t="n">
        <v>14.14</v>
      </c>
      <c r="F52" t="n">
        <v>9.619999999999999</v>
      </c>
      <c r="G52" t="n">
        <v>7.31</v>
      </c>
      <c r="H52" t="n">
        <v>0.12</v>
      </c>
      <c r="I52" t="n">
        <v>79</v>
      </c>
      <c r="J52" t="n">
        <v>141.81</v>
      </c>
      <c r="K52" t="n">
        <v>47.83</v>
      </c>
      <c r="L52" t="n">
        <v>1</v>
      </c>
      <c r="M52" t="n">
        <v>77</v>
      </c>
      <c r="N52" t="n">
        <v>22.98</v>
      </c>
      <c r="O52" t="n">
        <v>17723.39</v>
      </c>
      <c r="P52" t="n">
        <v>108.53</v>
      </c>
      <c r="Q52" t="n">
        <v>203.57</v>
      </c>
      <c r="R52" t="n">
        <v>64.20999999999999</v>
      </c>
      <c r="S52" t="n">
        <v>13.05</v>
      </c>
      <c r="T52" t="n">
        <v>24913.5</v>
      </c>
      <c r="U52" t="n">
        <v>0.2</v>
      </c>
      <c r="V52" t="n">
        <v>0.77</v>
      </c>
      <c r="W52" t="n">
        <v>0.18</v>
      </c>
      <c r="X52" t="n">
        <v>1.6</v>
      </c>
      <c r="Y52" t="n">
        <v>0.5</v>
      </c>
      <c r="Z52" t="n">
        <v>10</v>
      </c>
    </row>
    <row r="53">
      <c r="A53" t="n">
        <v>1</v>
      </c>
      <c r="B53" t="n">
        <v>70</v>
      </c>
      <c r="C53" t="inlineStr">
        <is>
          <t xml:space="preserve">CONCLUIDO	</t>
        </is>
      </c>
      <c r="D53" t="n">
        <v>8.3279</v>
      </c>
      <c r="E53" t="n">
        <v>12.01</v>
      </c>
      <c r="F53" t="n">
        <v>8.74</v>
      </c>
      <c r="G53" t="n">
        <v>14.57</v>
      </c>
      <c r="H53" t="n">
        <v>0.25</v>
      </c>
      <c r="I53" t="n">
        <v>36</v>
      </c>
      <c r="J53" t="n">
        <v>143.17</v>
      </c>
      <c r="K53" t="n">
        <v>47.83</v>
      </c>
      <c r="L53" t="n">
        <v>2</v>
      </c>
      <c r="M53" t="n">
        <v>34</v>
      </c>
      <c r="N53" t="n">
        <v>23.34</v>
      </c>
      <c r="O53" t="n">
        <v>17891.86</v>
      </c>
      <c r="P53" t="n">
        <v>97.45999999999999</v>
      </c>
      <c r="Q53" t="n">
        <v>203.6</v>
      </c>
      <c r="R53" t="n">
        <v>36.48</v>
      </c>
      <c r="S53" t="n">
        <v>13.05</v>
      </c>
      <c r="T53" t="n">
        <v>11266.78</v>
      </c>
      <c r="U53" t="n">
        <v>0.36</v>
      </c>
      <c r="V53" t="n">
        <v>0.85</v>
      </c>
      <c r="W53" t="n">
        <v>0.11</v>
      </c>
      <c r="X53" t="n">
        <v>0.71</v>
      </c>
      <c r="Y53" t="n">
        <v>0.5</v>
      </c>
      <c r="Z53" t="n">
        <v>10</v>
      </c>
    </row>
    <row r="54">
      <c r="A54" t="n">
        <v>2</v>
      </c>
      <c r="B54" t="n">
        <v>70</v>
      </c>
      <c r="C54" t="inlineStr">
        <is>
          <t xml:space="preserve">CONCLUIDO	</t>
        </is>
      </c>
      <c r="D54" t="n">
        <v>8.761699999999999</v>
      </c>
      <c r="E54" t="n">
        <v>11.41</v>
      </c>
      <c r="F54" t="n">
        <v>8.49</v>
      </c>
      <c r="G54" t="n">
        <v>21.23</v>
      </c>
      <c r="H54" t="n">
        <v>0.37</v>
      </c>
      <c r="I54" t="n">
        <v>24</v>
      </c>
      <c r="J54" t="n">
        <v>144.54</v>
      </c>
      <c r="K54" t="n">
        <v>47.83</v>
      </c>
      <c r="L54" t="n">
        <v>3</v>
      </c>
      <c r="M54" t="n">
        <v>22</v>
      </c>
      <c r="N54" t="n">
        <v>23.71</v>
      </c>
      <c r="O54" t="n">
        <v>18060.85</v>
      </c>
      <c r="P54" t="n">
        <v>93.81999999999999</v>
      </c>
      <c r="Q54" t="n">
        <v>203.58</v>
      </c>
      <c r="R54" t="n">
        <v>28.54</v>
      </c>
      <c r="S54" t="n">
        <v>13.05</v>
      </c>
      <c r="T54" t="n">
        <v>7356.51</v>
      </c>
      <c r="U54" t="n">
        <v>0.46</v>
      </c>
      <c r="V54" t="n">
        <v>0.88</v>
      </c>
      <c r="W54" t="n">
        <v>0.09</v>
      </c>
      <c r="X54" t="n">
        <v>0.47</v>
      </c>
      <c r="Y54" t="n">
        <v>0.5</v>
      </c>
      <c r="Z54" t="n">
        <v>10</v>
      </c>
    </row>
    <row r="55">
      <c r="A55" t="n">
        <v>3</v>
      </c>
      <c r="B55" t="n">
        <v>70</v>
      </c>
      <c r="C55" t="inlineStr">
        <is>
          <t xml:space="preserve">CONCLUIDO	</t>
        </is>
      </c>
      <c r="D55" t="n">
        <v>8.958299999999999</v>
      </c>
      <c r="E55" t="n">
        <v>11.16</v>
      </c>
      <c r="F55" t="n">
        <v>8.41</v>
      </c>
      <c r="G55" t="n">
        <v>28.05</v>
      </c>
      <c r="H55" t="n">
        <v>0.49</v>
      </c>
      <c r="I55" t="n">
        <v>18</v>
      </c>
      <c r="J55" t="n">
        <v>145.92</v>
      </c>
      <c r="K55" t="n">
        <v>47.83</v>
      </c>
      <c r="L55" t="n">
        <v>4</v>
      </c>
      <c r="M55" t="n">
        <v>16</v>
      </c>
      <c r="N55" t="n">
        <v>24.09</v>
      </c>
      <c r="O55" t="n">
        <v>18230.35</v>
      </c>
      <c r="P55" t="n">
        <v>91.97</v>
      </c>
      <c r="Q55" t="n">
        <v>203.56</v>
      </c>
      <c r="R55" t="n">
        <v>26.54</v>
      </c>
      <c r="S55" t="n">
        <v>13.05</v>
      </c>
      <c r="T55" t="n">
        <v>6386.38</v>
      </c>
      <c r="U55" t="n">
        <v>0.49</v>
      </c>
      <c r="V55" t="n">
        <v>0.89</v>
      </c>
      <c r="W55" t="n">
        <v>0.08</v>
      </c>
      <c r="X55" t="n">
        <v>0.39</v>
      </c>
      <c r="Y55" t="n">
        <v>0.5</v>
      </c>
      <c r="Z55" t="n">
        <v>10</v>
      </c>
    </row>
    <row r="56">
      <c r="A56" t="n">
        <v>4</v>
      </c>
      <c r="B56" t="n">
        <v>70</v>
      </c>
      <c r="C56" t="inlineStr">
        <is>
          <t xml:space="preserve">CONCLUIDO	</t>
        </is>
      </c>
      <c r="D56" t="n">
        <v>9.1624</v>
      </c>
      <c r="E56" t="n">
        <v>10.91</v>
      </c>
      <c r="F56" t="n">
        <v>8.279999999999999</v>
      </c>
      <c r="G56" t="n">
        <v>35.49</v>
      </c>
      <c r="H56" t="n">
        <v>0.6</v>
      </c>
      <c r="I56" t="n">
        <v>14</v>
      </c>
      <c r="J56" t="n">
        <v>147.3</v>
      </c>
      <c r="K56" t="n">
        <v>47.83</v>
      </c>
      <c r="L56" t="n">
        <v>5</v>
      </c>
      <c r="M56" t="n">
        <v>12</v>
      </c>
      <c r="N56" t="n">
        <v>24.47</v>
      </c>
      <c r="O56" t="n">
        <v>18400.38</v>
      </c>
      <c r="P56" t="n">
        <v>89.52</v>
      </c>
      <c r="Q56" t="n">
        <v>203.56</v>
      </c>
      <c r="R56" t="n">
        <v>22.02</v>
      </c>
      <c r="S56" t="n">
        <v>13.05</v>
      </c>
      <c r="T56" t="n">
        <v>4144.32</v>
      </c>
      <c r="U56" t="n">
        <v>0.59</v>
      </c>
      <c r="V56" t="n">
        <v>0.9</v>
      </c>
      <c r="W56" t="n">
        <v>0.08</v>
      </c>
      <c r="X56" t="n">
        <v>0.26</v>
      </c>
      <c r="Y56" t="n">
        <v>0.5</v>
      </c>
      <c r="Z56" t="n">
        <v>10</v>
      </c>
    </row>
    <row r="57">
      <c r="A57" t="n">
        <v>5</v>
      </c>
      <c r="B57" t="n">
        <v>70</v>
      </c>
      <c r="C57" t="inlineStr">
        <is>
          <t xml:space="preserve">CONCLUIDO	</t>
        </is>
      </c>
      <c r="D57" t="n">
        <v>9.2424</v>
      </c>
      <c r="E57" t="n">
        <v>10.82</v>
      </c>
      <c r="F57" t="n">
        <v>8.24</v>
      </c>
      <c r="G57" t="n">
        <v>41.22</v>
      </c>
      <c r="H57" t="n">
        <v>0.71</v>
      </c>
      <c r="I57" t="n">
        <v>12</v>
      </c>
      <c r="J57" t="n">
        <v>148.68</v>
      </c>
      <c r="K57" t="n">
        <v>47.83</v>
      </c>
      <c r="L57" t="n">
        <v>6</v>
      </c>
      <c r="M57" t="n">
        <v>10</v>
      </c>
      <c r="N57" t="n">
        <v>24.85</v>
      </c>
      <c r="O57" t="n">
        <v>18570.94</v>
      </c>
      <c r="P57" t="n">
        <v>88.17</v>
      </c>
      <c r="Q57" t="n">
        <v>203.56</v>
      </c>
      <c r="R57" t="n">
        <v>20.94</v>
      </c>
      <c r="S57" t="n">
        <v>13.05</v>
      </c>
      <c r="T57" t="n">
        <v>3617.24</v>
      </c>
      <c r="U57" t="n">
        <v>0.62</v>
      </c>
      <c r="V57" t="n">
        <v>0.9</v>
      </c>
      <c r="W57" t="n">
        <v>0.07000000000000001</v>
      </c>
      <c r="X57" t="n">
        <v>0.22</v>
      </c>
      <c r="Y57" t="n">
        <v>0.5</v>
      </c>
      <c r="Z57" t="n">
        <v>10</v>
      </c>
    </row>
    <row r="58">
      <c r="A58" t="n">
        <v>6</v>
      </c>
      <c r="B58" t="n">
        <v>70</v>
      </c>
      <c r="C58" t="inlineStr">
        <is>
          <t xml:space="preserve">CONCLUIDO	</t>
        </is>
      </c>
      <c r="D58" t="n">
        <v>9.3346</v>
      </c>
      <c r="E58" t="n">
        <v>10.71</v>
      </c>
      <c r="F58" t="n">
        <v>8.199999999999999</v>
      </c>
      <c r="G58" t="n">
        <v>49.17</v>
      </c>
      <c r="H58" t="n">
        <v>0.83</v>
      </c>
      <c r="I58" t="n">
        <v>10</v>
      </c>
      <c r="J58" t="n">
        <v>150.07</v>
      </c>
      <c r="K58" t="n">
        <v>47.83</v>
      </c>
      <c r="L58" t="n">
        <v>7</v>
      </c>
      <c r="M58" t="n">
        <v>8</v>
      </c>
      <c r="N58" t="n">
        <v>25.24</v>
      </c>
      <c r="O58" t="n">
        <v>18742.03</v>
      </c>
      <c r="P58" t="n">
        <v>86.98</v>
      </c>
      <c r="Q58" t="n">
        <v>203.57</v>
      </c>
      <c r="R58" t="n">
        <v>19.16</v>
      </c>
      <c r="S58" t="n">
        <v>13.05</v>
      </c>
      <c r="T58" t="n">
        <v>2737.4</v>
      </c>
      <c r="U58" t="n">
        <v>0.68</v>
      </c>
      <c r="V58" t="n">
        <v>0.91</v>
      </c>
      <c r="W58" t="n">
        <v>0.07000000000000001</v>
      </c>
      <c r="X58" t="n">
        <v>0.17</v>
      </c>
      <c r="Y58" t="n">
        <v>0.5</v>
      </c>
      <c r="Z58" t="n">
        <v>10</v>
      </c>
    </row>
    <row r="59">
      <c r="A59" t="n">
        <v>7</v>
      </c>
      <c r="B59" t="n">
        <v>70</v>
      </c>
      <c r="C59" t="inlineStr">
        <is>
          <t xml:space="preserve">CONCLUIDO	</t>
        </is>
      </c>
      <c r="D59" t="n">
        <v>9.3628</v>
      </c>
      <c r="E59" t="n">
        <v>10.68</v>
      </c>
      <c r="F59" t="n">
        <v>8.19</v>
      </c>
      <c r="G59" t="n">
        <v>54.61</v>
      </c>
      <c r="H59" t="n">
        <v>0.9399999999999999</v>
      </c>
      <c r="I59" t="n">
        <v>9</v>
      </c>
      <c r="J59" t="n">
        <v>151.46</v>
      </c>
      <c r="K59" t="n">
        <v>47.83</v>
      </c>
      <c r="L59" t="n">
        <v>8</v>
      </c>
      <c r="M59" t="n">
        <v>7</v>
      </c>
      <c r="N59" t="n">
        <v>25.63</v>
      </c>
      <c r="O59" t="n">
        <v>18913.66</v>
      </c>
      <c r="P59" t="n">
        <v>85.87</v>
      </c>
      <c r="Q59" t="n">
        <v>203.56</v>
      </c>
      <c r="R59" t="n">
        <v>19.29</v>
      </c>
      <c r="S59" t="n">
        <v>13.05</v>
      </c>
      <c r="T59" t="n">
        <v>2803.48</v>
      </c>
      <c r="U59" t="n">
        <v>0.68</v>
      </c>
      <c r="V59" t="n">
        <v>0.91</v>
      </c>
      <c r="W59" t="n">
        <v>0.07000000000000001</v>
      </c>
      <c r="X59" t="n">
        <v>0.17</v>
      </c>
      <c r="Y59" t="n">
        <v>0.5</v>
      </c>
      <c r="Z59" t="n">
        <v>10</v>
      </c>
    </row>
    <row r="60">
      <c r="A60" t="n">
        <v>8</v>
      </c>
      <c r="B60" t="n">
        <v>70</v>
      </c>
      <c r="C60" t="inlineStr">
        <is>
          <t xml:space="preserve">CONCLUIDO	</t>
        </is>
      </c>
      <c r="D60" t="n">
        <v>9.4152</v>
      </c>
      <c r="E60" t="n">
        <v>10.62</v>
      </c>
      <c r="F60" t="n">
        <v>8.16</v>
      </c>
      <c r="G60" t="n">
        <v>61.21</v>
      </c>
      <c r="H60" t="n">
        <v>1.04</v>
      </c>
      <c r="I60" t="n">
        <v>8</v>
      </c>
      <c r="J60" t="n">
        <v>152.85</v>
      </c>
      <c r="K60" t="n">
        <v>47.83</v>
      </c>
      <c r="L60" t="n">
        <v>9</v>
      </c>
      <c r="M60" t="n">
        <v>6</v>
      </c>
      <c r="N60" t="n">
        <v>26.03</v>
      </c>
      <c r="O60" t="n">
        <v>19085.83</v>
      </c>
      <c r="P60" t="n">
        <v>84.73999999999999</v>
      </c>
      <c r="Q60" t="n">
        <v>203.56</v>
      </c>
      <c r="R60" t="n">
        <v>18.33</v>
      </c>
      <c r="S60" t="n">
        <v>13.05</v>
      </c>
      <c r="T60" t="n">
        <v>2328.37</v>
      </c>
      <c r="U60" t="n">
        <v>0.71</v>
      </c>
      <c r="V60" t="n">
        <v>0.91</v>
      </c>
      <c r="W60" t="n">
        <v>0.07000000000000001</v>
      </c>
      <c r="X60" t="n">
        <v>0.14</v>
      </c>
      <c r="Y60" t="n">
        <v>0.5</v>
      </c>
      <c r="Z60" t="n">
        <v>10</v>
      </c>
    </row>
    <row r="61">
      <c r="A61" t="n">
        <v>9</v>
      </c>
      <c r="B61" t="n">
        <v>70</v>
      </c>
      <c r="C61" t="inlineStr">
        <is>
          <t xml:space="preserve">CONCLUIDO	</t>
        </is>
      </c>
      <c r="D61" t="n">
        <v>9.462999999999999</v>
      </c>
      <c r="E61" t="n">
        <v>10.57</v>
      </c>
      <c r="F61" t="n">
        <v>8.140000000000001</v>
      </c>
      <c r="G61" t="n">
        <v>69.75</v>
      </c>
      <c r="H61" t="n">
        <v>1.15</v>
      </c>
      <c r="I61" t="n">
        <v>7</v>
      </c>
      <c r="J61" t="n">
        <v>154.25</v>
      </c>
      <c r="K61" t="n">
        <v>47.83</v>
      </c>
      <c r="L61" t="n">
        <v>10</v>
      </c>
      <c r="M61" t="n">
        <v>5</v>
      </c>
      <c r="N61" t="n">
        <v>26.43</v>
      </c>
      <c r="O61" t="n">
        <v>19258.55</v>
      </c>
      <c r="P61" t="n">
        <v>82.95999999999999</v>
      </c>
      <c r="Q61" t="n">
        <v>203.56</v>
      </c>
      <c r="R61" t="n">
        <v>17.43</v>
      </c>
      <c r="S61" t="n">
        <v>13.05</v>
      </c>
      <c r="T61" t="n">
        <v>1882.73</v>
      </c>
      <c r="U61" t="n">
        <v>0.75</v>
      </c>
      <c r="V61" t="n">
        <v>0.92</v>
      </c>
      <c r="W61" t="n">
        <v>0.07000000000000001</v>
      </c>
      <c r="X61" t="n">
        <v>0.11</v>
      </c>
      <c r="Y61" t="n">
        <v>0.5</v>
      </c>
      <c r="Z61" t="n">
        <v>10</v>
      </c>
    </row>
    <row r="62">
      <c r="A62" t="n">
        <v>10</v>
      </c>
      <c r="B62" t="n">
        <v>70</v>
      </c>
      <c r="C62" t="inlineStr">
        <is>
          <t xml:space="preserve">CONCLUIDO	</t>
        </is>
      </c>
      <c r="D62" t="n">
        <v>9.456300000000001</v>
      </c>
      <c r="E62" t="n">
        <v>10.58</v>
      </c>
      <c r="F62" t="n">
        <v>8.140000000000001</v>
      </c>
      <c r="G62" t="n">
        <v>69.81</v>
      </c>
      <c r="H62" t="n">
        <v>1.25</v>
      </c>
      <c r="I62" t="n">
        <v>7</v>
      </c>
      <c r="J62" t="n">
        <v>155.66</v>
      </c>
      <c r="K62" t="n">
        <v>47.83</v>
      </c>
      <c r="L62" t="n">
        <v>11</v>
      </c>
      <c r="M62" t="n">
        <v>5</v>
      </c>
      <c r="N62" t="n">
        <v>26.83</v>
      </c>
      <c r="O62" t="n">
        <v>19431.82</v>
      </c>
      <c r="P62" t="n">
        <v>82.23999999999999</v>
      </c>
      <c r="Q62" t="n">
        <v>203.56</v>
      </c>
      <c r="R62" t="n">
        <v>17.79</v>
      </c>
      <c r="S62" t="n">
        <v>13.05</v>
      </c>
      <c r="T62" t="n">
        <v>2063.23</v>
      </c>
      <c r="U62" t="n">
        <v>0.73</v>
      </c>
      <c r="V62" t="n">
        <v>0.91</v>
      </c>
      <c r="W62" t="n">
        <v>0.06</v>
      </c>
      <c r="X62" t="n">
        <v>0.12</v>
      </c>
      <c r="Y62" t="n">
        <v>0.5</v>
      </c>
      <c r="Z62" t="n">
        <v>10</v>
      </c>
    </row>
    <row r="63">
      <c r="A63" t="n">
        <v>11</v>
      </c>
      <c r="B63" t="n">
        <v>70</v>
      </c>
      <c r="C63" t="inlineStr">
        <is>
          <t xml:space="preserve">CONCLUIDO	</t>
        </is>
      </c>
      <c r="D63" t="n">
        <v>9.5024</v>
      </c>
      <c r="E63" t="n">
        <v>10.52</v>
      </c>
      <c r="F63" t="n">
        <v>8.119999999999999</v>
      </c>
      <c r="G63" t="n">
        <v>81.22</v>
      </c>
      <c r="H63" t="n">
        <v>1.35</v>
      </c>
      <c r="I63" t="n">
        <v>6</v>
      </c>
      <c r="J63" t="n">
        <v>157.07</v>
      </c>
      <c r="K63" t="n">
        <v>47.83</v>
      </c>
      <c r="L63" t="n">
        <v>12</v>
      </c>
      <c r="M63" t="n">
        <v>4</v>
      </c>
      <c r="N63" t="n">
        <v>27.24</v>
      </c>
      <c r="O63" t="n">
        <v>19605.66</v>
      </c>
      <c r="P63" t="n">
        <v>80.59999999999999</v>
      </c>
      <c r="Q63" t="n">
        <v>203.56</v>
      </c>
      <c r="R63" t="n">
        <v>17.06</v>
      </c>
      <c r="S63" t="n">
        <v>13.05</v>
      </c>
      <c r="T63" t="n">
        <v>1703.44</v>
      </c>
      <c r="U63" t="n">
        <v>0.77</v>
      </c>
      <c r="V63" t="n">
        <v>0.92</v>
      </c>
      <c r="W63" t="n">
        <v>0.06</v>
      </c>
      <c r="X63" t="n">
        <v>0.1</v>
      </c>
      <c r="Y63" t="n">
        <v>0.5</v>
      </c>
      <c r="Z63" t="n">
        <v>10</v>
      </c>
    </row>
    <row r="64">
      <c r="A64" t="n">
        <v>12</v>
      </c>
      <c r="B64" t="n">
        <v>70</v>
      </c>
      <c r="C64" t="inlineStr">
        <is>
          <t xml:space="preserve">CONCLUIDO	</t>
        </is>
      </c>
      <c r="D64" t="n">
        <v>9.513</v>
      </c>
      <c r="E64" t="n">
        <v>10.51</v>
      </c>
      <c r="F64" t="n">
        <v>8.109999999999999</v>
      </c>
      <c r="G64" t="n">
        <v>81.09999999999999</v>
      </c>
      <c r="H64" t="n">
        <v>1.45</v>
      </c>
      <c r="I64" t="n">
        <v>6</v>
      </c>
      <c r="J64" t="n">
        <v>158.48</v>
      </c>
      <c r="K64" t="n">
        <v>47.83</v>
      </c>
      <c r="L64" t="n">
        <v>13</v>
      </c>
      <c r="M64" t="n">
        <v>4</v>
      </c>
      <c r="N64" t="n">
        <v>27.65</v>
      </c>
      <c r="O64" t="n">
        <v>19780.06</v>
      </c>
      <c r="P64" t="n">
        <v>80.03</v>
      </c>
      <c r="Q64" t="n">
        <v>203.56</v>
      </c>
      <c r="R64" t="n">
        <v>16.54</v>
      </c>
      <c r="S64" t="n">
        <v>13.05</v>
      </c>
      <c r="T64" t="n">
        <v>1443.93</v>
      </c>
      <c r="U64" t="n">
        <v>0.79</v>
      </c>
      <c r="V64" t="n">
        <v>0.92</v>
      </c>
      <c r="W64" t="n">
        <v>0.07000000000000001</v>
      </c>
      <c r="X64" t="n">
        <v>0.09</v>
      </c>
      <c r="Y64" t="n">
        <v>0.5</v>
      </c>
      <c r="Z64" t="n">
        <v>10</v>
      </c>
    </row>
    <row r="65">
      <c r="A65" t="n">
        <v>13</v>
      </c>
      <c r="B65" t="n">
        <v>70</v>
      </c>
      <c r="C65" t="inlineStr">
        <is>
          <t xml:space="preserve">CONCLUIDO	</t>
        </is>
      </c>
      <c r="D65" t="n">
        <v>9.547000000000001</v>
      </c>
      <c r="E65" t="n">
        <v>10.47</v>
      </c>
      <c r="F65" t="n">
        <v>8.1</v>
      </c>
      <c r="G65" t="n">
        <v>97.22</v>
      </c>
      <c r="H65" t="n">
        <v>1.55</v>
      </c>
      <c r="I65" t="n">
        <v>5</v>
      </c>
      <c r="J65" t="n">
        <v>159.9</v>
      </c>
      <c r="K65" t="n">
        <v>47.83</v>
      </c>
      <c r="L65" t="n">
        <v>14</v>
      </c>
      <c r="M65" t="n">
        <v>3</v>
      </c>
      <c r="N65" t="n">
        <v>28.07</v>
      </c>
      <c r="O65" t="n">
        <v>19955.16</v>
      </c>
      <c r="P65" t="n">
        <v>77.73</v>
      </c>
      <c r="Q65" t="n">
        <v>203.56</v>
      </c>
      <c r="R65" t="n">
        <v>16.42</v>
      </c>
      <c r="S65" t="n">
        <v>13.05</v>
      </c>
      <c r="T65" t="n">
        <v>1388.84</v>
      </c>
      <c r="U65" t="n">
        <v>0.79</v>
      </c>
      <c r="V65" t="n">
        <v>0.92</v>
      </c>
      <c r="W65" t="n">
        <v>0.06</v>
      </c>
      <c r="X65" t="n">
        <v>0.08</v>
      </c>
      <c r="Y65" t="n">
        <v>0.5</v>
      </c>
      <c r="Z65" t="n">
        <v>10</v>
      </c>
    </row>
    <row r="66">
      <c r="A66" t="n">
        <v>14</v>
      </c>
      <c r="B66" t="n">
        <v>70</v>
      </c>
      <c r="C66" t="inlineStr">
        <is>
          <t xml:space="preserve">CONCLUIDO	</t>
        </is>
      </c>
      <c r="D66" t="n">
        <v>9.5481</v>
      </c>
      <c r="E66" t="n">
        <v>10.47</v>
      </c>
      <c r="F66" t="n">
        <v>8.1</v>
      </c>
      <c r="G66" t="n">
        <v>97.20999999999999</v>
      </c>
      <c r="H66" t="n">
        <v>1.65</v>
      </c>
      <c r="I66" t="n">
        <v>5</v>
      </c>
      <c r="J66" t="n">
        <v>161.32</v>
      </c>
      <c r="K66" t="n">
        <v>47.83</v>
      </c>
      <c r="L66" t="n">
        <v>15</v>
      </c>
      <c r="M66" t="n">
        <v>3</v>
      </c>
      <c r="N66" t="n">
        <v>28.5</v>
      </c>
      <c r="O66" t="n">
        <v>20130.71</v>
      </c>
      <c r="P66" t="n">
        <v>78.14</v>
      </c>
      <c r="Q66" t="n">
        <v>203.57</v>
      </c>
      <c r="R66" t="n">
        <v>16.35</v>
      </c>
      <c r="S66" t="n">
        <v>13.05</v>
      </c>
      <c r="T66" t="n">
        <v>1356.82</v>
      </c>
      <c r="U66" t="n">
        <v>0.8</v>
      </c>
      <c r="V66" t="n">
        <v>0.92</v>
      </c>
      <c r="W66" t="n">
        <v>0.06</v>
      </c>
      <c r="X66" t="n">
        <v>0.08</v>
      </c>
      <c r="Y66" t="n">
        <v>0.5</v>
      </c>
      <c r="Z66" t="n">
        <v>10</v>
      </c>
    </row>
    <row r="67">
      <c r="A67" t="n">
        <v>15</v>
      </c>
      <c r="B67" t="n">
        <v>70</v>
      </c>
      <c r="C67" t="inlineStr">
        <is>
          <t xml:space="preserve">CONCLUIDO	</t>
        </is>
      </c>
      <c r="D67" t="n">
        <v>9.5562</v>
      </c>
      <c r="E67" t="n">
        <v>10.46</v>
      </c>
      <c r="F67" t="n">
        <v>8.09</v>
      </c>
      <c r="G67" t="n">
        <v>97.09999999999999</v>
      </c>
      <c r="H67" t="n">
        <v>1.74</v>
      </c>
      <c r="I67" t="n">
        <v>5</v>
      </c>
      <c r="J67" t="n">
        <v>162.75</v>
      </c>
      <c r="K67" t="n">
        <v>47.83</v>
      </c>
      <c r="L67" t="n">
        <v>16</v>
      </c>
      <c r="M67" t="n">
        <v>3</v>
      </c>
      <c r="N67" t="n">
        <v>28.92</v>
      </c>
      <c r="O67" t="n">
        <v>20306.85</v>
      </c>
      <c r="P67" t="n">
        <v>77.20999999999999</v>
      </c>
      <c r="Q67" t="n">
        <v>203.56</v>
      </c>
      <c r="R67" t="n">
        <v>16.16</v>
      </c>
      <c r="S67" t="n">
        <v>13.05</v>
      </c>
      <c r="T67" t="n">
        <v>1258.82</v>
      </c>
      <c r="U67" t="n">
        <v>0.8100000000000001</v>
      </c>
      <c r="V67" t="n">
        <v>0.92</v>
      </c>
      <c r="W67" t="n">
        <v>0.06</v>
      </c>
      <c r="X67" t="n">
        <v>0.07000000000000001</v>
      </c>
      <c r="Y67" t="n">
        <v>0.5</v>
      </c>
      <c r="Z67" t="n">
        <v>10</v>
      </c>
    </row>
    <row r="68">
      <c r="A68" t="n">
        <v>16</v>
      </c>
      <c r="B68" t="n">
        <v>70</v>
      </c>
      <c r="C68" t="inlineStr">
        <is>
          <t xml:space="preserve">CONCLUIDO	</t>
        </is>
      </c>
      <c r="D68" t="n">
        <v>9.5374</v>
      </c>
      <c r="E68" t="n">
        <v>10.48</v>
      </c>
      <c r="F68" t="n">
        <v>8.109999999999999</v>
      </c>
      <c r="G68" t="n">
        <v>97.34999999999999</v>
      </c>
      <c r="H68" t="n">
        <v>1.83</v>
      </c>
      <c r="I68" t="n">
        <v>5</v>
      </c>
      <c r="J68" t="n">
        <v>164.19</v>
      </c>
      <c r="K68" t="n">
        <v>47.83</v>
      </c>
      <c r="L68" t="n">
        <v>17</v>
      </c>
      <c r="M68" t="n">
        <v>3</v>
      </c>
      <c r="N68" t="n">
        <v>29.36</v>
      </c>
      <c r="O68" t="n">
        <v>20483.57</v>
      </c>
      <c r="P68" t="n">
        <v>74.90000000000001</v>
      </c>
      <c r="Q68" t="n">
        <v>203.56</v>
      </c>
      <c r="R68" t="n">
        <v>16.83</v>
      </c>
      <c r="S68" t="n">
        <v>13.05</v>
      </c>
      <c r="T68" t="n">
        <v>1596.89</v>
      </c>
      <c r="U68" t="n">
        <v>0.78</v>
      </c>
      <c r="V68" t="n">
        <v>0.92</v>
      </c>
      <c r="W68" t="n">
        <v>0.06</v>
      </c>
      <c r="X68" t="n">
        <v>0.09</v>
      </c>
      <c r="Y68" t="n">
        <v>0.5</v>
      </c>
      <c r="Z68" t="n">
        <v>10</v>
      </c>
    </row>
    <row r="69">
      <c r="A69" t="n">
        <v>17</v>
      </c>
      <c r="B69" t="n">
        <v>70</v>
      </c>
      <c r="C69" t="inlineStr">
        <is>
          <t xml:space="preserve">CONCLUIDO	</t>
        </is>
      </c>
      <c r="D69" t="n">
        <v>9.590999999999999</v>
      </c>
      <c r="E69" t="n">
        <v>10.43</v>
      </c>
      <c r="F69" t="n">
        <v>8.08</v>
      </c>
      <c r="G69" t="n">
        <v>121.24</v>
      </c>
      <c r="H69" t="n">
        <v>1.93</v>
      </c>
      <c r="I69" t="n">
        <v>4</v>
      </c>
      <c r="J69" t="n">
        <v>165.62</v>
      </c>
      <c r="K69" t="n">
        <v>47.83</v>
      </c>
      <c r="L69" t="n">
        <v>18</v>
      </c>
      <c r="M69" t="n">
        <v>0</v>
      </c>
      <c r="N69" t="n">
        <v>29.8</v>
      </c>
      <c r="O69" t="n">
        <v>20660.89</v>
      </c>
      <c r="P69" t="n">
        <v>73.83</v>
      </c>
      <c r="Q69" t="n">
        <v>203.56</v>
      </c>
      <c r="R69" t="n">
        <v>15.72</v>
      </c>
      <c r="S69" t="n">
        <v>13.05</v>
      </c>
      <c r="T69" t="n">
        <v>1046.52</v>
      </c>
      <c r="U69" t="n">
        <v>0.83</v>
      </c>
      <c r="V69" t="n">
        <v>0.92</v>
      </c>
      <c r="W69" t="n">
        <v>0.06</v>
      </c>
      <c r="X69" t="n">
        <v>0.06</v>
      </c>
      <c r="Y69" t="n">
        <v>0.5</v>
      </c>
      <c r="Z69" t="n">
        <v>10</v>
      </c>
    </row>
    <row r="70">
      <c r="A70" t="n">
        <v>0</v>
      </c>
      <c r="B70" t="n">
        <v>90</v>
      </c>
      <c r="C70" t="inlineStr">
        <is>
          <t xml:space="preserve">CONCLUIDO	</t>
        </is>
      </c>
      <c r="D70" t="n">
        <v>6.3645</v>
      </c>
      <c r="E70" t="n">
        <v>15.71</v>
      </c>
      <c r="F70" t="n">
        <v>9.949999999999999</v>
      </c>
      <c r="G70" t="n">
        <v>6.35</v>
      </c>
      <c r="H70" t="n">
        <v>0.1</v>
      </c>
      <c r="I70" t="n">
        <v>94</v>
      </c>
      <c r="J70" t="n">
        <v>176.73</v>
      </c>
      <c r="K70" t="n">
        <v>52.44</v>
      </c>
      <c r="L70" t="n">
        <v>1</v>
      </c>
      <c r="M70" t="n">
        <v>92</v>
      </c>
      <c r="N70" t="n">
        <v>33.29</v>
      </c>
      <c r="O70" t="n">
        <v>22031.19</v>
      </c>
      <c r="P70" t="n">
        <v>129.69</v>
      </c>
      <c r="Q70" t="n">
        <v>203.6</v>
      </c>
      <c r="R70" t="n">
        <v>74.2</v>
      </c>
      <c r="S70" t="n">
        <v>13.05</v>
      </c>
      <c r="T70" t="n">
        <v>29833.37</v>
      </c>
      <c r="U70" t="n">
        <v>0.18</v>
      </c>
      <c r="V70" t="n">
        <v>0.75</v>
      </c>
      <c r="W70" t="n">
        <v>0.2</v>
      </c>
      <c r="X70" t="n">
        <v>1.92</v>
      </c>
      <c r="Y70" t="n">
        <v>0.5</v>
      </c>
      <c r="Z70" t="n">
        <v>10</v>
      </c>
    </row>
    <row r="71">
      <c r="A71" t="n">
        <v>1</v>
      </c>
      <c r="B71" t="n">
        <v>90</v>
      </c>
      <c r="C71" t="inlineStr">
        <is>
          <t xml:space="preserve">CONCLUIDO	</t>
        </is>
      </c>
      <c r="D71" t="n">
        <v>7.7956</v>
      </c>
      <c r="E71" t="n">
        <v>12.83</v>
      </c>
      <c r="F71" t="n">
        <v>8.880000000000001</v>
      </c>
      <c r="G71" t="n">
        <v>12.39</v>
      </c>
      <c r="H71" t="n">
        <v>0.2</v>
      </c>
      <c r="I71" t="n">
        <v>43</v>
      </c>
      <c r="J71" t="n">
        <v>178.21</v>
      </c>
      <c r="K71" t="n">
        <v>52.44</v>
      </c>
      <c r="L71" t="n">
        <v>2</v>
      </c>
      <c r="M71" t="n">
        <v>41</v>
      </c>
      <c r="N71" t="n">
        <v>33.77</v>
      </c>
      <c r="O71" t="n">
        <v>22213.89</v>
      </c>
      <c r="P71" t="n">
        <v>114.94</v>
      </c>
      <c r="Q71" t="n">
        <v>203.56</v>
      </c>
      <c r="R71" t="n">
        <v>40.74</v>
      </c>
      <c r="S71" t="n">
        <v>13.05</v>
      </c>
      <c r="T71" t="n">
        <v>13361.17</v>
      </c>
      <c r="U71" t="n">
        <v>0.32</v>
      </c>
      <c r="V71" t="n">
        <v>0.84</v>
      </c>
      <c r="W71" t="n">
        <v>0.12</v>
      </c>
      <c r="X71" t="n">
        <v>0.85</v>
      </c>
      <c r="Y71" t="n">
        <v>0.5</v>
      </c>
      <c r="Z71" t="n">
        <v>10</v>
      </c>
    </row>
    <row r="72">
      <c r="A72" t="n">
        <v>2</v>
      </c>
      <c r="B72" t="n">
        <v>90</v>
      </c>
      <c r="C72" t="inlineStr">
        <is>
          <t xml:space="preserve">CONCLUIDO	</t>
        </is>
      </c>
      <c r="D72" t="n">
        <v>8.3443</v>
      </c>
      <c r="E72" t="n">
        <v>11.98</v>
      </c>
      <c r="F72" t="n">
        <v>8.57</v>
      </c>
      <c r="G72" t="n">
        <v>18.36</v>
      </c>
      <c r="H72" t="n">
        <v>0.3</v>
      </c>
      <c r="I72" t="n">
        <v>28</v>
      </c>
      <c r="J72" t="n">
        <v>179.7</v>
      </c>
      <c r="K72" t="n">
        <v>52.44</v>
      </c>
      <c r="L72" t="n">
        <v>3</v>
      </c>
      <c r="M72" t="n">
        <v>26</v>
      </c>
      <c r="N72" t="n">
        <v>34.26</v>
      </c>
      <c r="O72" t="n">
        <v>22397.24</v>
      </c>
      <c r="P72" t="n">
        <v>110.25</v>
      </c>
      <c r="Q72" t="n">
        <v>203.58</v>
      </c>
      <c r="R72" t="n">
        <v>30.88</v>
      </c>
      <c r="S72" t="n">
        <v>13.05</v>
      </c>
      <c r="T72" t="n">
        <v>8505.709999999999</v>
      </c>
      <c r="U72" t="n">
        <v>0.42</v>
      </c>
      <c r="V72" t="n">
        <v>0.87</v>
      </c>
      <c r="W72" t="n">
        <v>0.1</v>
      </c>
      <c r="X72" t="n">
        <v>0.54</v>
      </c>
      <c r="Y72" t="n">
        <v>0.5</v>
      </c>
      <c r="Z72" t="n">
        <v>10</v>
      </c>
    </row>
    <row r="73">
      <c r="A73" t="n">
        <v>3</v>
      </c>
      <c r="B73" t="n">
        <v>90</v>
      </c>
      <c r="C73" t="inlineStr">
        <is>
          <t xml:space="preserve">CONCLUIDO	</t>
        </is>
      </c>
      <c r="D73" t="n">
        <v>8.631</v>
      </c>
      <c r="E73" t="n">
        <v>11.59</v>
      </c>
      <c r="F73" t="n">
        <v>8.42</v>
      </c>
      <c r="G73" t="n">
        <v>24.05</v>
      </c>
      <c r="H73" t="n">
        <v>0.39</v>
      </c>
      <c r="I73" t="n">
        <v>21</v>
      </c>
      <c r="J73" t="n">
        <v>181.19</v>
      </c>
      <c r="K73" t="n">
        <v>52.44</v>
      </c>
      <c r="L73" t="n">
        <v>4</v>
      </c>
      <c r="M73" t="n">
        <v>19</v>
      </c>
      <c r="N73" t="n">
        <v>34.75</v>
      </c>
      <c r="O73" t="n">
        <v>22581.25</v>
      </c>
      <c r="P73" t="n">
        <v>107.54</v>
      </c>
      <c r="Q73" t="n">
        <v>203.56</v>
      </c>
      <c r="R73" t="n">
        <v>26.28</v>
      </c>
      <c r="S73" t="n">
        <v>13.05</v>
      </c>
      <c r="T73" t="n">
        <v>6239.41</v>
      </c>
      <c r="U73" t="n">
        <v>0.5</v>
      </c>
      <c r="V73" t="n">
        <v>0.88</v>
      </c>
      <c r="W73" t="n">
        <v>0.09</v>
      </c>
      <c r="X73" t="n">
        <v>0.39</v>
      </c>
      <c r="Y73" t="n">
        <v>0.5</v>
      </c>
      <c r="Z73" t="n">
        <v>10</v>
      </c>
    </row>
    <row r="74">
      <c r="A74" t="n">
        <v>4</v>
      </c>
      <c r="B74" t="n">
        <v>90</v>
      </c>
      <c r="C74" t="inlineStr">
        <is>
          <t xml:space="preserve">CONCLUIDO	</t>
        </is>
      </c>
      <c r="D74" t="n">
        <v>8.7822</v>
      </c>
      <c r="E74" t="n">
        <v>11.39</v>
      </c>
      <c r="F74" t="n">
        <v>8.359999999999999</v>
      </c>
      <c r="G74" t="n">
        <v>29.51</v>
      </c>
      <c r="H74" t="n">
        <v>0.49</v>
      </c>
      <c r="I74" t="n">
        <v>17</v>
      </c>
      <c r="J74" t="n">
        <v>182.69</v>
      </c>
      <c r="K74" t="n">
        <v>52.44</v>
      </c>
      <c r="L74" t="n">
        <v>5</v>
      </c>
      <c r="M74" t="n">
        <v>15</v>
      </c>
      <c r="N74" t="n">
        <v>35.25</v>
      </c>
      <c r="O74" t="n">
        <v>22766.06</v>
      </c>
      <c r="P74" t="n">
        <v>106.22</v>
      </c>
      <c r="Q74" t="n">
        <v>203.56</v>
      </c>
      <c r="R74" t="n">
        <v>24.63</v>
      </c>
      <c r="S74" t="n">
        <v>13.05</v>
      </c>
      <c r="T74" t="n">
        <v>5437.35</v>
      </c>
      <c r="U74" t="n">
        <v>0.53</v>
      </c>
      <c r="V74" t="n">
        <v>0.89</v>
      </c>
      <c r="W74" t="n">
        <v>0.08</v>
      </c>
      <c r="X74" t="n">
        <v>0.34</v>
      </c>
      <c r="Y74" t="n">
        <v>0.5</v>
      </c>
      <c r="Z74" t="n">
        <v>10</v>
      </c>
    </row>
    <row r="75">
      <c r="A75" t="n">
        <v>5</v>
      </c>
      <c r="B75" t="n">
        <v>90</v>
      </c>
      <c r="C75" t="inlineStr">
        <is>
          <t xml:space="preserve">CONCLUIDO	</t>
        </is>
      </c>
      <c r="D75" t="n">
        <v>8.9222</v>
      </c>
      <c r="E75" t="n">
        <v>11.21</v>
      </c>
      <c r="F75" t="n">
        <v>8.289999999999999</v>
      </c>
      <c r="G75" t="n">
        <v>35.53</v>
      </c>
      <c r="H75" t="n">
        <v>0.58</v>
      </c>
      <c r="I75" t="n">
        <v>14</v>
      </c>
      <c r="J75" t="n">
        <v>184.19</v>
      </c>
      <c r="K75" t="n">
        <v>52.44</v>
      </c>
      <c r="L75" t="n">
        <v>6</v>
      </c>
      <c r="M75" t="n">
        <v>12</v>
      </c>
      <c r="N75" t="n">
        <v>35.75</v>
      </c>
      <c r="O75" t="n">
        <v>22951.43</v>
      </c>
      <c r="P75" t="n">
        <v>104.62</v>
      </c>
      <c r="Q75" t="n">
        <v>203.56</v>
      </c>
      <c r="R75" t="n">
        <v>22.33</v>
      </c>
      <c r="S75" t="n">
        <v>13.05</v>
      </c>
      <c r="T75" t="n">
        <v>4298.59</v>
      </c>
      <c r="U75" t="n">
        <v>0.58</v>
      </c>
      <c r="V75" t="n">
        <v>0.9</v>
      </c>
      <c r="W75" t="n">
        <v>0.08</v>
      </c>
      <c r="X75" t="n">
        <v>0.27</v>
      </c>
      <c r="Y75" t="n">
        <v>0.5</v>
      </c>
      <c r="Z75" t="n">
        <v>10</v>
      </c>
    </row>
    <row r="76">
      <c r="A76" t="n">
        <v>6</v>
      </c>
      <c r="B76" t="n">
        <v>90</v>
      </c>
      <c r="C76" t="inlineStr">
        <is>
          <t xml:space="preserve">CONCLUIDO	</t>
        </is>
      </c>
      <c r="D76" t="n">
        <v>9.0128</v>
      </c>
      <c r="E76" t="n">
        <v>11.1</v>
      </c>
      <c r="F76" t="n">
        <v>8.25</v>
      </c>
      <c r="G76" t="n">
        <v>41.24</v>
      </c>
      <c r="H76" t="n">
        <v>0.67</v>
      </c>
      <c r="I76" t="n">
        <v>12</v>
      </c>
      <c r="J76" t="n">
        <v>185.7</v>
      </c>
      <c r="K76" t="n">
        <v>52.44</v>
      </c>
      <c r="L76" t="n">
        <v>7</v>
      </c>
      <c r="M76" t="n">
        <v>10</v>
      </c>
      <c r="N76" t="n">
        <v>36.26</v>
      </c>
      <c r="O76" t="n">
        <v>23137.49</v>
      </c>
      <c r="P76" t="n">
        <v>103.44</v>
      </c>
      <c r="Q76" t="n">
        <v>203.56</v>
      </c>
      <c r="R76" t="n">
        <v>20.96</v>
      </c>
      <c r="S76" t="n">
        <v>13.05</v>
      </c>
      <c r="T76" t="n">
        <v>3626.12</v>
      </c>
      <c r="U76" t="n">
        <v>0.62</v>
      </c>
      <c r="V76" t="n">
        <v>0.9</v>
      </c>
      <c r="W76" t="n">
        <v>0.07000000000000001</v>
      </c>
      <c r="X76" t="n">
        <v>0.22</v>
      </c>
      <c r="Y76" t="n">
        <v>0.5</v>
      </c>
      <c r="Z76" t="n">
        <v>10</v>
      </c>
    </row>
    <row r="77">
      <c r="A77" t="n">
        <v>7</v>
      </c>
      <c r="B77" t="n">
        <v>90</v>
      </c>
      <c r="C77" t="inlineStr">
        <is>
          <t xml:space="preserve">CONCLUIDO	</t>
        </is>
      </c>
      <c r="D77" t="n">
        <v>9.0625</v>
      </c>
      <c r="E77" t="n">
        <v>11.03</v>
      </c>
      <c r="F77" t="n">
        <v>8.220000000000001</v>
      </c>
      <c r="G77" t="n">
        <v>44.85</v>
      </c>
      <c r="H77" t="n">
        <v>0.76</v>
      </c>
      <c r="I77" t="n">
        <v>11</v>
      </c>
      <c r="J77" t="n">
        <v>187.22</v>
      </c>
      <c r="K77" t="n">
        <v>52.44</v>
      </c>
      <c r="L77" t="n">
        <v>8</v>
      </c>
      <c r="M77" t="n">
        <v>9</v>
      </c>
      <c r="N77" t="n">
        <v>36.78</v>
      </c>
      <c r="O77" t="n">
        <v>23324.24</v>
      </c>
      <c r="P77" t="n">
        <v>102.48</v>
      </c>
      <c r="Q77" t="n">
        <v>203.56</v>
      </c>
      <c r="R77" t="n">
        <v>20.19</v>
      </c>
      <c r="S77" t="n">
        <v>13.05</v>
      </c>
      <c r="T77" t="n">
        <v>3244.37</v>
      </c>
      <c r="U77" t="n">
        <v>0.65</v>
      </c>
      <c r="V77" t="n">
        <v>0.91</v>
      </c>
      <c r="W77" t="n">
        <v>0.07000000000000001</v>
      </c>
      <c r="X77" t="n">
        <v>0.2</v>
      </c>
      <c r="Y77" t="n">
        <v>0.5</v>
      </c>
      <c r="Z77" t="n">
        <v>10</v>
      </c>
    </row>
    <row r="78">
      <c r="A78" t="n">
        <v>8</v>
      </c>
      <c r="B78" t="n">
        <v>90</v>
      </c>
      <c r="C78" t="inlineStr">
        <is>
          <t xml:space="preserve">CONCLUIDO	</t>
        </is>
      </c>
      <c r="D78" t="n">
        <v>9.099600000000001</v>
      </c>
      <c r="E78" t="n">
        <v>10.99</v>
      </c>
      <c r="F78" t="n">
        <v>8.210000000000001</v>
      </c>
      <c r="G78" t="n">
        <v>49.28</v>
      </c>
      <c r="H78" t="n">
        <v>0.85</v>
      </c>
      <c r="I78" t="n">
        <v>10</v>
      </c>
      <c r="J78" t="n">
        <v>188.74</v>
      </c>
      <c r="K78" t="n">
        <v>52.44</v>
      </c>
      <c r="L78" t="n">
        <v>9</v>
      </c>
      <c r="M78" t="n">
        <v>8</v>
      </c>
      <c r="N78" t="n">
        <v>37.3</v>
      </c>
      <c r="O78" t="n">
        <v>23511.69</v>
      </c>
      <c r="P78" t="n">
        <v>101.28</v>
      </c>
      <c r="Q78" t="n">
        <v>203.56</v>
      </c>
      <c r="R78" t="n">
        <v>19.92</v>
      </c>
      <c r="S78" t="n">
        <v>13.05</v>
      </c>
      <c r="T78" t="n">
        <v>3113.21</v>
      </c>
      <c r="U78" t="n">
        <v>0.66</v>
      </c>
      <c r="V78" t="n">
        <v>0.91</v>
      </c>
      <c r="W78" t="n">
        <v>0.07000000000000001</v>
      </c>
      <c r="X78" t="n">
        <v>0.19</v>
      </c>
      <c r="Y78" t="n">
        <v>0.5</v>
      </c>
      <c r="Z78" t="n">
        <v>10</v>
      </c>
    </row>
    <row r="79">
      <c r="A79" t="n">
        <v>9</v>
      </c>
      <c r="B79" t="n">
        <v>90</v>
      </c>
      <c r="C79" t="inlineStr">
        <is>
          <t xml:space="preserve">CONCLUIDO	</t>
        </is>
      </c>
      <c r="D79" t="n">
        <v>9.146599999999999</v>
      </c>
      <c r="E79" t="n">
        <v>10.93</v>
      </c>
      <c r="F79" t="n">
        <v>8.19</v>
      </c>
      <c r="G79" t="n">
        <v>54.62</v>
      </c>
      <c r="H79" t="n">
        <v>0.93</v>
      </c>
      <c r="I79" t="n">
        <v>9</v>
      </c>
      <c r="J79" t="n">
        <v>190.26</v>
      </c>
      <c r="K79" t="n">
        <v>52.44</v>
      </c>
      <c r="L79" t="n">
        <v>10</v>
      </c>
      <c r="M79" t="n">
        <v>7</v>
      </c>
      <c r="N79" t="n">
        <v>37.82</v>
      </c>
      <c r="O79" t="n">
        <v>23699.85</v>
      </c>
      <c r="P79" t="n">
        <v>100.69</v>
      </c>
      <c r="Q79" t="n">
        <v>203.56</v>
      </c>
      <c r="R79" t="n">
        <v>19.27</v>
      </c>
      <c r="S79" t="n">
        <v>13.05</v>
      </c>
      <c r="T79" t="n">
        <v>2793.86</v>
      </c>
      <c r="U79" t="n">
        <v>0.68</v>
      </c>
      <c r="V79" t="n">
        <v>0.91</v>
      </c>
      <c r="W79" t="n">
        <v>0.07000000000000001</v>
      </c>
      <c r="X79" t="n">
        <v>0.17</v>
      </c>
      <c r="Y79" t="n">
        <v>0.5</v>
      </c>
      <c r="Z79" t="n">
        <v>10</v>
      </c>
    </row>
    <row r="80">
      <c r="A80" t="n">
        <v>10</v>
      </c>
      <c r="B80" t="n">
        <v>90</v>
      </c>
      <c r="C80" t="inlineStr">
        <is>
          <t xml:space="preserve">CONCLUIDO	</t>
        </is>
      </c>
      <c r="D80" t="n">
        <v>9.202</v>
      </c>
      <c r="E80" t="n">
        <v>10.87</v>
      </c>
      <c r="F80" t="n">
        <v>8.16</v>
      </c>
      <c r="G80" t="n">
        <v>61.22</v>
      </c>
      <c r="H80" t="n">
        <v>1.02</v>
      </c>
      <c r="I80" t="n">
        <v>8</v>
      </c>
      <c r="J80" t="n">
        <v>191.79</v>
      </c>
      <c r="K80" t="n">
        <v>52.44</v>
      </c>
      <c r="L80" t="n">
        <v>11</v>
      </c>
      <c r="M80" t="n">
        <v>6</v>
      </c>
      <c r="N80" t="n">
        <v>38.35</v>
      </c>
      <c r="O80" t="n">
        <v>23888.73</v>
      </c>
      <c r="P80" t="n">
        <v>99.69</v>
      </c>
      <c r="Q80" t="n">
        <v>203.56</v>
      </c>
      <c r="R80" t="n">
        <v>18.28</v>
      </c>
      <c r="S80" t="n">
        <v>13.05</v>
      </c>
      <c r="T80" t="n">
        <v>2306.87</v>
      </c>
      <c r="U80" t="n">
        <v>0.71</v>
      </c>
      <c r="V80" t="n">
        <v>0.91</v>
      </c>
      <c r="W80" t="n">
        <v>0.07000000000000001</v>
      </c>
      <c r="X80" t="n">
        <v>0.14</v>
      </c>
      <c r="Y80" t="n">
        <v>0.5</v>
      </c>
      <c r="Z80" t="n">
        <v>10</v>
      </c>
    </row>
    <row r="81">
      <c r="A81" t="n">
        <v>11</v>
      </c>
      <c r="B81" t="n">
        <v>90</v>
      </c>
      <c r="C81" t="inlineStr">
        <is>
          <t xml:space="preserve">CONCLUIDO	</t>
        </is>
      </c>
      <c r="D81" t="n">
        <v>9.259</v>
      </c>
      <c r="E81" t="n">
        <v>10.8</v>
      </c>
      <c r="F81" t="n">
        <v>8.130000000000001</v>
      </c>
      <c r="G81" t="n">
        <v>69.69</v>
      </c>
      <c r="H81" t="n">
        <v>1.1</v>
      </c>
      <c r="I81" t="n">
        <v>7</v>
      </c>
      <c r="J81" t="n">
        <v>193.33</v>
      </c>
      <c r="K81" t="n">
        <v>52.44</v>
      </c>
      <c r="L81" t="n">
        <v>12</v>
      </c>
      <c r="M81" t="n">
        <v>5</v>
      </c>
      <c r="N81" t="n">
        <v>38.89</v>
      </c>
      <c r="O81" t="n">
        <v>24078.33</v>
      </c>
      <c r="P81" t="n">
        <v>98.39</v>
      </c>
      <c r="Q81" t="n">
        <v>203.56</v>
      </c>
      <c r="R81" t="n">
        <v>17.13</v>
      </c>
      <c r="S81" t="n">
        <v>13.05</v>
      </c>
      <c r="T81" t="n">
        <v>1737.43</v>
      </c>
      <c r="U81" t="n">
        <v>0.76</v>
      </c>
      <c r="V81" t="n">
        <v>0.92</v>
      </c>
      <c r="W81" t="n">
        <v>0.07000000000000001</v>
      </c>
      <c r="X81" t="n">
        <v>0.11</v>
      </c>
      <c r="Y81" t="n">
        <v>0.5</v>
      </c>
      <c r="Z81" t="n">
        <v>10</v>
      </c>
    </row>
    <row r="82">
      <c r="A82" t="n">
        <v>12</v>
      </c>
      <c r="B82" t="n">
        <v>90</v>
      </c>
      <c r="C82" t="inlineStr">
        <is>
          <t xml:space="preserve">CONCLUIDO	</t>
        </is>
      </c>
      <c r="D82" t="n">
        <v>9.244999999999999</v>
      </c>
      <c r="E82" t="n">
        <v>10.82</v>
      </c>
      <c r="F82" t="n">
        <v>8.15</v>
      </c>
      <c r="G82" t="n">
        <v>69.83</v>
      </c>
      <c r="H82" t="n">
        <v>1.18</v>
      </c>
      <c r="I82" t="n">
        <v>7</v>
      </c>
      <c r="J82" t="n">
        <v>194.88</v>
      </c>
      <c r="K82" t="n">
        <v>52.44</v>
      </c>
      <c r="L82" t="n">
        <v>13</v>
      </c>
      <c r="M82" t="n">
        <v>5</v>
      </c>
      <c r="N82" t="n">
        <v>39.43</v>
      </c>
      <c r="O82" t="n">
        <v>24268.67</v>
      </c>
      <c r="P82" t="n">
        <v>98.23999999999999</v>
      </c>
      <c r="Q82" t="n">
        <v>203.56</v>
      </c>
      <c r="R82" t="n">
        <v>17.87</v>
      </c>
      <c r="S82" t="n">
        <v>13.05</v>
      </c>
      <c r="T82" t="n">
        <v>2103.7</v>
      </c>
      <c r="U82" t="n">
        <v>0.73</v>
      </c>
      <c r="V82" t="n">
        <v>0.91</v>
      </c>
      <c r="W82" t="n">
        <v>0.07000000000000001</v>
      </c>
      <c r="X82" t="n">
        <v>0.12</v>
      </c>
      <c r="Y82" t="n">
        <v>0.5</v>
      </c>
      <c r="Z82" t="n">
        <v>10</v>
      </c>
    </row>
    <row r="83">
      <c r="A83" t="n">
        <v>13</v>
      </c>
      <c r="B83" t="n">
        <v>90</v>
      </c>
      <c r="C83" t="inlineStr">
        <is>
          <t xml:space="preserve">CONCLUIDO	</t>
        </is>
      </c>
      <c r="D83" t="n">
        <v>9.295400000000001</v>
      </c>
      <c r="E83" t="n">
        <v>10.76</v>
      </c>
      <c r="F83" t="n">
        <v>8.119999999999999</v>
      </c>
      <c r="G83" t="n">
        <v>81.23999999999999</v>
      </c>
      <c r="H83" t="n">
        <v>1.27</v>
      </c>
      <c r="I83" t="n">
        <v>6</v>
      </c>
      <c r="J83" t="n">
        <v>196.42</v>
      </c>
      <c r="K83" t="n">
        <v>52.44</v>
      </c>
      <c r="L83" t="n">
        <v>14</v>
      </c>
      <c r="M83" t="n">
        <v>4</v>
      </c>
      <c r="N83" t="n">
        <v>39.98</v>
      </c>
      <c r="O83" t="n">
        <v>24459.75</v>
      </c>
      <c r="P83" t="n">
        <v>96.67</v>
      </c>
      <c r="Q83" t="n">
        <v>203.56</v>
      </c>
      <c r="R83" t="n">
        <v>17.14</v>
      </c>
      <c r="S83" t="n">
        <v>13.05</v>
      </c>
      <c r="T83" t="n">
        <v>1747.48</v>
      </c>
      <c r="U83" t="n">
        <v>0.76</v>
      </c>
      <c r="V83" t="n">
        <v>0.92</v>
      </c>
      <c r="W83" t="n">
        <v>0.06</v>
      </c>
      <c r="X83" t="n">
        <v>0.1</v>
      </c>
      <c r="Y83" t="n">
        <v>0.5</v>
      </c>
      <c r="Z83" t="n">
        <v>10</v>
      </c>
    </row>
    <row r="84">
      <c r="A84" t="n">
        <v>14</v>
      </c>
      <c r="B84" t="n">
        <v>90</v>
      </c>
      <c r="C84" t="inlineStr">
        <is>
          <t xml:space="preserve">CONCLUIDO	</t>
        </is>
      </c>
      <c r="D84" t="n">
        <v>9.294600000000001</v>
      </c>
      <c r="E84" t="n">
        <v>10.76</v>
      </c>
      <c r="F84" t="n">
        <v>8.119999999999999</v>
      </c>
      <c r="G84" t="n">
        <v>81.25</v>
      </c>
      <c r="H84" t="n">
        <v>1.35</v>
      </c>
      <c r="I84" t="n">
        <v>6</v>
      </c>
      <c r="J84" t="n">
        <v>197.98</v>
      </c>
      <c r="K84" t="n">
        <v>52.44</v>
      </c>
      <c r="L84" t="n">
        <v>15</v>
      </c>
      <c r="M84" t="n">
        <v>4</v>
      </c>
      <c r="N84" t="n">
        <v>40.54</v>
      </c>
      <c r="O84" t="n">
        <v>24651.58</v>
      </c>
      <c r="P84" t="n">
        <v>96.77</v>
      </c>
      <c r="Q84" t="n">
        <v>203.56</v>
      </c>
      <c r="R84" t="n">
        <v>17.16</v>
      </c>
      <c r="S84" t="n">
        <v>13.05</v>
      </c>
      <c r="T84" t="n">
        <v>1756.68</v>
      </c>
      <c r="U84" t="n">
        <v>0.76</v>
      </c>
      <c r="V84" t="n">
        <v>0.92</v>
      </c>
      <c r="W84" t="n">
        <v>0.06</v>
      </c>
      <c r="X84" t="n">
        <v>0.1</v>
      </c>
      <c r="Y84" t="n">
        <v>0.5</v>
      </c>
      <c r="Z84" t="n">
        <v>10</v>
      </c>
    </row>
    <row r="85">
      <c r="A85" t="n">
        <v>15</v>
      </c>
      <c r="B85" t="n">
        <v>90</v>
      </c>
      <c r="C85" t="inlineStr">
        <is>
          <t xml:space="preserve">CONCLUIDO	</t>
        </is>
      </c>
      <c r="D85" t="n">
        <v>9.3132</v>
      </c>
      <c r="E85" t="n">
        <v>10.74</v>
      </c>
      <c r="F85" t="n">
        <v>8.1</v>
      </c>
      <c r="G85" t="n">
        <v>81.04000000000001</v>
      </c>
      <c r="H85" t="n">
        <v>1.42</v>
      </c>
      <c r="I85" t="n">
        <v>6</v>
      </c>
      <c r="J85" t="n">
        <v>199.54</v>
      </c>
      <c r="K85" t="n">
        <v>52.44</v>
      </c>
      <c r="L85" t="n">
        <v>16</v>
      </c>
      <c r="M85" t="n">
        <v>4</v>
      </c>
      <c r="N85" t="n">
        <v>41.1</v>
      </c>
      <c r="O85" t="n">
        <v>24844.17</v>
      </c>
      <c r="P85" t="n">
        <v>95.47</v>
      </c>
      <c r="Q85" t="n">
        <v>203.56</v>
      </c>
      <c r="R85" t="n">
        <v>16.52</v>
      </c>
      <c r="S85" t="n">
        <v>13.05</v>
      </c>
      <c r="T85" t="n">
        <v>1434.72</v>
      </c>
      <c r="U85" t="n">
        <v>0.79</v>
      </c>
      <c r="V85" t="n">
        <v>0.92</v>
      </c>
      <c r="W85" t="n">
        <v>0.06</v>
      </c>
      <c r="X85" t="n">
        <v>0.08</v>
      </c>
      <c r="Y85" t="n">
        <v>0.5</v>
      </c>
      <c r="Z85" t="n">
        <v>10</v>
      </c>
    </row>
    <row r="86">
      <c r="A86" t="n">
        <v>16</v>
      </c>
      <c r="B86" t="n">
        <v>90</v>
      </c>
      <c r="C86" t="inlineStr">
        <is>
          <t xml:space="preserve">CONCLUIDO	</t>
        </is>
      </c>
      <c r="D86" t="n">
        <v>9.345599999999999</v>
      </c>
      <c r="E86" t="n">
        <v>10.7</v>
      </c>
      <c r="F86" t="n">
        <v>8.1</v>
      </c>
      <c r="G86" t="n">
        <v>97.22</v>
      </c>
      <c r="H86" t="n">
        <v>1.5</v>
      </c>
      <c r="I86" t="n">
        <v>5</v>
      </c>
      <c r="J86" t="n">
        <v>201.11</v>
      </c>
      <c r="K86" t="n">
        <v>52.44</v>
      </c>
      <c r="L86" t="n">
        <v>17</v>
      </c>
      <c r="M86" t="n">
        <v>3</v>
      </c>
      <c r="N86" t="n">
        <v>41.67</v>
      </c>
      <c r="O86" t="n">
        <v>25037.53</v>
      </c>
      <c r="P86" t="n">
        <v>94.2</v>
      </c>
      <c r="Q86" t="n">
        <v>203.58</v>
      </c>
      <c r="R86" t="n">
        <v>16.4</v>
      </c>
      <c r="S86" t="n">
        <v>13.05</v>
      </c>
      <c r="T86" t="n">
        <v>1381.48</v>
      </c>
      <c r="U86" t="n">
        <v>0.8</v>
      </c>
      <c r="V86" t="n">
        <v>0.92</v>
      </c>
      <c r="W86" t="n">
        <v>0.06</v>
      </c>
      <c r="X86" t="n">
        <v>0.08</v>
      </c>
      <c r="Y86" t="n">
        <v>0.5</v>
      </c>
      <c r="Z86" t="n">
        <v>10</v>
      </c>
    </row>
    <row r="87">
      <c r="A87" t="n">
        <v>17</v>
      </c>
      <c r="B87" t="n">
        <v>90</v>
      </c>
      <c r="C87" t="inlineStr">
        <is>
          <t xml:space="preserve">CONCLUIDO	</t>
        </is>
      </c>
      <c r="D87" t="n">
        <v>9.345800000000001</v>
      </c>
      <c r="E87" t="n">
        <v>10.7</v>
      </c>
      <c r="F87" t="n">
        <v>8.1</v>
      </c>
      <c r="G87" t="n">
        <v>97.22</v>
      </c>
      <c r="H87" t="n">
        <v>1.58</v>
      </c>
      <c r="I87" t="n">
        <v>5</v>
      </c>
      <c r="J87" t="n">
        <v>202.68</v>
      </c>
      <c r="K87" t="n">
        <v>52.44</v>
      </c>
      <c r="L87" t="n">
        <v>18</v>
      </c>
      <c r="M87" t="n">
        <v>3</v>
      </c>
      <c r="N87" t="n">
        <v>42.24</v>
      </c>
      <c r="O87" t="n">
        <v>25231.66</v>
      </c>
      <c r="P87" t="n">
        <v>94.78</v>
      </c>
      <c r="Q87" t="n">
        <v>203.56</v>
      </c>
      <c r="R87" t="n">
        <v>16.42</v>
      </c>
      <c r="S87" t="n">
        <v>13.05</v>
      </c>
      <c r="T87" t="n">
        <v>1388.15</v>
      </c>
      <c r="U87" t="n">
        <v>0.79</v>
      </c>
      <c r="V87" t="n">
        <v>0.92</v>
      </c>
      <c r="W87" t="n">
        <v>0.06</v>
      </c>
      <c r="X87" t="n">
        <v>0.08</v>
      </c>
      <c r="Y87" t="n">
        <v>0.5</v>
      </c>
      <c r="Z87" t="n">
        <v>10</v>
      </c>
    </row>
    <row r="88">
      <c r="A88" t="n">
        <v>18</v>
      </c>
      <c r="B88" t="n">
        <v>90</v>
      </c>
      <c r="C88" t="inlineStr">
        <is>
          <t xml:space="preserve">CONCLUIDO	</t>
        </is>
      </c>
      <c r="D88" t="n">
        <v>9.352600000000001</v>
      </c>
      <c r="E88" t="n">
        <v>10.69</v>
      </c>
      <c r="F88" t="n">
        <v>8.09</v>
      </c>
      <c r="G88" t="n">
        <v>97.13</v>
      </c>
      <c r="H88" t="n">
        <v>1.65</v>
      </c>
      <c r="I88" t="n">
        <v>5</v>
      </c>
      <c r="J88" t="n">
        <v>204.26</v>
      </c>
      <c r="K88" t="n">
        <v>52.44</v>
      </c>
      <c r="L88" t="n">
        <v>19</v>
      </c>
      <c r="M88" t="n">
        <v>3</v>
      </c>
      <c r="N88" t="n">
        <v>42.82</v>
      </c>
      <c r="O88" t="n">
        <v>25426.72</v>
      </c>
      <c r="P88" t="n">
        <v>94.31</v>
      </c>
      <c r="Q88" t="n">
        <v>203.56</v>
      </c>
      <c r="R88" t="n">
        <v>16.08</v>
      </c>
      <c r="S88" t="n">
        <v>13.05</v>
      </c>
      <c r="T88" t="n">
        <v>1220.23</v>
      </c>
      <c r="U88" t="n">
        <v>0.8100000000000001</v>
      </c>
      <c r="V88" t="n">
        <v>0.92</v>
      </c>
      <c r="W88" t="n">
        <v>0.06</v>
      </c>
      <c r="X88" t="n">
        <v>0.07000000000000001</v>
      </c>
      <c r="Y88" t="n">
        <v>0.5</v>
      </c>
      <c r="Z88" t="n">
        <v>10</v>
      </c>
    </row>
    <row r="89">
      <c r="A89" t="n">
        <v>19</v>
      </c>
      <c r="B89" t="n">
        <v>90</v>
      </c>
      <c r="C89" t="inlineStr">
        <is>
          <t xml:space="preserve">CONCLUIDO	</t>
        </is>
      </c>
      <c r="D89" t="n">
        <v>9.3361</v>
      </c>
      <c r="E89" t="n">
        <v>10.71</v>
      </c>
      <c r="F89" t="n">
        <v>8.109999999999999</v>
      </c>
      <c r="G89" t="n">
        <v>97.34999999999999</v>
      </c>
      <c r="H89" t="n">
        <v>1.73</v>
      </c>
      <c r="I89" t="n">
        <v>5</v>
      </c>
      <c r="J89" t="n">
        <v>205.85</v>
      </c>
      <c r="K89" t="n">
        <v>52.44</v>
      </c>
      <c r="L89" t="n">
        <v>20</v>
      </c>
      <c r="M89" t="n">
        <v>3</v>
      </c>
      <c r="N89" t="n">
        <v>43.41</v>
      </c>
      <c r="O89" t="n">
        <v>25622.45</v>
      </c>
      <c r="P89" t="n">
        <v>93.37</v>
      </c>
      <c r="Q89" t="n">
        <v>203.56</v>
      </c>
      <c r="R89" t="n">
        <v>16.86</v>
      </c>
      <c r="S89" t="n">
        <v>13.05</v>
      </c>
      <c r="T89" t="n">
        <v>1608.54</v>
      </c>
      <c r="U89" t="n">
        <v>0.77</v>
      </c>
      <c r="V89" t="n">
        <v>0.92</v>
      </c>
      <c r="W89" t="n">
        <v>0.06</v>
      </c>
      <c r="X89" t="n">
        <v>0.09</v>
      </c>
      <c r="Y89" t="n">
        <v>0.5</v>
      </c>
      <c r="Z89" t="n">
        <v>10</v>
      </c>
    </row>
    <row r="90">
      <c r="A90" t="n">
        <v>20</v>
      </c>
      <c r="B90" t="n">
        <v>90</v>
      </c>
      <c r="C90" t="inlineStr">
        <is>
          <t xml:space="preserve">CONCLUIDO	</t>
        </is>
      </c>
      <c r="D90" t="n">
        <v>9.3354</v>
      </c>
      <c r="E90" t="n">
        <v>10.71</v>
      </c>
      <c r="F90" t="n">
        <v>8.109999999999999</v>
      </c>
      <c r="G90" t="n">
        <v>97.36</v>
      </c>
      <c r="H90" t="n">
        <v>1.8</v>
      </c>
      <c r="I90" t="n">
        <v>5</v>
      </c>
      <c r="J90" t="n">
        <v>207.45</v>
      </c>
      <c r="K90" t="n">
        <v>52.44</v>
      </c>
      <c r="L90" t="n">
        <v>21</v>
      </c>
      <c r="M90" t="n">
        <v>3</v>
      </c>
      <c r="N90" t="n">
        <v>44</v>
      </c>
      <c r="O90" t="n">
        <v>25818.99</v>
      </c>
      <c r="P90" t="n">
        <v>91.89</v>
      </c>
      <c r="Q90" t="n">
        <v>203.56</v>
      </c>
      <c r="R90" t="n">
        <v>16.9</v>
      </c>
      <c r="S90" t="n">
        <v>13.05</v>
      </c>
      <c r="T90" t="n">
        <v>1628.25</v>
      </c>
      <c r="U90" t="n">
        <v>0.77</v>
      </c>
      <c r="V90" t="n">
        <v>0.92</v>
      </c>
      <c r="W90" t="n">
        <v>0.06</v>
      </c>
      <c r="X90" t="n">
        <v>0.09</v>
      </c>
      <c r="Y90" t="n">
        <v>0.5</v>
      </c>
      <c r="Z90" t="n">
        <v>10</v>
      </c>
    </row>
    <row r="91">
      <c r="A91" t="n">
        <v>21</v>
      </c>
      <c r="B91" t="n">
        <v>90</v>
      </c>
      <c r="C91" t="inlineStr">
        <is>
          <t xml:space="preserve">CONCLUIDO	</t>
        </is>
      </c>
      <c r="D91" t="n">
        <v>9.4034</v>
      </c>
      <c r="E91" t="n">
        <v>10.63</v>
      </c>
      <c r="F91" t="n">
        <v>8.07</v>
      </c>
      <c r="G91" t="n">
        <v>121.08</v>
      </c>
      <c r="H91" t="n">
        <v>1.87</v>
      </c>
      <c r="I91" t="n">
        <v>4</v>
      </c>
      <c r="J91" t="n">
        <v>209.05</v>
      </c>
      <c r="K91" t="n">
        <v>52.44</v>
      </c>
      <c r="L91" t="n">
        <v>22</v>
      </c>
      <c r="M91" t="n">
        <v>2</v>
      </c>
      <c r="N91" t="n">
        <v>44.6</v>
      </c>
      <c r="O91" t="n">
        <v>26016.35</v>
      </c>
      <c r="P91" t="n">
        <v>90.34999999999999</v>
      </c>
      <c r="Q91" t="n">
        <v>203.56</v>
      </c>
      <c r="R91" t="n">
        <v>15.4</v>
      </c>
      <c r="S91" t="n">
        <v>13.05</v>
      </c>
      <c r="T91" t="n">
        <v>887.0599999999999</v>
      </c>
      <c r="U91" t="n">
        <v>0.85</v>
      </c>
      <c r="V91" t="n">
        <v>0.92</v>
      </c>
      <c r="W91" t="n">
        <v>0.06</v>
      </c>
      <c r="X91" t="n">
        <v>0.05</v>
      </c>
      <c r="Y91" t="n">
        <v>0.5</v>
      </c>
      <c r="Z91" t="n">
        <v>10</v>
      </c>
    </row>
    <row r="92">
      <c r="A92" t="n">
        <v>22</v>
      </c>
      <c r="B92" t="n">
        <v>90</v>
      </c>
      <c r="C92" t="inlineStr">
        <is>
          <t xml:space="preserve">CONCLUIDO	</t>
        </is>
      </c>
      <c r="D92" t="n">
        <v>9.394299999999999</v>
      </c>
      <c r="E92" t="n">
        <v>10.64</v>
      </c>
      <c r="F92" t="n">
        <v>8.08</v>
      </c>
      <c r="G92" t="n">
        <v>121.23</v>
      </c>
      <c r="H92" t="n">
        <v>1.94</v>
      </c>
      <c r="I92" t="n">
        <v>4</v>
      </c>
      <c r="J92" t="n">
        <v>210.65</v>
      </c>
      <c r="K92" t="n">
        <v>52.44</v>
      </c>
      <c r="L92" t="n">
        <v>23</v>
      </c>
      <c r="M92" t="n">
        <v>2</v>
      </c>
      <c r="N92" t="n">
        <v>45.21</v>
      </c>
      <c r="O92" t="n">
        <v>26214.54</v>
      </c>
      <c r="P92" t="n">
        <v>90.37</v>
      </c>
      <c r="Q92" t="n">
        <v>203.56</v>
      </c>
      <c r="R92" t="n">
        <v>15.87</v>
      </c>
      <c r="S92" t="n">
        <v>13.05</v>
      </c>
      <c r="T92" t="n">
        <v>1119.19</v>
      </c>
      <c r="U92" t="n">
        <v>0.82</v>
      </c>
      <c r="V92" t="n">
        <v>0.92</v>
      </c>
      <c r="W92" t="n">
        <v>0.06</v>
      </c>
      <c r="X92" t="n">
        <v>0.06</v>
      </c>
      <c r="Y92" t="n">
        <v>0.5</v>
      </c>
      <c r="Z92" t="n">
        <v>10</v>
      </c>
    </row>
    <row r="93">
      <c r="A93" t="n">
        <v>23</v>
      </c>
      <c r="B93" t="n">
        <v>90</v>
      </c>
      <c r="C93" t="inlineStr">
        <is>
          <t xml:space="preserve">CONCLUIDO	</t>
        </is>
      </c>
      <c r="D93" t="n">
        <v>9.3919</v>
      </c>
      <c r="E93" t="n">
        <v>10.65</v>
      </c>
      <c r="F93" t="n">
        <v>8.08</v>
      </c>
      <c r="G93" t="n">
        <v>121.27</v>
      </c>
      <c r="H93" t="n">
        <v>2.01</v>
      </c>
      <c r="I93" t="n">
        <v>4</v>
      </c>
      <c r="J93" t="n">
        <v>212.27</v>
      </c>
      <c r="K93" t="n">
        <v>52.44</v>
      </c>
      <c r="L93" t="n">
        <v>24</v>
      </c>
      <c r="M93" t="n">
        <v>2</v>
      </c>
      <c r="N93" t="n">
        <v>45.82</v>
      </c>
      <c r="O93" t="n">
        <v>26413.56</v>
      </c>
      <c r="P93" t="n">
        <v>89.87</v>
      </c>
      <c r="Q93" t="n">
        <v>203.56</v>
      </c>
      <c r="R93" t="n">
        <v>15.93</v>
      </c>
      <c r="S93" t="n">
        <v>13.05</v>
      </c>
      <c r="T93" t="n">
        <v>1151.67</v>
      </c>
      <c r="U93" t="n">
        <v>0.82</v>
      </c>
      <c r="V93" t="n">
        <v>0.92</v>
      </c>
      <c r="W93" t="n">
        <v>0.06</v>
      </c>
      <c r="X93" t="n">
        <v>0.06</v>
      </c>
      <c r="Y93" t="n">
        <v>0.5</v>
      </c>
      <c r="Z93" t="n">
        <v>10</v>
      </c>
    </row>
    <row r="94">
      <c r="A94" t="n">
        <v>24</v>
      </c>
      <c r="B94" t="n">
        <v>90</v>
      </c>
      <c r="C94" t="inlineStr">
        <is>
          <t xml:space="preserve">CONCLUIDO	</t>
        </is>
      </c>
      <c r="D94" t="n">
        <v>9.402200000000001</v>
      </c>
      <c r="E94" t="n">
        <v>10.64</v>
      </c>
      <c r="F94" t="n">
        <v>8.07</v>
      </c>
      <c r="G94" t="n">
        <v>121.1</v>
      </c>
      <c r="H94" t="n">
        <v>2.08</v>
      </c>
      <c r="I94" t="n">
        <v>4</v>
      </c>
      <c r="J94" t="n">
        <v>213.89</v>
      </c>
      <c r="K94" t="n">
        <v>52.44</v>
      </c>
      <c r="L94" t="n">
        <v>25</v>
      </c>
      <c r="M94" t="n">
        <v>2</v>
      </c>
      <c r="N94" t="n">
        <v>46.44</v>
      </c>
      <c r="O94" t="n">
        <v>26613.43</v>
      </c>
      <c r="P94" t="n">
        <v>89.23999999999999</v>
      </c>
      <c r="Q94" t="n">
        <v>203.56</v>
      </c>
      <c r="R94" t="n">
        <v>15.47</v>
      </c>
      <c r="S94" t="n">
        <v>13.05</v>
      </c>
      <c r="T94" t="n">
        <v>918.76</v>
      </c>
      <c r="U94" t="n">
        <v>0.84</v>
      </c>
      <c r="V94" t="n">
        <v>0.92</v>
      </c>
      <c r="W94" t="n">
        <v>0.06</v>
      </c>
      <c r="X94" t="n">
        <v>0.05</v>
      </c>
      <c r="Y94" t="n">
        <v>0.5</v>
      </c>
      <c r="Z94" t="n">
        <v>10</v>
      </c>
    </row>
    <row r="95">
      <c r="A95" t="n">
        <v>25</v>
      </c>
      <c r="B95" t="n">
        <v>90</v>
      </c>
      <c r="C95" t="inlineStr">
        <is>
          <t xml:space="preserve">CONCLUIDO	</t>
        </is>
      </c>
      <c r="D95" t="n">
        <v>9.3916</v>
      </c>
      <c r="E95" t="n">
        <v>10.65</v>
      </c>
      <c r="F95" t="n">
        <v>8.09</v>
      </c>
      <c r="G95" t="n">
        <v>121.28</v>
      </c>
      <c r="H95" t="n">
        <v>2.14</v>
      </c>
      <c r="I95" t="n">
        <v>4</v>
      </c>
      <c r="J95" t="n">
        <v>215.51</v>
      </c>
      <c r="K95" t="n">
        <v>52.44</v>
      </c>
      <c r="L95" t="n">
        <v>26</v>
      </c>
      <c r="M95" t="n">
        <v>2</v>
      </c>
      <c r="N95" t="n">
        <v>47.07</v>
      </c>
      <c r="O95" t="n">
        <v>26814.17</v>
      </c>
      <c r="P95" t="n">
        <v>89.13</v>
      </c>
      <c r="Q95" t="n">
        <v>203.56</v>
      </c>
      <c r="R95" t="n">
        <v>15.97</v>
      </c>
      <c r="S95" t="n">
        <v>13.05</v>
      </c>
      <c r="T95" t="n">
        <v>1170.41</v>
      </c>
      <c r="U95" t="n">
        <v>0.82</v>
      </c>
      <c r="V95" t="n">
        <v>0.92</v>
      </c>
      <c r="W95" t="n">
        <v>0.06</v>
      </c>
      <c r="X95" t="n">
        <v>0.06</v>
      </c>
      <c r="Y95" t="n">
        <v>0.5</v>
      </c>
      <c r="Z95" t="n">
        <v>10</v>
      </c>
    </row>
    <row r="96">
      <c r="A96" t="n">
        <v>26</v>
      </c>
      <c r="B96" t="n">
        <v>90</v>
      </c>
      <c r="C96" t="inlineStr">
        <is>
          <t xml:space="preserve">CONCLUIDO	</t>
        </is>
      </c>
      <c r="D96" t="n">
        <v>9.3889</v>
      </c>
      <c r="E96" t="n">
        <v>10.65</v>
      </c>
      <c r="F96" t="n">
        <v>8.09</v>
      </c>
      <c r="G96" t="n">
        <v>121.32</v>
      </c>
      <c r="H96" t="n">
        <v>2.21</v>
      </c>
      <c r="I96" t="n">
        <v>4</v>
      </c>
      <c r="J96" t="n">
        <v>217.15</v>
      </c>
      <c r="K96" t="n">
        <v>52.44</v>
      </c>
      <c r="L96" t="n">
        <v>27</v>
      </c>
      <c r="M96" t="n">
        <v>0</v>
      </c>
      <c r="N96" t="n">
        <v>47.71</v>
      </c>
      <c r="O96" t="n">
        <v>27015.77</v>
      </c>
      <c r="P96" t="n">
        <v>87.98</v>
      </c>
      <c r="Q96" t="n">
        <v>203.56</v>
      </c>
      <c r="R96" t="n">
        <v>15.99</v>
      </c>
      <c r="S96" t="n">
        <v>13.05</v>
      </c>
      <c r="T96" t="n">
        <v>1178.22</v>
      </c>
      <c r="U96" t="n">
        <v>0.82</v>
      </c>
      <c r="V96" t="n">
        <v>0.92</v>
      </c>
      <c r="W96" t="n">
        <v>0.06</v>
      </c>
      <c r="X96" t="n">
        <v>0.06</v>
      </c>
      <c r="Y96" t="n">
        <v>0.5</v>
      </c>
      <c r="Z96" t="n">
        <v>10</v>
      </c>
    </row>
    <row r="97">
      <c r="A97" t="n">
        <v>0</v>
      </c>
      <c r="B97" t="n">
        <v>10</v>
      </c>
      <c r="C97" t="inlineStr">
        <is>
          <t xml:space="preserve">CONCLUIDO	</t>
        </is>
      </c>
      <c r="D97" t="n">
        <v>9.6347</v>
      </c>
      <c r="E97" t="n">
        <v>10.38</v>
      </c>
      <c r="F97" t="n">
        <v>8.49</v>
      </c>
      <c r="G97" t="n">
        <v>23.15</v>
      </c>
      <c r="H97" t="n">
        <v>0.64</v>
      </c>
      <c r="I97" t="n">
        <v>22</v>
      </c>
      <c r="J97" t="n">
        <v>26.11</v>
      </c>
      <c r="K97" t="n">
        <v>12.1</v>
      </c>
      <c r="L97" t="n">
        <v>1</v>
      </c>
      <c r="M97" t="n">
        <v>1</v>
      </c>
      <c r="N97" t="n">
        <v>3.01</v>
      </c>
      <c r="O97" t="n">
        <v>3454.41</v>
      </c>
      <c r="P97" t="n">
        <v>24.52</v>
      </c>
      <c r="Q97" t="n">
        <v>203.56</v>
      </c>
      <c r="R97" t="n">
        <v>27.73</v>
      </c>
      <c r="S97" t="n">
        <v>13.05</v>
      </c>
      <c r="T97" t="n">
        <v>6961.13</v>
      </c>
      <c r="U97" t="n">
        <v>0.47</v>
      </c>
      <c r="V97" t="n">
        <v>0.88</v>
      </c>
      <c r="W97" t="n">
        <v>0.12</v>
      </c>
      <c r="X97" t="n">
        <v>0.46</v>
      </c>
      <c r="Y97" t="n">
        <v>0.5</v>
      </c>
      <c r="Z97" t="n">
        <v>10</v>
      </c>
    </row>
    <row r="98">
      <c r="A98" t="n">
        <v>1</v>
      </c>
      <c r="B98" t="n">
        <v>10</v>
      </c>
      <c r="C98" t="inlineStr">
        <is>
          <t xml:space="preserve">CONCLUIDO	</t>
        </is>
      </c>
      <c r="D98" t="n">
        <v>9.6318</v>
      </c>
      <c r="E98" t="n">
        <v>10.38</v>
      </c>
      <c r="F98" t="n">
        <v>8.49</v>
      </c>
      <c r="G98" t="n">
        <v>23.16</v>
      </c>
      <c r="H98" t="n">
        <v>1.23</v>
      </c>
      <c r="I98" t="n">
        <v>22</v>
      </c>
      <c r="J98" t="n">
        <v>27.2</v>
      </c>
      <c r="K98" t="n">
        <v>12.1</v>
      </c>
      <c r="L98" t="n">
        <v>2</v>
      </c>
      <c r="M98" t="n">
        <v>0</v>
      </c>
      <c r="N98" t="n">
        <v>3.1</v>
      </c>
      <c r="O98" t="n">
        <v>3588.35</v>
      </c>
      <c r="P98" t="n">
        <v>25.4</v>
      </c>
      <c r="Q98" t="n">
        <v>203.56</v>
      </c>
      <c r="R98" t="n">
        <v>27.84</v>
      </c>
      <c r="S98" t="n">
        <v>13.05</v>
      </c>
      <c r="T98" t="n">
        <v>7016.86</v>
      </c>
      <c r="U98" t="n">
        <v>0.47</v>
      </c>
      <c r="V98" t="n">
        <v>0.88</v>
      </c>
      <c r="W98" t="n">
        <v>0.12</v>
      </c>
      <c r="X98" t="n">
        <v>0.47</v>
      </c>
      <c r="Y98" t="n">
        <v>0.5</v>
      </c>
      <c r="Z98" t="n">
        <v>10</v>
      </c>
    </row>
    <row r="99">
      <c r="A99" t="n">
        <v>0</v>
      </c>
      <c r="B99" t="n">
        <v>45</v>
      </c>
      <c r="C99" t="inlineStr">
        <is>
          <t xml:space="preserve">CONCLUIDO	</t>
        </is>
      </c>
      <c r="D99" t="n">
        <v>8.025</v>
      </c>
      <c r="E99" t="n">
        <v>12.46</v>
      </c>
      <c r="F99" t="n">
        <v>9.24</v>
      </c>
      <c r="G99" t="n">
        <v>9.24</v>
      </c>
      <c r="H99" t="n">
        <v>0.18</v>
      </c>
      <c r="I99" t="n">
        <v>60</v>
      </c>
      <c r="J99" t="n">
        <v>98.70999999999999</v>
      </c>
      <c r="K99" t="n">
        <v>39.72</v>
      </c>
      <c r="L99" t="n">
        <v>1</v>
      </c>
      <c r="M99" t="n">
        <v>58</v>
      </c>
      <c r="N99" t="n">
        <v>12.99</v>
      </c>
      <c r="O99" t="n">
        <v>12407.75</v>
      </c>
      <c r="P99" t="n">
        <v>81.41</v>
      </c>
      <c r="Q99" t="n">
        <v>203.6</v>
      </c>
      <c r="R99" t="n">
        <v>51.84</v>
      </c>
      <c r="S99" t="n">
        <v>13.05</v>
      </c>
      <c r="T99" t="n">
        <v>18824.15</v>
      </c>
      <c r="U99" t="n">
        <v>0.25</v>
      </c>
      <c r="V99" t="n">
        <v>0.8100000000000001</v>
      </c>
      <c r="W99" t="n">
        <v>0.15</v>
      </c>
      <c r="X99" t="n">
        <v>1.21</v>
      </c>
      <c r="Y99" t="n">
        <v>0.5</v>
      </c>
      <c r="Z99" t="n">
        <v>10</v>
      </c>
    </row>
    <row r="100">
      <c r="A100" t="n">
        <v>1</v>
      </c>
      <c r="B100" t="n">
        <v>45</v>
      </c>
      <c r="C100" t="inlineStr">
        <is>
          <t xml:space="preserve">CONCLUIDO	</t>
        </is>
      </c>
      <c r="D100" t="n">
        <v>8.982699999999999</v>
      </c>
      <c r="E100" t="n">
        <v>11.13</v>
      </c>
      <c r="F100" t="n">
        <v>8.57</v>
      </c>
      <c r="G100" t="n">
        <v>18.36</v>
      </c>
      <c r="H100" t="n">
        <v>0.35</v>
      </c>
      <c r="I100" t="n">
        <v>28</v>
      </c>
      <c r="J100" t="n">
        <v>99.95</v>
      </c>
      <c r="K100" t="n">
        <v>39.72</v>
      </c>
      <c r="L100" t="n">
        <v>2</v>
      </c>
      <c r="M100" t="n">
        <v>26</v>
      </c>
      <c r="N100" t="n">
        <v>13.24</v>
      </c>
      <c r="O100" t="n">
        <v>12561.45</v>
      </c>
      <c r="P100" t="n">
        <v>74.05</v>
      </c>
      <c r="Q100" t="n">
        <v>203.56</v>
      </c>
      <c r="R100" t="n">
        <v>30.96</v>
      </c>
      <c r="S100" t="n">
        <v>13.05</v>
      </c>
      <c r="T100" t="n">
        <v>8542.99</v>
      </c>
      <c r="U100" t="n">
        <v>0.42</v>
      </c>
      <c r="V100" t="n">
        <v>0.87</v>
      </c>
      <c r="W100" t="n">
        <v>0.1</v>
      </c>
      <c r="X100" t="n">
        <v>0.54</v>
      </c>
      <c r="Y100" t="n">
        <v>0.5</v>
      </c>
      <c r="Z100" t="n">
        <v>10</v>
      </c>
    </row>
    <row r="101">
      <c r="A101" t="n">
        <v>2</v>
      </c>
      <c r="B101" t="n">
        <v>45</v>
      </c>
      <c r="C101" t="inlineStr">
        <is>
          <t xml:space="preserve">CONCLUIDO	</t>
        </is>
      </c>
      <c r="D101" t="n">
        <v>9.363099999999999</v>
      </c>
      <c r="E101" t="n">
        <v>10.68</v>
      </c>
      <c r="F101" t="n">
        <v>8.32</v>
      </c>
      <c r="G101" t="n">
        <v>27.74</v>
      </c>
      <c r="H101" t="n">
        <v>0.52</v>
      </c>
      <c r="I101" t="n">
        <v>18</v>
      </c>
      <c r="J101" t="n">
        <v>101.2</v>
      </c>
      <c r="K101" t="n">
        <v>39.72</v>
      </c>
      <c r="L101" t="n">
        <v>3</v>
      </c>
      <c r="M101" t="n">
        <v>16</v>
      </c>
      <c r="N101" t="n">
        <v>13.49</v>
      </c>
      <c r="O101" t="n">
        <v>12715.54</v>
      </c>
      <c r="P101" t="n">
        <v>70.3</v>
      </c>
      <c r="Q101" t="n">
        <v>203.56</v>
      </c>
      <c r="R101" t="n">
        <v>23.44</v>
      </c>
      <c r="S101" t="n">
        <v>13.05</v>
      </c>
      <c r="T101" t="n">
        <v>4837.27</v>
      </c>
      <c r="U101" t="n">
        <v>0.5600000000000001</v>
      </c>
      <c r="V101" t="n">
        <v>0.9</v>
      </c>
      <c r="W101" t="n">
        <v>0.07000000000000001</v>
      </c>
      <c r="X101" t="n">
        <v>0.3</v>
      </c>
      <c r="Y101" t="n">
        <v>0.5</v>
      </c>
      <c r="Z101" t="n">
        <v>10</v>
      </c>
    </row>
    <row r="102">
      <c r="A102" t="n">
        <v>3</v>
      </c>
      <c r="B102" t="n">
        <v>45</v>
      </c>
      <c r="C102" t="inlineStr">
        <is>
          <t xml:space="preserve">CONCLUIDO	</t>
        </is>
      </c>
      <c r="D102" t="n">
        <v>9.4657</v>
      </c>
      <c r="E102" t="n">
        <v>10.56</v>
      </c>
      <c r="F102" t="n">
        <v>8.289999999999999</v>
      </c>
      <c r="G102" t="n">
        <v>35.52</v>
      </c>
      <c r="H102" t="n">
        <v>0.6899999999999999</v>
      </c>
      <c r="I102" t="n">
        <v>14</v>
      </c>
      <c r="J102" t="n">
        <v>102.45</v>
      </c>
      <c r="K102" t="n">
        <v>39.72</v>
      </c>
      <c r="L102" t="n">
        <v>4</v>
      </c>
      <c r="M102" t="n">
        <v>12</v>
      </c>
      <c r="N102" t="n">
        <v>13.74</v>
      </c>
      <c r="O102" t="n">
        <v>12870.03</v>
      </c>
      <c r="P102" t="n">
        <v>68.59999999999999</v>
      </c>
      <c r="Q102" t="n">
        <v>203.56</v>
      </c>
      <c r="R102" t="n">
        <v>22.31</v>
      </c>
      <c r="S102" t="n">
        <v>13.05</v>
      </c>
      <c r="T102" t="n">
        <v>4289</v>
      </c>
      <c r="U102" t="n">
        <v>0.58</v>
      </c>
      <c r="V102" t="n">
        <v>0.9</v>
      </c>
      <c r="W102" t="n">
        <v>0.08</v>
      </c>
      <c r="X102" t="n">
        <v>0.26</v>
      </c>
      <c r="Y102" t="n">
        <v>0.5</v>
      </c>
      <c r="Z102" t="n">
        <v>10</v>
      </c>
    </row>
    <row r="103">
      <c r="A103" t="n">
        <v>4</v>
      </c>
      <c r="B103" t="n">
        <v>45</v>
      </c>
      <c r="C103" t="inlineStr">
        <is>
          <t xml:space="preserve">CONCLUIDO	</t>
        </is>
      </c>
      <c r="D103" t="n">
        <v>9.5806</v>
      </c>
      <c r="E103" t="n">
        <v>10.44</v>
      </c>
      <c r="F103" t="n">
        <v>8.220000000000001</v>
      </c>
      <c r="G103" t="n">
        <v>44.86</v>
      </c>
      <c r="H103" t="n">
        <v>0.85</v>
      </c>
      <c r="I103" t="n">
        <v>11</v>
      </c>
      <c r="J103" t="n">
        <v>103.71</v>
      </c>
      <c r="K103" t="n">
        <v>39.72</v>
      </c>
      <c r="L103" t="n">
        <v>5</v>
      </c>
      <c r="M103" t="n">
        <v>9</v>
      </c>
      <c r="N103" t="n">
        <v>14</v>
      </c>
      <c r="O103" t="n">
        <v>13024.91</v>
      </c>
      <c r="P103" t="n">
        <v>66.43000000000001</v>
      </c>
      <c r="Q103" t="n">
        <v>203.56</v>
      </c>
      <c r="R103" t="n">
        <v>20.27</v>
      </c>
      <c r="S103" t="n">
        <v>13.05</v>
      </c>
      <c r="T103" t="n">
        <v>3286.54</v>
      </c>
      <c r="U103" t="n">
        <v>0.64</v>
      </c>
      <c r="V103" t="n">
        <v>0.91</v>
      </c>
      <c r="W103" t="n">
        <v>0.07000000000000001</v>
      </c>
      <c r="X103" t="n">
        <v>0.2</v>
      </c>
      <c r="Y103" t="n">
        <v>0.5</v>
      </c>
      <c r="Z103" t="n">
        <v>10</v>
      </c>
    </row>
    <row r="104">
      <c r="A104" t="n">
        <v>5</v>
      </c>
      <c r="B104" t="n">
        <v>45</v>
      </c>
      <c r="C104" t="inlineStr">
        <is>
          <t xml:space="preserve">CONCLUIDO	</t>
        </is>
      </c>
      <c r="D104" t="n">
        <v>9.6471</v>
      </c>
      <c r="E104" t="n">
        <v>10.37</v>
      </c>
      <c r="F104" t="n">
        <v>8.19</v>
      </c>
      <c r="G104" t="n">
        <v>54.62</v>
      </c>
      <c r="H104" t="n">
        <v>1.01</v>
      </c>
      <c r="I104" t="n">
        <v>9</v>
      </c>
      <c r="J104" t="n">
        <v>104.97</v>
      </c>
      <c r="K104" t="n">
        <v>39.72</v>
      </c>
      <c r="L104" t="n">
        <v>6</v>
      </c>
      <c r="M104" t="n">
        <v>7</v>
      </c>
      <c r="N104" t="n">
        <v>14.25</v>
      </c>
      <c r="O104" t="n">
        <v>13180.19</v>
      </c>
      <c r="P104" t="n">
        <v>64.53</v>
      </c>
      <c r="Q104" t="n">
        <v>203.56</v>
      </c>
      <c r="R104" t="n">
        <v>19.33</v>
      </c>
      <c r="S104" t="n">
        <v>13.05</v>
      </c>
      <c r="T104" t="n">
        <v>2824.58</v>
      </c>
      <c r="U104" t="n">
        <v>0.68</v>
      </c>
      <c r="V104" t="n">
        <v>0.91</v>
      </c>
      <c r="W104" t="n">
        <v>0.07000000000000001</v>
      </c>
      <c r="X104" t="n">
        <v>0.17</v>
      </c>
      <c r="Y104" t="n">
        <v>0.5</v>
      </c>
      <c r="Z104" t="n">
        <v>10</v>
      </c>
    </row>
    <row r="105">
      <c r="A105" t="n">
        <v>6</v>
      </c>
      <c r="B105" t="n">
        <v>45</v>
      </c>
      <c r="C105" t="inlineStr">
        <is>
          <t xml:space="preserve">CONCLUIDO	</t>
        </is>
      </c>
      <c r="D105" t="n">
        <v>9.692</v>
      </c>
      <c r="E105" t="n">
        <v>10.32</v>
      </c>
      <c r="F105" t="n">
        <v>8.17</v>
      </c>
      <c r="G105" t="n">
        <v>61.24</v>
      </c>
      <c r="H105" t="n">
        <v>1.16</v>
      </c>
      <c r="I105" t="n">
        <v>8</v>
      </c>
      <c r="J105" t="n">
        <v>106.23</v>
      </c>
      <c r="K105" t="n">
        <v>39.72</v>
      </c>
      <c r="L105" t="n">
        <v>7</v>
      </c>
      <c r="M105" t="n">
        <v>6</v>
      </c>
      <c r="N105" t="n">
        <v>14.52</v>
      </c>
      <c r="O105" t="n">
        <v>13335.87</v>
      </c>
      <c r="P105" t="n">
        <v>62.39</v>
      </c>
      <c r="Q105" t="n">
        <v>203.56</v>
      </c>
      <c r="R105" t="n">
        <v>18.44</v>
      </c>
      <c r="S105" t="n">
        <v>13.05</v>
      </c>
      <c r="T105" t="n">
        <v>2384.23</v>
      </c>
      <c r="U105" t="n">
        <v>0.71</v>
      </c>
      <c r="V105" t="n">
        <v>0.91</v>
      </c>
      <c r="W105" t="n">
        <v>0.07000000000000001</v>
      </c>
      <c r="X105" t="n">
        <v>0.14</v>
      </c>
      <c r="Y105" t="n">
        <v>0.5</v>
      </c>
      <c r="Z105" t="n">
        <v>10</v>
      </c>
    </row>
    <row r="106">
      <c r="A106" t="n">
        <v>7</v>
      </c>
      <c r="B106" t="n">
        <v>45</v>
      </c>
      <c r="C106" t="inlineStr">
        <is>
          <t xml:space="preserve">CONCLUIDO	</t>
        </is>
      </c>
      <c r="D106" t="n">
        <v>9.731</v>
      </c>
      <c r="E106" t="n">
        <v>10.28</v>
      </c>
      <c r="F106" t="n">
        <v>8.140000000000001</v>
      </c>
      <c r="G106" t="n">
        <v>69.81</v>
      </c>
      <c r="H106" t="n">
        <v>1.31</v>
      </c>
      <c r="I106" t="n">
        <v>7</v>
      </c>
      <c r="J106" t="n">
        <v>107.5</v>
      </c>
      <c r="K106" t="n">
        <v>39.72</v>
      </c>
      <c r="L106" t="n">
        <v>8</v>
      </c>
      <c r="M106" t="n">
        <v>5</v>
      </c>
      <c r="N106" t="n">
        <v>14.78</v>
      </c>
      <c r="O106" t="n">
        <v>13491.96</v>
      </c>
      <c r="P106" t="n">
        <v>60.43</v>
      </c>
      <c r="Q106" t="n">
        <v>203.56</v>
      </c>
      <c r="R106" t="n">
        <v>17.74</v>
      </c>
      <c r="S106" t="n">
        <v>13.05</v>
      </c>
      <c r="T106" t="n">
        <v>2042.36</v>
      </c>
      <c r="U106" t="n">
        <v>0.74</v>
      </c>
      <c r="V106" t="n">
        <v>0.91</v>
      </c>
      <c r="W106" t="n">
        <v>0.07000000000000001</v>
      </c>
      <c r="X106" t="n">
        <v>0.12</v>
      </c>
      <c r="Y106" t="n">
        <v>0.5</v>
      </c>
      <c r="Z106" t="n">
        <v>10</v>
      </c>
    </row>
    <row r="107">
      <c r="A107" t="n">
        <v>8</v>
      </c>
      <c r="B107" t="n">
        <v>45</v>
      </c>
      <c r="C107" t="inlineStr">
        <is>
          <t xml:space="preserve">CONCLUIDO	</t>
        </is>
      </c>
      <c r="D107" t="n">
        <v>9.7654</v>
      </c>
      <c r="E107" t="n">
        <v>10.24</v>
      </c>
      <c r="F107" t="n">
        <v>8.130000000000001</v>
      </c>
      <c r="G107" t="n">
        <v>81.29000000000001</v>
      </c>
      <c r="H107" t="n">
        <v>1.46</v>
      </c>
      <c r="I107" t="n">
        <v>6</v>
      </c>
      <c r="J107" t="n">
        <v>108.77</v>
      </c>
      <c r="K107" t="n">
        <v>39.72</v>
      </c>
      <c r="L107" t="n">
        <v>9</v>
      </c>
      <c r="M107" t="n">
        <v>2</v>
      </c>
      <c r="N107" t="n">
        <v>15.05</v>
      </c>
      <c r="O107" t="n">
        <v>13648.58</v>
      </c>
      <c r="P107" t="n">
        <v>58.75</v>
      </c>
      <c r="Q107" t="n">
        <v>203.56</v>
      </c>
      <c r="R107" t="n">
        <v>17.18</v>
      </c>
      <c r="S107" t="n">
        <v>13.05</v>
      </c>
      <c r="T107" t="n">
        <v>1766.21</v>
      </c>
      <c r="U107" t="n">
        <v>0.76</v>
      </c>
      <c r="V107" t="n">
        <v>0.92</v>
      </c>
      <c r="W107" t="n">
        <v>0.07000000000000001</v>
      </c>
      <c r="X107" t="n">
        <v>0.1</v>
      </c>
      <c r="Y107" t="n">
        <v>0.5</v>
      </c>
      <c r="Z107" t="n">
        <v>10</v>
      </c>
    </row>
    <row r="108">
      <c r="A108" t="n">
        <v>9</v>
      </c>
      <c r="B108" t="n">
        <v>45</v>
      </c>
      <c r="C108" t="inlineStr">
        <is>
          <t xml:space="preserve">CONCLUIDO	</t>
        </is>
      </c>
      <c r="D108" t="n">
        <v>9.772</v>
      </c>
      <c r="E108" t="n">
        <v>10.23</v>
      </c>
      <c r="F108" t="n">
        <v>8.119999999999999</v>
      </c>
      <c r="G108" t="n">
        <v>81.22</v>
      </c>
      <c r="H108" t="n">
        <v>1.6</v>
      </c>
      <c r="I108" t="n">
        <v>6</v>
      </c>
      <c r="J108" t="n">
        <v>110.04</v>
      </c>
      <c r="K108" t="n">
        <v>39.72</v>
      </c>
      <c r="L108" t="n">
        <v>10</v>
      </c>
      <c r="M108" t="n">
        <v>0</v>
      </c>
      <c r="N108" t="n">
        <v>15.32</v>
      </c>
      <c r="O108" t="n">
        <v>13805.5</v>
      </c>
      <c r="P108" t="n">
        <v>58.91</v>
      </c>
      <c r="Q108" t="n">
        <v>203.56</v>
      </c>
      <c r="R108" t="n">
        <v>16.89</v>
      </c>
      <c r="S108" t="n">
        <v>13.05</v>
      </c>
      <c r="T108" t="n">
        <v>1618.82</v>
      </c>
      <c r="U108" t="n">
        <v>0.77</v>
      </c>
      <c r="V108" t="n">
        <v>0.92</v>
      </c>
      <c r="W108" t="n">
        <v>0.07000000000000001</v>
      </c>
      <c r="X108" t="n">
        <v>0.1</v>
      </c>
      <c r="Y108" t="n">
        <v>0.5</v>
      </c>
      <c r="Z108" t="n">
        <v>10</v>
      </c>
    </row>
    <row r="109">
      <c r="A109" t="n">
        <v>0</v>
      </c>
      <c r="B109" t="n">
        <v>60</v>
      </c>
      <c r="C109" t="inlineStr">
        <is>
          <t xml:space="preserve">CONCLUIDO	</t>
        </is>
      </c>
      <c r="D109" t="n">
        <v>7.4293</v>
      </c>
      <c r="E109" t="n">
        <v>13.46</v>
      </c>
      <c r="F109" t="n">
        <v>9.49</v>
      </c>
      <c r="G109" t="n">
        <v>7.91</v>
      </c>
      <c r="H109" t="n">
        <v>0.14</v>
      </c>
      <c r="I109" t="n">
        <v>72</v>
      </c>
      <c r="J109" t="n">
        <v>124.63</v>
      </c>
      <c r="K109" t="n">
        <v>45</v>
      </c>
      <c r="L109" t="n">
        <v>1</v>
      </c>
      <c r="M109" t="n">
        <v>70</v>
      </c>
      <c r="N109" t="n">
        <v>18.64</v>
      </c>
      <c r="O109" t="n">
        <v>15605.44</v>
      </c>
      <c r="P109" t="n">
        <v>98.12</v>
      </c>
      <c r="Q109" t="n">
        <v>203.58</v>
      </c>
      <c r="R109" t="n">
        <v>59.75</v>
      </c>
      <c r="S109" t="n">
        <v>13.05</v>
      </c>
      <c r="T109" t="n">
        <v>22720.56</v>
      </c>
      <c r="U109" t="n">
        <v>0.22</v>
      </c>
      <c r="V109" t="n">
        <v>0.79</v>
      </c>
      <c r="W109" t="n">
        <v>0.17</v>
      </c>
      <c r="X109" t="n">
        <v>1.46</v>
      </c>
      <c r="Y109" t="n">
        <v>0.5</v>
      </c>
      <c r="Z109" t="n">
        <v>10</v>
      </c>
    </row>
    <row r="110">
      <c r="A110" t="n">
        <v>1</v>
      </c>
      <c r="B110" t="n">
        <v>60</v>
      </c>
      <c r="C110" t="inlineStr">
        <is>
          <t xml:space="preserve">CONCLUIDO	</t>
        </is>
      </c>
      <c r="D110" t="n">
        <v>8.5802</v>
      </c>
      <c r="E110" t="n">
        <v>11.65</v>
      </c>
      <c r="F110" t="n">
        <v>8.68</v>
      </c>
      <c r="G110" t="n">
        <v>15.78</v>
      </c>
      <c r="H110" t="n">
        <v>0.28</v>
      </c>
      <c r="I110" t="n">
        <v>33</v>
      </c>
      <c r="J110" t="n">
        <v>125.95</v>
      </c>
      <c r="K110" t="n">
        <v>45</v>
      </c>
      <c r="L110" t="n">
        <v>2</v>
      </c>
      <c r="M110" t="n">
        <v>31</v>
      </c>
      <c r="N110" t="n">
        <v>18.95</v>
      </c>
      <c r="O110" t="n">
        <v>15767.7</v>
      </c>
      <c r="P110" t="n">
        <v>88.52</v>
      </c>
      <c r="Q110" t="n">
        <v>203.57</v>
      </c>
      <c r="R110" t="n">
        <v>34.46</v>
      </c>
      <c r="S110" t="n">
        <v>13.05</v>
      </c>
      <c r="T110" t="n">
        <v>10267.84</v>
      </c>
      <c r="U110" t="n">
        <v>0.38</v>
      </c>
      <c r="V110" t="n">
        <v>0.86</v>
      </c>
      <c r="W110" t="n">
        <v>0.11</v>
      </c>
      <c r="X110" t="n">
        <v>0.65</v>
      </c>
      <c r="Y110" t="n">
        <v>0.5</v>
      </c>
      <c r="Z110" t="n">
        <v>10</v>
      </c>
    </row>
    <row r="111">
      <c r="A111" t="n">
        <v>2</v>
      </c>
      <c r="B111" t="n">
        <v>60</v>
      </c>
      <c r="C111" t="inlineStr">
        <is>
          <t xml:space="preserve">CONCLUIDO	</t>
        </is>
      </c>
      <c r="D111" t="n">
        <v>8.978199999999999</v>
      </c>
      <c r="E111" t="n">
        <v>11.14</v>
      </c>
      <c r="F111" t="n">
        <v>8.44</v>
      </c>
      <c r="G111" t="n">
        <v>23.03</v>
      </c>
      <c r="H111" t="n">
        <v>0.42</v>
      </c>
      <c r="I111" t="n">
        <v>22</v>
      </c>
      <c r="J111" t="n">
        <v>127.27</v>
      </c>
      <c r="K111" t="n">
        <v>45</v>
      </c>
      <c r="L111" t="n">
        <v>3</v>
      </c>
      <c r="M111" t="n">
        <v>20</v>
      </c>
      <c r="N111" t="n">
        <v>19.27</v>
      </c>
      <c r="O111" t="n">
        <v>15930.42</v>
      </c>
      <c r="P111" t="n">
        <v>85.14</v>
      </c>
      <c r="Q111" t="n">
        <v>203.57</v>
      </c>
      <c r="R111" t="n">
        <v>27.09</v>
      </c>
      <c r="S111" t="n">
        <v>13.05</v>
      </c>
      <c r="T111" t="n">
        <v>6639.23</v>
      </c>
      <c r="U111" t="n">
        <v>0.48</v>
      </c>
      <c r="V111" t="n">
        <v>0.88</v>
      </c>
      <c r="W111" t="n">
        <v>0.09</v>
      </c>
      <c r="X111" t="n">
        <v>0.42</v>
      </c>
      <c r="Y111" t="n">
        <v>0.5</v>
      </c>
      <c r="Z111" t="n">
        <v>10</v>
      </c>
    </row>
    <row r="112">
      <c r="A112" t="n">
        <v>3</v>
      </c>
      <c r="B112" t="n">
        <v>60</v>
      </c>
      <c r="C112" t="inlineStr">
        <is>
          <t xml:space="preserve">CONCLUIDO	</t>
        </is>
      </c>
      <c r="D112" t="n">
        <v>9.201700000000001</v>
      </c>
      <c r="E112" t="n">
        <v>10.87</v>
      </c>
      <c r="F112" t="n">
        <v>8.33</v>
      </c>
      <c r="G112" t="n">
        <v>31.22</v>
      </c>
      <c r="H112" t="n">
        <v>0.55</v>
      </c>
      <c r="I112" t="n">
        <v>16</v>
      </c>
      <c r="J112" t="n">
        <v>128.59</v>
      </c>
      <c r="K112" t="n">
        <v>45</v>
      </c>
      <c r="L112" t="n">
        <v>4</v>
      </c>
      <c r="M112" t="n">
        <v>14</v>
      </c>
      <c r="N112" t="n">
        <v>19.59</v>
      </c>
      <c r="O112" t="n">
        <v>16093.6</v>
      </c>
      <c r="P112" t="n">
        <v>82.68000000000001</v>
      </c>
      <c r="Q112" t="n">
        <v>203.56</v>
      </c>
      <c r="R112" t="n">
        <v>23.46</v>
      </c>
      <c r="S112" t="n">
        <v>13.05</v>
      </c>
      <c r="T112" t="n">
        <v>4853.8</v>
      </c>
      <c r="U112" t="n">
        <v>0.5600000000000001</v>
      </c>
      <c r="V112" t="n">
        <v>0.89</v>
      </c>
      <c r="W112" t="n">
        <v>0.08</v>
      </c>
      <c r="X112" t="n">
        <v>0.3</v>
      </c>
      <c r="Y112" t="n">
        <v>0.5</v>
      </c>
      <c r="Z112" t="n">
        <v>10</v>
      </c>
    </row>
    <row r="113">
      <c r="A113" t="n">
        <v>4</v>
      </c>
      <c r="B113" t="n">
        <v>60</v>
      </c>
      <c r="C113" t="inlineStr">
        <is>
          <t xml:space="preserve">CONCLUIDO	</t>
        </is>
      </c>
      <c r="D113" t="n">
        <v>9.3192</v>
      </c>
      <c r="E113" t="n">
        <v>10.73</v>
      </c>
      <c r="F113" t="n">
        <v>8.27</v>
      </c>
      <c r="G113" t="n">
        <v>38.15</v>
      </c>
      <c r="H113" t="n">
        <v>0.68</v>
      </c>
      <c r="I113" t="n">
        <v>13</v>
      </c>
      <c r="J113" t="n">
        <v>129.92</v>
      </c>
      <c r="K113" t="n">
        <v>45</v>
      </c>
      <c r="L113" t="n">
        <v>5</v>
      </c>
      <c r="M113" t="n">
        <v>11</v>
      </c>
      <c r="N113" t="n">
        <v>19.92</v>
      </c>
      <c r="O113" t="n">
        <v>16257.24</v>
      </c>
      <c r="P113" t="n">
        <v>80.84999999999999</v>
      </c>
      <c r="Q113" t="n">
        <v>203.56</v>
      </c>
      <c r="R113" t="n">
        <v>21.6</v>
      </c>
      <c r="S113" t="n">
        <v>13.05</v>
      </c>
      <c r="T113" t="n">
        <v>3940.54</v>
      </c>
      <c r="U113" t="n">
        <v>0.6</v>
      </c>
      <c r="V113" t="n">
        <v>0.9</v>
      </c>
      <c r="W113" t="n">
        <v>0.07000000000000001</v>
      </c>
      <c r="X113" t="n">
        <v>0.24</v>
      </c>
      <c r="Y113" t="n">
        <v>0.5</v>
      </c>
      <c r="Z113" t="n">
        <v>10</v>
      </c>
    </row>
    <row r="114">
      <c r="A114" t="n">
        <v>5</v>
      </c>
      <c r="B114" t="n">
        <v>60</v>
      </c>
      <c r="C114" t="inlineStr">
        <is>
          <t xml:space="preserve">CONCLUIDO	</t>
        </is>
      </c>
      <c r="D114" t="n">
        <v>9.398999999999999</v>
      </c>
      <c r="E114" t="n">
        <v>10.64</v>
      </c>
      <c r="F114" t="n">
        <v>8.23</v>
      </c>
      <c r="G114" t="n">
        <v>44.87</v>
      </c>
      <c r="H114" t="n">
        <v>0.8100000000000001</v>
      </c>
      <c r="I114" t="n">
        <v>11</v>
      </c>
      <c r="J114" t="n">
        <v>131.25</v>
      </c>
      <c r="K114" t="n">
        <v>45</v>
      </c>
      <c r="L114" t="n">
        <v>6</v>
      </c>
      <c r="M114" t="n">
        <v>9</v>
      </c>
      <c r="N114" t="n">
        <v>20.25</v>
      </c>
      <c r="O114" t="n">
        <v>16421.36</v>
      </c>
      <c r="P114" t="n">
        <v>79.53</v>
      </c>
      <c r="Q114" t="n">
        <v>203.56</v>
      </c>
      <c r="R114" t="n">
        <v>20.32</v>
      </c>
      <c r="S114" t="n">
        <v>13.05</v>
      </c>
      <c r="T114" t="n">
        <v>3310.61</v>
      </c>
      <c r="U114" t="n">
        <v>0.64</v>
      </c>
      <c r="V114" t="n">
        <v>0.91</v>
      </c>
      <c r="W114" t="n">
        <v>0.07000000000000001</v>
      </c>
      <c r="X114" t="n">
        <v>0.2</v>
      </c>
      <c r="Y114" t="n">
        <v>0.5</v>
      </c>
      <c r="Z114" t="n">
        <v>10</v>
      </c>
    </row>
    <row r="115">
      <c r="A115" t="n">
        <v>6</v>
      </c>
      <c r="B115" t="n">
        <v>60</v>
      </c>
      <c r="C115" t="inlineStr">
        <is>
          <t xml:space="preserve">CONCLUIDO	</t>
        </is>
      </c>
      <c r="D115" t="n">
        <v>9.485900000000001</v>
      </c>
      <c r="E115" t="n">
        <v>10.54</v>
      </c>
      <c r="F115" t="n">
        <v>8.18</v>
      </c>
      <c r="G115" t="n">
        <v>54.53</v>
      </c>
      <c r="H115" t="n">
        <v>0.93</v>
      </c>
      <c r="I115" t="n">
        <v>9</v>
      </c>
      <c r="J115" t="n">
        <v>132.58</v>
      </c>
      <c r="K115" t="n">
        <v>45</v>
      </c>
      <c r="L115" t="n">
        <v>7</v>
      </c>
      <c r="M115" t="n">
        <v>7</v>
      </c>
      <c r="N115" t="n">
        <v>20.59</v>
      </c>
      <c r="O115" t="n">
        <v>16585.95</v>
      </c>
      <c r="P115" t="n">
        <v>77.52</v>
      </c>
      <c r="Q115" t="n">
        <v>203.56</v>
      </c>
      <c r="R115" t="n">
        <v>18.88</v>
      </c>
      <c r="S115" t="n">
        <v>13.05</v>
      </c>
      <c r="T115" t="n">
        <v>2600.58</v>
      </c>
      <c r="U115" t="n">
        <v>0.6899999999999999</v>
      </c>
      <c r="V115" t="n">
        <v>0.91</v>
      </c>
      <c r="W115" t="n">
        <v>0.07000000000000001</v>
      </c>
      <c r="X115" t="n">
        <v>0.16</v>
      </c>
      <c r="Y115" t="n">
        <v>0.5</v>
      </c>
      <c r="Z115" t="n">
        <v>10</v>
      </c>
    </row>
    <row r="116">
      <c r="A116" t="n">
        <v>7</v>
      </c>
      <c r="B116" t="n">
        <v>60</v>
      </c>
      <c r="C116" t="inlineStr">
        <is>
          <t xml:space="preserve">CONCLUIDO	</t>
        </is>
      </c>
      <c r="D116" t="n">
        <v>9.5183</v>
      </c>
      <c r="E116" t="n">
        <v>10.51</v>
      </c>
      <c r="F116" t="n">
        <v>8.17</v>
      </c>
      <c r="G116" t="n">
        <v>61.27</v>
      </c>
      <c r="H116" t="n">
        <v>1.06</v>
      </c>
      <c r="I116" t="n">
        <v>8</v>
      </c>
      <c r="J116" t="n">
        <v>133.92</v>
      </c>
      <c r="K116" t="n">
        <v>45</v>
      </c>
      <c r="L116" t="n">
        <v>8</v>
      </c>
      <c r="M116" t="n">
        <v>6</v>
      </c>
      <c r="N116" t="n">
        <v>20.93</v>
      </c>
      <c r="O116" t="n">
        <v>16751.02</v>
      </c>
      <c r="P116" t="n">
        <v>76.58</v>
      </c>
      <c r="Q116" t="n">
        <v>203.56</v>
      </c>
      <c r="R116" t="n">
        <v>18.54</v>
      </c>
      <c r="S116" t="n">
        <v>13.05</v>
      </c>
      <c r="T116" t="n">
        <v>2436.09</v>
      </c>
      <c r="U116" t="n">
        <v>0.7</v>
      </c>
      <c r="V116" t="n">
        <v>0.91</v>
      </c>
      <c r="W116" t="n">
        <v>0.07000000000000001</v>
      </c>
      <c r="X116" t="n">
        <v>0.15</v>
      </c>
      <c r="Y116" t="n">
        <v>0.5</v>
      </c>
      <c r="Z116" t="n">
        <v>10</v>
      </c>
    </row>
    <row r="117">
      <c r="A117" t="n">
        <v>8</v>
      </c>
      <c r="B117" t="n">
        <v>60</v>
      </c>
      <c r="C117" t="inlineStr">
        <is>
          <t xml:space="preserve">CONCLUIDO	</t>
        </is>
      </c>
      <c r="D117" t="n">
        <v>9.571199999999999</v>
      </c>
      <c r="E117" t="n">
        <v>10.45</v>
      </c>
      <c r="F117" t="n">
        <v>8.140000000000001</v>
      </c>
      <c r="G117" t="n">
        <v>69.75</v>
      </c>
      <c r="H117" t="n">
        <v>1.18</v>
      </c>
      <c r="I117" t="n">
        <v>7</v>
      </c>
      <c r="J117" t="n">
        <v>135.27</v>
      </c>
      <c r="K117" t="n">
        <v>45</v>
      </c>
      <c r="L117" t="n">
        <v>9</v>
      </c>
      <c r="M117" t="n">
        <v>5</v>
      </c>
      <c r="N117" t="n">
        <v>21.27</v>
      </c>
      <c r="O117" t="n">
        <v>16916.71</v>
      </c>
      <c r="P117" t="n">
        <v>74.69</v>
      </c>
      <c r="Q117" t="n">
        <v>203.56</v>
      </c>
      <c r="R117" t="n">
        <v>17.39</v>
      </c>
      <c r="S117" t="n">
        <v>13.05</v>
      </c>
      <c r="T117" t="n">
        <v>1866.34</v>
      </c>
      <c r="U117" t="n">
        <v>0.75</v>
      </c>
      <c r="V117" t="n">
        <v>0.92</v>
      </c>
      <c r="W117" t="n">
        <v>0.07000000000000001</v>
      </c>
      <c r="X117" t="n">
        <v>0.11</v>
      </c>
      <c r="Y117" t="n">
        <v>0.5</v>
      </c>
      <c r="Z117" t="n">
        <v>10</v>
      </c>
    </row>
    <row r="118">
      <c r="A118" t="n">
        <v>9</v>
      </c>
      <c r="B118" t="n">
        <v>60</v>
      </c>
      <c r="C118" t="inlineStr">
        <is>
          <t xml:space="preserve">CONCLUIDO	</t>
        </is>
      </c>
      <c r="D118" t="n">
        <v>9.5656</v>
      </c>
      <c r="E118" t="n">
        <v>10.45</v>
      </c>
      <c r="F118" t="n">
        <v>8.140000000000001</v>
      </c>
      <c r="G118" t="n">
        <v>69.8</v>
      </c>
      <c r="H118" t="n">
        <v>1.29</v>
      </c>
      <c r="I118" t="n">
        <v>7</v>
      </c>
      <c r="J118" t="n">
        <v>136.61</v>
      </c>
      <c r="K118" t="n">
        <v>45</v>
      </c>
      <c r="L118" t="n">
        <v>10</v>
      </c>
      <c r="M118" t="n">
        <v>5</v>
      </c>
      <c r="N118" t="n">
        <v>21.61</v>
      </c>
      <c r="O118" t="n">
        <v>17082.76</v>
      </c>
      <c r="P118" t="n">
        <v>73.47</v>
      </c>
      <c r="Q118" t="n">
        <v>203.56</v>
      </c>
      <c r="R118" t="n">
        <v>17.78</v>
      </c>
      <c r="S118" t="n">
        <v>13.05</v>
      </c>
      <c r="T118" t="n">
        <v>2060.12</v>
      </c>
      <c r="U118" t="n">
        <v>0.73</v>
      </c>
      <c r="V118" t="n">
        <v>0.91</v>
      </c>
      <c r="W118" t="n">
        <v>0.06</v>
      </c>
      <c r="X118" t="n">
        <v>0.12</v>
      </c>
      <c r="Y118" t="n">
        <v>0.5</v>
      </c>
      <c r="Z118" t="n">
        <v>10</v>
      </c>
    </row>
    <row r="119">
      <c r="A119" t="n">
        <v>10</v>
      </c>
      <c r="B119" t="n">
        <v>60</v>
      </c>
      <c r="C119" t="inlineStr">
        <is>
          <t xml:space="preserve">CONCLUIDO	</t>
        </is>
      </c>
      <c r="D119" t="n">
        <v>9.6061</v>
      </c>
      <c r="E119" t="n">
        <v>10.41</v>
      </c>
      <c r="F119" t="n">
        <v>8.119999999999999</v>
      </c>
      <c r="G119" t="n">
        <v>81.23999999999999</v>
      </c>
      <c r="H119" t="n">
        <v>1.41</v>
      </c>
      <c r="I119" t="n">
        <v>6</v>
      </c>
      <c r="J119" t="n">
        <v>137.96</v>
      </c>
      <c r="K119" t="n">
        <v>45</v>
      </c>
      <c r="L119" t="n">
        <v>11</v>
      </c>
      <c r="M119" t="n">
        <v>4</v>
      </c>
      <c r="N119" t="n">
        <v>21.96</v>
      </c>
      <c r="O119" t="n">
        <v>17249.3</v>
      </c>
      <c r="P119" t="n">
        <v>72.22</v>
      </c>
      <c r="Q119" t="n">
        <v>203.56</v>
      </c>
      <c r="R119" t="n">
        <v>17.16</v>
      </c>
      <c r="S119" t="n">
        <v>13.05</v>
      </c>
      <c r="T119" t="n">
        <v>1753.86</v>
      </c>
      <c r="U119" t="n">
        <v>0.76</v>
      </c>
      <c r="V119" t="n">
        <v>0.92</v>
      </c>
      <c r="W119" t="n">
        <v>0.06</v>
      </c>
      <c r="X119" t="n">
        <v>0.1</v>
      </c>
      <c r="Y119" t="n">
        <v>0.5</v>
      </c>
      <c r="Z119" t="n">
        <v>10</v>
      </c>
    </row>
    <row r="120">
      <c r="A120" t="n">
        <v>11</v>
      </c>
      <c r="B120" t="n">
        <v>60</v>
      </c>
      <c r="C120" t="inlineStr">
        <is>
          <t xml:space="preserve">CONCLUIDO	</t>
        </is>
      </c>
      <c r="D120" t="n">
        <v>9.609</v>
      </c>
      <c r="E120" t="n">
        <v>10.41</v>
      </c>
      <c r="F120" t="n">
        <v>8.119999999999999</v>
      </c>
      <c r="G120" t="n">
        <v>81.20999999999999</v>
      </c>
      <c r="H120" t="n">
        <v>1.52</v>
      </c>
      <c r="I120" t="n">
        <v>6</v>
      </c>
      <c r="J120" t="n">
        <v>139.32</v>
      </c>
      <c r="K120" t="n">
        <v>45</v>
      </c>
      <c r="L120" t="n">
        <v>12</v>
      </c>
      <c r="M120" t="n">
        <v>4</v>
      </c>
      <c r="N120" t="n">
        <v>22.32</v>
      </c>
      <c r="O120" t="n">
        <v>17416.34</v>
      </c>
      <c r="P120" t="n">
        <v>70.54000000000001</v>
      </c>
      <c r="Q120" t="n">
        <v>203.57</v>
      </c>
      <c r="R120" t="n">
        <v>17.11</v>
      </c>
      <c r="S120" t="n">
        <v>13.05</v>
      </c>
      <c r="T120" t="n">
        <v>1731.13</v>
      </c>
      <c r="U120" t="n">
        <v>0.76</v>
      </c>
      <c r="V120" t="n">
        <v>0.92</v>
      </c>
      <c r="W120" t="n">
        <v>0.06</v>
      </c>
      <c r="X120" t="n">
        <v>0.1</v>
      </c>
      <c r="Y120" t="n">
        <v>0.5</v>
      </c>
      <c r="Z120" t="n">
        <v>10</v>
      </c>
    </row>
    <row r="121">
      <c r="A121" t="n">
        <v>12</v>
      </c>
      <c r="B121" t="n">
        <v>60</v>
      </c>
      <c r="C121" t="inlineStr">
        <is>
          <t xml:space="preserve">CONCLUIDO	</t>
        </is>
      </c>
      <c r="D121" t="n">
        <v>9.646800000000001</v>
      </c>
      <c r="E121" t="n">
        <v>10.37</v>
      </c>
      <c r="F121" t="n">
        <v>8.109999999999999</v>
      </c>
      <c r="G121" t="n">
        <v>97.27</v>
      </c>
      <c r="H121" t="n">
        <v>1.63</v>
      </c>
      <c r="I121" t="n">
        <v>5</v>
      </c>
      <c r="J121" t="n">
        <v>140.67</v>
      </c>
      <c r="K121" t="n">
        <v>45</v>
      </c>
      <c r="L121" t="n">
        <v>13</v>
      </c>
      <c r="M121" t="n">
        <v>3</v>
      </c>
      <c r="N121" t="n">
        <v>22.68</v>
      </c>
      <c r="O121" t="n">
        <v>17583.88</v>
      </c>
      <c r="P121" t="n">
        <v>69.55</v>
      </c>
      <c r="Q121" t="n">
        <v>203.56</v>
      </c>
      <c r="R121" t="n">
        <v>16.59</v>
      </c>
      <c r="S121" t="n">
        <v>13.05</v>
      </c>
      <c r="T121" t="n">
        <v>1472.74</v>
      </c>
      <c r="U121" t="n">
        <v>0.79</v>
      </c>
      <c r="V121" t="n">
        <v>0.92</v>
      </c>
      <c r="W121" t="n">
        <v>0.06</v>
      </c>
      <c r="X121" t="n">
        <v>0.08</v>
      </c>
      <c r="Y121" t="n">
        <v>0.5</v>
      </c>
      <c r="Z121" t="n">
        <v>10</v>
      </c>
    </row>
    <row r="122">
      <c r="A122" t="n">
        <v>13</v>
      </c>
      <c r="B122" t="n">
        <v>60</v>
      </c>
      <c r="C122" t="inlineStr">
        <is>
          <t xml:space="preserve">CONCLUIDO	</t>
        </is>
      </c>
      <c r="D122" t="n">
        <v>9.647600000000001</v>
      </c>
      <c r="E122" t="n">
        <v>10.37</v>
      </c>
      <c r="F122" t="n">
        <v>8.109999999999999</v>
      </c>
      <c r="G122" t="n">
        <v>97.26000000000001</v>
      </c>
      <c r="H122" t="n">
        <v>1.74</v>
      </c>
      <c r="I122" t="n">
        <v>5</v>
      </c>
      <c r="J122" t="n">
        <v>142.04</v>
      </c>
      <c r="K122" t="n">
        <v>45</v>
      </c>
      <c r="L122" t="n">
        <v>14</v>
      </c>
      <c r="M122" t="n">
        <v>1</v>
      </c>
      <c r="N122" t="n">
        <v>23.04</v>
      </c>
      <c r="O122" t="n">
        <v>17751.93</v>
      </c>
      <c r="P122" t="n">
        <v>69.42</v>
      </c>
      <c r="Q122" t="n">
        <v>203.56</v>
      </c>
      <c r="R122" t="n">
        <v>16.45</v>
      </c>
      <c r="S122" t="n">
        <v>13.05</v>
      </c>
      <c r="T122" t="n">
        <v>1403.79</v>
      </c>
      <c r="U122" t="n">
        <v>0.79</v>
      </c>
      <c r="V122" t="n">
        <v>0.92</v>
      </c>
      <c r="W122" t="n">
        <v>0.07000000000000001</v>
      </c>
      <c r="X122" t="n">
        <v>0.08</v>
      </c>
      <c r="Y122" t="n">
        <v>0.5</v>
      </c>
      <c r="Z122" t="n">
        <v>10</v>
      </c>
    </row>
    <row r="123">
      <c r="A123" t="n">
        <v>14</v>
      </c>
      <c r="B123" t="n">
        <v>60</v>
      </c>
      <c r="C123" t="inlineStr">
        <is>
          <t xml:space="preserve">CONCLUIDO	</t>
        </is>
      </c>
      <c r="D123" t="n">
        <v>9.6554</v>
      </c>
      <c r="E123" t="n">
        <v>10.36</v>
      </c>
      <c r="F123" t="n">
        <v>8.1</v>
      </c>
      <c r="G123" t="n">
        <v>97.16</v>
      </c>
      <c r="H123" t="n">
        <v>1.85</v>
      </c>
      <c r="I123" t="n">
        <v>5</v>
      </c>
      <c r="J123" t="n">
        <v>143.4</v>
      </c>
      <c r="K123" t="n">
        <v>45</v>
      </c>
      <c r="L123" t="n">
        <v>15</v>
      </c>
      <c r="M123" t="n">
        <v>1</v>
      </c>
      <c r="N123" t="n">
        <v>23.41</v>
      </c>
      <c r="O123" t="n">
        <v>17920.49</v>
      </c>
      <c r="P123" t="n">
        <v>69.25</v>
      </c>
      <c r="Q123" t="n">
        <v>203.56</v>
      </c>
      <c r="R123" t="n">
        <v>16.1</v>
      </c>
      <c r="S123" t="n">
        <v>13.05</v>
      </c>
      <c r="T123" t="n">
        <v>1230.42</v>
      </c>
      <c r="U123" t="n">
        <v>0.8100000000000001</v>
      </c>
      <c r="V123" t="n">
        <v>0.92</v>
      </c>
      <c r="W123" t="n">
        <v>0.07000000000000001</v>
      </c>
      <c r="X123" t="n">
        <v>0.07000000000000001</v>
      </c>
      <c r="Y123" t="n">
        <v>0.5</v>
      </c>
      <c r="Z123" t="n">
        <v>10</v>
      </c>
    </row>
    <row r="124">
      <c r="A124" t="n">
        <v>15</v>
      </c>
      <c r="B124" t="n">
        <v>60</v>
      </c>
      <c r="C124" t="inlineStr">
        <is>
          <t xml:space="preserve">CONCLUIDO	</t>
        </is>
      </c>
      <c r="D124" t="n">
        <v>9.6546</v>
      </c>
      <c r="E124" t="n">
        <v>10.36</v>
      </c>
      <c r="F124" t="n">
        <v>8.1</v>
      </c>
      <c r="G124" t="n">
        <v>97.17</v>
      </c>
      <c r="H124" t="n">
        <v>1.96</v>
      </c>
      <c r="I124" t="n">
        <v>5</v>
      </c>
      <c r="J124" t="n">
        <v>144.77</v>
      </c>
      <c r="K124" t="n">
        <v>45</v>
      </c>
      <c r="L124" t="n">
        <v>16</v>
      </c>
      <c r="M124" t="n">
        <v>0</v>
      </c>
      <c r="N124" t="n">
        <v>23.78</v>
      </c>
      <c r="O124" t="n">
        <v>18089.56</v>
      </c>
      <c r="P124" t="n">
        <v>69.73999999999999</v>
      </c>
      <c r="Q124" t="n">
        <v>203.56</v>
      </c>
      <c r="R124" t="n">
        <v>16.13</v>
      </c>
      <c r="S124" t="n">
        <v>13.05</v>
      </c>
      <c r="T124" t="n">
        <v>1242.94</v>
      </c>
      <c r="U124" t="n">
        <v>0.8100000000000001</v>
      </c>
      <c r="V124" t="n">
        <v>0.92</v>
      </c>
      <c r="W124" t="n">
        <v>0.07000000000000001</v>
      </c>
      <c r="X124" t="n">
        <v>0.07000000000000001</v>
      </c>
      <c r="Y124" t="n">
        <v>0.5</v>
      </c>
      <c r="Z124" t="n">
        <v>10</v>
      </c>
    </row>
    <row r="125">
      <c r="A125" t="n">
        <v>0</v>
      </c>
      <c r="B125" t="n">
        <v>80</v>
      </c>
      <c r="C125" t="inlineStr">
        <is>
          <t xml:space="preserve">CONCLUIDO	</t>
        </is>
      </c>
      <c r="D125" t="n">
        <v>6.6963</v>
      </c>
      <c r="E125" t="n">
        <v>14.93</v>
      </c>
      <c r="F125" t="n">
        <v>9.81</v>
      </c>
      <c r="G125" t="n">
        <v>6.76</v>
      </c>
      <c r="H125" t="n">
        <v>0.11</v>
      </c>
      <c r="I125" t="n">
        <v>87</v>
      </c>
      <c r="J125" t="n">
        <v>159.12</v>
      </c>
      <c r="K125" t="n">
        <v>50.28</v>
      </c>
      <c r="L125" t="n">
        <v>1</v>
      </c>
      <c r="M125" t="n">
        <v>85</v>
      </c>
      <c r="N125" t="n">
        <v>27.84</v>
      </c>
      <c r="O125" t="n">
        <v>19859.16</v>
      </c>
      <c r="P125" t="n">
        <v>119.35</v>
      </c>
      <c r="Q125" t="n">
        <v>203.58</v>
      </c>
      <c r="R125" t="n">
        <v>69.64</v>
      </c>
      <c r="S125" t="n">
        <v>13.05</v>
      </c>
      <c r="T125" t="n">
        <v>27590.68</v>
      </c>
      <c r="U125" t="n">
        <v>0.19</v>
      </c>
      <c r="V125" t="n">
        <v>0.76</v>
      </c>
      <c r="W125" t="n">
        <v>0.2</v>
      </c>
      <c r="X125" t="n">
        <v>1.78</v>
      </c>
      <c r="Y125" t="n">
        <v>0.5</v>
      </c>
      <c r="Z125" t="n">
        <v>10</v>
      </c>
    </row>
    <row r="126">
      <c r="A126" t="n">
        <v>1</v>
      </c>
      <c r="B126" t="n">
        <v>80</v>
      </c>
      <c r="C126" t="inlineStr">
        <is>
          <t xml:space="preserve">CONCLUIDO	</t>
        </is>
      </c>
      <c r="D126" t="n">
        <v>8.0785</v>
      </c>
      <c r="E126" t="n">
        <v>12.38</v>
      </c>
      <c r="F126" t="n">
        <v>8.800000000000001</v>
      </c>
      <c r="G126" t="n">
        <v>13.53</v>
      </c>
      <c r="H126" t="n">
        <v>0.22</v>
      </c>
      <c r="I126" t="n">
        <v>39</v>
      </c>
      <c r="J126" t="n">
        <v>160.54</v>
      </c>
      <c r="K126" t="n">
        <v>50.28</v>
      </c>
      <c r="L126" t="n">
        <v>2</v>
      </c>
      <c r="M126" t="n">
        <v>37</v>
      </c>
      <c r="N126" t="n">
        <v>28.26</v>
      </c>
      <c r="O126" t="n">
        <v>20034.4</v>
      </c>
      <c r="P126" t="n">
        <v>106.13</v>
      </c>
      <c r="Q126" t="n">
        <v>203.57</v>
      </c>
      <c r="R126" t="n">
        <v>38.03</v>
      </c>
      <c r="S126" t="n">
        <v>13.05</v>
      </c>
      <c r="T126" t="n">
        <v>12026.03</v>
      </c>
      <c r="U126" t="n">
        <v>0.34</v>
      </c>
      <c r="V126" t="n">
        <v>0.85</v>
      </c>
      <c r="W126" t="n">
        <v>0.12</v>
      </c>
      <c r="X126" t="n">
        <v>0.77</v>
      </c>
      <c r="Y126" t="n">
        <v>0.5</v>
      </c>
      <c r="Z126" t="n">
        <v>10</v>
      </c>
    </row>
    <row r="127">
      <c r="A127" t="n">
        <v>2</v>
      </c>
      <c r="B127" t="n">
        <v>80</v>
      </c>
      <c r="C127" t="inlineStr">
        <is>
          <t xml:space="preserve">CONCLUIDO	</t>
        </is>
      </c>
      <c r="D127" t="n">
        <v>8.5527</v>
      </c>
      <c r="E127" t="n">
        <v>11.69</v>
      </c>
      <c r="F127" t="n">
        <v>8.529999999999999</v>
      </c>
      <c r="G127" t="n">
        <v>19.68</v>
      </c>
      <c r="H127" t="n">
        <v>0.33</v>
      </c>
      <c r="I127" t="n">
        <v>26</v>
      </c>
      <c r="J127" t="n">
        <v>161.97</v>
      </c>
      <c r="K127" t="n">
        <v>50.28</v>
      </c>
      <c r="L127" t="n">
        <v>3</v>
      </c>
      <c r="M127" t="n">
        <v>24</v>
      </c>
      <c r="N127" t="n">
        <v>28.69</v>
      </c>
      <c r="O127" t="n">
        <v>20210.21</v>
      </c>
      <c r="P127" t="n">
        <v>102.07</v>
      </c>
      <c r="Q127" t="n">
        <v>203.56</v>
      </c>
      <c r="R127" t="n">
        <v>29.72</v>
      </c>
      <c r="S127" t="n">
        <v>13.05</v>
      </c>
      <c r="T127" t="n">
        <v>7934.64</v>
      </c>
      <c r="U127" t="n">
        <v>0.44</v>
      </c>
      <c r="V127" t="n">
        <v>0.87</v>
      </c>
      <c r="W127" t="n">
        <v>0.1</v>
      </c>
      <c r="X127" t="n">
        <v>0.51</v>
      </c>
      <c r="Y127" t="n">
        <v>0.5</v>
      </c>
      <c r="Z127" t="n">
        <v>10</v>
      </c>
    </row>
    <row r="128">
      <c r="A128" t="n">
        <v>3</v>
      </c>
      <c r="B128" t="n">
        <v>80</v>
      </c>
      <c r="C128" t="inlineStr">
        <is>
          <t xml:space="preserve">CONCLUIDO	</t>
        </is>
      </c>
      <c r="D128" t="n">
        <v>8.865500000000001</v>
      </c>
      <c r="E128" t="n">
        <v>11.28</v>
      </c>
      <c r="F128" t="n">
        <v>8.34</v>
      </c>
      <c r="G128" t="n">
        <v>26.35</v>
      </c>
      <c r="H128" t="n">
        <v>0.43</v>
      </c>
      <c r="I128" t="n">
        <v>19</v>
      </c>
      <c r="J128" t="n">
        <v>163.4</v>
      </c>
      <c r="K128" t="n">
        <v>50.28</v>
      </c>
      <c r="L128" t="n">
        <v>4</v>
      </c>
      <c r="M128" t="n">
        <v>17</v>
      </c>
      <c r="N128" t="n">
        <v>29.12</v>
      </c>
      <c r="O128" t="n">
        <v>20386.62</v>
      </c>
      <c r="P128" t="n">
        <v>99.04000000000001</v>
      </c>
      <c r="Q128" t="n">
        <v>203.57</v>
      </c>
      <c r="R128" t="n">
        <v>23.57</v>
      </c>
      <c r="S128" t="n">
        <v>13.05</v>
      </c>
      <c r="T128" t="n">
        <v>4895.47</v>
      </c>
      <c r="U128" t="n">
        <v>0.55</v>
      </c>
      <c r="V128" t="n">
        <v>0.89</v>
      </c>
      <c r="W128" t="n">
        <v>0.09</v>
      </c>
      <c r="X128" t="n">
        <v>0.32</v>
      </c>
      <c r="Y128" t="n">
        <v>0.5</v>
      </c>
      <c r="Z128" t="n">
        <v>10</v>
      </c>
    </row>
    <row r="129">
      <c r="A129" t="n">
        <v>4</v>
      </c>
      <c r="B129" t="n">
        <v>80</v>
      </c>
      <c r="C129" t="inlineStr">
        <is>
          <t xml:space="preserve">CONCLUIDO	</t>
        </is>
      </c>
      <c r="D129" t="n">
        <v>8.9955</v>
      </c>
      <c r="E129" t="n">
        <v>11.12</v>
      </c>
      <c r="F129" t="n">
        <v>8.31</v>
      </c>
      <c r="G129" t="n">
        <v>33.24</v>
      </c>
      <c r="H129" t="n">
        <v>0.54</v>
      </c>
      <c r="I129" t="n">
        <v>15</v>
      </c>
      <c r="J129" t="n">
        <v>164.83</v>
      </c>
      <c r="K129" t="n">
        <v>50.28</v>
      </c>
      <c r="L129" t="n">
        <v>5</v>
      </c>
      <c r="M129" t="n">
        <v>13</v>
      </c>
      <c r="N129" t="n">
        <v>29.55</v>
      </c>
      <c r="O129" t="n">
        <v>20563.61</v>
      </c>
      <c r="P129" t="n">
        <v>97.72</v>
      </c>
      <c r="Q129" t="n">
        <v>203.56</v>
      </c>
      <c r="R129" t="n">
        <v>22.89</v>
      </c>
      <c r="S129" t="n">
        <v>13.05</v>
      </c>
      <c r="T129" t="n">
        <v>4575.75</v>
      </c>
      <c r="U129" t="n">
        <v>0.57</v>
      </c>
      <c r="V129" t="n">
        <v>0.9</v>
      </c>
      <c r="W129" t="n">
        <v>0.08</v>
      </c>
      <c r="X129" t="n">
        <v>0.28</v>
      </c>
      <c r="Y129" t="n">
        <v>0.5</v>
      </c>
      <c r="Z129" t="n">
        <v>10</v>
      </c>
    </row>
    <row r="130">
      <c r="A130" t="n">
        <v>5</v>
      </c>
      <c r="B130" t="n">
        <v>80</v>
      </c>
      <c r="C130" t="inlineStr">
        <is>
          <t xml:space="preserve">CONCLUIDO	</t>
        </is>
      </c>
      <c r="D130" t="n">
        <v>9.079000000000001</v>
      </c>
      <c r="E130" t="n">
        <v>11.01</v>
      </c>
      <c r="F130" t="n">
        <v>8.27</v>
      </c>
      <c r="G130" t="n">
        <v>38.17</v>
      </c>
      <c r="H130" t="n">
        <v>0.64</v>
      </c>
      <c r="I130" t="n">
        <v>13</v>
      </c>
      <c r="J130" t="n">
        <v>166.27</v>
      </c>
      <c r="K130" t="n">
        <v>50.28</v>
      </c>
      <c r="L130" t="n">
        <v>6</v>
      </c>
      <c r="M130" t="n">
        <v>11</v>
      </c>
      <c r="N130" t="n">
        <v>29.99</v>
      </c>
      <c r="O130" t="n">
        <v>20741.2</v>
      </c>
      <c r="P130" t="n">
        <v>96.45999999999999</v>
      </c>
      <c r="Q130" t="n">
        <v>203.56</v>
      </c>
      <c r="R130" t="n">
        <v>21.81</v>
      </c>
      <c r="S130" t="n">
        <v>13.05</v>
      </c>
      <c r="T130" t="n">
        <v>4045.02</v>
      </c>
      <c r="U130" t="n">
        <v>0.6</v>
      </c>
      <c r="V130" t="n">
        <v>0.9</v>
      </c>
      <c r="W130" t="n">
        <v>0.07000000000000001</v>
      </c>
      <c r="X130" t="n">
        <v>0.25</v>
      </c>
      <c r="Y130" t="n">
        <v>0.5</v>
      </c>
      <c r="Z130" t="n">
        <v>10</v>
      </c>
    </row>
    <row r="131">
      <c r="A131" t="n">
        <v>6</v>
      </c>
      <c r="B131" t="n">
        <v>80</v>
      </c>
      <c r="C131" t="inlineStr">
        <is>
          <t xml:space="preserve">CONCLUIDO	</t>
        </is>
      </c>
      <c r="D131" t="n">
        <v>9.173400000000001</v>
      </c>
      <c r="E131" t="n">
        <v>10.9</v>
      </c>
      <c r="F131" t="n">
        <v>8.220000000000001</v>
      </c>
      <c r="G131" t="n">
        <v>44.85</v>
      </c>
      <c r="H131" t="n">
        <v>0.74</v>
      </c>
      <c r="I131" t="n">
        <v>11</v>
      </c>
      <c r="J131" t="n">
        <v>167.72</v>
      </c>
      <c r="K131" t="n">
        <v>50.28</v>
      </c>
      <c r="L131" t="n">
        <v>7</v>
      </c>
      <c r="M131" t="n">
        <v>9</v>
      </c>
      <c r="N131" t="n">
        <v>30.44</v>
      </c>
      <c r="O131" t="n">
        <v>20919.39</v>
      </c>
      <c r="P131" t="n">
        <v>95.12</v>
      </c>
      <c r="Q131" t="n">
        <v>203.56</v>
      </c>
      <c r="R131" t="n">
        <v>20.18</v>
      </c>
      <c r="S131" t="n">
        <v>13.05</v>
      </c>
      <c r="T131" t="n">
        <v>3238.79</v>
      </c>
      <c r="U131" t="n">
        <v>0.65</v>
      </c>
      <c r="V131" t="n">
        <v>0.91</v>
      </c>
      <c r="W131" t="n">
        <v>0.07000000000000001</v>
      </c>
      <c r="X131" t="n">
        <v>0.2</v>
      </c>
      <c r="Y131" t="n">
        <v>0.5</v>
      </c>
      <c r="Z131" t="n">
        <v>10</v>
      </c>
    </row>
    <row r="132">
      <c r="A132" t="n">
        <v>7</v>
      </c>
      <c r="B132" t="n">
        <v>80</v>
      </c>
      <c r="C132" t="inlineStr">
        <is>
          <t xml:space="preserve">CONCLUIDO	</t>
        </is>
      </c>
      <c r="D132" t="n">
        <v>9.2393</v>
      </c>
      <c r="E132" t="n">
        <v>10.82</v>
      </c>
      <c r="F132" t="n">
        <v>8.18</v>
      </c>
      <c r="G132" t="n">
        <v>49.06</v>
      </c>
      <c r="H132" t="n">
        <v>0.84</v>
      </c>
      <c r="I132" t="n">
        <v>10</v>
      </c>
      <c r="J132" t="n">
        <v>169.17</v>
      </c>
      <c r="K132" t="n">
        <v>50.28</v>
      </c>
      <c r="L132" t="n">
        <v>8</v>
      </c>
      <c r="M132" t="n">
        <v>8</v>
      </c>
      <c r="N132" t="n">
        <v>30.89</v>
      </c>
      <c r="O132" t="n">
        <v>21098.19</v>
      </c>
      <c r="P132" t="n">
        <v>93.98</v>
      </c>
      <c r="Q132" t="n">
        <v>203.56</v>
      </c>
      <c r="R132" t="n">
        <v>18.83</v>
      </c>
      <c r="S132" t="n">
        <v>13.05</v>
      </c>
      <c r="T132" t="n">
        <v>2570.43</v>
      </c>
      <c r="U132" t="n">
        <v>0.6899999999999999</v>
      </c>
      <c r="V132" t="n">
        <v>0.91</v>
      </c>
      <c r="W132" t="n">
        <v>0.07000000000000001</v>
      </c>
      <c r="X132" t="n">
        <v>0.15</v>
      </c>
      <c r="Y132" t="n">
        <v>0.5</v>
      </c>
      <c r="Z132" t="n">
        <v>10</v>
      </c>
    </row>
    <row r="133">
      <c r="A133" t="n">
        <v>8</v>
      </c>
      <c r="B133" t="n">
        <v>80</v>
      </c>
      <c r="C133" t="inlineStr">
        <is>
          <t xml:space="preserve">CONCLUIDO	</t>
        </is>
      </c>
      <c r="D133" t="n">
        <v>9.259</v>
      </c>
      <c r="E133" t="n">
        <v>10.8</v>
      </c>
      <c r="F133" t="n">
        <v>8.19</v>
      </c>
      <c r="G133" t="n">
        <v>54.57</v>
      </c>
      <c r="H133" t="n">
        <v>0.9399999999999999</v>
      </c>
      <c r="I133" t="n">
        <v>9</v>
      </c>
      <c r="J133" t="n">
        <v>170.62</v>
      </c>
      <c r="K133" t="n">
        <v>50.28</v>
      </c>
      <c r="L133" t="n">
        <v>9</v>
      </c>
      <c r="M133" t="n">
        <v>7</v>
      </c>
      <c r="N133" t="n">
        <v>31.34</v>
      </c>
      <c r="O133" t="n">
        <v>21277.6</v>
      </c>
      <c r="P133" t="n">
        <v>93.51000000000001</v>
      </c>
      <c r="Q133" t="n">
        <v>203.56</v>
      </c>
      <c r="R133" t="n">
        <v>19.06</v>
      </c>
      <c r="S133" t="n">
        <v>13.05</v>
      </c>
      <c r="T133" t="n">
        <v>2688.34</v>
      </c>
      <c r="U133" t="n">
        <v>0.68</v>
      </c>
      <c r="V133" t="n">
        <v>0.91</v>
      </c>
      <c r="W133" t="n">
        <v>0.07000000000000001</v>
      </c>
      <c r="X133" t="n">
        <v>0.16</v>
      </c>
      <c r="Y133" t="n">
        <v>0.5</v>
      </c>
      <c r="Z133" t="n">
        <v>10</v>
      </c>
    </row>
    <row r="134">
      <c r="A134" t="n">
        <v>9</v>
      </c>
      <c r="B134" t="n">
        <v>80</v>
      </c>
      <c r="C134" t="inlineStr">
        <is>
          <t xml:space="preserve">CONCLUIDO	</t>
        </is>
      </c>
      <c r="D134" t="n">
        <v>9.302300000000001</v>
      </c>
      <c r="E134" t="n">
        <v>10.75</v>
      </c>
      <c r="F134" t="n">
        <v>8.17</v>
      </c>
      <c r="G134" t="n">
        <v>61.26</v>
      </c>
      <c r="H134" t="n">
        <v>1.03</v>
      </c>
      <c r="I134" t="n">
        <v>8</v>
      </c>
      <c r="J134" t="n">
        <v>172.08</v>
      </c>
      <c r="K134" t="n">
        <v>50.28</v>
      </c>
      <c r="L134" t="n">
        <v>10</v>
      </c>
      <c r="M134" t="n">
        <v>6</v>
      </c>
      <c r="N134" t="n">
        <v>31.8</v>
      </c>
      <c r="O134" t="n">
        <v>21457.64</v>
      </c>
      <c r="P134" t="n">
        <v>92.38</v>
      </c>
      <c r="Q134" t="n">
        <v>203.56</v>
      </c>
      <c r="R134" t="n">
        <v>18.52</v>
      </c>
      <c r="S134" t="n">
        <v>13.05</v>
      </c>
      <c r="T134" t="n">
        <v>2427.48</v>
      </c>
      <c r="U134" t="n">
        <v>0.7</v>
      </c>
      <c r="V134" t="n">
        <v>0.91</v>
      </c>
      <c r="W134" t="n">
        <v>0.07000000000000001</v>
      </c>
      <c r="X134" t="n">
        <v>0.14</v>
      </c>
      <c r="Y134" t="n">
        <v>0.5</v>
      </c>
      <c r="Z134" t="n">
        <v>10</v>
      </c>
    </row>
    <row r="135">
      <c r="A135" t="n">
        <v>10</v>
      </c>
      <c r="B135" t="n">
        <v>80</v>
      </c>
      <c r="C135" t="inlineStr">
        <is>
          <t xml:space="preserve">CONCLUIDO	</t>
        </is>
      </c>
      <c r="D135" t="n">
        <v>9.3582</v>
      </c>
      <c r="E135" t="n">
        <v>10.69</v>
      </c>
      <c r="F135" t="n">
        <v>8.140000000000001</v>
      </c>
      <c r="G135" t="n">
        <v>69.73999999999999</v>
      </c>
      <c r="H135" t="n">
        <v>1.12</v>
      </c>
      <c r="I135" t="n">
        <v>7</v>
      </c>
      <c r="J135" t="n">
        <v>173.55</v>
      </c>
      <c r="K135" t="n">
        <v>50.28</v>
      </c>
      <c r="L135" t="n">
        <v>11</v>
      </c>
      <c r="M135" t="n">
        <v>5</v>
      </c>
      <c r="N135" t="n">
        <v>32.27</v>
      </c>
      <c r="O135" t="n">
        <v>21638.31</v>
      </c>
      <c r="P135" t="n">
        <v>90.84</v>
      </c>
      <c r="Q135" t="n">
        <v>203.56</v>
      </c>
      <c r="R135" t="n">
        <v>17.36</v>
      </c>
      <c r="S135" t="n">
        <v>13.05</v>
      </c>
      <c r="T135" t="n">
        <v>1851.95</v>
      </c>
      <c r="U135" t="n">
        <v>0.75</v>
      </c>
      <c r="V135" t="n">
        <v>0.92</v>
      </c>
      <c r="W135" t="n">
        <v>0.07000000000000001</v>
      </c>
      <c r="X135" t="n">
        <v>0.11</v>
      </c>
      <c r="Y135" t="n">
        <v>0.5</v>
      </c>
      <c r="Z135" t="n">
        <v>10</v>
      </c>
    </row>
    <row r="136">
      <c r="A136" t="n">
        <v>11</v>
      </c>
      <c r="B136" t="n">
        <v>80</v>
      </c>
      <c r="C136" t="inlineStr">
        <is>
          <t xml:space="preserve">CONCLUIDO	</t>
        </is>
      </c>
      <c r="D136" t="n">
        <v>9.349399999999999</v>
      </c>
      <c r="E136" t="n">
        <v>10.7</v>
      </c>
      <c r="F136" t="n">
        <v>8.15</v>
      </c>
      <c r="G136" t="n">
        <v>69.81999999999999</v>
      </c>
      <c r="H136" t="n">
        <v>1.22</v>
      </c>
      <c r="I136" t="n">
        <v>7</v>
      </c>
      <c r="J136" t="n">
        <v>175.02</v>
      </c>
      <c r="K136" t="n">
        <v>50.28</v>
      </c>
      <c r="L136" t="n">
        <v>12</v>
      </c>
      <c r="M136" t="n">
        <v>5</v>
      </c>
      <c r="N136" t="n">
        <v>32.74</v>
      </c>
      <c r="O136" t="n">
        <v>21819.6</v>
      </c>
      <c r="P136" t="n">
        <v>90.42</v>
      </c>
      <c r="Q136" t="n">
        <v>203.56</v>
      </c>
      <c r="R136" t="n">
        <v>17.81</v>
      </c>
      <c r="S136" t="n">
        <v>13.05</v>
      </c>
      <c r="T136" t="n">
        <v>2072.6</v>
      </c>
      <c r="U136" t="n">
        <v>0.73</v>
      </c>
      <c r="V136" t="n">
        <v>0.91</v>
      </c>
      <c r="W136" t="n">
        <v>0.07000000000000001</v>
      </c>
      <c r="X136" t="n">
        <v>0.12</v>
      </c>
      <c r="Y136" t="n">
        <v>0.5</v>
      </c>
      <c r="Z136" t="n">
        <v>10</v>
      </c>
    </row>
    <row r="137">
      <c r="A137" t="n">
        <v>12</v>
      </c>
      <c r="B137" t="n">
        <v>80</v>
      </c>
      <c r="C137" t="inlineStr">
        <is>
          <t xml:space="preserve">CONCLUIDO	</t>
        </is>
      </c>
      <c r="D137" t="n">
        <v>9.395799999999999</v>
      </c>
      <c r="E137" t="n">
        <v>10.64</v>
      </c>
      <c r="F137" t="n">
        <v>8.130000000000001</v>
      </c>
      <c r="G137" t="n">
        <v>81.25</v>
      </c>
      <c r="H137" t="n">
        <v>1.31</v>
      </c>
      <c r="I137" t="n">
        <v>6</v>
      </c>
      <c r="J137" t="n">
        <v>176.49</v>
      </c>
      <c r="K137" t="n">
        <v>50.28</v>
      </c>
      <c r="L137" t="n">
        <v>13</v>
      </c>
      <c r="M137" t="n">
        <v>4</v>
      </c>
      <c r="N137" t="n">
        <v>33.21</v>
      </c>
      <c r="O137" t="n">
        <v>22001.54</v>
      </c>
      <c r="P137" t="n">
        <v>88.72</v>
      </c>
      <c r="Q137" t="n">
        <v>203.56</v>
      </c>
      <c r="R137" t="n">
        <v>17.15</v>
      </c>
      <c r="S137" t="n">
        <v>13.05</v>
      </c>
      <c r="T137" t="n">
        <v>1747.99</v>
      </c>
      <c r="U137" t="n">
        <v>0.76</v>
      </c>
      <c r="V137" t="n">
        <v>0.92</v>
      </c>
      <c r="W137" t="n">
        <v>0.06</v>
      </c>
      <c r="X137" t="n">
        <v>0.1</v>
      </c>
      <c r="Y137" t="n">
        <v>0.5</v>
      </c>
      <c r="Z137" t="n">
        <v>10</v>
      </c>
    </row>
    <row r="138">
      <c r="A138" t="n">
        <v>13</v>
      </c>
      <c r="B138" t="n">
        <v>80</v>
      </c>
      <c r="C138" t="inlineStr">
        <is>
          <t xml:space="preserve">CONCLUIDO	</t>
        </is>
      </c>
      <c r="D138" t="n">
        <v>9.395099999999999</v>
      </c>
      <c r="E138" t="n">
        <v>10.64</v>
      </c>
      <c r="F138" t="n">
        <v>8.130000000000001</v>
      </c>
      <c r="G138" t="n">
        <v>81.26000000000001</v>
      </c>
      <c r="H138" t="n">
        <v>1.4</v>
      </c>
      <c r="I138" t="n">
        <v>6</v>
      </c>
      <c r="J138" t="n">
        <v>177.97</v>
      </c>
      <c r="K138" t="n">
        <v>50.28</v>
      </c>
      <c r="L138" t="n">
        <v>14</v>
      </c>
      <c r="M138" t="n">
        <v>4</v>
      </c>
      <c r="N138" t="n">
        <v>33.69</v>
      </c>
      <c r="O138" t="n">
        <v>22184.13</v>
      </c>
      <c r="P138" t="n">
        <v>88.77</v>
      </c>
      <c r="Q138" t="n">
        <v>203.56</v>
      </c>
      <c r="R138" t="n">
        <v>17.17</v>
      </c>
      <c r="S138" t="n">
        <v>13.05</v>
      </c>
      <c r="T138" t="n">
        <v>1757.61</v>
      </c>
      <c r="U138" t="n">
        <v>0.76</v>
      </c>
      <c r="V138" t="n">
        <v>0.92</v>
      </c>
      <c r="W138" t="n">
        <v>0.06</v>
      </c>
      <c r="X138" t="n">
        <v>0.1</v>
      </c>
      <c r="Y138" t="n">
        <v>0.5</v>
      </c>
      <c r="Z138" t="n">
        <v>10</v>
      </c>
    </row>
    <row r="139">
      <c r="A139" t="n">
        <v>14</v>
      </c>
      <c r="B139" t="n">
        <v>80</v>
      </c>
      <c r="C139" t="inlineStr">
        <is>
          <t xml:space="preserve">CONCLUIDO	</t>
        </is>
      </c>
      <c r="D139" t="n">
        <v>9.3911</v>
      </c>
      <c r="E139" t="n">
        <v>10.65</v>
      </c>
      <c r="F139" t="n">
        <v>8.130000000000001</v>
      </c>
      <c r="G139" t="n">
        <v>81.31</v>
      </c>
      <c r="H139" t="n">
        <v>1.48</v>
      </c>
      <c r="I139" t="n">
        <v>6</v>
      </c>
      <c r="J139" t="n">
        <v>179.46</v>
      </c>
      <c r="K139" t="n">
        <v>50.28</v>
      </c>
      <c r="L139" t="n">
        <v>15</v>
      </c>
      <c r="M139" t="n">
        <v>4</v>
      </c>
      <c r="N139" t="n">
        <v>34.18</v>
      </c>
      <c r="O139" t="n">
        <v>22367.38</v>
      </c>
      <c r="P139" t="n">
        <v>87.31999999999999</v>
      </c>
      <c r="Q139" t="n">
        <v>203.56</v>
      </c>
      <c r="R139" t="n">
        <v>17.45</v>
      </c>
      <c r="S139" t="n">
        <v>13.05</v>
      </c>
      <c r="T139" t="n">
        <v>1901.2</v>
      </c>
      <c r="U139" t="n">
        <v>0.75</v>
      </c>
      <c r="V139" t="n">
        <v>0.92</v>
      </c>
      <c r="W139" t="n">
        <v>0.06</v>
      </c>
      <c r="X139" t="n">
        <v>0.11</v>
      </c>
      <c r="Y139" t="n">
        <v>0.5</v>
      </c>
      <c r="Z139" t="n">
        <v>10</v>
      </c>
    </row>
    <row r="140">
      <c r="A140" t="n">
        <v>15</v>
      </c>
      <c r="B140" t="n">
        <v>80</v>
      </c>
      <c r="C140" t="inlineStr">
        <is>
          <t xml:space="preserve">CONCLUIDO	</t>
        </is>
      </c>
      <c r="D140" t="n">
        <v>9.4414</v>
      </c>
      <c r="E140" t="n">
        <v>10.59</v>
      </c>
      <c r="F140" t="n">
        <v>8.109999999999999</v>
      </c>
      <c r="G140" t="n">
        <v>97.27</v>
      </c>
      <c r="H140" t="n">
        <v>1.57</v>
      </c>
      <c r="I140" t="n">
        <v>5</v>
      </c>
      <c r="J140" t="n">
        <v>180.95</v>
      </c>
      <c r="K140" t="n">
        <v>50.28</v>
      </c>
      <c r="L140" t="n">
        <v>16</v>
      </c>
      <c r="M140" t="n">
        <v>3</v>
      </c>
      <c r="N140" t="n">
        <v>34.67</v>
      </c>
      <c r="O140" t="n">
        <v>22551.28</v>
      </c>
      <c r="P140" t="n">
        <v>86.19</v>
      </c>
      <c r="Q140" t="n">
        <v>203.56</v>
      </c>
      <c r="R140" t="n">
        <v>16.62</v>
      </c>
      <c r="S140" t="n">
        <v>13.05</v>
      </c>
      <c r="T140" t="n">
        <v>1489.88</v>
      </c>
      <c r="U140" t="n">
        <v>0.79</v>
      </c>
      <c r="V140" t="n">
        <v>0.92</v>
      </c>
      <c r="W140" t="n">
        <v>0.06</v>
      </c>
      <c r="X140" t="n">
        <v>0.08</v>
      </c>
      <c r="Y140" t="n">
        <v>0.5</v>
      </c>
      <c r="Z140" t="n">
        <v>10</v>
      </c>
    </row>
    <row r="141">
      <c r="A141" t="n">
        <v>16</v>
      </c>
      <c r="B141" t="n">
        <v>80</v>
      </c>
      <c r="C141" t="inlineStr">
        <is>
          <t xml:space="preserve">CONCLUIDO	</t>
        </is>
      </c>
      <c r="D141" t="n">
        <v>9.445600000000001</v>
      </c>
      <c r="E141" t="n">
        <v>10.59</v>
      </c>
      <c r="F141" t="n">
        <v>8.1</v>
      </c>
      <c r="G141" t="n">
        <v>97.22</v>
      </c>
      <c r="H141" t="n">
        <v>1.65</v>
      </c>
      <c r="I141" t="n">
        <v>5</v>
      </c>
      <c r="J141" t="n">
        <v>182.45</v>
      </c>
      <c r="K141" t="n">
        <v>50.28</v>
      </c>
      <c r="L141" t="n">
        <v>17</v>
      </c>
      <c r="M141" t="n">
        <v>3</v>
      </c>
      <c r="N141" t="n">
        <v>35.17</v>
      </c>
      <c r="O141" t="n">
        <v>22735.98</v>
      </c>
      <c r="P141" t="n">
        <v>86.39</v>
      </c>
      <c r="Q141" t="n">
        <v>203.56</v>
      </c>
      <c r="R141" t="n">
        <v>16.39</v>
      </c>
      <c r="S141" t="n">
        <v>13.05</v>
      </c>
      <c r="T141" t="n">
        <v>1376.25</v>
      </c>
      <c r="U141" t="n">
        <v>0.8</v>
      </c>
      <c r="V141" t="n">
        <v>0.92</v>
      </c>
      <c r="W141" t="n">
        <v>0.06</v>
      </c>
      <c r="X141" t="n">
        <v>0.08</v>
      </c>
      <c r="Y141" t="n">
        <v>0.5</v>
      </c>
      <c r="Z141" t="n">
        <v>10</v>
      </c>
    </row>
    <row r="142">
      <c r="A142" t="n">
        <v>17</v>
      </c>
      <c r="B142" t="n">
        <v>80</v>
      </c>
      <c r="C142" t="inlineStr">
        <is>
          <t xml:space="preserve">CONCLUIDO	</t>
        </is>
      </c>
      <c r="D142" t="n">
        <v>9.4434</v>
      </c>
      <c r="E142" t="n">
        <v>10.59</v>
      </c>
      <c r="F142" t="n">
        <v>8.1</v>
      </c>
      <c r="G142" t="n">
        <v>97.25</v>
      </c>
      <c r="H142" t="n">
        <v>1.74</v>
      </c>
      <c r="I142" t="n">
        <v>5</v>
      </c>
      <c r="J142" t="n">
        <v>183.95</v>
      </c>
      <c r="K142" t="n">
        <v>50.28</v>
      </c>
      <c r="L142" t="n">
        <v>18</v>
      </c>
      <c r="M142" t="n">
        <v>3</v>
      </c>
      <c r="N142" t="n">
        <v>35.67</v>
      </c>
      <c r="O142" t="n">
        <v>22921.24</v>
      </c>
      <c r="P142" t="n">
        <v>85.28</v>
      </c>
      <c r="Q142" t="n">
        <v>203.56</v>
      </c>
      <c r="R142" t="n">
        <v>16.59</v>
      </c>
      <c r="S142" t="n">
        <v>13.05</v>
      </c>
      <c r="T142" t="n">
        <v>1473.61</v>
      </c>
      <c r="U142" t="n">
        <v>0.79</v>
      </c>
      <c r="V142" t="n">
        <v>0.92</v>
      </c>
      <c r="W142" t="n">
        <v>0.06</v>
      </c>
      <c r="X142" t="n">
        <v>0.08</v>
      </c>
      <c r="Y142" t="n">
        <v>0.5</v>
      </c>
      <c r="Z142" t="n">
        <v>10</v>
      </c>
    </row>
    <row r="143">
      <c r="A143" t="n">
        <v>18</v>
      </c>
      <c r="B143" t="n">
        <v>80</v>
      </c>
      <c r="C143" t="inlineStr">
        <is>
          <t xml:space="preserve">CONCLUIDO	</t>
        </is>
      </c>
      <c r="D143" t="n">
        <v>9.436199999999999</v>
      </c>
      <c r="E143" t="n">
        <v>10.6</v>
      </c>
      <c r="F143" t="n">
        <v>8.109999999999999</v>
      </c>
      <c r="G143" t="n">
        <v>97.34</v>
      </c>
      <c r="H143" t="n">
        <v>1.82</v>
      </c>
      <c r="I143" t="n">
        <v>5</v>
      </c>
      <c r="J143" t="n">
        <v>185.46</v>
      </c>
      <c r="K143" t="n">
        <v>50.28</v>
      </c>
      <c r="L143" t="n">
        <v>19</v>
      </c>
      <c r="M143" t="n">
        <v>3</v>
      </c>
      <c r="N143" t="n">
        <v>36.18</v>
      </c>
      <c r="O143" t="n">
        <v>23107.19</v>
      </c>
      <c r="P143" t="n">
        <v>83.54000000000001</v>
      </c>
      <c r="Q143" t="n">
        <v>203.56</v>
      </c>
      <c r="R143" t="n">
        <v>16.84</v>
      </c>
      <c r="S143" t="n">
        <v>13.05</v>
      </c>
      <c r="T143" t="n">
        <v>1602.18</v>
      </c>
      <c r="U143" t="n">
        <v>0.77</v>
      </c>
      <c r="V143" t="n">
        <v>0.92</v>
      </c>
      <c r="W143" t="n">
        <v>0.06</v>
      </c>
      <c r="X143" t="n">
        <v>0.09</v>
      </c>
      <c r="Y143" t="n">
        <v>0.5</v>
      </c>
      <c r="Z143" t="n">
        <v>10</v>
      </c>
    </row>
    <row r="144">
      <c r="A144" t="n">
        <v>19</v>
      </c>
      <c r="B144" t="n">
        <v>80</v>
      </c>
      <c r="C144" t="inlineStr">
        <is>
          <t xml:space="preserve">CONCLUIDO	</t>
        </is>
      </c>
      <c r="D144" t="n">
        <v>9.503399999999999</v>
      </c>
      <c r="E144" t="n">
        <v>10.52</v>
      </c>
      <c r="F144" t="n">
        <v>8.07</v>
      </c>
      <c r="G144" t="n">
        <v>121.04</v>
      </c>
      <c r="H144" t="n">
        <v>1.9</v>
      </c>
      <c r="I144" t="n">
        <v>4</v>
      </c>
      <c r="J144" t="n">
        <v>186.97</v>
      </c>
      <c r="K144" t="n">
        <v>50.28</v>
      </c>
      <c r="L144" t="n">
        <v>20</v>
      </c>
      <c r="M144" t="n">
        <v>2</v>
      </c>
      <c r="N144" t="n">
        <v>36.69</v>
      </c>
      <c r="O144" t="n">
        <v>23293.82</v>
      </c>
      <c r="P144" t="n">
        <v>81.79000000000001</v>
      </c>
      <c r="Q144" t="n">
        <v>203.56</v>
      </c>
      <c r="R144" t="n">
        <v>15.32</v>
      </c>
      <c r="S144" t="n">
        <v>13.05</v>
      </c>
      <c r="T144" t="n">
        <v>842.96</v>
      </c>
      <c r="U144" t="n">
        <v>0.85</v>
      </c>
      <c r="V144" t="n">
        <v>0.92</v>
      </c>
      <c r="W144" t="n">
        <v>0.06</v>
      </c>
      <c r="X144" t="n">
        <v>0.04</v>
      </c>
      <c r="Y144" t="n">
        <v>0.5</v>
      </c>
      <c r="Z144" t="n">
        <v>10</v>
      </c>
    </row>
    <row r="145">
      <c r="A145" t="n">
        <v>20</v>
      </c>
      <c r="B145" t="n">
        <v>80</v>
      </c>
      <c r="C145" t="inlineStr">
        <is>
          <t xml:space="preserve">CONCLUIDO	</t>
        </is>
      </c>
      <c r="D145" t="n">
        <v>9.492900000000001</v>
      </c>
      <c r="E145" t="n">
        <v>10.53</v>
      </c>
      <c r="F145" t="n">
        <v>8.08</v>
      </c>
      <c r="G145" t="n">
        <v>121.21</v>
      </c>
      <c r="H145" t="n">
        <v>1.98</v>
      </c>
      <c r="I145" t="n">
        <v>4</v>
      </c>
      <c r="J145" t="n">
        <v>188.49</v>
      </c>
      <c r="K145" t="n">
        <v>50.28</v>
      </c>
      <c r="L145" t="n">
        <v>21</v>
      </c>
      <c r="M145" t="n">
        <v>2</v>
      </c>
      <c r="N145" t="n">
        <v>37.21</v>
      </c>
      <c r="O145" t="n">
        <v>23481.16</v>
      </c>
      <c r="P145" t="n">
        <v>81.48999999999999</v>
      </c>
      <c r="Q145" t="n">
        <v>203.56</v>
      </c>
      <c r="R145" t="n">
        <v>15.78</v>
      </c>
      <c r="S145" t="n">
        <v>13.05</v>
      </c>
      <c r="T145" t="n">
        <v>1075.54</v>
      </c>
      <c r="U145" t="n">
        <v>0.83</v>
      </c>
      <c r="V145" t="n">
        <v>0.92</v>
      </c>
      <c r="W145" t="n">
        <v>0.06</v>
      </c>
      <c r="X145" t="n">
        <v>0.06</v>
      </c>
      <c r="Y145" t="n">
        <v>0.5</v>
      </c>
      <c r="Z145" t="n">
        <v>10</v>
      </c>
    </row>
    <row r="146">
      <c r="A146" t="n">
        <v>21</v>
      </c>
      <c r="B146" t="n">
        <v>80</v>
      </c>
      <c r="C146" t="inlineStr">
        <is>
          <t xml:space="preserve">CONCLUIDO	</t>
        </is>
      </c>
      <c r="D146" t="n">
        <v>9.485900000000001</v>
      </c>
      <c r="E146" t="n">
        <v>10.54</v>
      </c>
      <c r="F146" t="n">
        <v>8.09</v>
      </c>
      <c r="G146" t="n">
        <v>121.33</v>
      </c>
      <c r="H146" t="n">
        <v>2.05</v>
      </c>
      <c r="I146" t="n">
        <v>4</v>
      </c>
      <c r="J146" t="n">
        <v>190.01</v>
      </c>
      <c r="K146" t="n">
        <v>50.28</v>
      </c>
      <c r="L146" t="n">
        <v>22</v>
      </c>
      <c r="M146" t="n">
        <v>0</v>
      </c>
      <c r="N146" t="n">
        <v>37.74</v>
      </c>
      <c r="O146" t="n">
        <v>23669.2</v>
      </c>
      <c r="P146" t="n">
        <v>81.2</v>
      </c>
      <c r="Q146" t="n">
        <v>203.56</v>
      </c>
      <c r="R146" t="n">
        <v>15.94</v>
      </c>
      <c r="S146" t="n">
        <v>13.05</v>
      </c>
      <c r="T146" t="n">
        <v>1153.5</v>
      </c>
      <c r="U146" t="n">
        <v>0.82</v>
      </c>
      <c r="V146" t="n">
        <v>0.92</v>
      </c>
      <c r="W146" t="n">
        <v>0.06</v>
      </c>
      <c r="X146" t="n">
        <v>0.06</v>
      </c>
      <c r="Y146" t="n">
        <v>0.5</v>
      </c>
      <c r="Z146" t="n">
        <v>10</v>
      </c>
    </row>
    <row r="147">
      <c r="A147" t="n">
        <v>0</v>
      </c>
      <c r="B147" t="n">
        <v>35</v>
      </c>
      <c r="C147" t="inlineStr">
        <is>
          <t xml:space="preserve">CONCLUIDO	</t>
        </is>
      </c>
      <c r="D147" t="n">
        <v>8.455500000000001</v>
      </c>
      <c r="E147" t="n">
        <v>11.83</v>
      </c>
      <c r="F147" t="n">
        <v>9.06</v>
      </c>
      <c r="G147" t="n">
        <v>10.65</v>
      </c>
      <c r="H147" t="n">
        <v>0.22</v>
      </c>
      <c r="I147" t="n">
        <v>51</v>
      </c>
      <c r="J147" t="n">
        <v>80.84</v>
      </c>
      <c r="K147" t="n">
        <v>35.1</v>
      </c>
      <c r="L147" t="n">
        <v>1</v>
      </c>
      <c r="M147" t="n">
        <v>49</v>
      </c>
      <c r="N147" t="n">
        <v>9.74</v>
      </c>
      <c r="O147" t="n">
        <v>10204.21</v>
      </c>
      <c r="P147" t="n">
        <v>69.20999999999999</v>
      </c>
      <c r="Q147" t="n">
        <v>203.57</v>
      </c>
      <c r="R147" t="n">
        <v>46.17</v>
      </c>
      <c r="S147" t="n">
        <v>13.05</v>
      </c>
      <c r="T147" t="n">
        <v>16036.26</v>
      </c>
      <c r="U147" t="n">
        <v>0.28</v>
      </c>
      <c r="V147" t="n">
        <v>0.82</v>
      </c>
      <c r="W147" t="n">
        <v>0.14</v>
      </c>
      <c r="X147" t="n">
        <v>1.03</v>
      </c>
      <c r="Y147" t="n">
        <v>0.5</v>
      </c>
      <c r="Z147" t="n">
        <v>10</v>
      </c>
    </row>
    <row r="148">
      <c r="A148" t="n">
        <v>1</v>
      </c>
      <c r="B148" t="n">
        <v>35</v>
      </c>
      <c r="C148" t="inlineStr">
        <is>
          <t xml:space="preserve">CONCLUIDO	</t>
        </is>
      </c>
      <c r="D148" t="n">
        <v>9.265700000000001</v>
      </c>
      <c r="E148" t="n">
        <v>10.79</v>
      </c>
      <c r="F148" t="n">
        <v>8.49</v>
      </c>
      <c r="G148" t="n">
        <v>21.22</v>
      </c>
      <c r="H148" t="n">
        <v>0.43</v>
      </c>
      <c r="I148" t="n">
        <v>24</v>
      </c>
      <c r="J148" t="n">
        <v>82.04000000000001</v>
      </c>
      <c r="K148" t="n">
        <v>35.1</v>
      </c>
      <c r="L148" t="n">
        <v>2</v>
      </c>
      <c r="M148" t="n">
        <v>22</v>
      </c>
      <c r="N148" t="n">
        <v>9.94</v>
      </c>
      <c r="O148" t="n">
        <v>10352.53</v>
      </c>
      <c r="P148" t="n">
        <v>63.03</v>
      </c>
      <c r="Q148" t="n">
        <v>203.56</v>
      </c>
      <c r="R148" t="n">
        <v>28.42</v>
      </c>
      <c r="S148" t="n">
        <v>13.05</v>
      </c>
      <c r="T148" t="n">
        <v>7294.91</v>
      </c>
      <c r="U148" t="n">
        <v>0.46</v>
      </c>
      <c r="V148" t="n">
        <v>0.88</v>
      </c>
      <c r="W148" t="n">
        <v>0.09</v>
      </c>
      <c r="X148" t="n">
        <v>0.46</v>
      </c>
      <c r="Y148" t="n">
        <v>0.5</v>
      </c>
      <c r="Z148" t="n">
        <v>10</v>
      </c>
    </row>
    <row r="149">
      <c r="A149" t="n">
        <v>2</v>
      </c>
      <c r="B149" t="n">
        <v>35</v>
      </c>
      <c r="C149" t="inlineStr">
        <is>
          <t xml:space="preserve">CONCLUIDO	</t>
        </is>
      </c>
      <c r="D149" t="n">
        <v>9.5215</v>
      </c>
      <c r="E149" t="n">
        <v>10.5</v>
      </c>
      <c r="F149" t="n">
        <v>8.34</v>
      </c>
      <c r="G149" t="n">
        <v>31.26</v>
      </c>
      <c r="H149" t="n">
        <v>0.63</v>
      </c>
      <c r="I149" t="n">
        <v>16</v>
      </c>
      <c r="J149" t="n">
        <v>83.25</v>
      </c>
      <c r="K149" t="n">
        <v>35.1</v>
      </c>
      <c r="L149" t="n">
        <v>3</v>
      </c>
      <c r="M149" t="n">
        <v>14</v>
      </c>
      <c r="N149" t="n">
        <v>10.15</v>
      </c>
      <c r="O149" t="n">
        <v>10501.19</v>
      </c>
      <c r="P149" t="n">
        <v>59.8</v>
      </c>
      <c r="Q149" t="n">
        <v>203.56</v>
      </c>
      <c r="R149" t="n">
        <v>23.82</v>
      </c>
      <c r="S149" t="n">
        <v>13.05</v>
      </c>
      <c r="T149" t="n">
        <v>5036.24</v>
      </c>
      <c r="U149" t="n">
        <v>0.55</v>
      </c>
      <c r="V149" t="n">
        <v>0.89</v>
      </c>
      <c r="W149" t="n">
        <v>0.08</v>
      </c>
      <c r="X149" t="n">
        <v>0.31</v>
      </c>
      <c r="Y149" t="n">
        <v>0.5</v>
      </c>
      <c r="Z149" t="n">
        <v>10</v>
      </c>
    </row>
    <row r="150">
      <c r="A150" t="n">
        <v>3</v>
      </c>
      <c r="B150" t="n">
        <v>35</v>
      </c>
      <c r="C150" t="inlineStr">
        <is>
          <t xml:space="preserve">CONCLUIDO	</t>
        </is>
      </c>
      <c r="D150" t="n">
        <v>9.6668</v>
      </c>
      <c r="E150" t="n">
        <v>10.34</v>
      </c>
      <c r="F150" t="n">
        <v>8.25</v>
      </c>
      <c r="G150" t="n">
        <v>41.23</v>
      </c>
      <c r="H150" t="n">
        <v>0.83</v>
      </c>
      <c r="I150" t="n">
        <v>12</v>
      </c>
      <c r="J150" t="n">
        <v>84.45999999999999</v>
      </c>
      <c r="K150" t="n">
        <v>35.1</v>
      </c>
      <c r="L150" t="n">
        <v>4</v>
      </c>
      <c r="M150" t="n">
        <v>10</v>
      </c>
      <c r="N150" t="n">
        <v>10.36</v>
      </c>
      <c r="O150" t="n">
        <v>10650.22</v>
      </c>
      <c r="P150" t="n">
        <v>57.12</v>
      </c>
      <c r="Q150" t="n">
        <v>203.56</v>
      </c>
      <c r="R150" t="n">
        <v>21</v>
      </c>
      <c r="S150" t="n">
        <v>13.05</v>
      </c>
      <c r="T150" t="n">
        <v>3646.2</v>
      </c>
      <c r="U150" t="n">
        <v>0.62</v>
      </c>
      <c r="V150" t="n">
        <v>0.9</v>
      </c>
      <c r="W150" t="n">
        <v>0.07000000000000001</v>
      </c>
      <c r="X150" t="n">
        <v>0.22</v>
      </c>
      <c r="Y150" t="n">
        <v>0.5</v>
      </c>
      <c r="Z150" t="n">
        <v>10</v>
      </c>
    </row>
    <row r="151">
      <c r="A151" t="n">
        <v>4</v>
      </c>
      <c r="B151" t="n">
        <v>35</v>
      </c>
      <c r="C151" t="inlineStr">
        <is>
          <t xml:space="preserve">CONCLUIDO	</t>
        </is>
      </c>
      <c r="D151" t="n">
        <v>9.7712</v>
      </c>
      <c r="E151" t="n">
        <v>10.23</v>
      </c>
      <c r="F151" t="n">
        <v>8.19</v>
      </c>
      <c r="G151" t="n">
        <v>54.58</v>
      </c>
      <c r="H151" t="n">
        <v>1.02</v>
      </c>
      <c r="I151" t="n">
        <v>9</v>
      </c>
      <c r="J151" t="n">
        <v>85.67</v>
      </c>
      <c r="K151" t="n">
        <v>35.1</v>
      </c>
      <c r="L151" t="n">
        <v>5</v>
      </c>
      <c r="M151" t="n">
        <v>7</v>
      </c>
      <c r="N151" t="n">
        <v>10.57</v>
      </c>
      <c r="O151" t="n">
        <v>10799.59</v>
      </c>
      <c r="P151" t="n">
        <v>54.32</v>
      </c>
      <c r="Q151" t="n">
        <v>203.56</v>
      </c>
      <c r="R151" t="n">
        <v>19.23</v>
      </c>
      <c r="S151" t="n">
        <v>13.05</v>
      </c>
      <c r="T151" t="n">
        <v>2774.96</v>
      </c>
      <c r="U151" t="n">
        <v>0.68</v>
      </c>
      <c r="V151" t="n">
        <v>0.91</v>
      </c>
      <c r="W151" t="n">
        <v>0.07000000000000001</v>
      </c>
      <c r="X151" t="n">
        <v>0.16</v>
      </c>
      <c r="Y151" t="n">
        <v>0.5</v>
      </c>
      <c r="Z151" t="n">
        <v>10</v>
      </c>
    </row>
    <row r="152">
      <c r="A152" t="n">
        <v>5</v>
      </c>
      <c r="B152" t="n">
        <v>35</v>
      </c>
      <c r="C152" t="inlineStr">
        <is>
          <t xml:space="preserve">CONCLUIDO	</t>
        </is>
      </c>
      <c r="D152" t="n">
        <v>9.8042</v>
      </c>
      <c r="E152" t="n">
        <v>10.2</v>
      </c>
      <c r="F152" t="n">
        <v>8.17</v>
      </c>
      <c r="G152" t="n">
        <v>61.27</v>
      </c>
      <c r="H152" t="n">
        <v>1.21</v>
      </c>
      <c r="I152" t="n">
        <v>8</v>
      </c>
      <c r="J152" t="n">
        <v>86.88</v>
      </c>
      <c r="K152" t="n">
        <v>35.1</v>
      </c>
      <c r="L152" t="n">
        <v>6</v>
      </c>
      <c r="M152" t="n">
        <v>4</v>
      </c>
      <c r="N152" t="n">
        <v>10.78</v>
      </c>
      <c r="O152" t="n">
        <v>10949.33</v>
      </c>
      <c r="P152" t="n">
        <v>52.17</v>
      </c>
      <c r="Q152" t="n">
        <v>203.6</v>
      </c>
      <c r="R152" t="n">
        <v>18.45</v>
      </c>
      <c r="S152" t="n">
        <v>13.05</v>
      </c>
      <c r="T152" t="n">
        <v>2388.27</v>
      </c>
      <c r="U152" t="n">
        <v>0.71</v>
      </c>
      <c r="V152" t="n">
        <v>0.91</v>
      </c>
      <c r="W152" t="n">
        <v>0.07000000000000001</v>
      </c>
      <c r="X152" t="n">
        <v>0.15</v>
      </c>
      <c r="Y152" t="n">
        <v>0.5</v>
      </c>
      <c r="Z152" t="n">
        <v>10</v>
      </c>
    </row>
    <row r="153">
      <c r="A153" t="n">
        <v>6</v>
      </c>
      <c r="B153" t="n">
        <v>35</v>
      </c>
      <c r="C153" t="inlineStr">
        <is>
          <t xml:space="preserve">CONCLUIDO	</t>
        </is>
      </c>
      <c r="D153" t="n">
        <v>9.842499999999999</v>
      </c>
      <c r="E153" t="n">
        <v>10.16</v>
      </c>
      <c r="F153" t="n">
        <v>8.15</v>
      </c>
      <c r="G153" t="n">
        <v>69.84</v>
      </c>
      <c r="H153" t="n">
        <v>1.39</v>
      </c>
      <c r="I153" t="n">
        <v>7</v>
      </c>
      <c r="J153" t="n">
        <v>88.09999999999999</v>
      </c>
      <c r="K153" t="n">
        <v>35.1</v>
      </c>
      <c r="L153" t="n">
        <v>7</v>
      </c>
      <c r="M153" t="n">
        <v>1</v>
      </c>
      <c r="N153" t="n">
        <v>11</v>
      </c>
      <c r="O153" t="n">
        <v>11099.43</v>
      </c>
      <c r="P153" t="n">
        <v>51.71</v>
      </c>
      <c r="Q153" t="n">
        <v>203.56</v>
      </c>
      <c r="R153" t="n">
        <v>17.61</v>
      </c>
      <c r="S153" t="n">
        <v>13.05</v>
      </c>
      <c r="T153" t="n">
        <v>1972.75</v>
      </c>
      <c r="U153" t="n">
        <v>0.74</v>
      </c>
      <c r="V153" t="n">
        <v>0.91</v>
      </c>
      <c r="W153" t="n">
        <v>0.07000000000000001</v>
      </c>
      <c r="X153" t="n">
        <v>0.12</v>
      </c>
      <c r="Y153" t="n">
        <v>0.5</v>
      </c>
      <c r="Z153" t="n">
        <v>10</v>
      </c>
    </row>
    <row r="154">
      <c r="A154" t="n">
        <v>7</v>
      </c>
      <c r="B154" t="n">
        <v>35</v>
      </c>
      <c r="C154" t="inlineStr">
        <is>
          <t xml:space="preserve">CONCLUIDO	</t>
        </is>
      </c>
      <c r="D154" t="n">
        <v>9.8439</v>
      </c>
      <c r="E154" t="n">
        <v>10.16</v>
      </c>
      <c r="F154" t="n">
        <v>8.15</v>
      </c>
      <c r="G154" t="n">
        <v>69.81999999999999</v>
      </c>
      <c r="H154" t="n">
        <v>1.57</v>
      </c>
      <c r="I154" t="n">
        <v>7</v>
      </c>
      <c r="J154" t="n">
        <v>89.31999999999999</v>
      </c>
      <c r="K154" t="n">
        <v>35.1</v>
      </c>
      <c r="L154" t="n">
        <v>8</v>
      </c>
      <c r="M154" t="n">
        <v>0</v>
      </c>
      <c r="N154" t="n">
        <v>11.22</v>
      </c>
      <c r="O154" t="n">
        <v>11249.89</v>
      </c>
      <c r="P154" t="n">
        <v>52.3</v>
      </c>
      <c r="Q154" t="n">
        <v>203.56</v>
      </c>
      <c r="R154" t="n">
        <v>17.52</v>
      </c>
      <c r="S154" t="n">
        <v>13.05</v>
      </c>
      <c r="T154" t="n">
        <v>1927.62</v>
      </c>
      <c r="U154" t="n">
        <v>0.75</v>
      </c>
      <c r="V154" t="n">
        <v>0.91</v>
      </c>
      <c r="W154" t="n">
        <v>0.07000000000000001</v>
      </c>
      <c r="X154" t="n">
        <v>0.12</v>
      </c>
      <c r="Y154" t="n">
        <v>0.5</v>
      </c>
      <c r="Z154" t="n">
        <v>10</v>
      </c>
    </row>
    <row r="155">
      <c r="A155" t="n">
        <v>0</v>
      </c>
      <c r="B155" t="n">
        <v>50</v>
      </c>
      <c r="C155" t="inlineStr">
        <is>
          <t xml:space="preserve">CONCLUIDO	</t>
        </is>
      </c>
      <c r="D155" t="n">
        <v>7.8278</v>
      </c>
      <c r="E155" t="n">
        <v>12.78</v>
      </c>
      <c r="F155" t="n">
        <v>9.32</v>
      </c>
      <c r="G155" t="n">
        <v>8.73</v>
      </c>
      <c r="H155" t="n">
        <v>0.16</v>
      </c>
      <c r="I155" t="n">
        <v>64</v>
      </c>
      <c r="J155" t="n">
        <v>107.41</v>
      </c>
      <c r="K155" t="n">
        <v>41.65</v>
      </c>
      <c r="L155" t="n">
        <v>1</v>
      </c>
      <c r="M155" t="n">
        <v>62</v>
      </c>
      <c r="N155" t="n">
        <v>14.77</v>
      </c>
      <c r="O155" t="n">
        <v>13481.73</v>
      </c>
      <c r="P155" t="n">
        <v>87.06</v>
      </c>
      <c r="Q155" t="n">
        <v>203.58</v>
      </c>
      <c r="R155" t="n">
        <v>54.38</v>
      </c>
      <c r="S155" t="n">
        <v>13.05</v>
      </c>
      <c r="T155" t="n">
        <v>20074.7</v>
      </c>
      <c r="U155" t="n">
        <v>0.24</v>
      </c>
      <c r="V155" t="n">
        <v>0.8</v>
      </c>
      <c r="W155" t="n">
        <v>0.16</v>
      </c>
      <c r="X155" t="n">
        <v>1.29</v>
      </c>
      <c r="Y155" t="n">
        <v>0.5</v>
      </c>
      <c r="Z155" t="n">
        <v>10</v>
      </c>
    </row>
    <row r="156">
      <c r="A156" t="n">
        <v>1</v>
      </c>
      <c r="B156" t="n">
        <v>50</v>
      </c>
      <c r="C156" t="inlineStr">
        <is>
          <t xml:space="preserve">CONCLUIDO	</t>
        </is>
      </c>
      <c r="D156" t="n">
        <v>8.837199999999999</v>
      </c>
      <c r="E156" t="n">
        <v>11.32</v>
      </c>
      <c r="F156" t="n">
        <v>8.609999999999999</v>
      </c>
      <c r="G156" t="n">
        <v>17.23</v>
      </c>
      <c r="H156" t="n">
        <v>0.32</v>
      </c>
      <c r="I156" t="n">
        <v>30</v>
      </c>
      <c r="J156" t="n">
        <v>108.68</v>
      </c>
      <c r="K156" t="n">
        <v>41.65</v>
      </c>
      <c r="L156" t="n">
        <v>2</v>
      </c>
      <c r="M156" t="n">
        <v>28</v>
      </c>
      <c r="N156" t="n">
        <v>15.03</v>
      </c>
      <c r="O156" t="n">
        <v>13638.32</v>
      </c>
      <c r="P156" t="n">
        <v>79.14</v>
      </c>
      <c r="Q156" t="n">
        <v>203.57</v>
      </c>
      <c r="R156" t="n">
        <v>32.33</v>
      </c>
      <c r="S156" t="n">
        <v>13.05</v>
      </c>
      <c r="T156" t="n">
        <v>9221.959999999999</v>
      </c>
      <c r="U156" t="n">
        <v>0.4</v>
      </c>
      <c r="V156" t="n">
        <v>0.86</v>
      </c>
      <c r="W156" t="n">
        <v>0.1</v>
      </c>
      <c r="X156" t="n">
        <v>0.59</v>
      </c>
      <c r="Y156" t="n">
        <v>0.5</v>
      </c>
      <c r="Z156" t="n">
        <v>10</v>
      </c>
    </row>
    <row r="157">
      <c r="A157" t="n">
        <v>2</v>
      </c>
      <c r="B157" t="n">
        <v>50</v>
      </c>
      <c r="C157" t="inlineStr">
        <is>
          <t xml:space="preserve">CONCLUIDO	</t>
        </is>
      </c>
      <c r="D157" t="n">
        <v>9.245699999999999</v>
      </c>
      <c r="E157" t="n">
        <v>10.82</v>
      </c>
      <c r="F157" t="n">
        <v>8.359999999999999</v>
      </c>
      <c r="G157" t="n">
        <v>26.39</v>
      </c>
      <c r="H157" t="n">
        <v>0.48</v>
      </c>
      <c r="I157" t="n">
        <v>19</v>
      </c>
      <c r="J157" t="n">
        <v>109.96</v>
      </c>
      <c r="K157" t="n">
        <v>41.65</v>
      </c>
      <c r="L157" t="n">
        <v>3</v>
      </c>
      <c r="M157" t="n">
        <v>17</v>
      </c>
      <c r="N157" t="n">
        <v>15.31</v>
      </c>
      <c r="O157" t="n">
        <v>13795.21</v>
      </c>
      <c r="P157" t="n">
        <v>75.3</v>
      </c>
      <c r="Q157" t="n">
        <v>203.56</v>
      </c>
      <c r="R157" t="n">
        <v>24.13</v>
      </c>
      <c r="S157" t="n">
        <v>13.05</v>
      </c>
      <c r="T157" t="n">
        <v>5173.68</v>
      </c>
      <c r="U157" t="n">
        <v>0.54</v>
      </c>
      <c r="V157" t="n">
        <v>0.89</v>
      </c>
      <c r="W157" t="n">
        <v>0.09</v>
      </c>
      <c r="X157" t="n">
        <v>0.33</v>
      </c>
      <c r="Y157" t="n">
        <v>0.5</v>
      </c>
      <c r="Z157" t="n">
        <v>10</v>
      </c>
    </row>
    <row r="158">
      <c r="A158" t="n">
        <v>3</v>
      </c>
      <c r="B158" t="n">
        <v>50</v>
      </c>
      <c r="C158" t="inlineStr">
        <is>
          <t xml:space="preserve">CONCLUIDO	</t>
        </is>
      </c>
      <c r="D158" t="n">
        <v>9.360099999999999</v>
      </c>
      <c r="E158" t="n">
        <v>10.68</v>
      </c>
      <c r="F158" t="n">
        <v>8.31</v>
      </c>
      <c r="G158" t="n">
        <v>33.26</v>
      </c>
      <c r="H158" t="n">
        <v>0.63</v>
      </c>
      <c r="I158" t="n">
        <v>15</v>
      </c>
      <c r="J158" t="n">
        <v>111.23</v>
      </c>
      <c r="K158" t="n">
        <v>41.65</v>
      </c>
      <c r="L158" t="n">
        <v>4</v>
      </c>
      <c r="M158" t="n">
        <v>13</v>
      </c>
      <c r="N158" t="n">
        <v>15.58</v>
      </c>
      <c r="O158" t="n">
        <v>13952.52</v>
      </c>
      <c r="P158" t="n">
        <v>73.66</v>
      </c>
      <c r="Q158" t="n">
        <v>203.56</v>
      </c>
      <c r="R158" t="n">
        <v>23.04</v>
      </c>
      <c r="S158" t="n">
        <v>13.05</v>
      </c>
      <c r="T158" t="n">
        <v>4652.43</v>
      </c>
      <c r="U158" t="n">
        <v>0.57</v>
      </c>
      <c r="V158" t="n">
        <v>0.9</v>
      </c>
      <c r="W158" t="n">
        <v>0.08</v>
      </c>
      <c r="X158" t="n">
        <v>0.29</v>
      </c>
      <c r="Y158" t="n">
        <v>0.5</v>
      </c>
      <c r="Z158" t="n">
        <v>10</v>
      </c>
    </row>
    <row r="159">
      <c r="A159" t="n">
        <v>4</v>
      </c>
      <c r="B159" t="n">
        <v>50</v>
      </c>
      <c r="C159" t="inlineStr">
        <is>
          <t xml:space="preserve">CONCLUIDO	</t>
        </is>
      </c>
      <c r="D159" t="n">
        <v>9.481199999999999</v>
      </c>
      <c r="E159" t="n">
        <v>10.55</v>
      </c>
      <c r="F159" t="n">
        <v>8.24</v>
      </c>
      <c r="G159" t="n">
        <v>41.22</v>
      </c>
      <c r="H159" t="n">
        <v>0.78</v>
      </c>
      <c r="I159" t="n">
        <v>12</v>
      </c>
      <c r="J159" t="n">
        <v>112.51</v>
      </c>
      <c r="K159" t="n">
        <v>41.65</v>
      </c>
      <c r="L159" t="n">
        <v>5</v>
      </c>
      <c r="M159" t="n">
        <v>10</v>
      </c>
      <c r="N159" t="n">
        <v>15.86</v>
      </c>
      <c r="O159" t="n">
        <v>14110.24</v>
      </c>
      <c r="P159" t="n">
        <v>71.48999999999999</v>
      </c>
      <c r="Q159" t="n">
        <v>203.57</v>
      </c>
      <c r="R159" t="n">
        <v>20.95</v>
      </c>
      <c r="S159" t="n">
        <v>13.05</v>
      </c>
      <c r="T159" t="n">
        <v>3619.52</v>
      </c>
      <c r="U159" t="n">
        <v>0.62</v>
      </c>
      <c r="V159" t="n">
        <v>0.9</v>
      </c>
      <c r="W159" t="n">
        <v>0.07000000000000001</v>
      </c>
      <c r="X159" t="n">
        <v>0.22</v>
      </c>
      <c r="Y159" t="n">
        <v>0.5</v>
      </c>
      <c r="Z159" t="n">
        <v>10</v>
      </c>
    </row>
    <row r="160">
      <c r="A160" t="n">
        <v>5</v>
      </c>
      <c r="B160" t="n">
        <v>50</v>
      </c>
      <c r="C160" t="inlineStr">
        <is>
          <t xml:space="preserve">CONCLUIDO	</t>
        </is>
      </c>
      <c r="D160" t="n">
        <v>9.556900000000001</v>
      </c>
      <c r="E160" t="n">
        <v>10.46</v>
      </c>
      <c r="F160" t="n">
        <v>8.210000000000001</v>
      </c>
      <c r="G160" t="n">
        <v>49.23</v>
      </c>
      <c r="H160" t="n">
        <v>0.93</v>
      </c>
      <c r="I160" t="n">
        <v>10</v>
      </c>
      <c r="J160" t="n">
        <v>113.79</v>
      </c>
      <c r="K160" t="n">
        <v>41.65</v>
      </c>
      <c r="L160" t="n">
        <v>6</v>
      </c>
      <c r="M160" t="n">
        <v>8</v>
      </c>
      <c r="N160" t="n">
        <v>16.14</v>
      </c>
      <c r="O160" t="n">
        <v>14268.39</v>
      </c>
      <c r="P160" t="n">
        <v>69.81</v>
      </c>
      <c r="Q160" t="n">
        <v>203.56</v>
      </c>
      <c r="R160" t="n">
        <v>19.81</v>
      </c>
      <c r="S160" t="n">
        <v>13.05</v>
      </c>
      <c r="T160" t="n">
        <v>3058.15</v>
      </c>
      <c r="U160" t="n">
        <v>0.66</v>
      </c>
      <c r="V160" t="n">
        <v>0.91</v>
      </c>
      <c r="W160" t="n">
        <v>0.07000000000000001</v>
      </c>
      <c r="X160" t="n">
        <v>0.18</v>
      </c>
      <c r="Y160" t="n">
        <v>0.5</v>
      </c>
      <c r="Z160" t="n">
        <v>10</v>
      </c>
    </row>
    <row r="161">
      <c r="A161" t="n">
        <v>6</v>
      </c>
      <c r="B161" t="n">
        <v>50</v>
      </c>
      <c r="C161" t="inlineStr">
        <is>
          <t xml:space="preserve">CONCLUIDO	</t>
        </is>
      </c>
      <c r="D161" t="n">
        <v>9.635999999999999</v>
      </c>
      <c r="E161" t="n">
        <v>10.38</v>
      </c>
      <c r="F161" t="n">
        <v>8.16</v>
      </c>
      <c r="G161" t="n">
        <v>61.23</v>
      </c>
      <c r="H161" t="n">
        <v>1.07</v>
      </c>
      <c r="I161" t="n">
        <v>8</v>
      </c>
      <c r="J161" t="n">
        <v>115.08</v>
      </c>
      <c r="K161" t="n">
        <v>41.65</v>
      </c>
      <c r="L161" t="n">
        <v>7</v>
      </c>
      <c r="M161" t="n">
        <v>6</v>
      </c>
      <c r="N161" t="n">
        <v>16.43</v>
      </c>
      <c r="O161" t="n">
        <v>14426.96</v>
      </c>
      <c r="P161" t="n">
        <v>67.83</v>
      </c>
      <c r="Q161" t="n">
        <v>203.56</v>
      </c>
      <c r="R161" t="n">
        <v>18.38</v>
      </c>
      <c r="S161" t="n">
        <v>13.05</v>
      </c>
      <c r="T161" t="n">
        <v>2354.93</v>
      </c>
      <c r="U161" t="n">
        <v>0.71</v>
      </c>
      <c r="V161" t="n">
        <v>0.91</v>
      </c>
      <c r="W161" t="n">
        <v>0.07000000000000001</v>
      </c>
      <c r="X161" t="n">
        <v>0.14</v>
      </c>
      <c r="Y161" t="n">
        <v>0.5</v>
      </c>
      <c r="Z161" t="n">
        <v>10</v>
      </c>
    </row>
    <row r="162">
      <c r="A162" t="n">
        <v>7</v>
      </c>
      <c r="B162" t="n">
        <v>50</v>
      </c>
      <c r="C162" t="inlineStr">
        <is>
          <t xml:space="preserve">CONCLUIDO	</t>
        </is>
      </c>
      <c r="D162" t="n">
        <v>9.6928</v>
      </c>
      <c r="E162" t="n">
        <v>10.32</v>
      </c>
      <c r="F162" t="n">
        <v>8.130000000000001</v>
      </c>
      <c r="G162" t="n">
        <v>69.65000000000001</v>
      </c>
      <c r="H162" t="n">
        <v>1.21</v>
      </c>
      <c r="I162" t="n">
        <v>7</v>
      </c>
      <c r="J162" t="n">
        <v>116.37</v>
      </c>
      <c r="K162" t="n">
        <v>41.65</v>
      </c>
      <c r="L162" t="n">
        <v>8</v>
      </c>
      <c r="M162" t="n">
        <v>5</v>
      </c>
      <c r="N162" t="n">
        <v>16.72</v>
      </c>
      <c r="O162" t="n">
        <v>14585.96</v>
      </c>
      <c r="P162" t="n">
        <v>65.59999999999999</v>
      </c>
      <c r="Q162" t="n">
        <v>203.56</v>
      </c>
      <c r="R162" t="n">
        <v>16.98</v>
      </c>
      <c r="S162" t="n">
        <v>13.05</v>
      </c>
      <c r="T162" t="n">
        <v>1659.08</v>
      </c>
      <c r="U162" t="n">
        <v>0.77</v>
      </c>
      <c r="V162" t="n">
        <v>0.92</v>
      </c>
      <c r="W162" t="n">
        <v>0.07000000000000001</v>
      </c>
      <c r="X162" t="n">
        <v>0.1</v>
      </c>
      <c r="Y162" t="n">
        <v>0.5</v>
      </c>
      <c r="Z162" t="n">
        <v>10</v>
      </c>
    </row>
    <row r="163">
      <c r="A163" t="n">
        <v>8</v>
      </c>
      <c r="B163" t="n">
        <v>50</v>
      </c>
      <c r="C163" t="inlineStr">
        <is>
          <t xml:space="preserve">CONCLUIDO	</t>
        </is>
      </c>
      <c r="D163" t="n">
        <v>9.6662</v>
      </c>
      <c r="E163" t="n">
        <v>10.35</v>
      </c>
      <c r="F163" t="n">
        <v>8.15</v>
      </c>
      <c r="G163" t="n">
        <v>69.89</v>
      </c>
      <c r="H163" t="n">
        <v>1.35</v>
      </c>
      <c r="I163" t="n">
        <v>7</v>
      </c>
      <c r="J163" t="n">
        <v>117.66</v>
      </c>
      <c r="K163" t="n">
        <v>41.65</v>
      </c>
      <c r="L163" t="n">
        <v>9</v>
      </c>
      <c r="M163" t="n">
        <v>5</v>
      </c>
      <c r="N163" t="n">
        <v>17.01</v>
      </c>
      <c r="O163" t="n">
        <v>14745.39</v>
      </c>
      <c r="P163" t="n">
        <v>64.02</v>
      </c>
      <c r="Q163" t="n">
        <v>203.56</v>
      </c>
      <c r="R163" t="n">
        <v>18.1</v>
      </c>
      <c r="S163" t="n">
        <v>13.05</v>
      </c>
      <c r="T163" t="n">
        <v>2217.88</v>
      </c>
      <c r="U163" t="n">
        <v>0.72</v>
      </c>
      <c r="V163" t="n">
        <v>0.91</v>
      </c>
      <c r="W163" t="n">
        <v>0.07000000000000001</v>
      </c>
      <c r="X163" t="n">
        <v>0.13</v>
      </c>
      <c r="Y163" t="n">
        <v>0.5</v>
      </c>
      <c r="Z163" t="n">
        <v>10</v>
      </c>
    </row>
    <row r="164">
      <c r="A164" t="n">
        <v>9</v>
      </c>
      <c r="B164" t="n">
        <v>50</v>
      </c>
      <c r="C164" t="inlineStr">
        <is>
          <t xml:space="preserve">CONCLUIDO	</t>
        </is>
      </c>
      <c r="D164" t="n">
        <v>9.720000000000001</v>
      </c>
      <c r="E164" t="n">
        <v>10.29</v>
      </c>
      <c r="F164" t="n">
        <v>8.119999999999999</v>
      </c>
      <c r="G164" t="n">
        <v>81.19</v>
      </c>
      <c r="H164" t="n">
        <v>1.48</v>
      </c>
      <c r="I164" t="n">
        <v>6</v>
      </c>
      <c r="J164" t="n">
        <v>118.96</v>
      </c>
      <c r="K164" t="n">
        <v>41.65</v>
      </c>
      <c r="L164" t="n">
        <v>10</v>
      </c>
      <c r="M164" t="n">
        <v>4</v>
      </c>
      <c r="N164" t="n">
        <v>17.31</v>
      </c>
      <c r="O164" t="n">
        <v>14905.25</v>
      </c>
      <c r="P164" t="n">
        <v>62.82</v>
      </c>
      <c r="Q164" t="n">
        <v>203.56</v>
      </c>
      <c r="R164" t="n">
        <v>16.91</v>
      </c>
      <c r="S164" t="n">
        <v>13.05</v>
      </c>
      <c r="T164" t="n">
        <v>1628.22</v>
      </c>
      <c r="U164" t="n">
        <v>0.77</v>
      </c>
      <c r="V164" t="n">
        <v>0.92</v>
      </c>
      <c r="W164" t="n">
        <v>0.07000000000000001</v>
      </c>
      <c r="X164" t="n">
        <v>0.09</v>
      </c>
      <c r="Y164" t="n">
        <v>0.5</v>
      </c>
      <c r="Z164" t="n">
        <v>10</v>
      </c>
    </row>
    <row r="165">
      <c r="A165" t="n">
        <v>10</v>
      </c>
      <c r="B165" t="n">
        <v>50</v>
      </c>
      <c r="C165" t="inlineStr">
        <is>
          <t xml:space="preserve">CONCLUIDO	</t>
        </is>
      </c>
      <c r="D165" t="n">
        <v>9.7103</v>
      </c>
      <c r="E165" t="n">
        <v>10.3</v>
      </c>
      <c r="F165" t="n">
        <v>8.130000000000001</v>
      </c>
      <c r="G165" t="n">
        <v>81.29000000000001</v>
      </c>
      <c r="H165" t="n">
        <v>1.61</v>
      </c>
      <c r="I165" t="n">
        <v>6</v>
      </c>
      <c r="J165" t="n">
        <v>120.26</v>
      </c>
      <c r="K165" t="n">
        <v>41.65</v>
      </c>
      <c r="L165" t="n">
        <v>11</v>
      </c>
      <c r="M165" t="n">
        <v>1</v>
      </c>
      <c r="N165" t="n">
        <v>17.61</v>
      </c>
      <c r="O165" t="n">
        <v>15065.56</v>
      </c>
      <c r="P165" t="n">
        <v>61.17</v>
      </c>
      <c r="Q165" t="n">
        <v>203.56</v>
      </c>
      <c r="R165" t="n">
        <v>17.21</v>
      </c>
      <c r="S165" t="n">
        <v>13.05</v>
      </c>
      <c r="T165" t="n">
        <v>1778.18</v>
      </c>
      <c r="U165" t="n">
        <v>0.76</v>
      </c>
      <c r="V165" t="n">
        <v>0.92</v>
      </c>
      <c r="W165" t="n">
        <v>0.07000000000000001</v>
      </c>
      <c r="X165" t="n">
        <v>0.1</v>
      </c>
      <c r="Y165" t="n">
        <v>0.5</v>
      </c>
      <c r="Z165" t="n">
        <v>10</v>
      </c>
    </row>
    <row r="166">
      <c r="A166" t="n">
        <v>11</v>
      </c>
      <c r="B166" t="n">
        <v>50</v>
      </c>
      <c r="C166" t="inlineStr">
        <is>
          <t xml:space="preserve">CONCLUIDO	</t>
        </is>
      </c>
      <c r="D166" t="n">
        <v>9.7095</v>
      </c>
      <c r="E166" t="n">
        <v>10.3</v>
      </c>
      <c r="F166" t="n">
        <v>8.130000000000001</v>
      </c>
      <c r="G166" t="n">
        <v>81.3</v>
      </c>
      <c r="H166" t="n">
        <v>1.74</v>
      </c>
      <c r="I166" t="n">
        <v>6</v>
      </c>
      <c r="J166" t="n">
        <v>121.56</v>
      </c>
      <c r="K166" t="n">
        <v>41.65</v>
      </c>
      <c r="L166" t="n">
        <v>12</v>
      </c>
      <c r="M166" t="n">
        <v>0</v>
      </c>
      <c r="N166" t="n">
        <v>17.91</v>
      </c>
      <c r="O166" t="n">
        <v>15226.31</v>
      </c>
      <c r="P166" t="n">
        <v>61.76</v>
      </c>
      <c r="Q166" t="n">
        <v>203.56</v>
      </c>
      <c r="R166" t="n">
        <v>17.19</v>
      </c>
      <c r="S166" t="n">
        <v>13.05</v>
      </c>
      <c r="T166" t="n">
        <v>1769.98</v>
      </c>
      <c r="U166" t="n">
        <v>0.76</v>
      </c>
      <c r="V166" t="n">
        <v>0.92</v>
      </c>
      <c r="W166" t="n">
        <v>0.07000000000000001</v>
      </c>
      <c r="X166" t="n">
        <v>0.11</v>
      </c>
      <c r="Y166" t="n">
        <v>0.5</v>
      </c>
      <c r="Z166" t="n">
        <v>10</v>
      </c>
    </row>
    <row r="167">
      <c r="A167" t="n">
        <v>0</v>
      </c>
      <c r="B167" t="n">
        <v>25</v>
      </c>
      <c r="C167" t="inlineStr">
        <is>
          <t xml:space="preserve">CONCLUIDO	</t>
        </is>
      </c>
      <c r="D167" t="n">
        <v>8.9237</v>
      </c>
      <c r="E167" t="n">
        <v>11.21</v>
      </c>
      <c r="F167" t="n">
        <v>8.84</v>
      </c>
      <c r="G167" t="n">
        <v>12.94</v>
      </c>
      <c r="H167" t="n">
        <v>0.28</v>
      </c>
      <c r="I167" t="n">
        <v>41</v>
      </c>
      <c r="J167" t="n">
        <v>61.76</v>
      </c>
      <c r="K167" t="n">
        <v>28.92</v>
      </c>
      <c r="L167" t="n">
        <v>1</v>
      </c>
      <c r="M167" t="n">
        <v>39</v>
      </c>
      <c r="N167" t="n">
        <v>6.84</v>
      </c>
      <c r="O167" t="n">
        <v>7851.41</v>
      </c>
      <c r="P167" t="n">
        <v>55.32</v>
      </c>
      <c r="Q167" t="n">
        <v>203.56</v>
      </c>
      <c r="R167" t="n">
        <v>39.44</v>
      </c>
      <c r="S167" t="n">
        <v>13.05</v>
      </c>
      <c r="T167" t="n">
        <v>12720.93</v>
      </c>
      <c r="U167" t="n">
        <v>0.33</v>
      </c>
      <c r="V167" t="n">
        <v>0.84</v>
      </c>
      <c r="W167" t="n">
        <v>0.12</v>
      </c>
      <c r="X167" t="n">
        <v>0.82</v>
      </c>
      <c r="Y167" t="n">
        <v>0.5</v>
      </c>
      <c r="Z167" t="n">
        <v>10</v>
      </c>
    </row>
    <row r="168">
      <c r="A168" t="n">
        <v>1</v>
      </c>
      <c r="B168" t="n">
        <v>25</v>
      </c>
      <c r="C168" t="inlineStr">
        <is>
          <t xml:space="preserve">CONCLUIDO	</t>
        </is>
      </c>
      <c r="D168" t="n">
        <v>9.6172</v>
      </c>
      <c r="E168" t="n">
        <v>10.4</v>
      </c>
      <c r="F168" t="n">
        <v>8.34</v>
      </c>
      <c r="G168" t="n">
        <v>26.33</v>
      </c>
      <c r="H168" t="n">
        <v>0.55</v>
      </c>
      <c r="I168" t="n">
        <v>19</v>
      </c>
      <c r="J168" t="n">
        <v>62.92</v>
      </c>
      <c r="K168" t="n">
        <v>28.92</v>
      </c>
      <c r="L168" t="n">
        <v>2</v>
      </c>
      <c r="M168" t="n">
        <v>17</v>
      </c>
      <c r="N168" t="n">
        <v>7</v>
      </c>
      <c r="O168" t="n">
        <v>7994.37</v>
      </c>
      <c r="P168" t="n">
        <v>49.5</v>
      </c>
      <c r="Q168" t="n">
        <v>203.56</v>
      </c>
      <c r="R168" t="n">
        <v>23.38</v>
      </c>
      <c r="S168" t="n">
        <v>13.05</v>
      </c>
      <c r="T168" t="n">
        <v>4800.15</v>
      </c>
      <c r="U168" t="n">
        <v>0.5600000000000001</v>
      </c>
      <c r="V168" t="n">
        <v>0.89</v>
      </c>
      <c r="W168" t="n">
        <v>0.09</v>
      </c>
      <c r="X168" t="n">
        <v>0.31</v>
      </c>
      <c r="Y168" t="n">
        <v>0.5</v>
      </c>
      <c r="Z168" t="n">
        <v>10</v>
      </c>
    </row>
    <row r="169">
      <c r="A169" t="n">
        <v>2</v>
      </c>
      <c r="B169" t="n">
        <v>25</v>
      </c>
      <c r="C169" t="inlineStr">
        <is>
          <t xml:space="preserve">CONCLUIDO	</t>
        </is>
      </c>
      <c r="D169" t="n">
        <v>9.7919</v>
      </c>
      <c r="E169" t="n">
        <v>10.21</v>
      </c>
      <c r="F169" t="n">
        <v>8.25</v>
      </c>
      <c r="G169" t="n">
        <v>41.25</v>
      </c>
      <c r="H169" t="n">
        <v>0.8100000000000001</v>
      </c>
      <c r="I169" t="n">
        <v>12</v>
      </c>
      <c r="J169" t="n">
        <v>64.08</v>
      </c>
      <c r="K169" t="n">
        <v>28.92</v>
      </c>
      <c r="L169" t="n">
        <v>3</v>
      </c>
      <c r="M169" t="n">
        <v>10</v>
      </c>
      <c r="N169" t="n">
        <v>7.16</v>
      </c>
      <c r="O169" t="n">
        <v>8137.65</v>
      </c>
      <c r="P169" t="n">
        <v>46.02</v>
      </c>
      <c r="Q169" t="n">
        <v>203.56</v>
      </c>
      <c r="R169" t="n">
        <v>21.06</v>
      </c>
      <c r="S169" t="n">
        <v>13.05</v>
      </c>
      <c r="T169" t="n">
        <v>3675.91</v>
      </c>
      <c r="U169" t="n">
        <v>0.62</v>
      </c>
      <c r="V169" t="n">
        <v>0.9</v>
      </c>
      <c r="W169" t="n">
        <v>0.07000000000000001</v>
      </c>
      <c r="X169" t="n">
        <v>0.23</v>
      </c>
      <c r="Y169" t="n">
        <v>0.5</v>
      </c>
      <c r="Z169" t="n">
        <v>10</v>
      </c>
    </row>
    <row r="170">
      <c r="A170" t="n">
        <v>3</v>
      </c>
      <c r="B170" t="n">
        <v>25</v>
      </c>
      <c r="C170" t="inlineStr">
        <is>
          <t xml:space="preserve">CONCLUIDO	</t>
        </is>
      </c>
      <c r="D170" t="n">
        <v>9.863300000000001</v>
      </c>
      <c r="E170" t="n">
        <v>10.14</v>
      </c>
      <c r="F170" t="n">
        <v>8.199999999999999</v>
      </c>
      <c r="G170" t="n">
        <v>49.22</v>
      </c>
      <c r="H170" t="n">
        <v>1.07</v>
      </c>
      <c r="I170" t="n">
        <v>10</v>
      </c>
      <c r="J170" t="n">
        <v>65.25</v>
      </c>
      <c r="K170" t="n">
        <v>28.92</v>
      </c>
      <c r="L170" t="n">
        <v>4</v>
      </c>
      <c r="M170" t="n">
        <v>3</v>
      </c>
      <c r="N170" t="n">
        <v>7.33</v>
      </c>
      <c r="O170" t="n">
        <v>8281.25</v>
      </c>
      <c r="P170" t="n">
        <v>43.56</v>
      </c>
      <c r="Q170" t="n">
        <v>203.6</v>
      </c>
      <c r="R170" t="n">
        <v>19.43</v>
      </c>
      <c r="S170" t="n">
        <v>13.05</v>
      </c>
      <c r="T170" t="n">
        <v>2868.09</v>
      </c>
      <c r="U170" t="n">
        <v>0.67</v>
      </c>
      <c r="V170" t="n">
        <v>0.91</v>
      </c>
      <c r="W170" t="n">
        <v>0.07000000000000001</v>
      </c>
      <c r="X170" t="n">
        <v>0.18</v>
      </c>
      <c r="Y170" t="n">
        <v>0.5</v>
      </c>
      <c r="Z170" t="n">
        <v>10</v>
      </c>
    </row>
    <row r="171">
      <c r="A171" t="n">
        <v>4</v>
      </c>
      <c r="B171" t="n">
        <v>25</v>
      </c>
      <c r="C171" t="inlineStr">
        <is>
          <t xml:space="preserve">CONCLUIDO	</t>
        </is>
      </c>
      <c r="D171" t="n">
        <v>9.8606</v>
      </c>
      <c r="E171" t="n">
        <v>10.14</v>
      </c>
      <c r="F171" t="n">
        <v>8.210000000000001</v>
      </c>
      <c r="G171" t="n">
        <v>49.24</v>
      </c>
      <c r="H171" t="n">
        <v>1.31</v>
      </c>
      <c r="I171" t="n">
        <v>10</v>
      </c>
      <c r="J171" t="n">
        <v>66.42</v>
      </c>
      <c r="K171" t="n">
        <v>28.92</v>
      </c>
      <c r="L171" t="n">
        <v>5</v>
      </c>
      <c r="M171" t="n">
        <v>0</v>
      </c>
      <c r="N171" t="n">
        <v>7.49</v>
      </c>
      <c r="O171" t="n">
        <v>8425.16</v>
      </c>
      <c r="P171" t="n">
        <v>44.18</v>
      </c>
      <c r="Q171" t="n">
        <v>203.6</v>
      </c>
      <c r="R171" t="n">
        <v>19.36</v>
      </c>
      <c r="S171" t="n">
        <v>13.05</v>
      </c>
      <c r="T171" t="n">
        <v>2832.88</v>
      </c>
      <c r="U171" t="n">
        <v>0.67</v>
      </c>
      <c r="V171" t="n">
        <v>0.91</v>
      </c>
      <c r="W171" t="n">
        <v>0.08</v>
      </c>
      <c r="X171" t="n">
        <v>0.18</v>
      </c>
      <c r="Y171" t="n">
        <v>0.5</v>
      </c>
      <c r="Z171" t="n">
        <v>10</v>
      </c>
    </row>
    <row r="172">
      <c r="A172" t="n">
        <v>0</v>
      </c>
      <c r="B172" t="n">
        <v>85</v>
      </c>
      <c r="C172" t="inlineStr">
        <is>
          <t xml:space="preserve">CONCLUIDO	</t>
        </is>
      </c>
      <c r="D172" t="n">
        <v>6.5195</v>
      </c>
      <c r="E172" t="n">
        <v>15.34</v>
      </c>
      <c r="F172" t="n">
        <v>9.880000000000001</v>
      </c>
      <c r="G172" t="n">
        <v>6.52</v>
      </c>
      <c r="H172" t="n">
        <v>0.11</v>
      </c>
      <c r="I172" t="n">
        <v>91</v>
      </c>
      <c r="J172" t="n">
        <v>167.88</v>
      </c>
      <c r="K172" t="n">
        <v>51.39</v>
      </c>
      <c r="L172" t="n">
        <v>1</v>
      </c>
      <c r="M172" t="n">
        <v>89</v>
      </c>
      <c r="N172" t="n">
        <v>30.49</v>
      </c>
      <c r="O172" t="n">
        <v>20939.59</v>
      </c>
      <c r="P172" t="n">
        <v>124.54</v>
      </c>
      <c r="Q172" t="n">
        <v>203.58</v>
      </c>
      <c r="R172" t="n">
        <v>72.34</v>
      </c>
      <c r="S172" t="n">
        <v>13.05</v>
      </c>
      <c r="T172" t="n">
        <v>28921.05</v>
      </c>
      <c r="U172" t="n">
        <v>0.18</v>
      </c>
      <c r="V172" t="n">
        <v>0.75</v>
      </c>
      <c r="W172" t="n">
        <v>0.2</v>
      </c>
      <c r="X172" t="n">
        <v>1.86</v>
      </c>
      <c r="Y172" t="n">
        <v>0.5</v>
      </c>
      <c r="Z172" t="n">
        <v>10</v>
      </c>
    </row>
    <row r="173">
      <c r="A173" t="n">
        <v>1</v>
      </c>
      <c r="B173" t="n">
        <v>85</v>
      </c>
      <c r="C173" t="inlineStr">
        <is>
          <t xml:space="preserve">CONCLUIDO	</t>
        </is>
      </c>
      <c r="D173" t="n">
        <v>7.9355</v>
      </c>
      <c r="E173" t="n">
        <v>12.6</v>
      </c>
      <c r="F173" t="n">
        <v>8.84</v>
      </c>
      <c r="G173" t="n">
        <v>12.94</v>
      </c>
      <c r="H173" t="n">
        <v>0.21</v>
      </c>
      <c r="I173" t="n">
        <v>41</v>
      </c>
      <c r="J173" t="n">
        <v>169.33</v>
      </c>
      <c r="K173" t="n">
        <v>51.39</v>
      </c>
      <c r="L173" t="n">
        <v>2</v>
      </c>
      <c r="M173" t="n">
        <v>39</v>
      </c>
      <c r="N173" t="n">
        <v>30.94</v>
      </c>
      <c r="O173" t="n">
        <v>21118.46</v>
      </c>
      <c r="P173" t="n">
        <v>110.59</v>
      </c>
      <c r="Q173" t="n">
        <v>203.57</v>
      </c>
      <c r="R173" t="n">
        <v>39.45</v>
      </c>
      <c r="S173" t="n">
        <v>13.05</v>
      </c>
      <c r="T173" t="n">
        <v>12725.07</v>
      </c>
      <c r="U173" t="n">
        <v>0.33</v>
      </c>
      <c r="V173" t="n">
        <v>0.84</v>
      </c>
      <c r="W173" t="n">
        <v>0.12</v>
      </c>
      <c r="X173" t="n">
        <v>0.82</v>
      </c>
      <c r="Y173" t="n">
        <v>0.5</v>
      </c>
      <c r="Z173" t="n">
        <v>10</v>
      </c>
    </row>
    <row r="174">
      <c r="A174" t="n">
        <v>2</v>
      </c>
      <c r="B174" t="n">
        <v>85</v>
      </c>
      <c r="C174" t="inlineStr">
        <is>
          <t xml:space="preserve">CONCLUIDO	</t>
        </is>
      </c>
      <c r="D174" t="n">
        <v>8.442</v>
      </c>
      <c r="E174" t="n">
        <v>11.85</v>
      </c>
      <c r="F174" t="n">
        <v>8.56</v>
      </c>
      <c r="G174" t="n">
        <v>19.02</v>
      </c>
      <c r="H174" t="n">
        <v>0.31</v>
      </c>
      <c r="I174" t="n">
        <v>27</v>
      </c>
      <c r="J174" t="n">
        <v>170.79</v>
      </c>
      <c r="K174" t="n">
        <v>51.39</v>
      </c>
      <c r="L174" t="n">
        <v>3</v>
      </c>
      <c r="M174" t="n">
        <v>25</v>
      </c>
      <c r="N174" t="n">
        <v>31.4</v>
      </c>
      <c r="O174" t="n">
        <v>21297.94</v>
      </c>
      <c r="P174" t="n">
        <v>106.24</v>
      </c>
      <c r="Q174" t="n">
        <v>203.56</v>
      </c>
      <c r="R174" t="n">
        <v>30.66</v>
      </c>
      <c r="S174" t="n">
        <v>13.05</v>
      </c>
      <c r="T174" t="n">
        <v>8401.17</v>
      </c>
      <c r="U174" t="n">
        <v>0.43</v>
      </c>
      <c r="V174" t="n">
        <v>0.87</v>
      </c>
      <c r="W174" t="n">
        <v>0.1</v>
      </c>
      <c r="X174" t="n">
        <v>0.53</v>
      </c>
      <c r="Y174" t="n">
        <v>0.5</v>
      </c>
      <c r="Z174" t="n">
        <v>10</v>
      </c>
    </row>
    <row r="175">
      <c r="A175" t="n">
        <v>3</v>
      </c>
      <c r="B175" t="n">
        <v>85</v>
      </c>
      <c r="C175" t="inlineStr">
        <is>
          <t xml:space="preserve">CONCLUIDO	</t>
        </is>
      </c>
      <c r="D175" t="n">
        <v>8.737</v>
      </c>
      <c r="E175" t="n">
        <v>11.45</v>
      </c>
      <c r="F175" t="n">
        <v>8.4</v>
      </c>
      <c r="G175" t="n">
        <v>25.19</v>
      </c>
      <c r="H175" t="n">
        <v>0.41</v>
      </c>
      <c r="I175" t="n">
        <v>20</v>
      </c>
      <c r="J175" t="n">
        <v>172.25</v>
      </c>
      <c r="K175" t="n">
        <v>51.39</v>
      </c>
      <c r="L175" t="n">
        <v>4</v>
      </c>
      <c r="M175" t="n">
        <v>18</v>
      </c>
      <c r="N175" t="n">
        <v>31.86</v>
      </c>
      <c r="O175" t="n">
        <v>21478.05</v>
      </c>
      <c r="P175" t="n">
        <v>103.55</v>
      </c>
      <c r="Q175" t="n">
        <v>203.57</v>
      </c>
      <c r="R175" t="n">
        <v>25.42</v>
      </c>
      <c r="S175" t="n">
        <v>13.05</v>
      </c>
      <c r="T175" t="n">
        <v>5814.07</v>
      </c>
      <c r="U175" t="n">
        <v>0.51</v>
      </c>
      <c r="V175" t="n">
        <v>0.89</v>
      </c>
      <c r="W175" t="n">
        <v>0.09</v>
      </c>
      <c r="X175" t="n">
        <v>0.37</v>
      </c>
      <c r="Y175" t="n">
        <v>0.5</v>
      </c>
      <c r="Z175" t="n">
        <v>10</v>
      </c>
    </row>
    <row r="176">
      <c r="A176" t="n">
        <v>4</v>
      </c>
      <c r="B176" t="n">
        <v>85</v>
      </c>
      <c r="C176" t="inlineStr">
        <is>
          <t xml:space="preserve">CONCLUIDO	</t>
        </is>
      </c>
      <c r="D176" t="n">
        <v>8.894600000000001</v>
      </c>
      <c r="E176" t="n">
        <v>11.24</v>
      </c>
      <c r="F176" t="n">
        <v>8.33</v>
      </c>
      <c r="G176" t="n">
        <v>31.23</v>
      </c>
      <c r="H176" t="n">
        <v>0.51</v>
      </c>
      <c r="I176" t="n">
        <v>16</v>
      </c>
      <c r="J176" t="n">
        <v>173.71</v>
      </c>
      <c r="K176" t="n">
        <v>51.39</v>
      </c>
      <c r="L176" t="n">
        <v>5</v>
      </c>
      <c r="M176" t="n">
        <v>14</v>
      </c>
      <c r="N176" t="n">
        <v>32.32</v>
      </c>
      <c r="O176" t="n">
        <v>21658.78</v>
      </c>
      <c r="P176" t="n">
        <v>101.83</v>
      </c>
      <c r="Q176" t="n">
        <v>203.56</v>
      </c>
      <c r="R176" t="n">
        <v>23.53</v>
      </c>
      <c r="S176" t="n">
        <v>13.05</v>
      </c>
      <c r="T176" t="n">
        <v>4890.24</v>
      </c>
      <c r="U176" t="n">
        <v>0.55</v>
      </c>
      <c r="V176" t="n">
        <v>0.89</v>
      </c>
      <c r="W176" t="n">
        <v>0.08</v>
      </c>
      <c r="X176" t="n">
        <v>0.3</v>
      </c>
      <c r="Y176" t="n">
        <v>0.5</v>
      </c>
      <c r="Z176" t="n">
        <v>10</v>
      </c>
    </row>
    <row r="177">
      <c r="A177" t="n">
        <v>5</v>
      </c>
      <c r="B177" t="n">
        <v>85</v>
      </c>
      <c r="C177" t="inlineStr">
        <is>
          <t xml:space="preserve">CONCLUIDO	</t>
        </is>
      </c>
      <c r="D177" t="n">
        <v>9.027100000000001</v>
      </c>
      <c r="E177" t="n">
        <v>11.08</v>
      </c>
      <c r="F177" t="n">
        <v>8.26</v>
      </c>
      <c r="G177" t="n">
        <v>38.14</v>
      </c>
      <c r="H177" t="n">
        <v>0.61</v>
      </c>
      <c r="I177" t="n">
        <v>13</v>
      </c>
      <c r="J177" t="n">
        <v>175.18</v>
      </c>
      <c r="K177" t="n">
        <v>51.39</v>
      </c>
      <c r="L177" t="n">
        <v>6</v>
      </c>
      <c r="M177" t="n">
        <v>11</v>
      </c>
      <c r="N177" t="n">
        <v>32.79</v>
      </c>
      <c r="O177" t="n">
        <v>21840.16</v>
      </c>
      <c r="P177" t="n">
        <v>100.41</v>
      </c>
      <c r="Q177" t="n">
        <v>203.56</v>
      </c>
      <c r="R177" t="n">
        <v>21.51</v>
      </c>
      <c r="S177" t="n">
        <v>13.05</v>
      </c>
      <c r="T177" t="n">
        <v>3896.17</v>
      </c>
      <c r="U177" t="n">
        <v>0.61</v>
      </c>
      <c r="V177" t="n">
        <v>0.9</v>
      </c>
      <c r="W177" t="n">
        <v>0.07000000000000001</v>
      </c>
      <c r="X177" t="n">
        <v>0.24</v>
      </c>
      <c r="Y177" t="n">
        <v>0.5</v>
      </c>
      <c r="Z177" t="n">
        <v>10</v>
      </c>
    </row>
    <row r="178">
      <c r="A178" t="n">
        <v>6</v>
      </c>
      <c r="B178" t="n">
        <v>85</v>
      </c>
      <c r="C178" t="inlineStr">
        <is>
          <t xml:space="preserve">CONCLUIDO	</t>
        </is>
      </c>
      <c r="D178" t="n">
        <v>9.0701</v>
      </c>
      <c r="E178" t="n">
        <v>11.03</v>
      </c>
      <c r="F178" t="n">
        <v>8.25</v>
      </c>
      <c r="G178" t="n">
        <v>41.23</v>
      </c>
      <c r="H178" t="n">
        <v>0.7</v>
      </c>
      <c r="I178" t="n">
        <v>12</v>
      </c>
      <c r="J178" t="n">
        <v>176.66</v>
      </c>
      <c r="K178" t="n">
        <v>51.39</v>
      </c>
      <c r="L178" t="n">
        <v>7</v>
      </c>
      <c r="M178" t="n">
        <v>10</v>
      </c>
      <c r="N178" t="n">
        <v>33.27</v>
      </c>
      <c r="O178" t="n">
        <v>22022.17</v>
      </c>
      <c r="P178" t="n">
        <v>99.45999999999999</v>
      </c>
      <c r="Q178" t="n">
        <v>203.56</v>
      </c>
      <c r="R178" t="n">
        <v>21.03</v>
      </c>
      <c r="S178" t="n">
        <v>13.05</v>
      </c>
      <c r="T178" t="n">
        <v>3658.28</v>
      </c>
      <c r="U178" t="n">
        <v>0.62</v>
      </c>
      <c r="V178" t="n">
        <v>0.9</v>
      </c>
      <c r="W178" t="n">
        <v>0.07000000000000001</v>
      </c>
      <c r="X178" t="n">
        <v>0.22</v>
      </c>
      <c r="Y178" t="n">
        <v>0.5</v>
      </c>
      <c r="Z178" t="n">
        <v>10</v>
      </c>
    </row>
    <row r="179">
      <c r="A179" t="n">
        <v>7</v>
      </c>
      <c r="B179" t="n">
        <v>85</v>
      </c>
      <c r="C179" t="inlineStr">
        <is>
          <t xml:space="preserve">CONCLUIDO	</t>
        </is>
      </c>
      <c r="D179" t="n">
        <v>9.1799</v>
      </c>
      <c r="E179" t="n">
        <v>10.89</v>
      </c>
      <c r="F179" t="n">
        <v>8.18</v>
      </c>
      <c r="G179" t="n">
        <v>49.09</v>
      </c>
      <c r="H179" t="n">
        <v>0.8</v>
      </c>
      <c r="I179" t="n">
        <v>10</v>
      </c>
      <c r="J179" t="n">
        <v>178.14</v>
      </c>
      <c r="K179" t="n">
        <v>51.39</v>
      </c>
      <c r="L179" t="n">
        <v>8</v>
      </c>
      <c r="M179" t="n">
        <v>8</v>
      </c>
      <c r="N179" t="n">
        <v>33.75</v>
      </c>
      <c r="O179" t="n">
        <v>22204.83</v>
      </c>
      <c r="P179" t="n">
        <v>98.25</v>
      </c>
      <c r="Q179" t="n">
        <v>203.56</v>
      </c>
      <c r="R179" t="n">
        <v>18.67</v>
      </c>
      <c r="S179" t="n">
        <v>13.05</v>
      </c>
      <c r="T179" t="n">
        <v>2490.92</v>
      </c>
      <c r="U179" t="n">
        <v>0.7</v>
      </c>
      <c r="V179" t="n">
        <v>0.91</v>
      </c>
      <c r="W179" t="n">
        <v>0.07000000000000001</v>
      </c>
      <c r="X179" t="n">
        <v>0.16</v>
      </c>
      <c r="Y179" t="n">
        <v>0.5</v>
      </c>
      <c r="Z179" t="n">
        <v>10</v>
      </c>
    </row>
    <row r="180">
      <c r="A180" t="n">
        <v>8</v>
      </c>
      <c r="B180" t="n">
        <v>85</v>
      </c>
      <c r="C180" t="inlineStr">
        <is>
          <t xml:space="preserve">CONCLUIDO	</t>
        </is>
      </c>
      <c r="D180" t="n">
        <v>9.2036</v>
      </c>
      <c r="E180" t="n">
        <v>10.87</v>
      </c>
      <c r="F180" t="n">
        <v>8.19</v>
      </c>
      <c r="G180" t="n">
        <v>54.59</v>
      </c>
      <c r="H180" t="n">
        <v>0.89</v>
      </c>
      <c r="I180" t="n">
        <v>9</v>
      </c>
      <c r="J180" t="n">
        <v>179.63</v>
      </c>
      <c r="K180" t="n">
        <v>51.39</v>
      </c>
      <c r="L180" t="n">
        <v>9</v>
      </c>
      <c r="M180" t="n">
        <v>7</v>
      </c>
      <c r="N180" t="n">
        <v>34.24</v>
      </c>
      <c r="O180" t="n">
        <v>22388.15</v>
      </c>
      <c r="P180" t="n">
        <v>97.3</v>
      </c>
      <c r="Q180" t="n">
        <v>203.56</v>
      </c>
      <c r="R180" t="n">
        <v>19.2</v>
      </c>
      <c r="S180" t="n">
        <v>13.05</v>
      </c>
      <c r="T180" t="n">
        <v>2758.12</v>
      </c>
      <c r="U180" t="n">
        <v>0.68</v>
      </c>
      <c r="V180" t="n">
        <v>0.91</v>
      </c>
      <c r="W180" t="n">
        <v>0.07000000000000001</v>
      </c>
      <c r="X180" t="n">
        <v>0.16</v>
      </c>
      <c r="Y180" t="n">
        <v>0.5</v>
      </c>
      <c r="Z180" t="n">
        <v>10</v>
      </c>
    </row>
    <row r="181">
      <c r="A181" t="n">
        <v>9</v>
      </c>
      <c r="B181" t="n">
        <v>85</v>
      </c>
      <c r="C181" t="inlineStr">
        <is>
          <t xml:space="preserve">CONCLUIDO	</t>
        </is>
      </c>
      <c r="D181" t="n">
        <v>9.2516</v>
      </c>
      <c r="E181" t="n">
        <v>10.81</v>
      </c>
      <c r="F181" t="n">
        <v>8.17</v>
      </c>
      <c r="G181" t="n">
        <v>61.24</v>
      </c>
      <c r="H181" t="n">
        <v>0.98</v>
      </c>
      <c r="I181" t="n">
        <v>8</v>
      </c>
      <c r="J181" t="n">
        <v>181.12</v>
      </c>
      <c r="K181" t="n">
        <v>51.39</v>
      </c>
      <c r="L181" t="n">
        <v>10</v>
      </c>
      <c r="M181" t="n">
        <v>6</v>
      </c>
      <c r="N181" t="n">
        <v>34.73</v>
      </c>
      <c r="O181" t="n">
        <v>22572.13</v>
      </c>
      <c r="P181" t="n">
        <v>96.28</v>
      </c>
      <c r="Q181" t="n">
        <v>203.56</v>
      </c>
      <c r="R181" t="n">
        <v>18.43</v>
      </c>
      <c r="S181" t="n">
        <v>13.05</v>
      </c>
      <c r="T181" t="n">
        <v>2379.42</v>
      </c>
      <c r="U181" t="n">
        <v>0.71</v>
      </c>
      <c r="V181" t="n">
        <v>0.91</v>
      </c>
      <c r="W181" t="n">
        <v>0.07000000000000001</v>
      </c>
      <c r="X181" t="n">
        <v>0.14</v>
      </c>
      <c r="Y181" t="n">
        <v>0.5</v>
      </c>
      <c r="Z181" t="n">
        <v>10</v>
      </c>
    </row>
    <row r="182">
      <c r="A182" t="n">
        <v>10</v>
      </c>
      <c r="B182" t="n">
        <v>85</v>
      </c>
      <c r="C182" t="inlineStr">
        <is>
          <t xml:space="preserve">CONCLUIDO	</t>
        </is>
      </c>
      <c r="D182" t="n">
        <v>9.2471</v>
      </c>
      <c r="E182" t="n">
        <v>10.81</v>
      </c>
      <c r="F182" t="n">
        <v>8.17</v>
      </c>
      <c r="G182" t="n">
        <v>61.28</v>
      </c>
      <c r="H182" t="n">
        <v>1.07</v>
      </c>
      <c r="I182" t="n">
        <v>8</v>
      </c>
      <c r="J182" t="n">
        <v>182.62</v>
      </c>
      <c r="K182" t="n">
        <v>51.39</v>
      </c>
      <c r="L182" t="n">
        <v>11</v>
      </c>
      <c r="M182" t="n">
        <v>6</v>
      </c>
      <c r="N182" t="n">
        <v>35.22</v>
      </c>
      <c r="O182" t="n">
        <v>22756.91</v>
      </c>
      <c r="P182" t="n">
        <v>95.43000000000001</v>
      </c>
      <c r="Q182" t="n">
        <v>203.57</v>
      </c>
      <c r="R182" t="n">
        <v>18.59</v>
      </c>
      <c r="S182" t="n">
        <v>13.05</v>
      </c>
      <c r="T182" t="n">
        <v>2460.14</v>
      </c>
      <c r="U182" t="n">
        <v>0.7</v>
      </c>
      <c r="V182" t="n">
        <v>0.91</v>
      </c>
      <c r="W182" t="n">
        <v>0.07000000000000001</v>
      </c>
      <c r="X182" t="n">
        <v>0.15</v>
      </c>
      <c r="Y182" t="n">
        <v>0.5</v>
      </c>
      <c r="Z182" t="n">
        <v>10</v>
      </c>
    </row>
    <row r="183">
      <c r="A183" t="n">
        <v>11</v>
      </c>
      <c r="B183" t="n">
        <v>85</v>
      </c>
      <c r="C183" t="inlineStr">
        <is>
          <t xml:space="preserve">CONCLUIDO	</t>
        </is>
      </c>
      <c r="D183" t="n">
        <v>9.315799999999999</v>
      </c>
      <c r="E183" t="n">
        <v>10.73</v>
      </c>
      <c r="F183" t="n">
        <v>8.119999999999999</v>
      </c>
      <c r="G183" t="n">
        <v>69.64</v>
      </c>
      <c r="H183" t="n">
        <v>1.16</v>
      </c>
      <c r="I183" t="n">
        <v>7</v>
      </c>
      <c r="J183" t="n">
        <v>184.12</v>
      </c>
      <c r="K183" t="n">
        <v>51.39</v>
      </c>
      <c r="L183" t="n">
        <v>12</v>
      </c>
      <c r="M183" t="n">
        <v>5</v>
      </c>
      <c r="N183" t="n">
        <v>35.73</v>
      </c>
      <c r="O183" t="n">
        <v>22942.24</v>
      </c>
      <c r="P183" t="n">
        <v>94.44</v>
      </c>
      <c r="Q183" t="n">
        <v>203.58</v>
      </c>
      <c r="R183" t="n">
        <v>17.18</v>
      </c>
      <c r="S183" t="n">
        <v>13.05</v>
      </c>
      <c r="T183" t="n">
        <v>1760.97</v>
      </c>
      <c r="U183" t="n">
        <v>0.76</v>
      </c>
      <c r="V183" t="n">
        <v>0.92</v>
      </c>
      <c r="W183" t="n">
        <v>0.06</v>
      </c>
      <c r="X183" t="n">
        <v>0.1</v>
      </c>
      <c r="Y183" t="n">
        <v>0.5</v>
      </c>
      <c r="Z183" t="n">
        <v>10</v>
      </c>
    </row>
    <row r="184">
      <c r="A184" t="n">
        <v>12</v>
      </c>
      <c r="B184" t="n">
        <v>85</v>
      </c>
      <c r="C184" t="inlineStr">
        <is>
          <t xml:space="preserve">CONCLUIDO	</t>
        </is>
      </c>
      <c r="D184" t="n">
        <v>9.2942</v>
      </c>
      <c r="E184" t="n">
        <v>10.76</v>
      </c>
      <c r="F184" t="n">
        <v>8.15</v>
      </c>
      <c r="G184" t="n">
        <v>69.84999999999999</v>
      </c>
      <c r="H184" t="n">
        <v>1.24</v>
      </c>
      <c r="I184" t="n">
        <v>7</v>
      </c>
      <c r="J184" t="n">
        <v>185.63</v>
      </c>
      <c r="K184" t="n">
        <v>51.39</v>
      </c>
      <c r="L184" t="n">
        <v>13</v>
      </c>
      <c r="M184" t="n">
        <v>5</v>
      </c>
      <c r="N184" t="n">
        <v>36.24</v>
      </c>
      <c r="O184" t="n">
        <v>23128.27</v>
      </c>
      <c r="P184" t="n">
        <v>93.52</v>
      </c>
      <c r="Q184" t="n">
        <v>203.56</v>
      </c>
      <c r="R184" t="n">
        <v>17.97</v>
      </c>
      <c r="S184" t="n">
        <v>13.05</v>
      </c>
      <c r="T184" t="n">
        <v>2155.36</v>
      </c>
      <c r="U184" t="n">
        <v>0.73</v>
      </c>
      <c r="V184" t="n">
        <v>0.91</v>
      </c>
      <c r="W184" t="n">
        <v>0.07000000000000001</v>
      </c>
      <c r="X184" t="n">
        <v>0.13</v>
      </c>
      <c r="Y184" t="n">
        <v>0.5</v>
      </c>
      <c r="Z184" t="n">
        <v>10</v>
      </c>
    </row>
    <row r="185">
      <c r="A185" t="n">
        <v>13</v>
      </c>
      <c r="B185" t="n">
        <v>85</v>
      </c>
      <c r="C185" t="inlineStr">
        <is>
          <t xml:space="preserve">CONCLUIDO	</t>
        </is>
      </c>
      <c r="D185" t="n">
        <v>9.343400000000001</v>
      </c>
      <c r="E185" t="n">
        <v>10.7</v>
      </c>
      <c r="F185" t="n">
        <v>8.130000000000001</v>
      </c>
      <c r="G185" t="n">
        <v>81.27</v>
      </c>
      <c r="H185" t="n">
        <v>1.33</v>
      </c>
      <c r="I185" t="n">
        <v>6</v>
      </c>
      <c r="J185" t="n">
        <v>187.14</v>
      </c>
      <c r="K185" t="n">
        <v>51.39</v>
      </c>
      <c r="L185" t="n">
        <v>14</v>
      </c>
      <c r="M185" t="n">
        <v>4</v>
      </c>
      <c r="N185" t="n">
        <v>36.75</v>
      </c>
      <c r="O185" t="n">
        <v>23314.98</v>
      </c>
      <c r="P185" t="n">
        <v>92.92</v>
      </c>
      <c r="Q185" t="n">
        <v>203.56</v>
      </c>
      <c r="R185" t="n">
        <v>17.22</v>
      </c>
      <c r="S185" t="n">
        <v>13.05</v>
      </c>
      <c r="T185" t="n">
        <v>1784.74</v>
      </c>
      <c r="U185" t="n">
        <v>0.76</v>
      </c>
      <c r="V185" t="n">
        <v>0.92</v>
      </c>
      <c r="W185" t="n">
        <v>0.06</v>
      </c>
      <c r="X185" t="n">
        <v>0.1</v>
      </c>
      <c r="Y185" t="n">
        <v>0.5</v>
      </c>
      <c r="Z185" t="n">
        <v>10</v>
      </c>
    </row>
    <row r="186">
      <c r="A186" t="n">
        <v>14</v>
      </c>
      <c r="B186" t="n">
        <v>85</v>
      </c>
      <c r="C186" t="inlineStr">
        <is>
          <t xml:space="preserve">CONCLUIDO	</t>
        </is>
      </c>
      <c r="D186" t="n">
        <v>9.3575</v>
      </c>
      <c r="E186" t="n">
        <v>10.69</v>
      </c>
      <c r="F186" t="n">
        <v>8.109999999999999</v>
      </c>
      <c r="G186" t="n">
        <v>81.11</v>
      </c>
      <c r="H186" t="n">
        <v>1.41</v>
      </c>
      <c r="I186" t="n">
        <v>6</v>
      </c>
      <c r="J186" t="n">
        <v>188.66</v>
      </c>
      <c r="K186" t="n">
        <v>51.39</v>
      </c>
      <c r="L186" t="n">
        <v>15</v>
      </c>
      <c r="M186" t="n">
        <v>4</v>
      </c>
      <c r="N186" t="n">
        <v>37.27</v>
      </c>
      <c r="O186" t="n">
        <v>23502.4</v>
      </c>
      <c r="P186" t="n">
        <v>92.23999999999999</v>
      </c>
      <c r="Q186" t="n">
        <v>203.56</v>
      </c>
      <c r="R186" t="n">
        <v>16.57</v>
      </c>
      <c r="S186" t="n">
        <v>13.05</v>
      </c>
      <c r="T186" t="n">
        <v>1461.52</v>
      </c>
      <c r="U186" t="n">
        <v>0.79</v>
      </c>
      <c r="V186" t="n">
        <v>0.92</v>
      </c>
      <c r="W186" t="n">
        <v>0.07000000000000001</v>
      </c>
      <c r="X186" t="n">
        <v>0.09</v>
      </c>
      <c r="Y186" t="n">
        <v>0.5</v>
      </c>
      <c r="Z186" t="n">
        <v>10</v>
      </c>
    </row>
    <row r="187">
      <c r="A187" t="n">
        <v>15</v>
      </c>
      <c r="B187" t="n">
        <v>85</v>
      </c>
      <c r="C187" t="inlineStr">
        <is>
          <t xml:space="preserve">CONCLUIDO	</t>
        </is>
      </c>
      <c r="D187" t="n">
        <v>9.3407</v>
      </c>
      <c r="E187" t="n">
        <v>10.71</v>
      </c>
      <c r="F187" t="n">
        <v>8.130000000000001</v>
      </c>
      <c r="G187" t="n">
        <v>81.3</v>
      </c>
      <c r="H187" t="n">
        <v>1.49</v>
      </c>
      <c r="I187" t="n">
        <v>6</v>
      </c>
      <c r="J187" t="n">
        <v>190.19</v>
      </c>
      <c r="K187" t="n">
        <v>51.39</v>
      </c>
      <c r="L187" t="n">
        <v>16</v>
      </c>
      <c r="M187" t="n">
        <v>4</v>
      </c>
      <c r="N187" t="n">
        <v>37.79</v>
      </c>
      <c r="O187" t="n">
        <v>23690.52</v>
      </c>
      <c r="P187" t="n">
        <v>90.81999999999999</v>
      </c>
      <c r="Q187" t="n">
        <v>203.56</v>
      </c>
      <c r="R187" t="n">
        <v>17.34</v>
      </c>
      <c r="S187" t="n">
        <v>13.05</v>
      </c>
      <c r="T187" t="n">
        <v>1844.95</v>
      </c>
      <c r="U187" t="n">
        <v>0.75</v>
      </c>
      <c r="V187" t="n">
        <v>0.92</v>
      </c>
      <c r="W187" t="n">
        <v>0.06</v>
      </c>
      <c r="X187" t="n">
        <v>0.11</v>
      </c>
      <c r="Y187" t="n">
        <v>0.5</v>
      </c>
      <c r="Z187" t="n">
        <v>10</v>
      </c>
    </row>
    <row r="188">
      <c r="A188" t="n">
        <v>16</v>
      </c>
      <c r="B188" t="n">
        <v>85</v>
      </c>
      <c r="C188" t="inlineStr">
        <is>
          <t xml:space="preserve">CONCLUIDO	</t>
        </is>
      </c>
      <c r="D188" t="n">
        <v>9.390700000000001</v>
      </c>
      <c r="E188" t="n">
        <v>10.65</v>
      </c>
      <c r="F188" t="n">
        <v>8.109999999999999</v>
      </c>
      <c r="G188" t="n">
        <v>97.28</v>
      </c>
      <c r="H188" t="n">
        <v>1.57</v>
      </c>
      <c r="I188" t="n">
        <v>5</v>
      </c>
      <c r="J188" t="n">
        <v>191.72</v>
      </c>
      <c r="K188" t="n">
        <v>51.39</v>
      </c>
      <c r="L188" t="n">
        <v>17</v>
      </c>
      <c r="M188" t="n">
        <v>3</v>
      </c>
      <c r="N188" t="n">
        <v>38.33</v>
      </c>
      <c r="O188" t="n">
        <v>23879.37</v>
      </c>
      <c r="P188" t="n">
        <v>90.56999999999999</v>
      </c>
      <c r="Q188" t="n">
        <v>203.56</v>
      </c>
      <c r="R188" t="n">
        <v>16.61</v>
      </c>
      <c r="S188" t="n">
        <v>13.05</v>
      </c>
      <c r="T188" t="n">
        <v>1484.29</v>
      </c>
      <c r="U188" t="n">
        <v>0.79</v>
      </c>
      <c r="V188" t="n">
        <v>0.92</v>
      </c>
      <c r="W188" t="n">
        <v>0.06</v>
      </c>
      <c r="X188" t="n">
        <v>0.08</v>
      </c>
      <c r="Y188" t="n">
        <v>0.5</v>
      </c>
      <c r="Z188" t="n">
        <v>10</v>
      </c>
    </row>
    <row r="189">
      <c r="A189" t="n">
        <v>17</v>
      </c>
      <c r="B189" t="n">
        <v>85</v>
      </c>
      <c r="C189" t="inlineStr">
        <is>
          <t xml:space="preserve">CONCLUIDO	</t>
        </is>
      </c>
      <c r="D189" t="n">
        <v>9.3965</v>
      </c>
      <c r="E189" t="n">
        <v>10.64</v>
      </c>
      <c r="F189" t="n">
        <v>8.1</v>
      </c>
      <c r="G189" t="n">
        <v>97.2</v>
      </c>
      <c r="H189" t="n">
        <v>1.65</v>
      </c>
      <c r="I189" t="n">
        <v>5</v>
      </c>
      <c r="J189" t="n">
        <v>193.26</v>
      </c>
      <c r="K189" t="n">
        <v>51.39</v>
      </c>
      <c r="L189" t="n">
        <v>18</v>
      </c>
      <c r="M189" t="n">
        <v>3</v>
      </c>
      <c r="N189" t="n">
        <v>38.86</v>
      </c>
      <c r="O189" t="n">
        <v>24068.93</v>
      </c>
      <c r="P189" t="n">
        <v>90.51000000000001</v>
      </c>
      <c r="Q189" t="n">
        <v>203.56</v>
      </c>
      <c r="R189" t="n">
        <v>16.36</v>
      </c>
      <c r="S189" t="n">
        <v>13.05</v>
      </c>
      <c r="T189" t="n">
        <v>1361.91</v>
      </c>
      <c r="U189" t="n">
        <v>0.8</v>
      </c>
      <c r="V189" t="n">
        <v>0.92</v>
      </c>
      <c r="W189" t="n">
        <v>0.06</v>
      </c>
      <c r="X189" t="n">
        <v>0.08</v>
      </c>
      <c r="Y189" t="n">
        <v>0.5</v>
      </c>
      <c r="Z189" t="n">
        <v>10</v>
      </c>
    </row>
    <row r="190">
      <c r="A190" t="n">
        <v>18</v>
      </c>
      <c r="B190" t="n">
        <v>85</v>
      </c>
      <c r="C190" t="inlineStr">
        <is>
          <t xml:space="preserve">CONCLUIDO	</t>
        </is>
      </c>
      <c r="D190" t="n">
        <v>9.387</v>
      </c>
      <c r="E190" t="n">
        <v>10.65</v>
      </c>
      <c r="F190" t="n">
        <v>8.109999999999999</v>
      </c>
      <c r="G190" t="n">
        <v>97.33</v>
      </c>
      <c r="H190" t="n">
        <v>1.73</v>
      </c>
      <c r="I190" t="n">
        <v>5</v>
      </c>
      <c r="J190" t="n">
        <v>194.8</v>
      </c>
      <c r="K190" t="n">
        <v>51.39</v>
      </c>
      <c r="L190" t="n">
        <v>19</v>
      </c>
      <c r="M190" t="n">
        <v>3</v>
      </c>
      <c r="N190" t="n">
        <v>39.41</v>
      </c>
      <c r="O190" t="n">
        <v>24259.23</v>
      </c>
      <c r="P190" t="n">
        <v>89.37</v>
      </c>
      <c r="Q190" t="n">
        <v>203.56</v>
      </c>
      <c r="R190" t="n">
        <v>16.83</v>
      </c>
      <c r="S190" t="n">
        <v>13.05</v>
      </c>
      <c r="T190" t="n">
        <v>1593.07</v>
      </c>
      <c r="U190" t="n">
        <v>0.78</v>
      </c>
      <c r="V190" t="n">
        <v>0.92</v>
      </c>
      <c r="W190" t="n">
        <v>0.06</v>
      </c>
      <c r="X190" t="n">
        <v>0.09</v>
      </c>
      <c r="Y190" t="n">
        <v>0.5</v>
      </c>
      <c r="Z190" t="n">
        <v>10</v>
      </c>
    </row>
    <row r="191">
      <c r="A191" t="n">
        <v>19</v>
      </c>
      <c r="B191" t="n">
        <v>85</v>
      </c>
      <c r="C191" t="inlineStr">
        <is>
          <t xml:space="preserve">CONCLUIDO	</t>
        </is>
      </c>
      <c r="D191" t="n">
        <v>9.385300000000001</v>
      </c>
      <c r="E191" t="n">
        <v>10.66</v>
      </c>
      <c r="F191" t="n">
        <v>8.109999999999999</v>
      </c>
      <c r="G191" t="n">
        <v>97.36</v>
      </c>
      <c r="H191" t="n">
        <v>1.81</v>
      </c>
      <c r="I191" t="n">
        <v>5</v>
      </c>
      <c r="J191" t="n">
        <v>196.35</v>
      </c>
      <c r="K191" t="n">
        <v>51.39</v>
      </c>
      <c r="L191" t="n">
        <v>20</v>
      </c>
      <c r="M191" t="n">
        <v>3</v>
      </c>
      <c r="N191" t="n">
        <v>39.96</v>
      </c>
      <c r="O191" t="n">
        <v>24450.27</v>
      </c>
      <c r="P191" t="n">
        <v>87.75</v>
      </c>
      <c r="Q191" t="n">
        <v>203.56</v>
      </c>
      <c r="R191" t="n">
        <v>16.87</v>
      </c>
      <c r="S191" t="n">
        <v>13.05</v>
      </c>
      <c r="T191" t="n">
        <v>1613.58</v>
      </c>
      <c r="U191" t="n">
        <v>0.77</v>
      </c>
      <c r="V191" t="n">
        <v>0.92</v>
      </c>
      <c r="W191" t="n">
        <v>0.06</v>
      </c>
      <c r="X191" t="n">
        <v>0.09</v>
      </c>
      <c r="Y191" t="n">
        <v>0.5</v>
      </c>
      <c r="Z191" t="n">
        <v>10</v>
      </c>
    </row>
    <row r="192">
      <c r="A192" t="n">
        <v>20</v>
      </c>
      <c r="B192" t="n">
        <v>85</v>
      </c>
      <c r="C192" t="inlineStr">
        <is>
          <t xml:space="preserve">CONCLUIDO	</t>
        </is>
      </c>
      <c r="D192" t="n">
        <v>9.453799999999999</v>
      </c>
      <c r="E192" t="n">
        <v>10.58</v>
      </c>
      <c r="F192" t="n">
        <v>8.07</v>
      </c>
      <c r="G192" t="n">
        <v>121.05</v>
      </c>
      <c r="H192" t="n">
        <v>1.88</v>
      </c>
      <c r="I192" t="n">
        <v>4</v>
      </c>
      <c r="J192" t="n">
        <v>197.9</v>
      </c>
      <c r="K192" t="n">
        <v>51.39</v>
      </c>
      <c r="L192" t="n">
        <v>21</v>
      </c>
      <c r="M192" t="n">
        <v>2</v>
      </c>
      <c r="N192" t="n">
        <v>40.51</v>
      </c>
      <c r="O192" t="n">
        <v>24642.07</v>
      </c>
      <c r="P192" t="n">
        <v>86.02</v>
      </c>
      <c r="Q192" t="n">
        <v>203.56</v>
      </c>
      <c r="R192" t="n">
        <v>15.35</v>
      </c>
      <c r="S192" t="n">
        <v>13.05</v>
      </c>
      <c r="T192" t="n">
        <v>861.05</v>
      </c>
      <c r="U192" t="n">
        <v>0.85</v>
      </c>
      <c r="V192" t="n">
        <v>0.92</v>
      </c>
      <c r="W192" t="n">
        <v>0.06</v>
      </c>
      <c r="X192" t="n">
        <v>0.05</v>
      </c>
      <c r="Y192" t="n">
        <v>0.5</v>
      </c>
      <c r="Z192" t="n">
        <v>10</v>
      </c>
    </row>
    <row r="193">
      <c r="A193" t="n">
        <v>21</v>
      </c>
      <c r="B193" t="n">
        <v>85</v>
      </c>
      <c r="C193" t="inlineStr">
        <is>
          <t xml:space="preserve">CONCLUIDO	</t>
        </is>
      </c>
      <c r="D193" t="n">
        <v>9.4421</v>
      </c>
      <c r="E193" t="n">
        <v>10.59</v>
      </c>
      <c r="F193" t="n">
        <v>8.08</v>
      </c>
      <c r="G193" t="n">
        <v>121.24</v>
      </c>
      <c r="H193" t="n">
        <v>1.96</v>
      </c>
      <c r="I193" t="n">
        <v>4</v>
      </c>
      <c r="J193" t="n">
        <v>199.46</v>
      </c>
      <c r="K193" t="n">
        <v>51.39</v>
      </c>
      <c r="L193" t="n">
        <v>22</v>
      </c>
      <c r="M193" t="n">
        <v>2</v>
      </c>
      <c r="N193" t="n">
        <v>41.07</v>
      </c>
      <c r="O193" t="n">
        <v>24834.62</v>
      </c>
      <c r="P193" t="n">
        <v>86</v>
      </c>
      <c r="Q193" t="n">
        <v>203.56</v>
      </c>
      <c r="R193" t="n">
        <v>15.86</v>
      </c>
      <c r="S193" t="n">
        <v>13.05</v>
      </c>
      <c r="T193" t="n">
        <v>1112.59</v>
      </c>
      <c r="U193" t="n">
        <v>0.82</v>
      </c>
      <c r="V193" t="n">
        <v>0.92</v>
      </c>
      <c r="W193" t="n">
        <v>0.06</v>
      </c>
      <c r="X193" t="n">
        <v>0.06</v>
      </c>
      <c r="Y193" t="n">
        <v>0.5</v>
      </c>
      <c r="Z193" t="n">
        <v>10</v>
      </c>
    </row>
    <row r="194">
      <c r="A194" t="n">
        <v>22</v>
      </c>
      <c r="B194" t="n">
        <v>85</v>
      </c>
      <c r="C194" t="inlineStr">
        <is>
          <t xml:space="preserve">CONCLUIDO	</t>
        </is>
      </c>
      <c r="D194" t="n">
        <v>9.4404</v>
      </c>
      <c r="E194" t="n">
        <v>10.59</v>
      </c>
      <c r="F194" t="n">
        <v>8.08</v>
      </c>
      <c r="G194" t="n">
        <v>121.27</v>
      </c>
      <c r="H194" t="n">
        <v>2.03</v>
      </c>
      <c r="I194" t="n">
        <v>4</v>
      </c>
      <c r="J194" t="n">
        <v>201.03</v>
      </c>
      <c r="K194" t="n">
        <v>51.39</v>
      </c>
      <c r="L194" t="n">
        <v>23</v>
      </c>
      <c r="M194" t="n">
        <v>2</v>
      </c>
      <c r="N194" t="n">
        <v>41.64</v>
      </c>
      <c r="O194" t="n">
        <v>25027.94</v>
      </c>
      <c r="P194" t="n">
        <v>85.40000000000001</v>
      </c>
      <c r="Q194" t="n">
        <v>203.56</v>
      </c>
      <c r="R194" t="n">
        <v>15.95</v>
      </c>
      <c r="S194" t="n">
        <v>13.05</v>
      </c>
      <c r="T194" t="n">
        <v>1158.58</v>
      </c>
      <c r="U194" t="n">
        <v>0.82</v>
      </c>
      <c r="V194" t="n">
        <v>0.92</v>
      </c>
      <c r="W194" t="n">
        <v>0.06</v>
      </c>
      <c r="X194" t="n">
        <v>0.06</v>
      </c>
      <c r="Y194" t="n">
        <v>0.5</v>
      </c>
      <c r="Z194" t="n">
        <v>10</v>
      </c>
    </row>
    <row r="195">
      <c r="A195" t="n">
        <v>23</v>
      </c>
      <c r="B195" t="n">
        <v>85</v>
      </c>
      <c r="C195" t="inlineStr">
        <is>
          <t xml:space="preserve">CONCLUIDO	</t>
        </is>
      </c>
      <c r="D195" t="n">
        <v>9.450799999999999</v>
      </c>
      <c r="E195" t="n">
        <v>10.58</v>
      </c>
      <c r="F195" t="n">
        <v>8.07</v>
      </c>
      <c r="G195" t="n">
        <v>121.1</v>
      </c>
      <c r="H195" t="n">
        <v>2.1</v>
      </c>
      <c r="I195" t="n">
        <v>4</v>
      </c>
      <c r="J195" t="n">
        <v>202.61</v>
      </c>
      <c r="K195" t="n">
        <v>51.39</v>
      </c>
      <c r="L195" t="n">
        <v>24</v>
      </c>
      <c r="M195" t="n">
        <v>1</v>
      </c>
      <c r="N195" t="n">
        <v>42.21</v>
      </c>
      <c r="O195" t="n">
        <v>25222.04</v>
      </c>
      <c r="P195" t="n">
        <v>84.56</v>
      </c>
      <c r="Q195" t="n">
        <v>203.56</v>
      </c>
      <c r="R195" t="n">
        <v>15.48</v>
      </c>
      <c r="S195" t="n">
        <v>13.05</v>
      </c>
      <c r="T195" t="n">
        <v>924.78</v>
      </c>
      <c r="U195" t="n">
        <v>0.84</v>
      </c>
      <c r="V195" t="n">
        <v>0.92</v>
      </c>
      <c r="W195" t="n">
        <v>0.06</v>
      </c>
      <c r="X195" t="n">
        <v>0.05</v>
      </c>
      <c r="Y195" t="n">
        <v>0.5</v>
      </c>
      <c r="Z195" t="n">
        <v>10</v>
      </c>
    </row>
    <row r="196">
      <c r="A196" t="n">
        <v>24</v>
      </c>
      <c r="B196" t="n">
        <v>85</v>
      </c>
      <c r="C196" t="inlineStr">
        <is>
          <t xml:space="preserve">CONCLUIDO	</t>
        </is>
      </c>
      <c r="D196" t="n">
        <v>9.4483</v>
      </c>
      <c r="E196" t="n">
        <v>10.58</v>
      </c>
      <c r="F196" t="n">
        <v>8.08</v>
      </c>
      <c r="G196" t="n">
        <v>121.14</v>
      </c>
      <c r="H196" t="n">
        <v>2.17</v>
      </c>
      <c r="I196" t="n">
        <v>4</v>
      </c>
      <c r="J196" t="n">
        <v>204.19</v>
      </c>
      <c r="K196" t="n">
        <v>51.39</v>
      </c>
      <c r="L196" t="n">
        <v>25</v>
      </c>
      <c r="M196" t="n">
        <v>0</v>
      </c>
      <c r="N196" t="n">
        <v>42.79</v>
      </c>
      <c r="O196" t="n">
        <v>25417.05</v>
      </c>
      <c r="P196" t="n">
        <v>84.93000000000001</v>
      </c>
      <c r="Q196" t="n">
        <v>203.56</v>
      </c>
      <c r="R196" t="n">
        <v>15.57</v>
      </c>
      <c r="S196" t="n">
        <v>13.05</v>
      </c>
      <c r="T196" t="n">
        <v>968.1799999999999</v>
      </c>
      <c r="U196" t="n">
        <v>0.84</v>
      </c>
      <c r="V196" t="n">
        <v>0.92</v>
      </c>
      <c r="W196" t="n">
        <v>0.06</v>
      </c>
      <c r="X196" t="n">
        <v>0.05</v>
      </c>
      <c r="Y196" t="n">
        <v>0.5</v>
      </c>
      <c r="Z196" t="n">
        <v>10</v>
      </c>
    </row>
    <row r="197">
      <c r="A197" t="n">
        <v>0</v>
      </c>
      <c r="B197" t="n">
        <v>20</v>
      </c>
      <c r="C197" t="inlineStr">
        <is>
          <t xml:space="preserve">CONCLUIDO	</t>
        </is>
      </c>
      <c r="D197" t="n">
        <v>9.195600000000001</v>
      </c>
      <c r="E197" t="n">
        <v>10.87</v>
      </c>
      <c r="F197" t="n">
        <v>8.699999999999999</v>
      </c>
      <c r="G197" t="n">
        <v>14.91</v>
      </c>
      <c r="H197" t="n">
        <v>0.34</v>
      </c>
      <c r="I197" t="n">
        <v>35</v>
      </c>
      <c r="J197" t="n">
        <v>51.33</v>
      </c>
      <c r="K197" t="n">
        <v>24.83</v>
      </c>
      <c r="L197" t="n">
        <v>1</v>
      </c>
      <c r="M197" t="n">
        <v>33</v>
      </c>
      <c r="N197" t="n">
        <v>5.51</v>
      </c>
      <c r="O197" t="n">
        <v>6564.78</v>
      </c>
      <c r="P197" t="n">
        <v>46.94</v>
      </c>
      <c r="Q197" t="n">
        <v>203.57</v>
      </c>
      <c r="R197" t="n">
        <v>34.98</v>
      </c>
      <c r="S197" t="n">
        <v>13.05</v>
      </c>
      <c r="T197" t="n">
        <v>10518.91</v>
      </c>
      <c r="U197" t="n">
        <v>0.37</v>
      </c>
      <c r="V197" t="n">
        <v>0.86</v>
      </c>
      <c r="W197" t="n">
        <v>0.11</v>
      </c>
      <c r="X197" t="n">
        <v>0.67</v>
      </c>
      <c r="Y197" t="n">
        <v>0.5</v>
      </c>
      <c r="Z197" t="n">
        <v>10</v>
      </c>
    </row>
    <row r="198">
      <c r="A198" t="n">
        <v>1</v>
      </c>
      <c r="B198" t="n">
        <v>20</v>
      </c>
      <c r="C198" t="inlineStr">
        <is>
          <t xml:space="preserve">CONCLUIDO	</t>
        </is>
      </c>
      <c r="D198" t="n">
        <v>9.735799999999999</v>
      </c>
      <c r="E198" t="n">
        <v>10.27</v>
      </c>
      <c r="F198" t="n">
        <v>8.33</v>
      </c>
      <c r="G198" t="n">
        <v>31.23</v>
      </c>
      <c r="H198" t="n">
        <v>0.66</v>
      </c>
      <c r="I198" t="n">
        <v>16</v>
      </c>
      <c r="J198" t="n">
        <v>52.47</v>
      </c>
      <c r="K198" t="n">
        <v>24.83</v>
      </c>
      <c r="L198" t="n">
        <v>2</v>
      </c>
      <c r="M198" t="n">
        <v>14</v>
      </c>
      <c r="N198" t="n">
        <v>5.64</v>
      </c>
      <c r="O198" t="n">
        <v>6705.1</v>
      </c>
      <c r="P198" t="n">
        <v>41.46</v>
      </c>
      <c r="Q198" t="n">
        <v>203.56</v>
      </c>
      <c r="R198" t="n">
        <v>23.48</v>
      </c>
      <c r="S198" t="n">
        <v>13.05</v>
      </c>
      <c r="T198" t="n">
        <v>4864.19</v>
      </c>
      <c r="U198" t="n">
        <v>0.5600000000000001</v>
      </c>
      <c r="V198" t="n">
        <v>0.89</v>
      </c>
      <c r="W198" t="n">
        <v>0.08</v>
      </c>
      <c r="X198" t="n">
        <v>0.3</v>
      </c>
      <c r="Y198" t="n">
        <v>0.5</v>
      </c>
      <c r="Z198" t="n">
        <v>10</v>
      </c>
    </row>
    <row r="199">
      <c r="A199" t="n">
        <v>2</v>
      </c>
      <c r="B199" t="n">
        <v>20</v>
      </c>
      <c r="C199" t="inlineStr">
        <is>
          <t xml:space="preserve">CONCLUIDO	</t>
        </is>
      </c>
      <c r="D199" t="n">
        <v>9.8385</v>
      </c>
      <c r="E199" t="n">
        <v>10.16</v>
      </c>
      <c r="F199" t="n">
        <v>8.27</v>
      </c>
      <c r="G199" t="n">
        <v>41.35</v>
      </c>
      <c r="H199" t="n">
        <v>0.97</v>
      </c>
      <c r="I199" t="n">
        <v>12</v>
      </c>
      <c r="J199" t="n">
        <v>53.61</v>
      </c>
      <c r="K199" t="n">
        <v>24.83</v>
      </c>
      <c r="L199" t="n">
        <v>3</v>
      </c>
      <c r="M199" t="n">
        <v>1</v>
      </c>
      <c r="N199" t="n">
        <v>5.78</v>
      </c>
      <c r="O199" t="n">
        <v>6845.59</v>
      </c>
      <c r="P199" t="n">
        <v>38.84</v>
      </c>
      <c r="Q199" t="n">
        <v>203.56</v>
      </c>
      <c r="R199" t="n">
        <v>21.28</v>
      </c>
      <c r="S199" t="n">
        <v>13.05</v>
      </c>
      <c r="T199" t="n">
        <v>3786.46</v>
      </c>
      <c r="U199" t="n">
        <v>0.61</v>
      </c>
      <c r="V199" t="n">
        <v>0.9</v>
      </c>
      <c r="W199" t="n">
        <v>0.09</v>
      </c>
      <c r="X199" t="n">
        <v>0.25</v>
      </c>
      <c r="Y199" t="n">
        <v>0.5</v>
      </c>
      <c r="Z199" t="n">
        <v>10</v>
      </c>
    </row>
    <row r="200">
      <c r="A200" t="n">
        <v>3</v>
      </c>
      <c r="B200" t="n">
        <v>20</v>
      </c>
      <c r="C200" t="inlineStr">
        <is>
          <t xml:space="preserve">CONCLUIDO	</t>
        </is>
      </c>
      <c r="D200" t="n">
        <v>9.8353</v>
      </c>
      <c r="E200" t="n">
        <v>10.17</v>
      </c>
      <c r="F200" t="n">
        <v>8.27</v>
      </c>
      <c r="G200" t="n">
        <v>41.37</v>
      </c>
      <c r="H200" t="n">
        <v>1.27</v>
      </c>
      <c r="I200" t="n">
        <v>12</v>
      </c>
      <c r="J200" t="n">
        <v>54.75</v>
      </c>
      <c r="K200" t="n">
        <v>24.83</v>
      </c>
      <c r="L200" t="n">
        <v>4</v>
      </c>
      <c r="M200" t="n">
        <v>0</v>
      </c>
      <c r="N200" t="n">
        <v>5.92</v>
      </c>
      <c r="O200" t="n">
        <v>6986.39</v>
      </c>
      <c r="P200" t="n">
        <v>39.58</v>
      </c>
      <c r="Q200" t="n">
        <v>203.56</v>
      </c>
      <c r="R200" t="n">
        <v>21.4</v>
      </c>
      <c r="S200" t="n">
        <v>13.05</v>
      </c>
      <c r="T200" t="n">
        <v>3844.21</v>
      </c>
      <c r="U200" t="n">
        <v>0.61</v>
      </c>
      <c r="V200" t="n">
        <v>0.9</v>
      </c>
      <c r="W200" t="n">
        <v>0.09</v>
      </c>
      <c r="X200" t="n">
        <v>0.25</v>
      </c>
      <c r="Y200" t="n">
        <v>0.5</v>
      </c>
      <c r="Z200" t="n">
        <v>10</v>
      </c>
    </row>
    <row r="201">
      <c r="A201" t="n">
        <v>0</v>
      </c>
      <c r="B201" t="n">
        <v>65</v>
      </c>
      <c r="C201" t="inlineStr">
        <is>
          <t xml:space="preserve">CONCLUIDO	</t>
        </is>
      </c>
      <c r="D201" t="n">
        <v>7.2622</v>
      </c>
      <c r="E201" t="n">
        <v>13.77</v>
      </c>
      <c r="F201" t="n">
        <v>9.550000000000001</v>
      </c>
      <c r="G201" t="n">
        <v>7.64</v>
      </c>
      <c r="H201" t="n">
        <v>0.13</v>
      </c>
      <c r="I201" t="n">
        <v>75</v>
      </c>
      <c r="J201" t="n">
        <v>133.21</v>
      </c>
      <c r="K201" t="n">
        <v>46.47</v>
      </c>
      <c r="L201" t="n">
        <v>1</v>
      </c>
      <c r="M201" t="n">
        <v>73</v>
      </c>
      <c r="N201" t="n">
        <v>20.75</v>
      </c>
      <c r="O201" t="n">
        <v>16663.42</v>
      </c>
      <c r="P201" t="n">
        <v>103.29</v>
      </c>
      <c r="Q201" t="n">
        <v>203.62</v>
      </c>
      <c r="R201" t="n">
        <v>61.54</v>
      </c>
      <c r="S201" t="n">
        <v>13.05</v>
      </c>
      <c r="T201" t="n">
        <v>23598.77</v>
      </c>
      <c r="U201" t="n">
        <v>0.21</v>
      </c>
      <c r="V201" t="n">
        <v>0.78</v>
      </c>
      <c r="W201" t="n">
        <v>0.18</v>
      </c>
      <c r="X201" t="n">
        <v>1.52</v>
      </c>
      <c r="Y201" t="n">
        <v>0.5</v>
      </c>
      <c r="Z201" t="n">
        <v>10</v>
      </c>
    </row>
    <row r="202">
      <c r="A202" t="n">
        <v>1</v>
      </c>
      <c r="B202" t="n">
        <v>65</v>
      </c>
      <c r="C202" t="inlineStr">
        <is>
          <t xml:space="preserve">CONCLUIDO	</t>
        </is>
      </c>
      <c r="D202" t="n">
        <v>8.4428</v>
      </c>
      <c r="E202" t="n">
        <v>11.84</v>
      </c>
      <c r="F202" t="n">
        <v>8.710000000000001</v>
      </c>
      <c r="G202" t="n">
        <v>14.93</v>
      </c>
      <c r="H202" t="n">
        <v>0.26</v>
      </c>
      <c r="I202" t="n">
        <v>35</v>
      </c>
      <c r="J202" t="n">
        <v>134.55</v>
      </c>
      <c r="K202" t="n">
        <v>46.47</v>
      </c>
      <c r="L202" t="n">
        <v>2</v>
      </c>
      <c r="M202" t="n">
        <v>33</v>
      </c>
      <c r="N202" t="n">
        <v>21.09</v>
      </c>
      <c r="O202" t="n">
        <v>16828.84</v>
      </c>
      <c r="P202" t="n">
        <v>93.06999999999999</v>
      </c>
      <c r="Q202" t="n">
        <v>203.56</v>
      </c>
      <c r="R202" t="n">
        <v>35.42</v>
      </c>
      <c r="S202" t="n">
        <v>13.05</v>
      </c>
      <c r="T202" t="n">
        <v>10738.41</v>
      </c>
      <c r="U202" t="n">
        <v>0.37</v>
      </c>
      <c r="V202" t="n">
        <v>0.86</v>
      </c>
      <c r="W202" t="n">
        <v>0.11</v>
      </c>
      <c r="X202" t="n">
        <v>0.6899999999999999</v>
      </c>
      <c r="Y202" t="n">
        <v>0.5</v>
      </c>
      <c r="Z202" t="n">
        <v>10</v>
      </c>
    </row>
    <row r="203">
      <c r="A203" t="n">
        <v>2</v>
      </c>
      <c r="B203" t="n">
        <v>65</v>
      </c>
      <c r="C203" t="inlineStr">
        <is>
          <t xml:space="preserve">CONCLUIDO	</t>
        </is>
      </c>
      <c r="D203" t="n">
        <v>8.8744</v>
      </c>
      <c r="E203" t="n">
        <v>11.27</v>
      </c>
      <c r="F203" t="n">
        <v>8.460000000000001</v>
      </c>
      <c r="G203" t="n">
        <v>22.07</v>
      </c>
      <c r="H203" t="n">
        <v>0.39</v>
      </c>
      <c r="I203" t="n">
        <v>23</v>
      </c>
      <c r="J203" t="n">
        <v>135.9</v>
      </c>
      <c r="K203" t="n">
        <v>46.47</v>
      </c>
      <c r="L203" t="n">
        <v>3</v>
      </c>
      <c r="M203" t="n">
        <v>21</v>
      </c>
      <c r="N203" t="n">
        <v>21.43</v>
      </c>
      <c r="O203" t="n">
        <v>16994.64</v>
      </c>
      <c r="P203" t="n">
        <v>89.44</v>
      </c>
      <c r="Q203" t="n">
        <v>203.56</v>
      </c>
      <c r="R203" t="n">
        <v>27.76</v>
      </c>
      <c r="S203" t="n">
        <v>13.05</v>
      </c>
      <c r="T203" t="n">
        <v>6969.96</v>
      </c>
      <c r="U203" t="n">
        <v>0.47</v>
      </c>
      <c r="V203" t="n">
        <v>0.88</v>
      </c>
      <c r="W203" t="n">
        <v>0.09</v>
      </c>
      <c r="X203" t="n">
        <v>0.44</v>
      </c>
      <c r="Y203" t="n">
        <v>0.5</v>
      </c>
      <c r="Z203" t="n">
        <v>10</v>
      </c>
    </row>
    <row r="204">
      <c r="A204" t="n">
        <v>3</v>
      </c>
      <c r="B204" t="n">
        <v>65</v>
      </c>
      <c r="C204" t="inlineStr">
        <is>
          <t xml:space="preserve">CONCLUIDO	</t>
        </is>
      </c>
      <c r="D204" t="n">
        <v>9.097099999999999</v>
      </c>
      <c r="E204" t="n">
        <v>10.99</v>
      </c>
      <c r="F204" t="n">
        <v>8.35</v>
      </c>
      <c r="G204" t="n">
        <v>29.47</v>
      </c>
      <c r="H204" t="n">
        <v>0.52</v>
      </c>
      <c r="I204" t="n">
        <v>17</v>
      </c>
      <c r="J204" t="n">
        <v>137.25</v>
      </c>
      <c r="K204" t="n">
        <v>46.47</v>
      </c>
      <c r="L204" t="n">
        <v>4</v>
      </c>
      <c r="M204" t="n">
        <v>15</v>
      </c>
      <c r="N204" t="n">
        <v>21.78</v>
      </c>
      <c r="O204" t="n">
        <v>17160.92</v>
      </c>
      <c r="P204" t="n">
        <v>87.12</v>
      </c>
      <c r="Q204" t="n">
        <v>203.56</v>
      </c>
      <c r="R204" t="n">
        <v>24.26</v>
      </c>
      <c r="S204" t="n">
        <v>13.05</v>
      </c>
      <c r="T204" t="n">
        <v>5248.36</v>
      </c>
      <c r="U204" t="n">
        <v>0.54</v>
      </c>
      <c r="V204" t="n">
        <v>0.89</v>
      </c>
      <c r="W204" t="n">
        <v>0.08</v>
      </c>
      <c r="X204" t="n">
        <v>0.33</v>
      </c>
      <c r="Y204" t="n">
        <v>0.5</v>
      </c>
      <c r="Z204" t="n">
        <v>10</v>
      </c>
    </row>
    <row r="205">
      <c r="A205" t="n">
        <v>4</v>
      </c>
      <c r="B205" t="n">
        <v>65</v>
      </c>
      <c r="C205" t="inlineStr">
        <is>
          <t xml:space="preserve">CONCLUIDO	</t>
        </is>
      </c>
      <c r="D205" t="n">
        <v>9.2156</v>
      </c>
      <c r="E205" t="n">
        <v>10.85</v>
      </c>
      <c r="F205" t="n">
        <v>8.289999999999999</v>
      </c>
      <c r="G205" t="n">
        <v>35.53</v>
      </c>
      <c r="H205" t="n">
        <v>0.64</v>
      </c>
      <c r="I205" t="n">
        <v>14</v>
      </c>
      <c r="J205" t="n">
        <v>138.6</v>
      </c>
      <c r="K205" t="n">
        <v>46.47</v>
      </c>
      <c r="L205" t="n">
        <v>5</v>
      </c>
      <c r="M205" t="n">
        <v>12</v>
      </c>
      <c r="N205" t="n">
        <v>22.13</v>
      </c>
      <c r="O205" t="n">
        <v>17327.69</v>
      </c>
      <c r="P205" t="n">
        <v>85.63</v>
      </c>
      <c r="Q205" t="n">
        <v>203.57</v>
      </c>
      <c r="R205" t="n">
        <v>22.32</v>
      </c>
      <c r="S205" t="n">
        <v>13.05</v>
      </c>
      <c r="T205" t="n">
        <v>4293.79</v>
      </c>
      <c r="U205" t="n">
        <v>0.58</v>
      </c>
      <c r="V205" t="n">
        <v>0.9</v>
      </c>
      <c r="W205" t="n">
        <v>0.08</v>
      </c>
      <c r="X205" t="n">
        <v>0.27</v>
      </c>
      <c r="Y205" t="n">
        <v>0.5</v>
      </c>
      <c r="Z205" t="n">
        <v>10</v>
      </c>
    </row>
    <row r="206">
      <c r="A206" t="n">
        <v>5</v>
      </c>
      <c r="B206" t="n">
        <v>65</v>
      </c>
      <c r="C206" t="inlineStr">
        <is>
          <t xml:space="preserve">CONCLUIDO	</t>
        </is>
      </c>
      <c r="D206" t="n">
        <v>9.3424</v>
      </c>
      <c r="E206" t="n">
        <v>10.7</v>
      </c>
      <c r="F206" t="n">
        <v>8.220000000000001</v>
      </c>
      <c r="G206" t="n">
        <v>44.86</v>
      </c>
      <c r="H206" t="n">
        <v>0.76</v>
      </c>
      <c r="I206" t="n">
        <v>11</v>
      </c>
      <c r="J206" t="n">
        <v>139.95</v>
      </c>
      <c r="K206" t="n">
        <v>46.47</v>
      </c>
      <c r="L206" t="n">
        <v>6</v>
      </c>
      <c r="M206" t="n">
        <v>9</v>
      </c>
      <c r="N206" t="n">
        <v>22.49</v>
      </c>
      <c r="O206" t="n">
        <v>17494.97</v>
      </c>
      <c r="P206" t="n">
        <v>83.64</v>
      </c>
      <c r="Q206" t="n">
        <v>203.56</v>
      </c>
      <c r="R206" t="n">
        <v>20.24</v>
      </c>
      <c r="S206" t="n">
        <v>13.05</v>
      </c>
      <c r="T206" t="n">
        <v>3271.46</v>
      </c>
      <c r="U206" t="n">
        <v>0.64</v>
      </c>
      <c r="V206" t="n">
        <v>0.91</v>
      </c>
      <c r="W206" t="n">
        <v>0.07000000000000001</v>
      </c>
      <c r="X206" t="n">
        <v>0.2</v>
      </c>
      <c r="Y206" t="n">
        <v>0.5</v>
      </c>
      <c r="Z206" t="n">
        <v>10</v>
      </c>
    </row>
    <row r="207">
      <c r="A207" t="n">
        <v>6</v>
      </c>
      <c r="B207" t="n">
        <v>65</v>
      </c>
      <c r="C207" t="inlineStr">
        <is>
          <t xml:space="preserve">CONCLUIDO	</t>
        </is>
      </c>
      <c r="D207" t="n">
        <v>9.408300000000001</v>
      </c>
      <c r="E207" t="n">
        <v>10.63</v>
      </c>
      <c r="F207" t="n">
        <v>8.18</v>
      </c>
      <c r="G207" t="n">
        <v>49.06</v>
      </c>
      <c r="H207" t="n">
        <v>0.88</v>
      </c>
      <c r="I207" t="n">
        <v>10</v>
      </c>
      <c r="J207" t="n">
        <v>141.31</v>
      </c>
      <c r="K207" t="n">
        <v>46.47</v>
      </c>
      <c r="L207" t="n">
        <v>7</v>
      </c>
      <c r="M207" t="n">
        <v>8</v>
      </c>
      <c r="N207" t="n">
        <v>22.85</v>
      </c>
      <c r="O207" t="n">
        <v>17662.75</v>
      </c>
      <c r="P207" t="n">
        <v>82.31</v>
      </c>
      <c r="Q207" t="n">
        <v>203.56</v>
      </c>
      <c r="R207" t="n">
        <v>18.8</v>
      </c>
      <c r="S207" t="n">
        <v>13.05</v>
      </c>
      <c r="T207" t="n">
        <v>2557.1</v>
      </c>
      <c r="U207" t="n">
        <v>0.6899999999999999</v>
      </c>
      <c r="V207" t="n">
        <v>0.91</v>
      </c>
      <c r="W207" t="n">
        <v>0.07000000000000001</v>
      </c>
      <c r="X207" t="n">
        <v>0.15</v>
      </c>
      <c r="Y207" t="n">
        <v>0.5</v>
      </c>
      <c r="Z207" t="n">
        <v>10</v>
      </c>
    </row>
    <row r="208">
      <c r="A208" t="n">
        <v>7</v>
      </c>
      <c r="B208" t="n">
        <v>65</v>
      </c>
      <c r="C208" t="inlineStr">
        <is>
          <t xml:space="preserve">CONCLUIDO	</t>
        </is>
      </c>
      <c r="D208" t="n">
        <v>9.420400000000001</v>
      </c>
      <c r="E208" t="n">
        <v>10.62</v>
      </c>
      <c r="F208" t="n">
        <v>8.19</v>
      </c>
      <c r="G208" t="n">
        <v>54.6</v>
      </c>
      <c r="H208" t="n">
        <v>0.99</v>
      </c>
      <c r="I208" t="n">
        <v>9</v>
      </c>
      <c r="J208" t="n">
        <v>142.68</v>
      </c>
      <c r="K208" t="n">
        <v>46.47</v>
      </c>
      <c r="L208" t="n">
        <v>8</v>
      </c>
      <c r="M208" t="n">
        <v>7</v>
      </c>
      <c r="N208" t="n">
        <v>23.21</v>
      </c>
      <c r="O208" t="n">
        <v>17831.04</v>
      </c>
      <c r="P208" t="n">
        <v>81.36</v>
      </c>
      <c r="Q208" t="n">
        <v>203.56</v>
      </c>
      <c r="R208" t="n">
        <v>19.31</v>
      </c>
      <c r="S208" t="n">
        <v>13.05</v>
      </c>
      <c r="T208" t="n">
        <v>2813.54</v>
      </c>
      <c r="U208" t="n">
        <v>0.68</v>
      </c>
      <c r="V208" t="n">
        <v>0.91</v>
      </c>
      <c r="W208" t="n">
        <v>0.07000000000000001</v>
      </c>
      <c r="X208" t="n">
        <v>0.17</v>
      </c>
      <c r="Y208" t="n">
        <v>0.5</v>
      </c>
      <c r="Z208" t="n">
        <v>10</v>
      </c>
    </row>
    <row r="209">
      <c r="A209" t="n">
        <v>8</v>
      </c>
      <c r="B209" t="n">
        <v>65</v>
      </c>
      <c r="C209" t="inlineStr">
        <is>
          <t xml:space="preserve">CONCLUIDO	</t>
        </is>
      </c>
      <c r="D209" t="n">
        <v>9.465999999999999</v>
      </c>
      <c r="E209" t="n">
        <v>10.56</v>
      </c>
      <c r="F209" t="n">
        <v>8.17</v>
      </c>
      <c r="G209" t="n">
        <v>61.25</v>
      </c>
      <c r="H209" t="n">
        <v>1.11</v>
      </c>
      <c r="I209" t="n">
        <v>8</v>
      </c>
      <c r="J209" t="n">
        <v>144.05</v>
      </c>
      <c r="K209" t="n">
        <v>46.47</v>
      </c>
      <c r="L209" t="n">
        <v>9</v>
      </c>
      <c r="M209" t="n">
        <v>6</v>
      </c>
      <c r="N209" t="n">
        <v>23.58</v>
      </c>
      <c r="O209" t="n">
        <v>17999.83</v>
      </c>
      <c r="P209" t="n">
        <v>79.95999999999999</v>
      </c>
      <c r="Q209" t="n">
        <v>203.56</v>
      </c>
      <c r="R209" t="n">
        <v>18.47</v>
      </c>
      <c r="S209" t="n">
        <v>13.05</v>
      </c>
      <c r="T209" t="n">
        <v>2402.47</v>
      </c>
      <c r="U209" t="n">
        <v>0.71</v>
      </c>
      <c r="V209" t="n">
        <v>0.91</v>
      </c>
      <c r="W209" t="n">
        <v>0.07000000000000001</v>
      </c>
      <c r="X209" t="n">
        <v>0.14</v>
      </c>
      <c r="Y209" t="n">
        <v>0.5</v>
      </c>
      <c r="Z209" t="n">
        <v>10</v>
      </c>
    </row>
    <row r="210">
      <c r="A210" t="n">
        <v>9</v>
      </c>
      <c r="B210" t="n">
        <v>65</v>
      </c>
      <c r="C210" t="inlineStr">
        <is>
          <t xml:space="preserve">CONCLUIDO	</t>
        </is>
      </c>
      <c r="D210" t="n">
        <v>9.520799999999999</v>
      </c>
      <c r="E210" t="n">
        <v>10.5</v>
      </c>
      <c r="F210" t="n">
        <v>8.130000000000001</v>
      </c>
      <c r="G210" t="n">
        <v>69.70999999999999</v>
      </c>
      <c r="H210" t="n">
        <v>1.22</v>
      </c>
      <c r="I210" t="n">
        <v>7</v>
      </c>
      <c r="J210" t="n">
        <v>145.42</v>
      </c>
      <c r="K210" t="n">
        <v>46.47</v>
      </c>
      <c r="L210" t="n">
        <v>10</v>
      </c>
      <c r="M210" t="n">
        <v>5</v>
      </c>
      <c r="N210" t="n">
        <v>23.95</v>
      </c>
      <c r="O210" t="n">
        <v>18169.15</v>
      </c>
      <c r="P210" t="n">
        <v>78.59</v>
      </c>
      <c r="Q210" t="n">
        <v>203.56</v>
      </c>
      <c r="R210" t="n">
        <v>17.43</v>
      </c>
      <c r="S210" t="n">
        <v>13.05</v>
      </c>
      <c r="T210" t="n">
        <v>1886.99</v>
      </c>
      <c r="U210" t="n">
        <v>0.75</v>
      </c>
      <c r="V210" t="n">
        <v>0.92</v>
      </c>
      <c r="W210" t="n">
        <v>0.06</v>
      </c>
      <c r="X210" t="n">
        <v>0.11</v>
      </c>
      <c r="Y210" t="n">
        <v>0.5</v>
      </c>
      <c r="Z210" t="n">
        <v>10</v>
      </c>
    </row>
    <row r="211">
      <c r="A211" t="n">
        <v>10</v>
      </c>
      <c r="B211" t="n">
        <v>65</v>
      </c>
      <c r="C211" t="inlineStr">
        <is>
          <t xml:space="preserve">CONCLUIDO	</t>
        </is>
      </c>
      <c r="D211" t="n">
        <v>9.553100000000001</v>
      </c>
      <c r="E211" t="n">
        <v>10.47</v>
      </c>
      <c r="F211" t="n">
        <v>8.119999999999999</v>
      </c>
      <c r="G211" t="n">
        <v>81.23999999999999</v>
      </c>
      <c r="H211" t="n">
        <v>1.33</v>
      </c>
      <c r="I211" t="n">
        <v>6</v>
      </c>
      <c r="J211" t="n">
        <v>146.8</v>
      </c>
      <c r="K211" t="n">
        <v>46.47</v>
      </c>
      <c r="L211" t="n">
        <v>11</v>
      </c>
      <c r="M211" t="n">
        <v>4</v>
      </c>
      <c r="N211" t="n">
        <v>24.33</v>
      </c>
      <c r="O211" t="n">
        <v>18338.99</v>
      </c>
      <c r="P211" t="n">
        <v>76.56</v>
      </c>
      <c r="Q211" t="n">
        <v>203.56</v>
      </c>
      <c r="R211" t="n">
        <v>17.14</v>
      </c>
      <c r="S211" t="n">
        <v>13.05</v>
      </c>
      <c r="T211" t="n">
        <v>1742.84</v>
      </c>
      <c r="U211" t="n">
        <v>0.76</v>
      </c>
      <c r="V211" t="n">
        <v>0.92</v>
      </c>
      <c r="W211" t="n">
        <v>0.06</v>
      </c>
      <c r="X211" t="n">
        <v>0.1</v>
      </c>
      <c r="Y211" t="n">
        <v>0.5</v>
      </c>
      <c r="Z211" t="n">
        <v>10</v>
      </c>
    </row>
    <row r="212">
      <c r="A212" t="n">
        <v>11</v>
      </c>
      <c r="B212" t="n">
        <v>65</v>
      </c>
      <c r="C212" t="inlineStr">
        <is>
          <t xml:space="preserve">CONCLUIDO	</t>
        </is>
      </c>
      <c r="D212" t="n">
        <v>9.5511</v>
      </c>
      <c r="E212" t="n">
        <v>10.47</v>
      </c>
      <c r="F212" t="n">
        <v>8.130000000000001</v>
      </c>
      <c r="G212" t="n">
        <v>81.26000000000001</v>
      </c>
      <c r="H212" t="n">
        <v>1.43</v>
      </c>
      <c r="I212" t="n">
        <v>6</v>
      </c>
      <c r="J212" t="n">
        <v>148.18</v>
      </c>
      <c r="K212" t="n">
        <v>46.47</v>
      </c>
      <c r="L212" t="n">
        <v>12</v>
      </c>
      <c r="M212" t="n">
        <v>4</v>
      </c>
      <c r="N212" t="n">
        <v>24.71</v>
      </c>
      <c r="O212" t="n">
        <v>18509.36</v>
      </c>
      <c r="P212" t="n">
        <v>76.44</v>
      </c>
      <c r="Q212" t="n">
        <v>203.56</v>
      </c>
      <c r="R212" t="n">
        <v>17.15</v>
      </c>
      <c r="S212" t="n">
        <v>13.05</v>
      </c>
      <c r="T212" t="n">
        <v>1751.39</v>
      </c>
      <c r="U212" t="n">
        <v>0.76</v>
      </c>
      <c r="V212" t="n">
        <v>0.92</v>
      </c>
      <c r="W212" t="n">
        <v>0.07000000000000001</v>
      </c>
      <c r="X212" t="n">
        <v>0.1</v>
      </c>
      <c r="Y212" t="n">
        <v>0.5</v>
      </c>
      <c r="Z212" t="n">
        <v>10</v>
      </c>
    </row>
    <row r="213">
      <c r="A213" t="n">
        <v>12</v>
      </c>
      <c r="B213" t="n">
        <v>65</v>
      </c>
      <c r="C213" t="inlineStr">
        <is>
          <t xml:space="preserve">CONCLUIDO	</t>
        </is>
      </c>
      <c r="D213" t="n">
        <v>9.549099999999999</v>
      </c>
      <c r="E213" t="n">
        <v>10.47</v>
      </c>
      <c r="F213" t="n">
        <v>8.130000000000001</v>
      </c>
      <c r="G213" t="n">
        <v>81.29000000000001</v>
      </c>
      <c r="H213" t="n">
        <v>1.54</v>
      </c>
      <c r="I213" t="n">
        <v>6</v>
      </c>
      <c r="J213" t="n">
        <v>149.56</v>
      </c>
      <c r="K213" t="n">
        <v>46.47</v>
      </c>
      <c r="L213" t="n">
        <v>13</v>
      </c>
      <c r="M213" t="n">
        <v>4</v>
      </c>
      <c r="N213" t="n">
        <v>25.1</v>
      </c>
      <c r="O213" t="n">
        <v>18680.25</v>
      </c>
      <c r="P213" t="n">
        <v>74.23999999999999</v>
      </c>
      <c r="Q213" t="n">
        <v>203.56</v>
      </c>
      <c r="R213" t="n">
        <v>17.29</v>
      </c>
      <c r="S213" t="n">
        <v>13.05</v>
      </c>
      <c r="T213" t="n">
        <v>1821</v>
      </c>
      <c r="U213" t="n">
        <v>0.75</v>
      </c>
      <c r="V213" t="n">
        <v>0.92</v>
      </c>
      <c r="W213" t="n">
        <v>0.06</v>
      </c>
      <c r="X213" t="n">
        <v>0.1</v>
      </c>
      <c r="Y213" t="n">
        <v>0.5</v>
      </c>
      <c r="Z213" t="n">
        <v>10</v>
      </c>
    </row>
    <row r="214">
      <c r="A214" t="n">
        <v>13</v>
      </c>
      <c r="B214" t="n">
        <v>65</v>
      </c>
      <c r="C214" t="inlineStr">
        <is>
          <t xml:space="preserve">CONCLUIDO	</t>
        </is>
      </c>
      <c r="D214" t="n">
        <v>9.598000000000001</v>
      </c>
      <c r="E214" t="n">
        <v>10.42</v>
      </c>
      <c r="F214" t="n">
        <v>8.1</v>
      </c>
      <c r="G214" t="n">
        <v>97.23</v>
      </c>
      <c r="H214" t="n">
        <v>1.64</v>
      </c>
      <c r="I214" t="n">
        <v>5</v>
      </c>
      <c r="J214" t="n">
        <v>150.95</v>
      </c>
      <c r="K214" t="n">
        <v>46.47</v>
      </c>
      <c r="L214" t="n">
        <v>14</v>
      </c>
      <c r="M214" t="n">
        <v>3</v>
      </c>
      <c r="N214" t="n">
        <v>25.49</v>
      </c>
      <c r="O214" t="n">
        <v>18851.69</v>
      </c>
      <c r="P214" t="n">
        <v>73.98999999999999</v>
      </c>
      <c r="Q214" t="n">
        <v>203.57</v>
      </c>
      <c r="R214" t="n">
        <v>16.4</v>
      </c>
      <c r="S214" t="n">
        <v>13.05</v>
      </c>
      <c r="T214" t="n">
        <v>1380.95</v>
      </c>
      <c r="U214" t="n">
        <v>0.8</v>
      </c>
      <c r="V214" t="n">
        <v>0.92</v>
      </c>
      <c r="W214" t="n">
        <v>0.06</v>
      </c>
      <c r="X214" t="n">
        <v>0.08</v>
      </c>
      <c r="Y214" t="n">
        <v>0.5</v>
      </c>
      <c r="Z214" t="n">
        <v>10</v>
      </c>
    </row>
    <row r="215">
      <c r="A215" t="n">
        <v>14</v>
      </c>
      <c r="B215" t="n">
        <v>65</v>
      </c>
      <c r="C215" t="inlineStr">
        <is>
          <t xml:space="preserve">CONCLUIDO	</t>
        </is>
      </c>
      <c r="D215" t="n">
        <v>9.609500000000001</v>
      </c>
      <c r="E215" t="n">
        <v>10.41</v>
      </c>
      <c r="F215" t="n">
        <v>8.09</v>
      </c>
      <c r="G215" t="n">
        <v>97.08</v>
      </c>
      <c r="H215" t="n">
        <v>1.74</v>
      </c>
      <c r="I215" t="n">
        <v>5</v>
      </c>
      <c r="J215" t="n">
        <v>152.35</v>
      </c>
      <c r="K215" t="n">
        <v>46.47</v>
      </c>
      <c r="L215" t="n">
        <v>15</v>
      </c>
      <c r="M215" t="n">
        <v>3</v>
      </c>
      <c r="N215" t="n">
        <v>25.88</v>
      </c>
      <c r="O215" t="n">
        <v>19023.66</v>
      </c>
      <c r="P215" t="n">
        <v>72.92</v>
      </c>
      <c r="Q215" t="n">
        <v>203.56</v>
      </c>
      <c r="R215" t="n">
        <v>16.05</v>
      </c>
      <c r="S215" t="n">
        <v>13.05</v>
      </c>
      <c r="T215" t="n">
        <v>1204.04</v>
      </c>
      <c r="U215" t="n">
        <v>0.8100000000000001</v>
      </c>
      <c r="V215" t="n">
        <v>0.92</v>
      </c>
      <c r="W215" t="n">
        <v>0.06</v>
      </c>
      <c r="X215" t="n">
        <v>0.07000000000000001</v>
      </c>
      <c r="Y215" t="n">
        <v>0.5</v>
      </c>
      <c r="Z215" t="n">
        <v>10</v>
      </c>
    </row>
    <row r="216">
      <c r="A216" t="n">
        <v>15</v>
      </c>
      <c r="B216" t="n">
        <v>65</v>
      </c>
      <c r="C216" t="inlineStr">
        <is>
          <t xml:space="preserve">CONCLUIDO	</t>
        </is>
      </c>
      <c r="D216" t="n">
        <v>9.5921</v>
      </c>
      <c r="E216" t="n">
        <v>10.43</v>
      </c>
      <c r="F216" t="n">
        <v>8.109999999999999</v>
      </c>
      <c r="G216" t="n">
        <v>97.31</v>
      </c>
      <c r="H216" t="n">
        <v>1.84</v>
      </c>
      <c r="I216" t="n">
        <v>5</v>
      </c>
      <c r="J216" t="n">
        <v>153.75</v>
      </c>
      <c r="K216" t="n">
        <v>46.47</v>
      </c>
      <c r="L216" t="n">
        <v>16</v>
      </c>
      <c r="M216" t="n">
        <v>1</v>
      </c>
      <c r="N216" t="n">
        <v>26.28</v>
      </c>
      <c r="O216" t="n">
        <v>19196.18</v>
      </c>
      <c r="P216" t="n">
        <v>71.47</v>
      </c>
      <c r="Q216" t="n">
        <v>203.59</v>
      </c>
      <c r="R216" t="n">
        <v>16.62</v>
      </c>
      <c r="S216" t="n">
        <v>13.05</v>
      </c>
      <c r="T216" t="n">
        <v>1492.2</v>
      </c>
      <c r="U216" t="n">
        <v>0.78</v>
      </c>
      <c r="V216" t="n">
        <v>0.92</v>
      </c>
      <c r="W216" t="n">
        <v>0.06</v>
      </c>
      <c r="X216" t="n">
        <v>0.08</v>
      </c>
      <c r="Y216" t="n">
        <v>0.5</v>
      </c>
      <c r="Z216" t="n">
        <v>10</v>
      </c>
    </row>
    <row r="217">
      <c r="A217" t="n">
        <v>16</v>
      </c>
      <c r="B217" t="n">
        <v>65</v>
      </c>
      <c r="C217" t="inlineStr">
        <is>
          <t xml:space="preserve">CONCLUIDO	</t>
        </is>
      </c>
      <c r="D217" t="n">
        <v>9.5839</v>
      </c>
      <c r="E217" t="n">
        <v>10.43</v>
      </c>
      <c r="F217" t="n">
        <v>8.119999999999999</v>
      </c>
      <c r="G217" t="n">
        <v>97.41</v>
      </c>
      <c r="H217" t="n">
        <v>1.94</v>
      </c>
      <c r="I217" t="n">
        <v>5</v>
      </c>
      <c r="J217" t="n">
        <v>155.15</v>
      </c>
      <c r="K217" t="n">
        <v>46.47</v>
      </c>
      <c r="L217" t="n">
        <v>17</v>
      </c>
      <c r="M217" t="n">
        <v>0</v>
      </c>
      <c r="N217" t="n">
        <v>26.68</v>
      </c>
      <c r="O217" t="n">
        <v>19369.26</v>
      </c>
      <c r="P217" t="n">
        <v>71.11</v>
      </c>
      <c r="Q217" t="n">
        <v>203.59</v>
      </c>
      <c r="R217" t="n">
        <v>16.87</v>
      </c>
      <c r="S217" t="n">
        <v>13.05</v>
      </c>
      <c r="T217" t="n">
        <v>1615.02</v>
      </c>
      <c r="U217" t="n">
        <v>0.77</v>
      </c>
      <c r="V217" t="n">
        <v>0.92</v>
      </c>
      <c r="W217" t="n">
        <v>0.07000000000000001</v>
      </c>
      <c r="X217" t="n">
        <v>0.09</v>
      </c>
      <c r="Y217" t="n">
        <v>0.5</v>
      </c>
      <c r="Z217" t="n">
        <v>10</v>
      </c>
    </row>
    <row r="218">
      <c r="A218" t="n">
        <v>0</v>
      </c>
      <c r="B218" t="n">
        <v>75</v>
      </c>
      <c r="C218" t="inlineStr">
        <is>
          <t xml:space="preserve">CONCLUIDO	</t>
        </is>
      </c>
      <c r="D218" t="n">
        <v>6.8835</v>
      </c>
      <c r="E218" t="n">
        <v>14.53</v>
      </c>
      <c r="F218" t="n">
        <v>9.710000000000001</v>
      </c>
      <c r="G218" t="n">
        <v>7.02</v>
      </c>
      <c r="H218" t="n">
        <v>0.12</v>
      </c>
      <c r="I218" t="n">
        <v>83</v>
      </c>
      <c r="J218" t="n">
        <v>150.44</v>
      </c>
      <c r="K218" t="n">
        <v>49.1</v>
      </c>
      <c r="L218" t="n">
        <v>1</v>
      </c>
      <c r="M218" t="n">
        <v>81</v>
      </c>
      <c r="N218" t="n">
        <v>25.34</v>
      </c>
      <c r="O218" t="n">
        <v>18787.76</v>
      </c>
      <c r="P218" t="n">
        <v>113.93</v>
      </c>
      <c r="Q218" t="n">
        <v>203.6</v>
      </c>
      <c r="R218" t="n">
        <v>66.87</v>
      </c>
      <c r="S218" t="n">
        <v>13.05</v>
      </c>
      <c r="T218" t="n">
        <v>26225.55</v>
      </c>
      <c r="U218" t="n">
        <v>0.2</v>
      </c>
      <c r="V218" t="n">
        <v>0.77</v>
      </c>
      <c r="W218" t="n">
        <v>0.19</v>
      </c>
      <c r="X218" t="n">
        <v>1.69</v>
      </c>
      <c r="Y218" t="n">
        <v>0.5</v>
      </c>
      <c r="Z218" t="n">
        <v>10</v>
      </c>
    </row>
    <row r="219">
      <c r="A219" t="n">
        <v>1</v>
      </c>
      <c r="B219" t="n">
        <v>75</v>
      </c>
      <c r="C219" t="inlineStr">
        <is>
          <t xml:space="preserve">CONCLUIDO	</t>
        </is>
      </c>
      <c r="D219" t="n">
        <v>8.186500000000001</v>
      </c>
      <c r="E219" t="n">
        <v>12.22</v>
      </c>
      <c r="F219" t="n">
        <v>8.779999999999999</v>
      </c>
      <c r="G219" t="n">
        <v>13.86</v>
      </c>
      <c r="H219" t="n">
        <v>0.23</v>
      </c>
      <c r="I219" t="n">
        <v>38</v>
      </c>
      <c r="J219" t="n">
        <v>151.83</v>
      </c>
      <c r="K219" t="n">
        <v>49.1</v>
      </c>
      <c r="L219" t="n">
        <v>2</v>
      </c>
      <c r="M219" t="n">
        <v>36</v>
      </c>
      <c r="N219" t="n">
        <v>25.73</v>
      </c>
      <c r="O219" t="n">
        <v>18959.54</v>
      </c>
      <c r="P219" t="n">
        <v>101.93</v>
      </c>
      <c r="Q219" t="n">
        <v>203.56</v>
      </c>
      <c r="R219" t="n">
        <v>37.43</v>
      </c>
      <c r="S219" t="n">
        <v>13.05</v>
      </c>
      <c r="T219" t="n">
        <v>11731.49</v>
      </c>
      <c r="U219" t="n">
        <v>0.35</v>
      </c>
      <c r="V219" t="n">
        <v>0.85</v>
      </c>
      <c r="W219" t="n">
        <v>0.12</v>
      </c>
      <c r="X219" t="n">
        <v>0.75</v>
      </c>
      <c r="Y219" t="n">
        <v>0.5</v>
      </c>
      <c r="Z219" t="n">
        <v>10</v>
      </c>
    </row>
    <row r="220">
      <c r="A220" t="n">
        <v>2</v>
      </c>
      <c r="B220" t="n">
        <v>75</v>
      </c>
      <c r="C220" t="inlineStr">
        <is>
          <t xml:space="preserve">CONCLUIDO	</t>
        </is>
      </c>
      <c r="D220" t="n">
        <v>8.6586</v>
      </c>
      <c r="E220" t="n">
        <v>11.55</v>
      </c>
      <c r="F220" t="n">
        <v>8.51</v>
      </c>
      <c r="G220" t="n">
        <v>20.42</v>
      </c>
      <c r="H220" t="n">
        <v>0.35</v>
      </c>
      <c r="I220" t="n">
        <v>25</v>
      </c>
      <c r="J220" t="n">
        <v>153.23</v>
      </c>
      <c r="K220" t="n">
        <v>49.1</v>
      </c>
      <c r="L220" t="n">
        <v>3</v>
      </c>
      <c r="M220" t="n">
        <v>23</v>
      </c>
      <c r="N220" t="n">
        <v>26.13</v>
      </c>
      <c r="O220" t="n">
        <v>19131.85</v>
      </c>
      <c r="P220" t="n">
        <v>97.95999999999999</v>
      </c>
      <c r="Q220" t="n">
        <v>203.57</v>
      </c>
      <c r="R220" t="n">
        <v>29.11</v>
      </c>
      <c r="S220" t="n">
        <v>13.05</v>
      </c>
      <c r="T220" t="n">
        <v>7636.73</v>
      </c>
      <c r="U220" t="n">
        <v>0.45</v>
      </c>
      <c r="V220" t="n">
        <v>0.88</v>
      </c>
      <c r="W220" t="n">
        <v>0.09</v>
      </c>
      <c r="X220" t="n">
        <v>0.48</v>
      </c>
      <c r="Y220" t="n">
        <v>0.5</v>
      </c>
      <c r="Z220" t="n">
        <v>10</v>
      </c>
    </row>
    <row r="221">
      <c r="A221" t="n">
        <v>3</v>
      </c>
      <c r="B221" t="n">
        <v>75</v>
      </c>
      <c r="C221" t="inlineStr">
        <is>
          <t xml:space="preserve">CONCLUIDO	</t>
        </is>
      </c>
      <c r="D221" t="n">
        <v>8.9964</v>
      </c>
      <c r="E221" t="n">
        <v>11.12</v>
      </c>
      <c r="F221" t="n">
        <v>8.289999999999999</v>
      </c>
      <c r="G221" t="n">
        <v>27.63</v>
      </c>
      <c r="H221" t="n">
        <v>0.46</v>
      </c>
      <c r="I221" t="n">
        <v>18</v>
      </c>
      <c r="J221" t="n">
        <v>154.63</v>
      </c>
      <c r="K221" t="n">
        <v>49.1</v>
      </c>
      <c r="L221" t="n">
        <v>4</v>
      </c>
      <c r="M221" t="n">
        <v>16</v>
      </c>
      <c r="N221" t="n">
        <v>26.53</v>
      </c>
      <c r="O221" t="n">
        <v>19304.72</v>
      </c>
      <c r="P221" t="n">
        <v>94.43000000000001</v>
      </c>
      <c r="Q221" t="n">
        <v>203.57</v>
      </c>
      <c r="R221" t="n">
        <v>22.24</v>
      </c>
      <c r="S221" t="n">
        <v>13.05</v>
      </c>
      <c r="T221" t="n">
        <v>4233.78</v>
      </c>
      <c r="U221" t="n">
        <v>0.59</v>
      </c>
      <c r="V221" t="n">
        <v>0.9</v>
      </c>
      <c r="W221" t="n">
        <v>0.07000000000000001</v>
      </c>
      <c r="X221" t="n">
        <v>0.26</v>
      </c>
      <c r="Y221" t="n">
        <v>0.5</v>
      </c>
      <c r="Z221" t="n">
        <v>10</v>
      </c>
    </row>
    <row r="222">
      <c r="A222" t="n">
        <v>4</v>
      </c>
      <c r="B222" t="n">
        <v>75</v>
      </c>
      <c r="C222" t="inlineStr">
        <is>
          <t xml:space="preserve">CONCLUIDO	</t>
        </is>
      </c>
      <c r="D222" t="n">
        <v>9.053000000000001</v>
      </c>
      <c r="E222" t="n">
        <v>11.05</v>
      </c>
      <c r="F222" t="n">
        <v>8.31</v>
      </c>
      <c r="G222" t="n">
        <v>33.25</v>
      </c>
      <c r="H222" t="n">
        <v>0.57</v>
      </c>
      <c r="I222" t="n">
        <v>15</v>
      </c>
      <c r="J222" t="n">
        <v>156.03</v>
      </c>
      <c r="K222" t="n">
        <v>49.1</v>
      </c>
      <c r="L222" t="n">
        <v>5</v>
      </c>
      <c r="M222" t="n">
        <v>13</v>
      </c>
      <c r="N222" t="n">
        <v>26.94</v>
      </c>
      <c r="O222" t="n">
        <v>19478.15</v>
      </c>
      <c r="P222" t="n">
        <v>93.98</v>
      </c>
      <c r="Q222" t="n">
        <v>203.56</v>
      </c>
      <c r="R222" t="n">
        <v>23.11</v>
      </c>
      <c r="S222" t="n">
        <v>13.05</v>
      </c>
      <c r="T222" t="n">
        <v>4685.3</v>
      </c>
      <c r="U222" t="n">
        <v>0.5600000000000001</v>
      </c>
      <c r="V222" t="n">
        <v>0.9</v>
      </c>
      <c r="W222" t="n">
        <v>0.08</v>
      </c>
      <c r="X222" t="n">
        <v>0.29</v>
      </c>
      <c r="Y222" t="n">
        <v>0.5</v>
      </c>
      <c r="Z222" t="n">
        <v>10</v>
      </c>
    </row>
    <row r="223">
      <c r="A223" t="n">
        <v>5</v>
      </c>
      <c r="B223" t="n">
        <v>75</v>
      </c>
      <c r="C223" t="inlineStr">
        <is>
          <t xml:space="preserve">CONCLUIDO	</t>
        </is>
      </c>
      <c r="D223" t="n">
        <v>9.182</v>
      </c>
      <c r="E223" t="n">
        <v>10.89</v>
      </c>
      <c r="F223" t="n">
        <v>8.25</v>
      </c>
      <c r="G223" t="n">
        <v>41.24</v>
      </c>
      <c r="H223" t="n">
        <v>0.67</v>
      </c>
      <c r="I223" t="n">
        <v>12</v>
      </c>
      <c r="J223" t="n">
        <v>157.44</v>
      </c>
      <c r="K223" t="n">
        <v>49.1</v>
      </c>
      <c r="L223" t="n">
        <v>6</v>
      </c>
      <c r="M223" t="n">
        <v>10</v>
      </c>
      <c r="N223" t="n">
        <v>27.35</v>
      </c>
      <c r="O223" t="n">
        <v>19652.13</v>
      </c>
      <c r="P223" t="n">
        <v>92.2</v>
      </c>
      <c r="Q223" t="n">
        <v>203.56</v>
      </c>
      <c r="R223" t="n">
        <v>20.96</v>
      </c>
      <c r="S223" t="n">
        <v>13.05</v>
      </c>
      <c r="T223" t="n">
        <v>3625.27</v>
      </c>
      <c r="U223" t="n">
        <v>0.62</v>
      </c>
      <c r="V223" t="n">
        <v>0.9</v>
      </c>
      <c r="W223" t="n">
        <v>0.07000000000000001</v>
      </c>
      <c r="X223" t="n">
        <v>0.22</v>
      </c>
      <c r="Y223" t="n">
        <v>0.5</v>
      </c>
      <c r="Z223" t="n">
        <v>10</v>
      </c>
    </row>
    <row r="224">
      <c r="A224" t="n">
        <v>6</v>
      </c>
      <c r="B224" t="n">
        <v>75</v>
      </c>
      <c r="C224" t="inlineStr">
        <is>
          <t xml:space="preserve">CONCLUIDO	</t>
        </is>
      </c>
      <c r="D224" t="n">
        <v>9.2232</v>
      </c>
      <c r="E224" t="n">
        <v>10.84</v>
      </c>
      <c r="F224" t="n">
        <v>8.23</v>
      </c>
      <c r="G224" t="n">
        <v>44.89</v>
      </c>
      <c r="H224" t="n">
        <v>0.78</v>
      </c>
      <c r="I224" t="n">
        <v>11</v>
      </c>
      <c r="J224" t="n">
        <v>158.86</v>
      </c>
      <c r="K224" t="n">
        <v>49.1</v>
      </c>
      <c r="L224" t="n">
        <v>7</v>
      </c>
      <c r="M224" t="n">
        <v>9</v>
      </c>
      <c r="N224" t="n">
        <v>27.77</v>
      </c>
      <c r="O224" t="n">
        <v>19826.68</v>
      </c>
      <c r="P224" t="n">
        <v>91.5</v>
      </c>
      <c r="Q224" t="n">
        <v>203.57</v>
      </c>
      <c r="R224" t="n">
        <v>20.43</v>
      </c>
      <c r="S224" t="n">
        <v>13.05</v>
      </c>
      <c r="T224" t="n">
        <v>3365.31</v>
      </c>
      <c r="U224" t="n">
        <v>0.64</v>
      </c>
      <c r="V224" t="n">
        <v>0.91</v>
      </c>
      <c r="W224" t="n">
        <v>0.07000000000000001</v>
      </c>
      <c r="X224" t="n">
        <v>0.21</v>
      </c>
      <c r="Y224" t="n">
        <v>0.5</v>
      </c>
      <c r="Z224" t="n">
        <v>10</v>
      </c>
    </row>
    <row r="225">
      <c r="A225" t="n">
        <v>7</v>
      </c>
      <c r="B225" t="n">
        <v>75</v>
      </c>
      <c r="C225" t="inlineStr">
        <is>
          <t xml:space="preserve">CONCLUIDO	</t>
        </is>
      </c>
      <c r="D225" t="n">
        <v>9.2659</v>
      </c>
      <c r="E225" t="n">
        <v>10.79</v>
      </c>
      <c r="F225" t="n">
        <v>8.210000000000001</v>
      </c>
      <c r="G225" t="n">
        <v>49.26</v>
      </c>
      <c r="H225" t="n">
        <v>0.88</v>
      </c>
      <c r="I225" t="n">
        <v>10</v>
      </c>
      <c r="J225" t="n">
        <v>160.28</v>
      </c>
      <c r="K225" t="n">
        <v>49.1</v>
      </c>
      <c r="L225" t="n">
        <v>8</v>
      </c>
      <c r="M225" t="n">
        <v>8</v>
      </c>
      <c r="N225" t="n">
        <v>28.19</v>
      </c>
      <c r="O225" t="n">
        <v>20001.93</v>
      </c>
      <c r="P225" t="n">
        <v>89.84</v>
      </c>
      <c r="Q225" t="n">
        <v>203.56</v>
      </c>
      <c r="R225" t="n">
        <v>19.84</v>
      </c>
      <c r="S225" t="n">
        <v>13.05</v>
      </c>
      <c r="T225" t="n">
        <v>3074.99</v>
      </c>
      <c r="U225" t="n">
        <v>0.66</v>
      </c>
      <c r="V225" t="n">
        <v>0.91</v>
      </c>
      <c r="W225" t="n">
        <v>0.07000000000000001</v>
      </c>
      <c r="X225" t="n">
        <v>0.19</v>
      </c>
      <c r="Y225" t="n">
        <v>0.5</v>
      </c>
      <c r="Z225" t="n">
        <v>10</v>
      </c>
    </row>
    <row r="226">
      <c r="A226" t="n">
        <v>8</v>
      </c>
      <c r="B226" t="n">
        <v>75</v>
      </c>
      <c r="C226" t="inlineStr">
        <is>
          <t xml:space="preserve">CONCLUIDO	</t>
        </is>
      </c>
      <c r="D226" t="n">
        <v>9.31</v>
      </c>
      <c r="E226" t="n">
        <v>10.74</v>
      </c>
      <c r="F226" t="n">
        <v>8.19</v>
      </c>
      <c r="G226" t="n">
        <v>54.6</v>
      </c>
      <c r="H226" t="n">
        <v>0.99</v>
      </c>
      <c r="I226" t="n">
        <v>9</v>
      </c>
      <c r="J226" t="n">
        <v>161.71</v>
      </c>
      <c r="K226" t="n">
        <v>49.1</v>
      </c>
      <c r="L226" t="n">
        <v>9</v>
      </c>
      <c r="M226" t="n">
        <v>7</v>
      </c>
      <c r="N226" t="n">
        <v>28.61</v>
      </c>
      <c r="O226" t="n">
        <v>20177.64</v>
      </c>
      <c r="P226" t="n">
        <v>89.22</v>
      </c>
      <c r="Q226" t="n">
        <v>203.56</v>
      </c>
      <c r="R226" t="n">
        <v>19.24</v>
      </c>
      <c r="S226" t="n">
        <v>13.05</v>
      </c>
      <c r="T226" t="n">
        <v>2778.7</v>
      </c>
      <c r="U226" t="n">
        <v>0.68</v>
      </c>
      <c r="V226" t="n">
        <v>0.91</v>
      </c>
      <c r="W226" t="n">
        <v>0.07000000000000001</v>
      </c>
      <c r="X226" t="n">
        <v>0.17</v>
      </c>
      <c r="Y226" t="n">
        <v>0.5</v>
      </c>
      <c r="Z226" t="n">
        <v>10</v>
      </c>
    </row>
    <row r="227">
      <c r="A227" t="n">
        <v>9</v>
      </c>
      <c r="B227" t="n">
        <v>75</v>
      </c>
      <c r="C227" t="inlineStr">
        <is>
          <t xml:space="preserve">CONCLUIDO	</t>
        </is>
      </c>
      <c r="D227" t="n">
        <v>9.356</v>
      </c>
      <c r="E227" t="n">
        <v>10.69</v>
      </c>
      <c r="F227" t="n">
        <v>8.17</v>
      </c>
      <c r="G227" t="n">
        <v>61.26</v>
      </c>
      <c r="H227" t="n">
        <v>1.09</v>
      </c>
      <c r="I227" t="n">
        <v>8</v>
      </c>
      <c r="J227" t="n">
        <v>163.13</v>
      </c>
      <c r="K227" t="n">
        <v>49.1</v>
      </c>
      <c r="L227" t="n">
        <v>10</v>
      </c>
      <c r="M227" t="n">
        <v>6</v>
      </c>
      <c r="N227" t="n">
        <v>29.04</v>
      </c>
      <c r="O227" t="n">
        <v>20353.94</v>
      </c>
      <c r="P227" t="n">
        <v>87.95</v>
      </c>
      <c r="Q227" t="n">
        <v>203.56</v>
      </c>
      <c r="R227" t="n">
        <v>18.53</v>
      </c>
      <c r="S227" t="n">
        <v>13.05</v>
      </c>
      <c r="T227" t="n">
        <v>2429.78</v>
      </c>
      <c r="U227" t="n">
        <v>0.7</v>
      </c>
      <c r="V227" t="n">
        <v>0.91</v>
      </c>
      <c r="W227" t="n">
        <v>0.07000000000000001</v>
      </c>
      <c r="X227" t="n">
        <v>0.14</v>
      </c>
      <c r="Y227" t="n">
        <v>0.5</v>
      </c>
      <c r="Z227" t="n">
        <v>10</v>
      </c>
    </row>
    <row r="228">
      <c r="A228" t="n">
        <v>10</v>
      </c>
      <c r="B228" t="n">
        <v>75</v>
      </c>
      <c r="C228" t="inlineStr">
        <is>
          <t xml:space="preserve">CONCLUIDO	</t>
        </is>
      </c>
      <c r="D228" t="n">
        <v>9.4194</v>
      </c>
      <c r="E228" t="n">
        <v>10.62</v>
      </c>
      <c r="F228" t="n">
        <v>8.130000000000001</v>
      </c>
      <c r="G228" t="n">
        <v>69.65000000000001</v>
      </c>
      <c r="H228" t="n">
        <v>1.18</v>
      </c>
      <c r="I228" t="n">
        <v>7</v>
      </c>
      <c r="J228" t="n">
        <v>164.57</v>
      </c>
      <c r="K228" t="n">
        <v>49.1</v>
      </c>
      <c r="L228" t="n">
        <v>11</v>
      </c>
      <c r="M228" t="n">
        <v>5</v>
      </c>
      <c r="N228" t="n">
        <v>29.47</v>
      </c>
      <c r="O228" t="n">
        <v>20530.82</v>
      </c>
      <c r="P228" t="n">
        <v>86.65000000000001</v>
      </c>
      <c r="Q228" t="n">
        <v>203.56</v>
      </c>
      <c r="R228" t="n">
        <v>17.2</v>
      </c>
      <c r="S228" t="n">
        <v>13.05</v>
      </c>
      <c r="T228" t="n">
        <v>1771.59</v>
      </c>
      <c r="U228" t="n">
        <v>0.76</v>
      </c>
      <c r="V228" t="n">
        <v>0.92</v>
      </c>
      <c r="W228" t="n">
        <v>0.06</v>
      </c>
      <c r="X228" t="n">
        <v>0.1</v>
      </c>
      <c r="Y228" t="n">
        <v>0.5</v>
      </c>
      <c r="Z228" t="n">
        <v>10</v>
      </c>
    </row>
    <row r="229">
      <c r="A229" t="n">
        <v>11</v>
      </c>
      <c r="B229" t="n">
        <v>75</v>
      </c>
      <c r="C229" t="inlineStr">
        <is>
          <t xml:space="preserve">CONCLUIDO	</t>
        </is>
      </c>
      <c r="D229" t="n">
        <v>9.397500000000001</v>
      </c>
      <c r="E229" t="n">
        <v>10.64</v>
      </c>
      <c r="F229" t="n">
        <v>8.15</v>
      </c>
      <c r="G229" t="n">
        <v>69.86</v>
      </c>
      <c r="H229" t="n">
        <v>1.28</v>
      </c>
      <c r="I229" t="n">
        <v>7</v>
      </c>
      <c r="J229" t="n">
        <v>166.01</v>
      </c>
      <c r="K229" t="n">
        <v>49.1</v>
      </c>
      <c r="L229" t="n">
        <v>12</v>
      </c>
      <c r="M229" t="n">
        <v>5</v>
      </c>
      <c r="N229" t="n">
        <v>29.91</v>
      </c>
      <c r="O229" t="n">
        <v>20708.3</v>
      </c>
      <c r="P229" t="n">
        <v>85.44</v>
      </c>
      <c r="Q229" t="n">
        <v>203.56</v>
      </c>
      <c r="R229" t="n">
        <v>18.04</v>
      </c>
      <c r="S229" t="n">
        <v>13.05</v>
      </c>
      <c r="T229" t="n">
        <v>2190.91</v>
      </c>
      <c r="U229" t="n">
        <v>0.72</v>
      </c>
      <c r="V229" t="n">
        <v>0.91</v>
      </c>
      <c r="W229" t="n">
        <v>0.06</v>
      </c>
      <c r="X229" t="n">
        <v>0.13</v>
      </c>
      <c r="Y229" t="n">
        <v>0.5</v>
      </c>
      <c r="Z229" t="n">
        <v>10</v>
      </c>
    </row>
    <row r="230">
      <c r="A230" t="n">
        <v>12</v>
      </c>
      <c r="B230" t="n">
        <v>75</v>
      </c>
      <c r="C230" t="inlineStr">
        <is>
          <t xml:space="preserve">CONCLUIDO	</t>
        </is>
      </c>
      <c r="D230" t="n">
        <v>9.4491</v>
      </c>
      <c r="E230" t="n">
        <v>10.58</v>
      </c>
      <c r="F230" t="n">
        <v>8.119999999999999</v>
      </c>
      <c r="G230" t="n">
        <v>81.23</v>
      </c>
      <c r="H230" t="n">
        <v>1.38</v>
      </c>
      <c r="I230" t="n">
        <v>6</v>
      </c>
      <c r="J230" t="n">
        <v>167.45</v>
      </c>
      <c r="K230" t="n">
        <v>49.1</v>
      </c>
      <c r="L230" t="n">
        <v>13</v>
      </c>
      <c r="M230" t="n">
        <v>4</v>
      </c>
      <c r="N230" t="n">
        <v>30.36</v>
      </c>
      <c r="O230" t="n">
        <v>20886.38</v>
      </c>
      <c r="P230" t="n">
        <v>84.8</v>
      </c>
      <c r="Q230" t="n">
        <v>203.56</v>
      </c>
      <c r="R230" t="n">
        <v>17.11</v>
      </c>
      <c r="S230" t="n">
        <v>13.05</v>
      </c>
      <c r="T230" t="n">
        <v>1730.08</v>
      </c>
      <c r="U230" t="n">
        <v>0.76</v>
      </c>
      <c r="V230" t="n">
        <v>0.92</v>
      </c>
      <c r="W230" t="n">
        <v>0.06</v>
      </c>
      <c r="X230" t="n">
        <v>0.1</v>
      </c>
      <c r="Y230" t="n">
        <v>0.5</v>
      </c>
      <c r="Z230" t="n">
        <v>10</v>
      </c>
    </row>
    <row r="231">
      <c r="A231" t="n">
        <v>13</v>
      </c>
      <c r="B231" t="n">
        <v>75</v>
      </c>
      <c r="C231" t="inlineStr">
        <is>
          <t xml:space="preserve">CONCLUIDO	</t>
        </is>
      </c>
      <c r="D231" t="n">
        <v>9.464</v>
      </c>
      <c r="E231" t="n">
        <v>10.57</v>
      </c>
      <c r="F231" t="n">
        <v>8.109999999999999</v>
      </c>
      <c r="G231" t="n">
        <v>81.06999999999999</v>
      </c>
      <c r="H231" t="n">
        <v>1.47</v>
      </c>
      <c r="I231" t="n">
        <v>6</v>
      </c>
      <c r="J231" t="n">
        <v>168.9</v>
      </c>
      <c r="K231" t="n">
        <v>49.1</v>
      </c>
      <c r="L231" t="n">
        <v>14</v>
      </c>
      <c r="M231" t="n">
        <v>4</v>
      </c>
      <c r="N231" t="n">
        <v>30.81</v>
      </c>
      <c r="O231" t="n">
        <v>21065.06</v>
      </c>
      <c r="P231" t="n">
        <v>83.37</v>
      </c>
      <c r="Q231" t="n">
        <v>203.56</v>
      </c>
      <c r="R231" t="n">
        <v>16.61</v>
      </c>
      <c r="S231" t="n">
        <v>13.05</v>
      </c>
      <c r="T231" t="n">
        <v>1478.55</v>
      </c>
      <c r="U231" t="n">
        <v>0.79</v>
      </c>
      <c r="V231" t="n">
        <v>0.92</v>
      </c>
      <c r="W231" t="n">
        <v>0.06</v>
      </c>
      <c r="X231" t="n">
        <v>0.08</v>
      </c>
      <c r="Y231" t="n">
        <v>0.5</v>
      </c>
      <c r="Z231" t="n">
        <v>10</v>
      </c>
    </row>
    <row r="232">
      <c r="A232" t="n">
        <v>14</v>
      </c>
      <c r="B232" t="n">
        <v>75</v>
      </c>
      <c r="C232" t="inlineStr">
        <is>
          <t xml:space="preserve">CONCLUIDO	</t>
        </is>
      </c>
      <c r="D232" t="n">
        <v>9.4964</v>
      </c>
      <c r="E232" t="n">
        <v>10.53</v>
      </c>
      <c r="F232" t="n">
        <v>8.1</v>
      </c>
      <c r="G232" t="n">
        <v>97.20999999999999</v>
      </c>
      <c r="H232" t="n">
        <v>1.56</v>
      </c>
      <c r="I232" t="n">
        <v>5</v>
      </c>
      <c r="J232" t="n">
        <v>170.35</v>
      </c>
      <c r="K232" t="n">
        <v>49.1</v>
      </c>
      <c r="L232" t="n">
        <v>15</v>
      </c>
      <c r="M232" t="n">
        <v>3</v>
      </c>
      <c r="N232" t="n">
        <v>31.26</v>
      </c>
      <c r="O232" t="n">
        <v>21244.37</v>
      </c>
      <c r="P232" t="n">
        <v>82.05</v>
      </c>
      <c r="Q232" t="n">
        <v>203.57</v>
      </c>
      <c r="R232" t="n">
        <v>16.41</v>
      </c>
      <c r="S232" t="n">
        <v>13.05</v>
      </c>
      <c r="T232" t="n">
        <v>1384.96</v>
      </c>
      <c r="U232" t="n">
        <v>0.8</v>
      </c>
      <c r="V232" t="n">
        <v>0.92</v>
      </c>
      <c r="W232" t="n">
        <v>0.06</v>
      </c>
      <c r="X232" t="n">
        <v>0.08</v>
      </c>
      <c r="Y232" t="n">
        <v>0.5</v>
      </c>
      <c r="Z232" t="n">
        <v>10</v>
      </c>
    </row>
    <row r="233">
      <c r="A233" t="n">
        <v>15</v>
      </c>
      <c r="B233" t="n">
        <v>75</v>
      </c>
      <c r="C233" t="inlineStr">
        <is>
          <t xml:space="preserve">CONCLUIDO	</t>
        </is>
      </c>
      <c r="D233" t="n">
        <v>9.4947</v>
      </c>
      <c r="E233" t="n">
        <v>10.53</v>
      </c>
      <c r="F233" t="n">
        <v>8.1</v>
      </c>
      <c r="G233" t="n">
        <v>97.23999999999999</v>
      </c>
      <c r="H233" t="n">
        <v>1.65</v>
      </c>
      <c r="I233" t="n">
        <v>5</v>
      </c>
      <c r="J233" t="n">
        <v>171.81</v>
      </c>
      <c r="K233" t="n">
        <v>49.1</v>
      </c>
      <c r="L233" t="n">
        <v>16</v>
      </c>
      <c r="M233" t="n">
        <v>3</v>
      </c>
      <c r="N233" t="n">
        <v>31.72</v>
      </c>
      <c r="O233" t="n">
        <v>21424.29</v>
      </c>
      <c r="P233" t="n">
        <v>82.26000000000001</v>
      </c>
      <c r="Q233" t="n">
        <v>203.56</v>
      </c>
      <c r="R233" t="n">
        <v>16.5</v>
      </c>
      <c r="S233" t="n">
        <v>13.05</v>
      </c>
      <c r="T233" t="n">
        <v>1430.45</v>
      </c>
      <c r="U233" t="n">
        <v>0.79</v>
      </c>
      <c r="V233" t="n">
        <v>0.92</v>
      </c>
      <c r="W233" t="n">
        <v>0.06</v>
      </c>
      <c r="X233" t="n">
        <v>0.08</v>
      </c>
      <c r="Y233" t="n">
        <v>0.5</v>
      </c>
      <c r="Z233" t="n">
        <v>10</v>
      </c>
    </row>
    <row r="234">
      <c r="A234" t="n">
        <v>16</v>
      </c>
      <c r="B234" t="n">
        <v>75</v>
      </c>
      <c r="C234" t="inlineStr">
        <is>
          <t xml:space="preserve">CONCLUIDO	</t>
        </is>
      </c>
      <c r="D234" t="n">
        <v>9.4994</v>
      </c>
      <c r="E234" t="n">
        <v>10.53</v>
      </c>
      <c r="F234" t="n">
        <v>8.1</v>
      </c>
      <c r="G234" t="n">
        <v>97.17</v>
      </c>
      <c r="H234" t="n">
        <v>1.74</v>
      </c>
      <c r="I234" t="n">
        <v>5</v>
      </c>
      <c r="J234" t="n">
        <v>173.28</v>
      </c>
      <c r="K234" t="n">
        <v>49.1</v>
      </c>
      <c r="L234" t="n">
        <v>17</v>
      </c>
      <c r="M234" t="n">
        <v>3</v>
      </c>
      <c r="N234" t="n">
        <v>32.18</v>
      </c>
      <c r="O234" t="n">
        <v>21604.83</v>
      </c>
      <c r="P234" t="n">
        <v>81.34</v>
      </c>
      <c r="Q234" t="n">
        <v>203.56</v>
      </c>
      <c r="R234" t="n">
        <v>16.34</v>
      </c>
      <c r="S234" t="n">
        <v>13.05</v>
      </c>
      <c r="T234" t="n">
        <v>1349.19</v>
      </c>
      <c r="U234" t="n">
        <v>0.8</v>
      </c>
      <c r="V234" t="n">
        <v>0.92</v>
      </c>
      <c r="W234" t="n">
        <v>0.06</v>
      </c>
      <c r="X234" t="n">
        <v>0.07000000000000001</v>
      </c>
      <c r="Y234" t="n">
        <v>0.5</v>
      </c>
      <c r="Z234" t="n">
        <v>10</v>
      </c>
    </row>
    <row r="235">
      <c r="A235" t="n">
        <v>17</v>
      </c>
      <c r="B235" t="n">
        <v>75</v>
      </c>
      <c r="C235" t="inlineStr">
        <is>
          <t xml:space="preserve">CONCLUIDO	</t>
        </is>
      </c>
      <c r="D235" t="n">
        <v>9.4869</v>
      </c>
      <c r="E235" t="n">
        <v>10.54</v>
      </c>
      <c r="F235" t="n">
        <v>8.109999999999999</v>
      </c>
      <c r="G235" t="n">
        <v>97.34</v>
      </c>
      <c r="H235" t="n">
        <v>1.83</v>
      </c>
      <c r="I235" t="n">
        <v>5</v>
      </c>
      <c r="J235" t="n">
        <v>174.75</v>
      </c>
      <c r="K235" t="n">
        <v>49.1</v>
      </c>
      <c r="L235" t="n">
        <v>18</v>
      </c>
      <c r="M235" t="n">
        <v>3</v>
      </c>
      <c r="N235" t="n">
        <v>32.65</v>
      </c>
      <c r="O235" t="n">
        <v>21786.02</v>
      </c>
      <c r="P235" t="n">
        <v>79.29000000000001</v>
      </c>
      <c r="Q235" t="n">
        <v>203.56</v>
      </c>
      <c r="R235" t="n">
        <v>16.83</v>
      </c>
      <c r="S235" t="n">
        <v>13.05</v>
      </c>
      <c r="T235" t="n">
        <v>1593.91</v>
      </c>
      <c r="U235" t="n">
        <v>0.78</v>
      </c>
      <c r="V235" t="n">
        <v>0.92</v>
      </c>
      <c r="W235" t="n">
        <v>0.06</v>
      </c>
      <c r="X235" t="n">
        <v>0.09</v>
      </c>
      <c r="Y235" t="n">
        <v>0.5</v>
      </c>
      <c r="Z235" t="n">
        <v>10</v>
      </c>
    </row>
    <row r="236">
      <c r="A236" t="n">
        <v>18</v>
      </c>
      <c r="B236" t="n">
        <v>75</v>
      </c>
      <c r="C236" t="inlineStr">
        <is>
          <t xml:space="preserve">CONCLUIDO	</t>
        </is>
      </c>
      <c r="D236" t="n">
        <v>9.5541</v>
      </c>
      <c r="E236" t="n">
        <v>10.47</v>
      </c>
      <c r="F236" t="n">
        <v>8.07</v>
      </c>
      <c r="G236" t="n">
        <v>121.02</v>
      </c>
      <c r="H236" t="n">
        <v>1.91</v>
      </c>
      <c r="I236" t="n">
        <v>4</v>
      </c>
      <c r="J236" t="n">
        <v>176.22</v>
      </c>
      <c r="K236" t="n">
        <v>49.1</v>
      </c>
      <c r="L236" t="n">
        <v>19</v>
      </c>
      <c r="M236" t="n">
        <v>2</v>
      </c>
      <c r="N236" t="n">
        <v>33.13</v>
      </c>
      <c r="O236" t="n">
        <v>21967.84</v>
      </c>
      <c r="P236" t="n">
        <v>77.43000000000001</v>
      </c>
      <c r="Q236" t="n">
        <v>203.56</v>
      </c>
      <c r="R236" t="n">
        <v>15.28</v>
      </c>
      <c r="S236" t="n">
        <v>13.05</v>
      </c>
      <c r="T236" t="n">
        <v>823.6</v>
      </c>
      <c r="U236" t="n">
        <v>0.85</v>
      </c>
      <c r="V236" t="n">
        <v>0.92</v>
      </c>
      <c r="W236" t="n">
        <v>0.06</v>
      </c>
      <c r="X236" t="n">
        <v>0.04</v>
      </c>
      <c r="Y236" t="n">
        <v>0.5</v>
      </c>
      <c r="Z236" t="n">
        <v>10</v>
      </c>
    </row>
    <row r="237">
      <c r="A237" t="n">
        <v>19</v>
      </c>
      <c r="B237" t="n">
        <v>75</v>
      </c>
      <c r="C237" t="inlineStr">
        <is>
          <t xml:space="preserve">CONCLUIDO	</t>
        </is>
      </c>
      <c r="D237" t="n">
        <v>9.5397</v>
      </c>
      <c r="E237" t="n">
        <v>10.48</v>
      </c>
      <c r="F237" t="n">
        <v>8.08</v>
      </c>
      <c r="G237" t="n">
        <v>121.26</v>
      </c>
      <c r="H237" t="n">
        <v>2</v>
      </c>
      <c r="I237" t="n">
        <v>4</v>
      </c>
      <c r="J237" t="n">
        <v>177.7</v>
      </c>
      <c r="K237" t="n">
        <v>49.1</v>
      </c>
      <c r="L237" t="n">
        <v>20</v>
      </c>
      <c r="M237" t="n">
        <v>0</v>
      </c>
      <c r="N237" t="n">
        <v>33.61</v>
      </c>
      <c r="O237" t="n">
        <v>22150.3</v>
      </c>
      <c r="P237" t="n">
        <v>77.56999999999999</v>
      </c>
      <c r="Q237" t="n">
        <v>203.56</v>
      </c>
      <c r="R237" t="n">
        <v>15.82</v>
      </c>
      <c r="S237" t="n">
        <v>13.05</v>
      </c>
      <c r="T237" t="n">
        <v>1094.68</v>
      </c>
      <c r="U237" t="n">
        <v>0.82</v>
      </c>
      <c r="V237" t="n">
        <v>0.92</v>
      </c>
      <c r="W237" t="n">
        <v>0.06</v>
      </c>
      <c r="X237" t="n">
        <v>0.06</v>
      </c>
      <c r="Y237" t="n">
        <v>0.5</v>
      </c>
      <c r="Z237" t="n">
        <v>10</v>
      </c>
    </row>
    <row r="238">
      <c r="A238" t="n">
        <v>0</v>
      </c>
      <c r="B238" t="n">
        <v>95</v>
      </c>
      <c r="C238" t="inlineStr">
        <is>
          <t xml:space="preserve">CONCLUIDO	</t>
        </is>
      </c>
      <c r="D238" t="n">
        <v>6.1943</v>
      </c>
      <c r="E238" t="n">
        <v>16.14</v>
      </c>
      <c r="F238" t="n">
        <v>10.03</v>
      </c>
      <c r="G238" t="n">
        <v>6.14</v>
      </c>
      <c r="H238" t="n">
        <v>0.1</v>
      </c>
      <c r="I238" t="n">
        <v>98</v>
      </c>
      <c r="J238" t="n">
        <v>185.69</v>
      </c>
      <c r="K238" t="n">
        <v>53.44</v>
      </c>
      <c r="L238" t="n">
        <v>1</v>
      </c>
      <c r="M238" t="n">
        <v>96</v>
      </c>
      <c r="N238" t="n">
        <v>36.26</v>
      </c>
      <c r="O238" t="n">
        <v>23136.14</v>
      </c>
      <c r="P238" t="n">
        <v>134.98</v>
      </c>
      <c r="Q238" t="n">
        <v>203.59</v>
      </c>
      <c r="R238" t="n">
        <v>76.91</v>
      </c>
      <c r="S238" t="n">
        <v>13.05</v>
      </c>
      <c r="T238" t="n">
        <v>31171.8</v>
      </c>
      <c r="U238" t="n">
        <v>0.17</v>
      </c>
      <c r="V238" t="n">
        <v>0.74</v>
      </c>
      <c r="W238" t="n">
        <v>0.21</v>
      </c>
      <c r="X238" t="n">
        <v>2</v>
      </c>
      <c r="Y238" t="n">
        <v>0.5</v>
      </c>
      <c r="Z238" t="n">
        <v>10</v>
      </c>
    </row>
    <row r="239">
      <c r="A239" t="n">
        <v>1</v>
      </c>
      <c r="B239" t="n">
        <v>95</v>
      </c>
      <c r="C239" t="inlineStr">
        <is>
          <t xml:space="preserve">CONCLUIDO	</t>
        </is>
      </c>
      <c r="D239" t="n">
        <v>7.6875</v>
      </c>
      <c r="E239" t="n">
        <v>13.01</v>
      </c>
      <c r="F239" t="n">
        <v>8.9</v>
      </c>
      <c r="G239" t="n">
        <v>12.14</v>
      </c>
      <c r="H239" t="n">
        <v>0.19</v>
      </c>
      <c r="I239" t="n">
        <v>44</v>
      </c>
      <c r="J239" t="n">
        <v>187.21</v>
      </c>
      <c r="K239" t="n">
        <v>53.44</v>
      </c>
      <c r="L239" t="n">
        <v>2</v>
      </c>
      <c r="M239" t="n">
        <v>42</v>
      </c>
      <c r="N239" t="n">
        <v>36.77</v>
      </c>
      <c r="O239" t="n">
        <v>23322.88</v>
      </c>
      <c r="P239" t="n">
        <v>119.04</v>
      </c>
      <c r="Q239" t="n">
        <v>203.56</v>
      </c>
      <c r="R239" t="n">
        <v>41.33</v>
      </c>
      <c r="S239" t="n">
        <v>13.05</v>
      </c>
      <c r="T239" t="n">
        <v>13649.83</v>
      </c>
      <c r="U239" t="n">
        <v>0.32</v>
      </c>
      <c r="V239" t="n">
        <v>0.84</v>
      </c>
      <c r="W239" t="n">
        <v>0.13</v>
      </c>
      <c r="X239" t="n">
        <v>0.88</v>
      </c>
      <c r="Y239" t="n">
        <v>0.5</v>
      </c>
      <c r="Z239" t="n">
        <v>10</v>
      </c>
    </row>
    <row r="240">
      <c r="A240" t="n">
        <v>2</v>
      </c>
      <c r="B240" t="n">
        <v>95</v>
      </c>
      <c r="C240" t="inlineStr">
        <is>
          <t xml:space="preserve">CONCLUIDO	</t>
        </is>
      </c>
      <c r="D240" t="n">
        <v>8.238</v>
      </c>
      <c r="E240" t="n">
        <v>12.14</v>
      </c>
      <c r="F240" t="n">
        <v>8.59</v>
      </c>
      <c r="G240" t="n">
        <v>17.77</v>
      </c>
      <c r="H240" t="n">
        <v>0.28</v>
      </c>
      <c r="I240" t="n">
        <v>29</v>
      </c>
      <c r="J240" t="n">
        <v>188.73</v>
      </c>
      <c r="K240" t="n">
        <v>53.44</v>
      </c>
      <c r="L240" t="n">
        <v>3</v>
      </c>
      <c r="M240" t="n">
        <v>27</v>
      </c>
      <c r="N240" t="n">
        <v>37.29</v>
      </c>
      <c r="O240" t="n">
        <v>23510.33</v>
      </c>
      <c r="P240" t="n">
        <v>114.2</v>
      </c>
      <c r="Q240" t="n">
        <v>203.57</v>
      </c>
      <c r="R240" t="n">
        <v>31.69</v>
      </c>
      <c r="S240" t="n">
        <v>13.05</v>
      </c>
      <c r="T240" t="n">
        <v>8906.27</v>
      </c>
      <c r="U240" t="n">
        <v>0.41</v>
      </c>
      <c r="V240" t="n">
        <v>0.87</v>
      </c>
      <c r="W240" t="n">
        <v>0.1</v>
      </c>
      <c r="X240" t="n">
        <v>0.57</v>
      </c>
      <c r="Y240" t="n">
        <v>0.5</v>
      </c>
      <c r="Z240" t="n">
        <v>10</v>
      </c>
    </row>
    <row r="241">
      <c r="A241" t="n">
        <v>3</v>
      </c>
      <c r="B241" t="n">
        <v>95</v>
      </c>
      <c r="C241" t="inlineStr">
        <is>
          <t xml:space="preserve">CONCLUIDO	</t>
        </is>
      </c>
      <c r="D241" t="n">
        <v>8.5657</v>
      </c>
      <c r="E241" t="n">
        <v>11.67</v>
      </c>
      <c r="F241" t="n">
        <v>8.42</v>
      </c>
      <c r="G241" t="n">
        <v>24.07</v>
      </c>
      <c r="H241" t="n">
        <v>0.37</v>
      </c>
      <c r="I241" t="n">
        <v>21</v>
      </c>
      <c r="J241" t="n">
        <v>190.25</v>
      </c>
      <c r="K241" t="n">
        <v>53.44</v>
      </c>
      <c r="L241" t="n">
        <v>4</v>
      </c>
      <c r="M241" t="n">
        <v>19</v>
      </c>
      <c r="N241" t="n">
        <v>37.82</v>
      </c>
      <c r="O241" t="n">
        <v>23698.48</v>
      </c>
      <c r="P241" t="n">
        <v>111.33</v>
      </c>
      <c r="Q241" t="n">
        <v>203.57</v>
      </c>
      <c r="R241" t="n">
        <v>26.45</v>
      </c>
      <c r="S241" t="n">
        <v>13.05</v>
      </c>
      <c r="T241" t="n">
        <v>6327.17</v>
      </c>
      <c r="U241" t="n">
        <v>0.49</v>
      </c>
      <c r="V241" t="n">
        <v>0.88</v>
      </c>
      <c r="W241" t="n">
        <v>0.09</v>
      </c>
      <c r="X241" t="n">
        <v>0.4</v>
      </c>
      <c r="Y241" t="n">
        <v>0.5</v>
      </c>
      <c r="Z241" t="n">
        <v>10</v>
      </c>
    </row>
    <row r="242">
      <c r="A242" t="n">
        <v>4</v>
      </c>
      <c r="B242" t="n">
        <v>95</v>
      </c>
      <c r="C242" t="inlineStr">
        <is>
          <t xml:space="preserve">CONCLUIDO	</t>
        </is>
      </c>
      <c r="D242" t="n">
        <v>8.738099999999999</v>
      </c>
      <c r="E242" t="n">
        <v>11.44</v>
      </c>
      <c r="F242" t="n">
        <v>8.34</v>
      </c>
      <c r="G242" t="n">
        <v>29.45</v>
      </c>
      <c r="H242" t="n">
        <v>0.46</v>
      </c>
      <c r="I242" t="n">
        <v>17</v>
      </c>
      <c r="J242" t="n">
        <v>191.78</v>
      </c>
      <c r="K242" t="n">
        <v>53.44</v>
      </c>
      <c r="L242" t="n">
        <v>5</v>
      </c>
      <c r="M242" t="n">
        <v>15</v>
      </c>
      <c r="N242" t="n">
        <v>38.35</v>
      </c>
      <c r="O242" t="n">
        <v>23887.36</v>
      </c>
      <c r="P242" t="n">
        <v>109.58</v>
      </c>
      <c r="Q242" t="n">
        <v>203.56</v>
      </c>
      <c r="R242" t="n">
        <v>24.09</v>
      </c>
      <c r="S242" t="n">
        <v>13.05</v>
      </c>
      <c r="T242" t="n">
        <v>5162.79</v>
      </c>
      <c r="U242" t="n">
        <v>0.54</v>
      </c>
      <c r="V242" t="n">
        <v>0.89</v>
      </c>
      <c r="W242" t="n">
        <v>0.08</v>
      </c>
      <c r="X242" t="n">
        <v>0.32</v>
      </c>
      <c r="Y242" t="n">
        <v>0.5</v>
      </c>
      <c r="Z242" t="n">
        <v>10</v>
      </c>
    </row>
    <row r="243">
      <c r="A243" t="n">
        <v>5</v>
      </c>
      <c r="B243" t="n">
        <v>95</v>
      </c>
      <c r="C243" t="inlineStr">
        <is>
          <t xml:space="preserve">CONCLUIDO	</t>
        </is>
      </c>
      <c r="D243" t="n">
        <v>8.870699999999999</v>
      </c>
      <c r="E243" t="n">
        <v>11.27</v>
      </c>
      <c r="F243" t="n">
        <v>8.279999999999999</v>
      </c>
      <c r="G243" t="n">
        <v>35.5</v>
      </c>
      <c r="H243" t="n">
        <v>0.55</v>
      </c>
      <c r="I243" t="n">
        <v>14</v>
      </c>
      <c r="J243" t="n">
        <v>193.32</v>
      </c>
      <c r="K243" t="n">
        <v>53.44</v>
      </c>
      <c r="L243" t="n">
        <v>6</v>
      </c>
      <c r="M243" t="n">
        <v>12</v>
      </c>
      <c r="N243" t="n">
        <v>38.89</v>
      </c>
      <c r="O243" t="n">
        <v>24076.95</v>
      </c>
      <c r="P243" t="n">
        <v>108.18</v>
      </c>
      <c r="Q243" t="n">
        <v>203.56</v>
      </c>
      <c r="R243" t="n">
        <v>22.04</v>
      </c>
      <c r="S243" t="n">
        <v>13.05</v>
      </c>
      <c r="T243" t="n">
        <v>4155.6</v>
      </c>
      <c r="U243" t="n">
        <v>0.59</v>
      </c>
      <c r="V243" t="n">
        <v>0.9</v>
      </c>
      <c r="W243" t="n">
        <v>0.08</v>
      </c>
      <c r="X243" t="n">
        <v>0.26</v>
      </c>
      <c r="Y243" t="n">
        <v>0.5</v>
      </c>
      <c r="Z243" t="n">
        <v>10</v>
      </c>
    </row>
    <row r="244">
      <c r="A244" t="n">
        <v>6</v>
      </c>
      <c r="B244" t="n">
        <v>95</v>
      </c>
      <c r="C244" t="inlineStr">
        <is>
          <t xml:space="preserve">CONCLUIDO	</t>
        </is>
      </c>
      <c r="D244" t="n">
        <v>8.9588</v>
      </c>
      <c r="E244" t="n">
        <v>11.16</v>
      </c>
      <c r="F244" t="n">
        <v>8.25</v>
      </c>
      <c r="G244" t="n">
        <v>41.23</v>
      </c>
      <c r="H244" t="n">
        <v>0.64</v>
      </c>
      <c r="I244" t="n">
        <v>12</v>
      </c>
      <c r="J244" t="n">
        <v>194.86</v>
      </c>
      <c r="K244" t="n">
        <v>53.44</v>
      </c>
      <c r="L244" t="n">
        <v>7</v>
      </c>
      <c r="M244" t="n">
        <v>10</v>
      </c>
      <c r="N244" t="n">
        <v>39.43</v>
      </c>
      <c r="O244" t="n">
        <v>24267.28</v>
      </c>
      <c r="P244" t="n">
        <v>107.13</v>
      </c>
      <c r="Q244" t="n">
        <v>203.56</v>
      </c>
      <c r="R244" t="n">
        <v>21</v>
      </c>
      <c r="S244" t="n">
        <v>13.05</v>
      </c>
      <c r="T244" t="n">
        <v>3642.55</v>
      </c>
      <c r="U244" t="n">
        <v>0.62</v>
      </c>
      <c r="V244" t="n">
        <v>0.9</v>
      </c>
      <c r="W244" t="n">
        <v>0.07000000000000001</v>
      </c>
      <c r="X244" t="n">
        <v>0.22</v>
      </c>
      <c r="Y244" t="n">
        <v>0.5</v>
      </c>
      <c r="Z244" t="n">
        <v>10</v>
      </c>
    </row>
    <row r="245">
      <c r="A245" t="n">
        <v>7</v>
      </c>
      <c r="B245" t="n">
        <v>95</v>
      </c>
      <c r="C245" t="inlineStr">
        <is>
          <t xml:space="preserve">CONCLUIDO	</t>
        </is>
      </c>
      <c r="D245" t="n">
        <v>9.008100000000001</v>
      </c>
      <c r="E245" t="n">
        <v>11.1</v>
      </c>
      <c r="F245" t="n">
        <v>8.220000000000001</v>
      </c>
      <c r="G245" t="n">
        <v>44.85</v>
      </c>
      <c r="H245" t="n">
        <v>0.72</v>
      </c>
      <c r="I245" t="n">
        <v>11</v>
      </c>
      <c r="J245" t="n">
        <v>196.41</v>
      </c>
      <c r="K245" t="n">
        <v>53.44</v>
      </c>
      <c r="L245" t="n">
        <v>8</v>
      </c>
      <c r="M245" t="n">
        <v>9</v>
      </c>
      <c r="N245" t="n">
        <v>39.98</v>
      </c>
      <c r="O245" t="n">
        <v>24458.36</v>
      </c>
      <c r="P245" t="n">
        <v>106.38</v>
      </c>
      <c r="Q245" t="n">
        <v>203.56</v>
      </c>
      <c r="R245" t="n">
        <v>20.25</v>
      </c>
      <c r="S245" t="n">
        <v>13.05</v>
      </c>
      <c r="T245" t="n">
        <v>3276.15</v>
      </c>
      <c r="U245" t="n">
        <v>0.64</v>
      </c>
      <c r="V245" t="n">
        <v>0.91</v>
      </c>
      <c r="W245" t="n">
        <v>0.07000000000000001</v>
      </c>
      <c r="X245" t="n">
        <v>0.2</v>
      </c>
      <c r="Y245" t="n">
        <v>0.5</v>
      </c>
      <c r="Z245" t="n">
        <v>10</v>
      </c>
    </row>
    <row r="246">
      <c r="A246" t="n">
        <v>8</v>
      </c>
      <c r="B246" t="n">
        <v>95</v>
      </c>
      <c r="C246" t="inlineStr">
        <is>
          <t xml:space="preserve">CONCLUIDO	</t>
        </is>
      </c>
      <c r="D246" t="n">
        <v>9.0678</v>
      </c>
      <c r="E246" t="n">
        <v>11.03</v>
      </c>
      <c r="F246" t="n">
        <v>8.19</v>
      </c>
      <c r="G246" t="n">
        <v>49.12</v>
      </c>
      <c r="H246" t="n">
        <v>0.8100000000000001</v>
      </c>
      <c r="I246" t="n">
        <v>10</v>
      </c>
      <c r="J246" t="n">
        <v>197.97</v>
      </c>
      <c r="K246" t="n">
        <v>53.44</v>
      </c>
      <c r="L246" t="n">
        <v>9</v>
      </c>
      <c r="M246" t="n">
        <v>8</v>
      </c>
      <c r="N246" t="n">
        <v>40.53</v>
      </c>
      <c r="O246" t="n">
        <v>24650.18</v>
      </c>
      <c r="P246" t="n">
        <v>105.27</v>
      </c>
      <c r="Q246" t="n">
        <v>203.56</v>
      </c>
      <c r="R246" t="n">
        <v>19.15</v>
      </c>
      <c r="S246" t="n">
        <v>13.05</v>
      </c>
      <c r="T246" t="n">
        <v>2730.46</v>
      </c>
      <c r="U246" t="n">
        <v>0.68</v>
      </c>
      <c r="V246" t="n">
        <v>0.91</v>
      </c>
      <c r="W246" t="n">
        <v>0.07000000000000001</v>
      </c>
      <c r="X246" t="n">
        <v>0.16</v>
      </c>
      <c r="Y246" t="n">
        <v>0.5</v>
      </c>
      <c r="Z246" t="n">
        <v>10</v>
      </c>
    </row>
    <row r="247">
      <c r="A247" t="n">
        <v>9</v>
      </c>
      <c r="B247" t="n">
        <v>95</v>
      </c>
      <c r="C247" t="inlineStr">
        <is>
          <t xml:space="preserve">CONCLUIDO	</t>
        </is>
      </c>
      <c r="D247" t="n">
        <v>9.0985</v>
      </c>
      <c r="E247" t="n">
        <v>10.99</v>
      </c>
      <c r="F247" t="n">
        <v>8.19</v>
      </c>
      <c r="G247" t="n">
        <v>54.58</v>
      </c>
      <c r="H247" t="n">
        <v>0.89</v>
      </c>
      <c r="I247" t="n">
        <v>9</v>
      </c>
      <c r="J247" t="n">
        <v>199.53</v>
      </c>
      <c r="K247" t="n">
        <v>53.44</v>
      </c>
      <c r="L247" t="n">
        <v>10</v>
      </c>
      <c r="M247" t="n">
        <v>7</v>
      </c>
      <c r="N247" t="n">
        <v>41.1</v>
      </c>
      <c r="O247" t="n">
        <v>24842.77</v>
      </c>
      <c r="P247" t="n">
        <v>104.92</v>
      </c>
      <c r="Q247" t="n">
        <v>203.56</v>
      </c>
      <c r="R247" t="n">
        <v>19.12</v>
      </c>
      <c r="S247" t="n">
        <v>13.05</v>
      </c>
      <c r="T247" t="n">
        <v>2718.66</v>
      </c>
      <c r="U247" t="n">
        <v>0.68</v>
      </c>
      <c r="V247" t="n">
        <v>0.91</v>
      </c>
      <c r="W247" t="n">
        <v>0.07000000000000001</v>
      </c>
      <c r="X247" t="n">
        <v>0.16</v>
      </c>
      <c r="Y247" t="n">
        <v>0.5</v>
      </c>
      <c r="Z247" t="n">
        <v>10</v>
      </c>
    </row>
    <row r="248">
      <c r="A248" t="n">
        <v>10</v>
      </c>
      <c r="B248" t="n">
        <v>95</v>
      </c>
      <c r="C248" t="inlineStr">
        <is>
          <t xml:space="preserve">CONCLUIDO	</t>
        </is>
      </c>
      <c r="D248" t="n">
        <v>9.1494</v>
      </c>
      <c r="E248" t="n">
        <v>10.93</v>
      </c>
      <c r="F248" t="n">
        <v>8.16</v>
      </c>
      <c r="G248" t="n">
        <v>61.23</v>
      </c>
      <c r="H248" t="n">
        <v>0.97</v>
      </c>
      <c r="I248" t="n">
        <v>8</v>
      </c>
      <c r="J248" t="n">
        <v>201.1</v>
      </c>
      <c r="K248" t="n">
        <v>53.44</v>
      </c>
      <c r="L248" t="n">
        <v>11</v>
      </c>
      <c r="M248" t="n">
        <v>6</v>
      </c>
      <c r="N248" t="n">
        <v>41.66</v>
      </c>
      <c r="O248" t="n">
        <v>25036.12</v>
      </c>
      <c r="P248" t="n">
        <v>103.97</v>
      </c>
      <c r="Q248" t="n">
        <v>203.57</v>
      </c>
      <c r="R248" t="n">
        <v>18.35</v>
      </c>
      <c r="S248" t="n">
        <v>13.05</v>
      </c>
      <c r="T248" t="n">
        <v>2340.03</v>
      </c>
      <c r="U248" t="n">
        <v>0.71</v>
      </c>
      <c r="V248" t="n">
        <v>0.91</v>
      </c>
      <c r="W248" t="n">
        <v>0.07000000000000001</v>
      </c>
      <c r="X248" t="n">
        <v>0.14</v>
      </c>
      <c r="Y248" t="n">
        <v>0.5</v>
      </c>
      <c r="Z248" t="n">
        <v>10</v>
      </c>
    </row>
    <row r="249">
      <c r="A249" t="n">
        <v>11</v>
      </c>
      <c r="B249" t="n">
        <v>95</v>
      </c>
      <c r="C249" t="inlineStr">
        <is>
          <t xml:space="preserve">CONCLUIDO	</t>
        </is>
      </c>
      <c r="D249" t="n">
        <v>9.146800000000001</v>
      </c>
      <c r="E249" t="n">
        <v>10.93</v>
      </c>
      <c r="F249" t="n">
        <v>8.17</v>
      </c>
      <c r="G249" t="n">
        <v>61.25</v>
      </c>
      <c r="H249" t="n">
        <v>1.05</v>
      </c>
      <c r="I249" t="n">
        <v>8</v>
      </c>
      <c r="J249" t="n">
        <v>202.67</v>
      </c>
      <c r="K249" t="n">
        <v>53.44</v>
      </c>
      <c r="L249" t="n">
        <v>12</v>
      </c>
      <c r="M249" t="n">
        <v>6</v>
      </c>
      <c r="N249" t="n">
        <v>42.24</v>
      </c>
      <c r="O249" t="n">
        <v>25230.25</v>
      </c>
      <c r="P249" t="n">
        <v>102.9</v>
      </c>
      <c r="Q249" t="n">
        <v>203.57</v>
      </c>
      <c r="R249" t="n">
        <v>18.41</v>
      </c>
      <c r="S249" t="n">
        <v>13.05</v>
      </c>
      <c r="T249" t="n">
        <v>2369.48</v>
      </c>
      <c r="U249" t="n">
        <v>0.71</v>
      </c>
      <c r="V249" t="n">
        <v>0.91</v>
      </c>
      <c r="W249" t="n">
        <v>0.07000000000000001</v>
      </c>
      <c r="X249" t="n">
        <v>0.14</v>
      </c>
      <c r="Y249" t="n">
        <v>0.5</v>
      </c>
      <c r="Z249" t="n">
        <v>10</v>
      </c>
    </row>
    <row r="250">
      <c r="A250" t="n">
        <v>12</v>
      </c>
      <c r="B250" t="n">
        <v>95</v>
      </c>
      <c r="C250" t="inlineStr">
        <is>
          <t xml:space="preserve">CONCLUIDO	</t>
        </is>
      </c>
      <c r="D250" t="n">
        <v>9.211600000000001</v>
      </c>
      <c r="E250" t="n">
        <v>10.86</v>
      </c>
      <c r="F250" t="n">
        <v>8.130000000000001</v>
      </c>
      <c r="G250" t="n">
        <v>69.66</v>
      </c>
      <c r="H250" t="n">
        <v>1.13</v>
      </c>
      <c r="I250" t="n">
        <v>7</v>
      </c>
      <c r="J250" t="n">
        <v>204.25</v>
      </c>
      <c r="K250" t="n">
        <v>53.44</v>
      </c>
      <c r="L250" t="n">
        <v>13</v>
      </c>
      <c r="M250" t="n">
        <v>5</v>
      </c>
      <c r="N250" t="n">
        <v>42.82</v>
      </c>
      <c r="O250" t="n">
        <v>25425.3</v>
      </c>
      <c r="P250" t="n">
        <v>102.14</v>
      </c>
      <c r="Q250" t="n">
        <v>203.56</v>
      </c>
      <c r="R250" t="n">
        <v>17.22</v>
      </c>
      <c r="S250" t="n">
        <v>13.05</v>
      </c>
      <c r="T250" t="n">
        <v>1781.68</v>
      </c>
      <c r="U250" t="n">
        <v>0.76</v>
      </c>
      <c r="V250" t="n">
        <v>0.92</v>
      </c>
      <c r="W250" t="n">
        <v>0.06</v>
      </c>
      <c r="X250" t="n">
        <v>0.1</v>
      </c>
      <c r="Y250" t="n">
        <v>0.5</v>
      </c>
      <c r="Z250" t="n">
        <v>10</v>
      </c>
    </row>
    <row r="251">
      <c r="A251" t="n">
        <v>13</v>
      </c>
      <c r="B251" t="n">
        <v>95</v>
      </c>
      <c r="C251" t="inlineStr">
        <is>
          <t xml:space="preserve">CONCLUIDO	</t>
        </is>
      </c>
      <c r="D251" t="n">
        <v>9.1905</v>
      </c>
      <c r="E251" t="n">
        <v>10.88</v>
      </c>
      <c r="F251" t="n">
        <v>8.15</v>
      </c>
      <c r="G251" t="n">
        <v>69.87</v>
      </c>
      <c r="H251" t="n">
        <v>1.21</v>
      </c>
      <c r="I251" t="n">
        <v>7</v>
      </c>
      <c r="J251" t="n">
        <v>205.84</v>
      </c>
      <c r="K251" t="n">
        <v>53.44</v>
      </c>
      <c r="L251" t="n">
        <v>14</v>
      </c>
      <c r="M251" t="n">
        <v>5</v>
      </c>
      <c r="N251" t="n">
        <v>43.4</v>
      </c>
      <c r="O251" t="n">
        <v>25621.03</v>
      </c>
      <c r="P251" t="n">
        <v>101.48</v>
      </c>
      <c r="Q251" t="n">
        <v>203.6</v>
      </c>
      <c r="R251" t="n">
        <v>18</v>
      </c>
      <c r="S251" t="n">
        <v>13.05</v>
      </c>
      <c r="T251" t="n">
        <v>2169.04</v>
      </c>
      <c r="U251" t="n">
        <v>0.73</v>
      </c>
      <c r="V251" t="n">
        <v>0.91</v>
      </c>
      <c r="W251" t="n">
        <v>0.07000000000000001</v>
      </c>
      <c r="X251" t="n">
        <v>0.13</v>
      </c>
      <c r="Y251" t="n">
        <v>0.5</v>
      </c>
      <c r="Z251" t="n">
        <v>10</v>
      </c>
    </row>
    <row r="252">
      <c r="A252" t="n">
        <v>14</v>
      </c>
      <c r="B252" t="n">
        <v>95</v>
      </c>
      <c r="C252" t="inlineStr">
        <is>
          <t xml:space="preserve">CONCLUIDO	</t>
        </is>
      </c>
      <c r="D252" t="n">
        <v>9.2469</v>
      </c>
      <c r="E252" t="n">
        <v>10.81</v>
      </c>
      <c r="F252" t="n">
        <v>8.119999999999999</v>
      </c>
      <c r="G252" t="n">
        <v>81.22</v>
      </c>
      <c r="H252" t="n">
        <v>1.28</v>
      </c>
      <c r="I252" t="n">
        <v>6</v>
      </c>
      <c r="J252" t="n">
        <v>207.43</v>
      </c>
      <c r="K252" t="n">
        <v>53.44</v>
      </c>
      <c r="L252" t="n">
        <v>15</v>
      </c>
      <c r="M252" t="n">
        <v>4</v>
      </c>
      <c r="N252" t="n">
        <v>44</v>
      </c>
      <c r="O252" t="n">
        <v>25817.56</v>
      </c>
      <c r="P252" t="n">
        <v>100.5</v>
      </c>
      <c r="Q252" t="n">
        <v>203.56</v>
      </c>
      <c r="R252" t="n">
        <v>17.06</v>
      </c>
      <c r="S252" t="n">
        <v>13.05</v>
      </c>
      <c r="T252" t="n">
        <v>1707.01</v>
      </c>
      <c r="U252" t="n">
        <v>0.76</v>
      </c>
      <c r="V252" t="n">
        <v>0.92</v>
      </c>
      <c r="W252" t="n">
        <v>0.06</v>
      </c>
      <c r="X252" t="n">
        <v>0.1</v>
      </c>
      <c r="Y252" t="n">
        <v>0.5</v>
      </c>
      <c r="Z252" t="n">
        <v>10</v>
      </c>
    </row>
    <row r="253">
      <c r="A253" t="n">
        <v>15</v>
      </c>
      <c r="B253" t="n">
        <v>95</v>
      </c>
      <c r="C253" t="inlineStr">
        <is>
          <t xml:space="preserve">CONCLUIDO	</t>
        </is>
      </c>
      <c r="D253" t="n">
        <v>9.246700000000001</v>
      </c>
      <c r="E253" t="n">
        <v>10.81</v>
      </c>
      <c r="F253" t="n">
        <v>8.119999999999999</v>
      </c>
      <c r="G253" t="n">
        <v>81.23</v>
      </c>
      <c r="H253" t="n">
        <v>1.36</v>
      </c>
      <c r="I253" t="n">
        <v>6</v>
      </c>
      <c r="J253" t="n">
        <v>209.03</v>
      </c>
      <c r="K253" t="n">
        <v>53.44</v>
      </c>
      <c r="L253" t="n">
        <v>16</v>
      </c>
      <c r="M253" t="n">
        <v>4</v>
      </c>
      <c r="N253" t="n">
        <v>44.6</v>
      </c>
      <c r="O253" t="n">
        <v>26014.91</v>
      </c>
      <c r="P253" t="n">
        <v>100.59</v>
      </c>
      <c r="Q253" t="n">
        <v>203.56</v>
      </c>
      <c r="R253" t="n">
        <v>17.07</v>
      </c>
      <c r="S253" t="n">
        <v>13.05</v>
      </c>
      <c r="T253" t="n">
        <v>1711.7</v>
      </c>
      <c r="U253" t="n">
        <v>0.76</v>
      </c>
      <c r="V253" t="n">
        <v>0.92</v>
      </c>
      <c r="W253" t="n">
        <v>0.06</v>
      </c>
      <c r="X253" t="n">
        <v>0.1</v>
      </c>
      <c r="Y253" t="n">
        <v>0.5</v>
      </c>
      <c r="Z253" t="n">
        <v>10</v>
      </c>
    </row>
    <row r="254">
      <c r="A254" t="n">
        <v>16</v>
      </c>
      <c r="B254" t="n">
        <v>95</v>
      </c>
      <c r="C254" t="inlineStr">
        <is>
          <t xml:space="preserve">CONCLUIDO	</t>
        </is>
      </c>
      <c r="D254" t="n">
        <v>9.245699999999999</v>
      </c>
      <c r="E254" t="n">
        <v>10.82</v>
      </c>
      <c r="F254" t="n">
        <v>8.119999999999999</v>
      </c>
      <c r="G254" t="n">
        <v>81.23999999999999</v>
      </c>
      <c r="H254" t="n">
        <v>1.43</v>
      </c>
      <c r="I254" t="n">
        <v>6</v>
      </c>
      <c r="J254" t="n">
        <v>210.64</v>
      </c>
      <c r="K254" t="n">
        <v>53.44</v>
      </c>
      <c r="L254" t="n">
        <v>17</v>
      </c>
      <c r="M254" t="n">
        <v>4</v>
      </c>
      <c r="N254" t="n">
        <v>45.21</v>
      </c>
      <c r="O254" t="n">
        <v>26213.09</v>
      </c>
      <c r="P254" t="n">
        <v>99.31</v>
      </c>
      <c r="Q254" t="n">
        <v>203.56</v>
      </c>
      <c r="R254" t="n">
        <v>17.2</v>
      </c>
      <c r="S254" t="n">
        <v>13.05</v>
      </c>
      <c r="T254" t="n">
        <v>1772.55</v>
      </c>
      <c r="U254" t="n">
        <v>0.76</v>
      </c>
      <c r="V254" t="n">
        <v>0.92</v>
      </c>
      <c r="W254" t="n">
        <v>0.06</v>
      </c>
      <c r="X254" t="n">
        <v>0.1</v>
      </c>
      <c r="Y254" t="n">
        <v>0.5</v>
      </c>
      <c r="Z254" t="n">
        <v>10</v>
      </c>
    </row>
    <row r="255">
      <c r="A255" t="n">
        <v>17</v>
      </c>
      <c r="B255" t="n">
        <v>95</v>
      </c>
      <c r="C255" t="inlineStr">
        <is>
          <t xml:space="preserve">CONCLUIDO	</t>
        </is>
      </c>
      <c r="D255" t="n">
        <v>9.298500000000001</v>
      </c>
      <c r="E255" t="n">
        <v>10.75</v>
      </c>
      <c r="F255" t="n">
        <v>8.1</v>
      </c>
      <c r="G255" t="n">
        <v>97.2</v>
      </c>
      <c r="H255" t="n">
        <v>1.51</v>
      </c>
      <c r="I255" t="n">
        <v>5</v>
      </c>
      <c r="J255" t="n">
        <v>212.25</v>
      </c>
      <c r="K255" t="n">
        <v>53.44</v>
      </c>
      <c r="L255" t="n">
        <v>18</v>
      </c>
      <c r="M255" t="n">
        <v>3</v>
      </c>
      <c r="N255" t="n">
        <v>45.82</v>
      </c>
      <c r="O255" t="n">
        <v>26412.11</v>
      </c>
      <c r="P255" t="n">
        <v>98.29000000000001</v>
      </c>
      <c r="Q255" t="n">
        <v>203.56</v>
      </c>
      <c r="R255" t="n">
        <v>16.39</v>
      </c>
      <c r="S255" t="n">
        <v>13.05</v>
      </c>
      <c r="T255" t="n">
        <v>1376.27</v>
      </c>
      <c r="U255" t="n">
        <v>0.8</v>
      </c>
      <c r="V255" t="n">
        <v>0.92</v>
      </c>
      <c r="W255" t="n">
        <v>0.06</v>
      </c>
      <c r="X255" t="n">
        <v>0.08</v>
      </c>
      <c r="Y255" t="n">
        <v>0.5</v>
      </c>
      <c r="Z255" t="n">
        <v>10</v>
      </c>
    </row>
    <row r="256">
      <c r="A256" t="n">
        <v>18</v>
      </c>
      <c r="B256" t="n">
        <v>95</v>
      </c>
      <c r="C256" t="inlineStr">
        <is>
          <t xml:space="preserve">CONCLUIDO	</t>
        </is>
      </c>
      <c r="D256" t="n">
        <v>9.297800000000001</v>
      </c>
      <c r="E256" t="n">
        <v>10.76</v>
      </c>
      <c r="F256" t="n">
        <v>8.1</v>
      </c>
      <c r="G256" t="n">
        <v>97.20999999999999</v>
      </c>
      <c r="H256" t="n">
        <v>1.58</v>
      </c>
      <c r="I256" t="n">
        <v>5</v>
      </c>
      <c r="J256" t="n">
        <v>213.87</v>
      </c>
      <c r="K256" t="n">
        <v>53.44</v>
      </c>
      <c r="L256" t="n">
        <v>19</v>
      </c>
      <c r="M256" t="n">
        <v>3</v>
      </c>
      <c r="N256" t="n">
        <v>46.44</v>
      </c>
      <c r="O256" t="n">
        <v>26611.98</v>
      </c>
      <c r="P256" t="n">
        <v>98.66</v>
      </c>
      <c r="Q256" t="n">
        <v>203.56</v>
      </c>
      <c r="R256" t="n">
        <v>16.36</v>
      </c>
      <c r="S256" t="n">
        <v>13.05</v>
      </c>
      <c r="T256" t="n">
        <v>1361.27</v>
      </c>
      <c r="U256" t="n">
        <v>0.8</v>
      </c>
      <c r="V256" t="n">
        <v>0.92</v>
      </c>
      <c r="W256" t="n">
        <v>0.06</v>
      </c>
      <c r="X256" t="n">
        <v>0.08</v>
      </c>
      <c r="Y256" t="n">
        <v>0.5</v>
      </c>
      <c r="Z256" t="n">
        <v>10</v>
      </c>
    </row>
    <row r="257">
      <c r="A257" t="n">
        <v>19</v>
      </c>
      <c r="B257" t="n">
        <v>95</v>
      </c>
      <c r="C257" t="inlineStr">
        <is>
          <t xml:space="preserve">CONCLUIDO	</t>
        </is>
      </c>
      <c r="D257" t="n">
        <v>9.307600000000001</v>
      </c>
      <c r="E257" t="n">
        <v>10.74</v>
      </c>
      <c r="F257" t="n">
        <v>8.09</v>
      </c>
      <c r="G257" t="n">
        <v>97.06999999999999</v>
      </c>
      <c r="H257" t="n">
        <v>1.65</v>
      </c>
      <c r="I257" t="n">
        <v>5</v>
      </c>
      <c r="J257" t="n">
        <v>215.5</v>
      </c>
      <c r="K257" t="n">
        <v>53.44</v>
      </c>
      <c r="L257" t="n">
        <v>20</v>
      </c>
      <c r="M257" t="n">
        <v>3</v>
      </c>
      <c r="N257" t="n">
        <v>47.07</v>
      </c>
      <c r="O257" t="n">
        <v>26812.71</v>
      </c>
      <c r="P257" t="n">
        <v>98.15000000000001</v>
      </c>
      <c r="Q257" t="n">
        <v>203.56</v>
      </c>
      <c r="R257" t="n">
        <v>15.91</v>
      </c>
      <c r="S257" t="n">
        <v>13.05</v>
      </c>
      <c r="T257" t="n">
        <v>1133.8</v>
      </c>
      <c r="U257" t="n">
        <v>0.82</v>
      </c>
      <c r="V257" t="n">
        <v>0.92</v>
      </c>
      <c r="W257" t="n">
        <v>0.06</v>
      </c>
      <c r="X257" t="n">
        <v>0.06</v>
      </c>
      <c r="Y257" t="n">
        <v>0.5</v>
      </c>
      <c r="Z257" t="n">
        <v>10</v>
      </c>
    </row>
    <row r="258">
      <c r="A258" t="n">
        <v>20</v>
      </c>
      <c r="B258" t="n">
        <v>95</v>
      </c>
      <c r="C258" t="inlineStr">
        <is>
          <t xml:space="preserve">CONCLUIDO	</t>
        </is>
      </c>
      <c r="D258" t="n">
        <v>9.2874</v>
      </c>
      <c r="E258" t="n">
        <v>10.77</v>
      </c>
      <c r="F258" t="n">
        <v>8.109999999999999</v>
      </c>
      <c r="G258" t="n">
        <v>97.34999999999999</v>
      </c>
      <c r="H258" t="n">
        <v>1.72</v>
      </c>
      <c r="I258" t="n">
        <v>5</v>
      </c>
      <c r="J258" t="n">
        <v>217.14</v>
      </c>
      <c r="K258" t="n">
        <v>53.44</v>
      </c>
      <c r="L258" t="n">
        <v>21</v>
      </c>
      <c r="M258" t="n">
        <v>3</v>
      </c>
      <c r="N258" t="n">
        <v>47.7</v>
      </c>
      <c r="O258" t="n">
        <v>27014.3</v>
      </c>
      <c r="P258" t="n">
        <v>97.41</v>
      </c>
      <c r="Q258" t="n">
        <v>203.56</v>
      </c>
      <c r="R258" t="n">
        <v>16.8</v>
      </c>
      <c r="S258" t="n">
        <v>13.05</v>
      </c>
      <c r="T258" t="n">
        <v>1581.08</v>
      </c>
      <c r="U258" t="n">
        <v>0.78</v>
      </c>
      <c r="V258" t="n">
        <v>0.92</v>
      </c>
      <c r="W258" t="n">
        <v>0.06</v>
      </c>
      <c r="X258" t="n">
        <v>0.09</v>
      </c>
      <c r="Y258" t="n">
        <v>0.5</v>
      </c>
      <c r="Z258" t="n">
        <v>10</v>
      </c>
    </row>
    <row r="259">
      <c r="A259" t="n">
        <v>21</v>
      </c>
      <c r="B259" t="n">
        <v>95</v>
      </c>
      <c r="C259" t="inlineStr">
        <is>
          <t xml:space="preserve">CONCLUIDO	</t>
        </is>
      </c>
      <c r="D259" t="n">
        <v>9.284599999999999</v>
      </c>
      <c r="E259" t="n">
        <v>10.77</v>
      </c>
      <c r="F259" t="n">
        <v>8.119999999999999</v>
      </c>
      <c r="G259" t="n">
        <v>97.39</v>
      </c>
      <c r="H259" t="n">
        <v>1.79</v>
      </c>
      <c r="I259" t="n">
        <v>5</v>
      </c>
      <c r="J259" t="n">
        <v>218.78</v>
      </c>
      <c r="K259" t="n">
        <v>53.44</v>
      </c>
      <c r="L259" t="n">
        <v>22</v>
      </c>
      <c r="M259" t="n">
        <v>3</v>
      </c>
      <c r="N259" t="n">
        <v>48.34</v>
      </c>
      <c r="O259" t="n">
        <v>27216.79</v>
      </c>
      <c r="P259" t="n">
        <v>96.06999999999999</v>
      </c>
      <c r="Q259" t="n">
        <v>203.56</v>
      </c>
      <c r="R259" t="n">
        <v>16.91</v>
      </c>
      <c r="S259" t="n">
        <v>13.05</v>
      </c>
      <c r="T259" t="n">
        <v>1636.96</v>
      </c>
      <c r="U259" t="n">
        <v>0.77</v>
      </c>
      <c r="V259" t="n">
        <v>0.92</v>
      </c>
      <c r="W259" t="n">
        <v>0.06</v>
      </c>
      <c r="X259" t="n">
        <v>0.09</v>
      </c>
      <c r="Y259" t="n">
        <v>0.5</v>
      </c>
      <c r="Z259" t="n">
        <v>10</v>
      </c>
    </row>
    <row r="260">
      <c r="A260" t="n">
        <v>22</v>
      </c>
      <c r="B260" t="n">
        <v>95</v>
      </c>
      <c r="C260" t="inlineStr">
        <is>
          <t xml:space="preserve">CONCLUIDO	</t>
        </is>
      </c>
      <c r="D260" t="n">
        <v>9.3543</v>
      </c>
      <c r="E260" t="n">
        <v>10.69</v>
      </c>
      <c r="F260" t="n">
        <v>8.07</v>
      </c>
      <c r="G260" t="n">
        <v>121.09</v>
      </c>
      <c r="H260" t="n">
        <v>1.85</v>
      </c>
      <c r="I260" t="n">
        <v>4</v>
      </c>
      <c r="J260" t="n">
        <v>220.43</v>
      </c>
      <c r="K260" t="n">
        <v>53.44</v>
      </c>
      <c r="L260" t="n">
        <v>23</v>
      </c>
      <c r="M260" t="n">
        <v>2</v>
      </c>
      <c r="N260" t="n">
        <v>48.99</v>
      </c>
      <c r="O260" t="n">
        <v>27420.16</v>
      </c>
      <c r="P260" t="n">
        <v>94.54000000000001</v>
      </c>
      <c r="Q260" t="n">
        <v>203.56</v>
      </c>
      <c r="R260" t="n">
        <v>15.44</v>
      </c>
      <c r="S260" t="n">
        <v>13.05</v>
      </c>
      <c r="T260" t="n">
        <v>905.09</v>
      </c>
      <c r="U260" t="n">
        <v>0.85</v>
      </c>
      <c r="V260" t="n">
        <v>0.92</v>
      </c>
      <c r="W260" t="n">
        <v>0.06</v>
      </c>
      <c r="X260" t="n">
        <v>0.05</v>
      </c>
      <c r="Y260" t="n">
        <v>0.5</v>
      </c>
      <c r="Z260" t="n">
        <v>10</v>
      </c>
    </row>
    <row r="261">
      <c r="A261" t="n">
        <v>23</v>
      </c>
      <c r="B261" t="n">
        <v>95</v>
      </c>
      <c r="C261" t="inlineStr">
        <is>
          <t xml:space="preserve">CONCLUIDO	</t>
        </is>
      </c>
      <c r="D261" t="n">
        <v>9.349399999999999</v>
      </c>
      <c r="E261" t="n">
        <v>10.7</v>
      </c>
      <c r="F261" t="n">
        <v>8.08</v>
      </c>
      <c r="G261" t="n">
        <v>121.17</v>
      </c>
      <c r="H261" t="n">
        <v>1.92</v>
      </c>
      <c r="I261" t="n">
        <v>4</v>
      </c>
      <c r="J261" t="n">
        <v>222.08</v>
      </c>
      <c r="K261" t="n">
        <v>53.44</v>
      </c>
      <c r="L261" t="n">
        <v>24</v>
      </c>
      <c r="M261" t="n">
        <v>2</v>
      </c>
      <c r="N261" t="n">
        <v>49.65</v>
      </c>
      <c r="O261" t="n">
        <v>27624.44</v>
      </c>
      <c r="P261" t="n">
        <v>94.59</v>
      </c>
      <c r="Q261" t="n">
        <v>203.56</v>
      </c>
      <c r="R261" t="n">
        <v>15.72</v>
      </c>
      <c r="S261" t="n">
        <v>13.05</v>
      </c>
      <c r="T261" t="n">
        <v>1043.57</v>
      </c>
      <c r="U261" t="n">
        <v>0.83</v>
      </c>
      <c r="V261" t="n">
        <v>0.92</v>
      </c>
      <c r="W261" t="n">
        <v>0.06</v>
      </c>
      <c r="X261" t="n">
        <v>0.05</v>
      </c>
      <c r="Y261" t="n">
        <v>0.5</v>
      </c>
      <c r="Z261" t="n">
        <v>10</v>
      </c>
    </row>
    <row r="262">
      <c r="A262" t="n">
        <v>24</v>
      </c>
      <c r="B262" t="n">
        <v>95</v>
      </c>
      <c r="C262" t="inlineStr">
        <is>
          <t xml:space="preserve">CONCLUIDO	</t>
        </is>
      </c>
      <c r="D262" t="n">
        <v>9.3453</v>
      </c>
      <c r="E262" t="n">
        <v>10.7</v>
      </c>
      <c r="F262" t="n">
        <v>8.08</v>
      </c>
      <c r="G262" t="n">
        <v>121.25</v>
      </c>
      <c r="H262" t="n">
        <v>1.99</v>
      </c>
      <c r="I262" t="n">
        <v>4</v>
      </c>
      <c r="J262" t="n">
        <v>223.75</v>
      </c>
      <c r="K262" t="n">
        <v>53.44</v>
      </c>
      <c r="L262" t="n">
        <v>25</v>
      </c>
      <c r="M262" t="n">
        <v>2</v>
      </c>
      <c r="N262" t="n">
        <v>50.31</v>
      </c>
      <c r="O262" t="n">
        <v>27829.77</v>
      </c>
      <c r="P262" t="n">
        <v>94.34</v>
      </c>
      <c r="Q262" t="n">
        <v>203.57</v>
      </c>
      <c r="R262" t="n">
        <v>15.91</v>
      </c>
      <c r="S262" t="n">
        <v>13.05</v>
      </c>
      <c r="T262" t="n">
        <v>1138.84</v>
      </c>
      <c r="U262" t="n">
        <v>0.82</v>
      </c>
      <c r="V262" t="n">
        <v>0.92</v>
      </c>
      <c r="W262" t="n">
        <v>0.06</v>
      </c>
      <c r="X262" t="n">
        <v>0.06</v>
      </c>
      <c r="Y262" t="n">
        <v>0.5</v>
      </c>
      <c r="Z262" t="n">
        <v>10</v>
      </c>
    </row>
    <row r="263">
      <c r="A263" t="n">
        <v>25</v>
      </c>
      <c r="B263" t="n">
        <v>95</v>
      </c>
      <c r="C263" t="inlineStr">
        <is>
          <t xml:space="preserve">CONCLUIDO	</t>
        </is>
      </c>
      <c r="D263" t="n">
        <v>9.347300000000001</v>
      </c>
      <c r="E263" t="n">
        <v>10.7</v>
      </c>
      <c r="F263" t="n">
        <v>8.08</v>
      </c>
      <c r="G263" t="n">
        <v>121.21</v>
      </c>
      <c r="H263" t="n">
        <v>2.05</v>
      </c>
      <c r="I263" t="n">
        <v>4</v>
      </c>
      <c r="J263" t="n">
        <v>225.42</v>
      </c>
      <c r="K263" t="n">
        <v>53.44</v>
      </c>
      <c r="L263" t="n">
        <v>26</v>
      </c>
      <c r="M263" t="n">
        <v>2</v>
      </c>
      <c r="N263" t="n">
        <v>50.98</v>
      </c>
      <c r="O263" t="n">
        <v>28035.92</v>
      </c>
      <c r="P263" t="n">
        <v>94.02</v>
      </c>
      <c r="Q263" t="n">
        <v>203.56</v>
      </c>
      <c r="R263" t="n">
        <v>15.73</v>
      </c>
      <c r="S263" t="n">
        <v>13.05</v>
      </c>
      <c r="T263" t="n">
        <v>1049.27</v>
      </c>
      <c r="U263" t="n">
        <v>0.83</v>
      </c>
      <c r="V263" t="n">
        <v>0.92</v>
      </c>
      <c r="W263" t="n">
        <v>0.06</v>
      </c>
      <c r="X263" t="n">
        <v>0.06</v>
      </c>
      <c r="Y263" t="n">
        <v>0.5</v>
      </c>
      <c r="Z263" t="n">
        <v>10</v>
      </c>
    </row>
    <row r="264">
      <c r="A264" t="n">
        <v>26</v>
      </c>
      <c r="B264" t="n">
        <v>95</v>
      </c>
      <c r="C264" t="inlineStr">
        <is>
          <t xml:space="preserve">CONCLUIDO	</t>
        </is>
      </c>
      <c r="D264" t="n">
        <v>9.3497</v>
      </c>
      <c r="E264" t="n">
        <v>10.7</v>
      </c>
      <c r="F264" t="n">
        <v>8.08</v>
      </c>
      <c r="G264" t="n">
        <v>121.17</v>
      </c>
      <c r="H264" t="n">
        <v>2.11</v>
      </c>
      <c r="I264" t="n">
        <v>4</v>
      </c>
      <c r="J264" t="n">
        <v>227.1</v>
      </c>
      <c r="K264" t="n">
        <v>53.44</v>
      </c>
      <c r="L264" t="n">
        <v>27</v>
      </c>
      <c r="M264" t="n">
        <v>2</v>
      </c>
      <c r="N264" t="n">
        <v>51.66</v>
      </c>
      <c r="O264" t="n">
        <v>28243</v>
      </c>
      <c r="P264" t="n">
        <v>93.20999999999999</v>
      </c>
      <c r="Q264" t="n">
        <v>203.58</v>
      </c>
      <c r="R264" t="n">
        <v>15.71</v>
      </c>
      <c r="S264" t="n">
        <v>13.05</v>
      </c>
      <c r="T264" t="n">
        <v>1039.03</v>
      </c>
      <c r="U264" t="n">
        <v>0.83</v>
      </c>
      <c r="V264" t="n">
        <v>0.92</v>
      </c>
      <c r="W264" t="n">
        <v>0.06</v>
      </c>
      <c r="X264" t="n">
        <v>0.05</v>
      </c>
      <c r="Y264" t="n">
        <v>0.5</v>
      </c>
      <c r="Z264" t="n">
        <v>10</v>
      </c>
    </row>
    <row r="265">
      <c r="A265" t="n">
        <v>27</v>
      </c>
      <c r="B265" t="n">
        <v>95</v>
      </c>
      <c r="C265" t="inlineStr">
        <is>
          <t xml:space="preserve">CONCLUIDO	</t>
        </is>
      </c>
      <c r="D265" t="n">
        <v>9.3424</v>
      </c>
      <c r="E265" t="n">
        <v>10.7</v>
      </c>
      <c r="F265" t="n">
        <v>8.09</v>
      </c>
      <c r="G265" t="n">
        <v>121.3</v>
      </c>
      <c r="H265" t="n">
        <v>2.18</v>
      </c>
      <c r="I265" t="n">
        <v>4</v>
      </c>
      <c r="J265" t="n">
        <v>228.79</v>
      </c>
      <c r="K265" t="n">
        <v>53.44</v>
      </c>
      <c r="L265" t="n">
        <v>28</v>
      </c>
      <c r="M265" t="n">
        <v>2</v>
      </c>
      <c r="N265" t="n">
        <v>52.35</v>
      </c>
      <c r="O265" t="n">
        <v>28451.04</v>
      </c>
      <c r="P265" t="n">
        <v>92.51000000000001</v>
      </c>
      <c r="Q265" t="n">
        <v>203.56</v>
      </c>
      <c r="R265" t="n">
        <v>15.98</v>
      </c>
      <c r="S265" t="n">
        <v>13.05</v>
      </c>
      <c r="T265" t="n">
        <v>1172.89</v>
      </c>
      <c r="U265" t="n">
        <v>0.82</v>
      </c>
      <c r="V265" t="n">
        <v>0.92</v>
      </c>
      <c r="W265" t="n">
        <v>0.06</v>
      </c>
      <c r="X265" t="n">
        <v>0.06</v>
      </c>
      <c r="Y265" t="n">
        <v>0.5</v>
      </c>
      <c r="Z265" t="n">
        <v>10</v>
      </c>
    </row>
    <row r="266">
      <c r="A266" t="n">
        <v>28</v>
      </c>
      <c r="B266" t="n">
        <v>95</v>
      </c>
      <c r="C266" t="inlineStr">
        <is>
          <t xml:space="preserve">CONCLUIDO	</t>
        </is>
      </c>
      <c r="D266" t="n">
        <v>9.3429</v>
      </c>
      <c r="E266" t="n">
        <v>10.7</v>
      </c>
      <c r="F266" t="n">
        <v>8.09</v>
      </c>
      <c r="G266" t="n">
        <v>121.29</v>
      </c>
      <c r="H266" t="n">
        <v>2.24</v>
      </c>
      <c r="I266" t="n">
        <v>4</v>
      </c>
      <c r="J266" t="n">
        <v>230.48</v>
      </c>
      <c r="K266" t="n">
        <v>53.44</v>
      </c>
      <c r="L266" t="n">
        <v>29</v>
      </c>
      <c r="M266" t="n">
        <v>2</v>
      </c>
      <c r="N266" t="n">
        <v>53.05</v>
      </c>
      <c r="O266" t="n">
        <v>28660.06</v>
      </c>
      <c r="P266" t="n">
        <v>91.3</v>
      </c>
      <c r="Q266" t="n">
        <v>203.56</v>
      </c>
      <c r="R266" t="n">
        <v>15.91</v>
      </c>
      <c r="S266" t="n">
        <v>13.05</v>
      </c>
      <c r="T266" t="n">
        <v>1141.17</v>
      </c>
      <c r="U266" t="n">
        <v>0.82</v>
      </c>
      <c r="V266" t="n">
        <v>0.92</v>
      </c>
      <c r="W266" t="n">
        <v>0.06</v>
      </c>
      <c r="X266" t="n">
        <v>0.06</v>
      </c>
      <c r="Y266" t="n">
        <v>0.5</v>
      </c>
      <c r="Z266" t="n">
        <v>10</v>
      </c>
    </row>
    <row r="267">
      <c r="A267" t="n">
        <v>29</v>
      </c>
      <c r="B267" t="n">
        <v>95</v>
      </c>
      <c r="C267" t="inlineStr">
        <is>
          <t xml:space="preserve">CONCLUIDO	</t>
        </is>
      </c>
      <c r="D267" t="n">
        <v>9.3468</v>
      </c>
      <c r="E267" t="n">
        <v>10.7</v>
      </c>
      <c r="F267" t="n">
        <v>8.08</v>
      </c>
      <c r="G267" t="n">
        <v>121.22</v>
      </c>
      <c r="H267" t="n">
        <v>2.3</v>
      </c>
      <c r="I267" t="n">
        <v>4</v>
      </c>
      <c r="J267" t="n">
        <v>232.18</v>
      </c>
      <c r="K267" t="n">
        <v>53.44</v>
      </c>
      <c r="L267" t="n">
        <v>30</v>
      </c>
      <c r="M267" t="n">
        <v>0</v>
      </c>
      <c r="N267" t="n">
        <v>53.75</v>
      </c>
      <c r="O267" t="n">
        <v>28870.05</v>
      </c>
      <c r="P267" t="n">
        <v>90.84999999999999</v>
      </c>
      <c r="Q267" t="n">
        <v>203.56</v>
      </c>
      <c r="R267" t="n">
        <v>15.65</v>
      </c>
      <c r="S267" t="n">
        <v>13.05</v>
      </c>
      <c r="T267" t="n">
        <v>1011.42</v>
      </c>
      <c r="U267" t="n">
        <v>0.83</v>
      </c>
      <c r="V267" t="n">
        <v>0.92</v>
      </c>
      <c r="W267" t="n">
        <v>0.06</v>
      </c>
      <c r="X267" t="n">
        <v>0.06</v>
      </c>
      <c r="Y267" t="n">
        <v>0.5</v>
      </c>
      <c r="Z267" t="n">
        <v>10</v>
      </c>
    </row>
    <row r="268">
      <c r="A268" t="n">
        <v>0</v>
      </c>
      <c r="B268" t="n">
        <v>55</v>
      </c>
      <c r="C268" t="inlineStr">
        <is>
          <t xml:space="preserve">CONCLUIDO	</t>
        </is>
      </c>
      <c r="D268" t="n">
        <v>7.6258</v>
      </c>
      <c r="E268" t="n">
        <v>13.11</v>
      </c>
      <c r="F268" t="n">
        <v>9.4</v>
      </c>
      <c r="G268" t="n">
        <v>8.300000000000001</v>
      </c>
      <c r="H268" t="n">
        <v>0.15</v>
      </c>
      <c r="I268" t="n">
        <v>68</v>
      </c>
      <c r="J268" t="n">
        <v>116.05</v>
      </c>
      <c r="K268" t="n">
        <v>43.4</v>
      </c>
      <c r="L268" t="n">
        <v>1</v>
      </c>
      <c r="M268" t="n">
        <v>66</v>
      </c>
      <c r="N268" t="n">
        <v>16.65</v>
      </c>
      <c r="O268" t="n">
        <v>14546.17</v>
      </c>
      <c r="P268" t="n">
        <v>92.67</v>
      </c>
      <c r="Q268" t="n">
        <v>203.57</v>
      </c>
      <c r="R268" t="n">
        <v>57.2</v>
      </c>
      <c r="S268" t="n">
        <v>13.05</v>
      </c>
      <c r="T268" t="n">
        <v>21466.33</v>
      </c>
      <c r="U268" t="n">
        <v>0.23</v>
      </c>
      <c r="V268" t="n">
        <v>0.79</v>
      </c>
      <c r="W268" t="n">
        <v>0.16</v>
      </c>
      <c r="X268" t="n">
        <v>1.38</v>
      </c>
      <c r="Y268" t="n">
        <v>0.5</v>
      </c>
      <c r="Z268" t="n">
        <v>10</v>
      </c>
    </row>
    <row r="269">
      <c r="A269" t="n">
        <v>1</v>
      </c>
      <c r="B269" t="n">
        <v>55</v>
      </c>
      <c r="C269" t="inlineStr">
        <is>
          <t xml:space="preserve">CONCLUIDO	</t>
        </is>
      </c>
      <c r="D269" t="n">
        <v>8.729200000000001</v>
      </c>
      <c r="E269" t="n">
        <v>11.46</v>
      </c>
      <c r="F269" t="n">
        <v>8.630000000000001</v>
      </c>
      <c r="G269" t="n">
        <v>16.71</v>
      </c>
      <c r="H269" t="n">
        <v>0.3</v>
      </c>
      <c r="I269" t="n">
        <v>31</v>
      </c>
      <c r="J269" t="n">
        <v>117.34</v>
      </c>
      <c r="K269" t="n">
        <v>43.4</v>
      </c>
      <c r="L269" t="n">
        <v>2</v>
      </c>
      <c r="M269" t="n">
        <v>29</v>
      </c>
      <c r="N269" t="n">
        <v>16.94</v>
      </c>
      <c r="O269" t="n">
        <v>14705.49</v>
      </c>
      <c r="P269" t="n">
        <v>83.69</v>
      </c>
      <c r="Q269" t="n">
        <v>203.56</v>
      </c>
      <c r="R269" t="n">
        <v>32.99</v>
      </c>
      <c r="S269" t="n">
        <v>13.05</v>
      </c>
      <c r="T269" t="n">
        <v>9542.82</v>
      </c>
      <c r="U269" t="n">
        <v>0.4</v>
      </c>
      <c r="V269" t="n">
        <v>0.86</v>
      </c>
      <c r="W269" t="n">
        <v>0.1</v>
      </c>
      <c r="X269" t="n">
        <v>0.61</v>
      </c>
      <c r="Y269" t="n">
        <v>0.5</v>
      </c>
      <c r="Z269" t="n">
        <v>10</v>
      </c>
    </row>
    <row r="270">
      <c r="A270" t="n">
        <v>2</v>
      </c>
      <c r="B270" t="n">
        <v>55</v>
      </c>
      <c r="C270" t="inlineStr">
        <is>
          <t xml:space="preserve">CONCLUIDO	</t>
        </is>
      </c>
      <c r="D270" t="n">
        <v>9.0847</v>
      </c>
      <c r="E270" t="n">
        <v>11.01</v>
      </c>
      <c r="F270" t="n">
        <v>8.42</v>
      </c>
      <c r="G270" t="n">
        <v>24.06</v>
      </c>
      <c r="H270" t="n">
        <v>0.45</v>
      </c>
      <c r="I270" t="n">
        <v>21</v>
      </c>
      <c r="J270" t="n">
        <v>118.63</v>
      </c>
      <c r="K270" t="n">
        <v>43.4</v>
      </c>
      <c r="L270" t="n">
        <v>3</v>
      </c>
      <c r="M270" t="n">
        <v>19</v>
      </c>
      <c r="N270" t="n">
        <v>17.23</v>
      </c>
      <c r="O270" t="n">
        <v>14865.24</v>
      </c>
      <c r="P270" t="n">
        <v>80.43000000000001</v>
      </c>
      <c r="Q270" t="n">
        <v>203.56</v>
      </c>
      <c r="R270" t="n">
        <v>26.27</v>
      </c>
      <c r="S270" t="n">
        <v>13.05</v>
      </c>
      <c r="T270" t="n">
        <v>6236.66</v>
      </c>
      <c r="U270" t="n">
        <v>0.5</v>
      </c>
      <c r="V270" t="n">
        <v>0.88</v>
      </c>
      <c r="W270" t="n">
        <v>0.09</v>
      </c>
      <c r="X270" t="n">
        <v>0.4</v>
      </c>
      <c r="Y270" t="n">
        <v>0.5</v>
      </c>
      <c r="Z270" t="n">
        <v>10</v>
      </c>
    </row>
    <row r="271">
      <c r="A271" t="n">
        <v>3</v>
      </c>
      <c r="B271" t="n">
        <v>55</v>
      </c>
      <c r="C271" t="inlineStr">
        <is>
          <t xml:space="preserve">CONCLUIDO	</t>
        </is>
      </c>
      <c r="D271" t="n">
        <v>9.301600000000001</v>
      </c>
      <c r="E271" t="n">
        <v>10.75</v>
      </c>
      <c r="F271" t="n">
        <v>8.31</v>
      </c>
      <c r="G271" t="n">
        <v>33.23</v>
      </c>
      <c r="H271" t="n">
        <v>0.59</v>
      </c>
      <c r="I271" t="n">
        <v>15</v>
      </c>
      <c r="J271" t="n">
        <v>119.93</v>
      </c>
      <c r="K271" t="n">
        <v>43.4</v>
      </c>
      <c r="L271" t="n">
        <v>4</v>
      </c>
      <c r="M271" t="n">
        <v>13</v>
      </c>
      <c r="N271" t="n">
        <v>17.53</v>
      </c>
      <c r="O271" t="n">
        <v>15025.44</v>
      </c>
      <c r="P271" t="n">
        <v>78</v>
      </c>
      <c r="Q271" t="n">
        <v>203.56</v>
      </c>
      <c r="R271" t="n">
        <v>22.91</v>
      </c>
      <c r="S271" t="n">
        <v>13.05</v>
      </c>
      <c r="T271" t="n">
        <v>4584.56</v>
      </c>
      <c r="U271" t="n">
        <v>0.57</v>
      </c>
      <c r="V271" t="n">
        <v>0.9</v>
      </c>
      <c r="W271" t="n">
        <v>0.08</v>
      </c>
      <c r="X271" t="n">
        <v>0.28</v>
      </c>
      <c r="Y271" t="n">
        <v>0.5</v>
      </c>
      <c r="Z271" t="n">
        <v>10</v>
      </c>
    </row>
    <row r="272">
      <c r="A272" t="n">
        <v>4</v>
      </c>
      <c r="B272" t="n">
        <v>55</v>
      </c>
      <c r="C272" t="inlineStr">
        <is>
          <t xml:space="preserve">CONCLUIDO	</t>
        </is>
      </c>
      <c r="D272" t="n">
        <v>9.4184</v>
      </c>
      <c r="E272" t="n">
        <v>10.62</v>
      </c>
      <c r="F272" t="n">
        <v>8.25</v>
      </c>
      <c r="G272" t="n">
        <v>41.23</v>
      </c>
      <c r="H272" t="n">
        <v>0.73</v>
      </c>
      <c r="I272" t="n">
        <v>12</v>
      </c>
      <c r="J272" t="n">
        <v>121.23</v>
      </c>
      <c r="K272" t="n">
        <v>43.4</v>
      </c>
      <c r="L272" t="n">
        <v>5</v>
      </c>
      <c r="M272" t="n">
        <v>10</v>
      </c>
      <c r="N272" t="n">
        <v>17.83</v>
      </c>
      <c r="O272" t="n">
        <v>15186.08</v>
      </c>
      <c r="P272" t="n">
        <v>76.29000000000001</v>
      </c>
      <c r="Q272" t="n">
        <v>203.56</v>
      </c>
      <c r="R272" t="n">
        <v>20.98</v>
      </c>
      <c r="S272" t="n">
        <v>13.05</v>
      </c>
      <c r="T272" t="n">
        <v>3635.26</v>
      </c>
      <c r="U272" t="n">
        <v>0.62</v>
      </c>
      <c r="V272" t="n">
        <v>0.9</v>
      </c>
      <c r="W272" t="n">
        <v>0.07000000000000001</v>
      </c>
      <c r="X272" t="n">
        <v>0.22</v>
      </c>
      <c r="Y272" t="n">
        <v>0.5</v>
      </c>
      <c r="Z272" t="n">
        <v>10</v>
      </c>
    </row>
    <row r="273">
      <c r="A273" t="n">
        <v>5</v>
      </c>
      <c r="B273" t="n">
        <v>55</v>
      </c>
      <c r="C273" t="inlineStr">
        <is>
          <t xml:space="preserve">CONCLUIDO	</t>
        </is>
      </c>
      <c r="D273" t="n">
        <v>9.5075</v>
      </c>
      <c r="E273" t="n">
        <v>10.52</v>
      </c>
      <c r="F273" t="n">
        <v>8.199999999999999</v>
      </c>
      <c r="G273" t="n">
        <v>49.17</v>
      </c>
      <c r="H273" t="n">
        <v>0.86</v>
      </c>
      <c r="I273" t="n">
        <v>10</v>
      </c>
      <c r="J273" t="n">
        <v>122.54</v>
      </c>
      <c r="K273" t="n">
        <v>43.4</v>
      </c>
      <c r="L273" t="n">
        <v>6</v>
      </c>
      <c r="M273" t="n">
        <v>8</v>
      </c>
      <c r="N273" t="n">
        <v>18.14</v>
      </c>
      <c r="O273" t="n">
        <v>15347.16</v>
      </c>
      <c r="P273" t="n">
        <v>74.73</v>
      </c>
      <c r="Q273" t="n">
        <v>203.56</v>
      </c>
      <c r="R273" t="n">
        <v>19.2</v>
      </c>
      <c r="S273" t="n">
        <v>13.05</v>
      </c>
      <c r="T273" t="n">
        <v>2752.82</v>
      </c>
      <c r="U273" t="n">
        <v>0.68</v>
      </c>
      <c r="V273" t="n">
        <v>0.91</v>
      </c>
      <c r="W273" t="n">
        <v>0.07000000000000001</v>
      </c>
      <c r="X273" t="n">
        <v>0.17</v>
      </c>
      <c r="Y273" t="n">
        <v>0.5</v>
      </c>
      <c r="Z273" t="n">
        <v>10</v>
      </c>
    </row>
    <row r="274">
      <c r="A274" t="n">
        <v>6</v>
      </c>
      <c r="B274" t="n">
        <v>55</v>
      </c>
      <c r="C274" t="inlineStr">
        <is>
          <t xml:space="preserve">CONCLUIDO	</t>
        </is>
      </c>
      <c r="D274" t="n">
        <v>9.533899999999999</v>
      </c>
      <c r="E274" t="n">
        <v>10.49</v>
      </c>
      <c r="F274" t="n">
        <v>8.19</v>
      </c>
      <c r="G274" t="n">
        <v>54.6</v>
      </c>
      <c r="H274" t="n">
        <v>1</v>
      </c>
      <c r="I274" t="n">
        <v>9</v>
      </c>
      <c r="J274" t="n">
        <v>123.85</v>
      </c>
      <c r="K274" t="n">
        <v>43.4</v>
      </c>
      <c r="L274" t="n">
        <v>7</v>
      </c>
      <c r="M274" t="n">
        <v>7</v>
      </c>
      <c r="N274" t="n">
        <v>18.45</v>
      </c>
      <c r="O274" t="n">
        <v>15508.69</v>
      </c>
      <c r="P274" t="n">
        <v>73.45999999999999</v>
      </c>
      <c r="Q274" t="n">
        <v>203.56</v>
      </c>
      <c r="R274" t="n">
        <v>19.18</v>
      </c>
      <c r="S274" t="n">
        <v>13.05</v>
      </c>
      <c r="T274" t="n">
        <v>2747.89</v>
      </c>
      <c r="U274" t="n">
        <v>0.68</v>
      </c>
      <c r="V274" t="n">
        <v>0.91</v>
      </c>
      <c r="W274" t="n">
        <v>0.07000000000000001</v>
      </c>
      <c r="X274" t="n">
        <v>0.17</v>
      </c>
      <c r="Y274" t="n">
        <v>0.5</v>
      </c>
      <c r="Z274" t="n">
        <v>10</v>
      </c>
    </row>
    <row r="275">
      <c r="A275" t="n">
        <v>7</v>
      </c>
      <c r="B275" t="n">
        <v>55</v>
      </c>
      <c r="C275" t="inlineStr">
        <is>
          <t xml:space="preserve">CONCLUIDO	</t>
        </is>
      </c>
      <c r="D275" t="n">
        <v>9.579599999999999</v>
      </c>
      <c r="E275" t="n">
        <v>10.44</v>
      </c>
      <c r="F275" t="n">
        <v>8.16</v>
      </c>
      <c r="G275" t="n">
        <v>61.23</v>
      </c>
      <c r="H275" t="n">
        <v>1.13</v>
      </c>
      <c r="I275" t="n">
        <v>8</v>
      </c>
      <c r="J275" t="n">
        <v>125.16</v>
      </c>
      <c r="K275" t="n">
        <v>43.4</v>
      </c>
      <c r="L275" t="n">
        <v>8</v>
      </c>
      <c r="M275" t="n">
        <v>6</v>
      </c>
      <c r="N275" t="n">
        <v>18.76</v>
      </c>
      <c r="O275" t="n">
        <v>15670.68</v>
      </c>
      <c r="P275" t="n">
        <v>71.53</v>
      </c>
      <c r="Q275" t="n">
        <v>203.56</v>
      </c>
      <c r="R275" t="n">
        <v>18.4</v>
      </c>
      <c r="S275" t="n">
        <v>13.05</v>
      </c>
      <c r="T275" t="n">
        <v>2363.48</v>
      </c>
      <c r="U275" t="n">
        <v>0.71</v>
      </c>
      <c r="V275" t="n">
        <v>0.91</v>
      </c>
      <c r="W275" t="n">
        <v>0.07000000000000001</v>
      </c>
      <c r="X275" t="n">
        <v>0.14</v>
      </c>
      <c r="Y275" t="n">
        <v>0.5</v>
      </c>
      <c r="Z275" t="n">
        <v>10</v>
      </c>
    </row>
    <row r="276">
      <c r="A276" t="n">
        <v>8</v>
      </c>
      <c r="B276" t="n">
        <v>55</v>
      </c>
      <c r="C276" t="inlineStr">
        <is>
          <t xml:space="preserve">CONCLUIDO	</t>
        </is>
      </c>
      <c r="D276" t="n">
        <v>9.613300000000001</v>
      </c>
      <c r="E276" t="n">
        <v>10.4</v>
      </c>
      <c r="F276" t="n">
        <v>8.15</v>
      </c>
      <c r="G276" t="n">
        <v>69.86</v>
      </c>
      <c r="H276" t="n">
        <v>1.26</v>
      </c>
      <c r="I276" t="n">
        <v>7</v>
      </c>
      <c r="J276" t="n">
        <v>126.48</v>
      </c>
      <c r="K276" t="n">
        <v>43.4</v>
      </c>
      <c r="L276" t="n">
        <v>9</v>
      </c>
      <c r="M276" t="n">
        <v>5</v>
      </c>
      <c r="N276" t="n">
        <v>19.08</v>
      </c>
      <c r="O276" t="n">
        <v>15833.12</v>
      </c>
      <c r="P276" t="n">
        <v>70.13</v>
      </c>
      <c r="Q276" t="n">
        <v>203.59</v>
      </c>
      <c r="R276" t="n">
        <v>18.13</v>
      </c>
      <c r="S276" t="n">
        <v>13.05</v>
      </c>
      <c r="T276" t="n">
        <v>2237.16</v>
      </c>
      <c r="U276" t="n">
        <v>0.72</v>
      </c>
      <c r="V276" t="n">
        <v>0.91</v>
      </c>
      <c r="W276" t="n">
        <v>0.06</v>
      </c>
      <c r="X276" t="n">
        <v>0.13</v>
      </c>
      <c r="Y276" t="n">
        <v>0.5</v>
      </c>
      <c r="Z276" t="n">
        <v>10</v>
      </c>
    </row>
    <row r="277">
      <c r="A277" t="n">
        <v>9</v>
      </c>
      <c r="B277" t="n">
        <v>55</v>
      </c>
      <c r="C277" t="inlineStr">
        <is>
          <t xml:space="preserve">CONCLUIDO	</t>
        </is>
      </c>
      <c r="D277" t="n">
        <v>9.6639</v>
      </c>
      <c r="E277" t="n">
        <v>10.35</v>
      </c>
      <c r="F277" t="n">
        <v>8.119999999999999</v>
      </c>
      <c r="G277" t="n">
        <v>81.2</v>
      </c>
      <c r="H277" t="n">
        <v>1.38</v>
      </c>
      <c r="I277" t="n">
        <v>6</v>
      </c>
      <c r="J277" t="n">
        <v>127.8</v>
      </c>
      <c r="K277" t="n">
        <v>43.4</v>
      </c>
      <c r="L277" t="n">
        <v>10</v>
      </c>
      <c r="M277" t="n">
        <v>4</v>
      </c>
      <c r="N277" t="n">
        <v>19.4</v>
      </c>
      <c r="O277" t="n">
        <v>15996.02</v>
      </c>
      <c r="P277" t="n">
        <v>67.61</v>
      </c>
      <c r="Q277" t="n">
        <v>203.56</v>
      </c>
      <c r="R277" t="n">
        <v>17.03</v>
      </c>
      <c r="S277" t="n">
        <v>13.05</v>
      </c>
      <c r="T277" t="n">
        <v>1689.82</v>
      </c>
      <c r="U277" t="n">
        <v>0.77</v>
      </c>
      <c r="V277" t="n">
        <v>0.92</v>
      </c>
      <c r="W277" t="n">
        <v>0.06</v>
      </c>
      <c r="X277" t="n">
        <v>0.1</v>
      </c>
      <c r="Y277" t="n">
        <v>0.5</v>
      </c>
      <c r="Z277" t="n">
        <v>10</v>
      </c>
    </row>
    <row r="278">
      <c r="A278" t="n">
        <v>10</v>
      </c>
      <c r="B278" t="n">
        <v>55</v>
      </c>
      <c r="C278" t="inlineStr">
        <is>
          <t xml:space="preserve">CONCLUIDO	</t>
        </is>
      </c>
      <c r="D278" t="n">
        <v>9.6798</v>
      </c>
      <c r="E278" t="n">
        <v>10.33</v>
      </c>
      <c r="F278" t="n">
        <v>8.1</v>
      </c>
      <c r="G278" t="n">
        <v>81.03</v>
      </c>
      <c r="H278" t="n">
        <v>1.5</v>
      </c>
      <c r="I278" t="n">
        <v>6</v>
      </c>
      <c r="J278" t="n">
        <v>129.13</v>
      </c>
      <c r="K278" t="n">
        <v>43.4</v>
      </c>
      <c r="L278" t="n">
        <v>11</v>
      </c>
      <c r="M278" t="n">
        <v>4</v>
      </c>
      <c r="N278" t="n">
        <v>19.73</v>
      </c>
      <c r="O278" t="n">
        <v>16159.39</v>
      </c>
      <c r="P278" t="n">
        <v>66.61</v>
      </c>
      <c r="Q278" t="n">
        <v>203.56</v>
      </c>
      <c r="R278" t="n">
        <v>16.42</v>
      </c>
      <c r="S278" t="n">
        <v>13.05</v>
      </c>
      <c r="T278" t="n">
        <v>1386.15</v>
      </c>
      <c r="U278" t="n">
        <v>0.79</v>
      </c>
      <c r="V278" t="n">
        <v>0.92</v>
      </c>
      <c r="W278" t="n">
        <v>0.06</v>
      </c>
      <c r="X278" t="n">
        <v>0.08</v>
      </c>
      <c r="Y278" t="n">
        <v>0.5</v>
      </c>
      <c r="Z278" t="n">
        <v>10</v>
      </c>
    </row>
    <row r="279">
      <c r="A279" t="n">
        <v>11</v>
      </c>
      <c r="B279" t="n">
        <v>55</v>
      </c>
      <c r="C279" t="inlineStr">
        <is>
          <t xml:space="preserve">CONCLUIDO	</t>
        </is>
      </c>
      <c r="D279" t="n">
        <v>9.6957</v>
      </c>
      <c r="E279" t="n">
        <v>10.31</v>
      </c>
      <c r="F279" t="n">
        <v>8.109999999999999</v>
      </c>
      <c r="G279" t="n">
        <v>97.31999999999999</v>
      </c>
      <c r="H279" t="n">
        <v>1.63</v>
      </c>
      <c r="I279" t="n">
        <v>5</v>
      </c>
      <c r="J279" t="n">
        <v>130.45</v>
      </c>
      <c r="K279" t="n">
        <v>43.4</v>
      </c>
      <c r="L279" t="n">
        <v>12</v>
      </c>
      <c r="M279" t="n">
        <v>2</v>
      </c>
      <c r="N279" t="n">
        <v>20.05</v>
      </c>
      <c r="O279" t="n">
        <v>16323.22</v>
      </c>
      <c r="P279" t="n">
        <v>64.84</v>
      </c>
      <c r="Q279" t="n">
        <v>203.56</v>
      </c>
      <c r="R279" t="n">
        <v>16.65</v>
      </c>
      <c r="S279" t="n">
        <v>13.05</v>
      </c>
      <c r="T279" t="n">
        <v>1505.84</v>
      </c>
      <c r="U279" t="n">
        <v>0.78</v>
      </c>
      <c r="V279" t="n">
        <v>0.92</v>
      </c>
      <c r="W279" t="n">
        <v>0.06</v>
      </c>
      <c r="X279" t="n">
        <v>0.09</v>
      </c>
      <c r="Y279" t="n">
        <v>0.5</v>
      </c>
      <c r="Z279" t="n">
        <v>10</v>
      </c>
    </row>
    <row r="280">
      <c r="A280" t="n">
        <v>12</v>
      </c>
      <c r="B280" t="n">
        <v>55</v>
      </c>
      <c r="C280" t="inlineStr">
        <is>
          <t xml:space="preserve">CONCLUIDO	</t>
        </is>
      </c>
      <c r="D280" t="n">
        <v>9.696999999999999</v>
      </c>
      <c r="E280" t="n">
        <v>10.31</v>
      </c>
      <c r="F280" t="n">
        <v>8.109999999999999</v>
      </c>
      <c r="G280" t="n">
        <v>97.31</v>
      </c>
      <c r="H280" t="n">
        <v>1.74</v>
      </c>
      <c r="I280" t="n">
        <v>5</v>
      </c>
      <c r="J280" t="n">
        <v>131.79</v>
      </c>
      <c r="K280" t="n">
        <v>43.4</v>
      </c>
      <c r="L280" t="n">
        <v>13</v>
      </c>
      <c r="M280" t="n">
        <v>0</v>
      </c>
      <c r="N280" t="n">
        <v>20.39</v>
      </c>
      <c r="O280" t="n">
        <v>16487.53</v>
      </c>
      <c r="P280" t="n">
        <v>65.22</v>
      </c>
      <c r="Q280" t="n">
        <v>203.56</v>
      </c>
      <c r="R280" t="n">
        <v>16.51</v>
      </c>
      <c r="S280" t="n">
        <v>13.05</v>
      </c>
      <c r="T280" t="n">
        <v>1434.81</v>
      </c>
      <c r="U280" t="n">
        <v>0.79</v>
      </c>
      <c r="V280" t="n">
        <v>0.92</v>
      </c>
      <c r="W280" t="n">
        <v>0.07000000000000001</v>
      </c>
      <c r="X280" t="n">
        <v>0.08</v>
      </c>
      <c r="Y280" t="n">
        <v>0.5</v>
      </c>
      <c r="Z28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8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INDEX(resultados!$A$2:$ZZ$280, 1, MATCH($B$1, resultados!$A$1:$ZZ$1, 0))</f>
        <v/>
      </c>
      <c r="B7">
        <f>INDEX(resultados!$A$2:$ZZ$280, 1, MATCH($B$2, resultados!$A$1:$ZZ$1, 0))</f>
        <v/>
      </c>
      <c r="C7">
        <f>INDEX(resultados!$A$2:$ZZ$280, 1, MATCH($B$3, resultados!$A$1:$ZZ$1, 0))</f>
        <v/>
      </c>
    </row>
    <row r="8">
      <c r="A8">
        <f>INDEX(resultados!$A$2:$ZZ$280, 2, MATCH($B$1, resultados!$A$1:$ZZ$1, 0))</f>
        <v/>
      </c>
      <c r="B8">
        <f>INDEX(resultados!$A$2:$ZZ$280, 2, MATCH($B$2, resultados!$A$1:$ZZ$1, 0))</f>
        <v/>
      </c>
      <c r="C8">
        <f>INDEX(resultados!$A$2:$ZZ$280, 2, MATCH($B$3, resultados!$A$1:$ZZ$1, 0))</f>
        <v/>
      </c>
    </row>
    <row r="9">
      <c r="A9">
        <f>INDEX(resultados!$A$2:$ZZ$280, 3, MATCH($B$1, resultados!$A$1:$ZZ$1, 0))</f>
        <v/>
      </c>
      <c r="B9">
        <f>INDEX(resultados!$A$2:$ZZ$280, 3, MATCH($B$2, resultados!$A$1:$ZZ$1, 0))</f>
        <v/>
      </c>
      <c r="C9">
        <f>INDEX(resultados!$A$2:$ZZ$280, 3, MATCH($B$3, resultados!$A$1:$ZZ$1, 0))</f>
        <v/>
      </c>
    </row>
    <row r="10">
      <c r="A10">
        <f>INDEX(resultados!$A$2:$ZZ$280, 4, MATCH($B$1, resultados!$A$1:$ZZ$1, 0))</f>
        <v/>
      </c>
      <c r="B10">
        <f>INDEX(resultados!$A$2:$ZZ$280, 4, MATCH($B$2, resultados!$A$1:$ZZ$1, 0))</f>
        <v/>
      </c>
      <c r="C10">
        <f>INDEX(resultados!$A$2:$ZZ$280, 4, MATCH($B$3, resultados!$A$1:$ZZ$1, 0))</f>
        <v/>
      </c>
    </row>
    <row r="11">
      <c r="A11">
        <f>INDEX(resultados!$A$2:$ZZ$280, 5, MATCH($B$1, resultados!$A$1:$ZZ$1, 0))</f>
        <v/>
      </c>
      <c r="B11">
        <f>INDEX(resultados!$A$2:$ZZ$280, 5, MATCH($B$2, resultados!$A$1:$ZZ$1, 0))</f>
        <v/>
      </c>
      <c r="C11">
        <f>INDEX(resultados!$A$2:$ZZ$280, 5, MATCH($B$3, resultados!$A$1:$ZZ$1, 0))</f>
        <v/>
      </c>
    </row>
    <row r="12">
      <c r="A12">
        <f>INDEX(resultados!$A$2:$ZZ$280, 6, MATCH($B$1, resultados!$A$1:$ZZ$1, 0))</f>
        <v/>
      </c>
      <c r="B12">
        <f>INDEX(resultados!$A$2:$ZZ$280, 6, MATCH($B$2, resultados!$A$1:$ZZ$1, 0))</f>
        <v/>
      </c>
      <c r="C12">
        <f>INDEX(resultados!$A$2:$ZZ$280, 6, MATCH($B$3, resultados!$A$1:$ZZ$1, 0))</f>
        <v/>
      </c>
    </row>
    <row r="13">
      <c r="A13">
        <f>INDEX(resultados!$A$2:$ZZ$280, 7, MATCH($B$1, resultados!$A$1:$ZZ$1, 0))</f>
        <v/>
      </c>
      <c r="B13">
        <f>INDEX(resultados!$A$2:$ZZ$280, 7, MATCH($B$2, resultados!$A$1:$ZZ$1, 0))</f>
        <v/>
      </c>
      <c r="C13">
        <f>INDEX(resultados!$A$2:$ZZ$280, 7, MATCH($B$3, resultados!$A$1:$ZZ$1, 0))</f>
        <v/>
      </c>
    </row>
    <row r="14">
      <c r="A14">
        <f>INDEX(resultados!$A$2:$ZZ$280, 8, MATCH($B$1, resultados!$A$1:$ZZ$1, 0))</f>
        <v/>
      </c>
      <c r="B14">
        <f>INDEX(resultados!$A$2:$ZZ$280, 8, MATCH($B$2, resultados!$A$1:$ZZ$1, 0))</f>
        <v/>
      </c>
      <c r="C14">
        <f>INDEX(resultados!$A$2:$ZZ$280, 8, MATCH($B$3, resultados!$A$1:$ZZ$1, 0))</f>
        <v/>
      </c>
    </row>
    <row r="15">
      <c r="A15">
        <f>INDEX(resultados!$A$2:$ZZ$280, 9, MATCH($B$1, resultados!$A$1:$ZZ$1, 0))</f>
        <v/>
      </c>
      <c r="B15">
        <f>INDEX(resultados!$A$2:$ZZ$280, 9, MATCH($B$2, resultados!$A$1:$ZZ$1, 0))</f>
        <v/>
      </c>
      <c r="C15">
        <f>INDEX(resultados!$A$2:$ZZ$280, 9, MATCH($B$3, resultados!$A$1:$ZZ$1, 0))</f>
        <v/>
      </c>
    </row>
    <row r="16">
      <c r="A16">
        <f>INDEX(resultados!$A$2:$ZZ$280, 10, MATCH($B$1, resultados!$A$1:$ZZ$1, 0))</f>
        <v/>
      </c>
      <c r="B16">
        <f>INDEX(resultados!$A$2:$ZZ$280, 10, MATCH($B$2, resultados!$A$1:$ZZ$1, 0))</f>
        <v/>
      </c>
      <c r="C16">
        <f>INDEX(resultados!$A$2:$ZZ$280, 10, MATCH($B$3, resultados!$A$1:$ZZ$1, 0))</f>
        <v/>
      </c>
    </row>
    <row r="17">
      <c r="A17">
        <f>INDEX(resultados!$A$2:$ZZ$280, 11, MATCH($B$1, resultados!$A$1:$ZZ$1, 0))</f>
        <v/>
      </c>
      <c r="B17">
        <f>INDEX(resultados!$A$2:$ZZ$280, 11, MATCH($B$2, resultados!$A$1:$ZZ$1, 0))</f>
        <v/>
      </c>
      <c r="C17">
        <f>INDEX(resultados!$A$2:$ZZ$280, 11, MATCH($B$3, resultados!$A$1:$ZZ$1, 0))</f>
        <v/>
      </c>
    </row>
    <row r="18">
      <c r="A18">
        <f>INDEX(resultados!$A$2:$ZZ$280, 12, MATCH($B$1, resultados!$A$1:$ZZ$1, 0))</f>
        <v/>
      </c>
      <c r="B18">
        <f>INDEX(resultados!$A$2:$ZZ$280, 12, MATCH($B$2, resultados!$A$1:$ZZ$1, 0))</f>
        <v/>
      </c>
      <c r="C18">
        <f>INDEX(resultados!$A$2:$ZZ$280, 12, MATCH($B$3, resultados!$A$1:$ZZ$1, 0))</f>
        <v/>
      </c>
    </row>
    <row r="19">
      <c r="A19">
        <f>INDEX(resultados!$A$2:$ZZ$280, 13, MATCH($B$1, resultados!$A$1:$ZZ$1, 0))</f>
        <v/>
      </c>
      <c r="B19">
        <f>INDEX(resultados!$A$2:$ZZ$280, 13, MATCH($B$2, resultados!$A$1:$ZZ$1, 0))</f>
        <v/>
      </c>
      <c r="C19">
        <f>INDEX(resultados!$A$2:$ZZ$280, 13, MATCH($B$3, resultados!$A$1:$ZZ$1, 0))</f>
        <v/>
      </c>
    </row>
    <row r="20">
      <c r="A20">
        <f>INDEX(resultados!$A$2:$ZZ$280, 14, MATCH($B$1, resultados!$A$1:$ZZ$1, 0))</f>
        <v/>
      </c>
      <c r="B20">
        <f>INDEX(resultados!$A$2:$ZZ$280, 14, MATCH($B$2, resultados!$A$1:$ZZ$1, 0))</f>
        <v/>
      </c>
      <c r="C20">
        <f>INDEX(resultados!$A$2:$ZZ$280, 14, MATCH($B$3, resultados!$A$1:$ZZ$1, 0))</f>
        <v/>
      </c>
    </row>
    <row r="21">
      <c r="A21">
        <f>INDEX(resultados!$A$2:$ZZ$280, 15, MATCH($B$1, resultados!$A$1:$ZZ$1, 0))</f>
        <v/>
      </c>
      <c r="B21">
        <f>INDEX(resultados!$A$2:$ZZ$280, 15, MATCH($B$2, resultados!$A$1:$ZZ$1, 0))</f>
        <v/>
      </c>
      <c r="C21">
        <f>INDEX(resultados!$A$2:$ZZ$280, 15, MATCH($B$3, resultados!$A$1:$ZZ$1, 0))</f>
        <v/>
      </c>
    </row>
    <row r="22">
      <c r="A22">
        <f>INDEX(resultados!$A$2:$ZZ$280, 16, MATCH($B$1, resultados!$A$1:$ZZ$1, 0))</f>
        <v/>
      </c>
      <c r="B22">
        <f>INDEX(resultados!$A$2:$ZZ$280, 16, MATCH($B$2, resultados!$A$1:$ZZ$1, 0))</f>
        <v/>
      </c>
      <c r="C22">
        <f>INDEX(resultados!$A$2:$ZZ$280, 16, MATCH($B$3, resultados!$A$1:$ZZ$1, 0))</f>
        <v/>
      </c>
    </row>
    <row r="23">
      <c r="A23">
        <f>INDEX(resultados!$A$2:$ZZ$280, 17, MATCH($B$1, resultados!$A$1:$ZZ$1, 0))</f>
        <v/>
      </c>
      <c r="B23">
        <f>INDEX(resultados!$A$2:$ZZ$280, 17, MATCH($B$2, resultados!$A$1:$ZZ$1, 0))</f>
        <v/>
      </c>
      <c r="C23">
        <f>INDEX(resultados!$A$2:$ZZ$280, 17, MATCH($B$3, resultados!$A$1:$ZZ$1, 0))</f>
        <v/>
      </c>
    </row>
    <row r="24">
      <c r="A24">
        <f>INDEX(resultados!$A$2:$ZZ$280, 18, MATCH($B$1, resultados!$A$1:$ZZ$1, 0))</f>
        <v/>
      </c>
      <c r="B24">
        <f>INDEX(resultados!$A$2:$ZZ$280, 18, MATCH($B$2, resultados!$A$1:$ZZ$1, 0))</f>
        <v/>
      </c>
      <c r="C24">
        <f>INDEX(resultados!$A$2:$ZZ$280, 18, MATCH($B$3, resultados!$A$1:$ZZ$1, 0))</f>
        <v/>
      </c>
    </row>
    <row r="25">
      <c r="A25">
        <f>INDEX(resultados!$A$2:$ZZ$280, 19, MATCH($B$1, resultados!$A$1:$ZZ$1, 0))</f>
        <v/>
      </c>
      <c r="B25">
        <f>INDEX(resultados!$A$2:$ZZ$280, 19, MATCH($B$2, resultados!$A$1:$ZZ$1, 0))</f>
        <v/>
      </c>
      <c r="C25">
        <f>INDEX(resultados!$A$2:$ZZ$280, 19, MATCH($B$3, resultados!$A$1:$ZZ$1, 0))</f>
        <v/>
      </c>
    </row>
    <row r="26">
      <c r="A26">
        <f>INDEX(resultados!$A$2:$ZZ$280, 20, MATCH($B$1, resultados!$A$1:$ZZ$1, 0))</f>
        <v/>
      </c>
      <c r="B26">
        <f>INDEX(resultados!$A$2:$ZZ$280, 20, MATCH($B$2, resultados!$A$1:$ZZ$1, 0))</f>
        <v/>
      </c>
      <c r="C26">
        <f>INDEX(resultados!$A$2:$ZZ$280, 20, MATCH($B$3, resultados!$A$1:$ZZ$1, 0))</f>
        <v/>
      </c>
    </row>
    <row r="27">
      <c r="A27">
        <f>INDEX(resultados!$A$2:$ZZ$280, 21, MATCH($B$1, resultados!$A$1:$ZZ$1, 0))</f>
        <v/>
      </c>
      <c r="B27">
        <f>INDEX(resultados!$A$2:$ZZ$280, 21, MATCH($B$2, resultados!$A$1:$ZZ$1, 0))</f>
        <v/>
      </c>
      <c r="C27">
        <f>INDEX(resultados!$A$2:$ZZ$280, 21, MATCH($B$3, resultados!$A$1:$ZZ$1, 0))</f>
        <v/>
      </c>
    </row>
    <row r="28">
      <c r="A28">
        <f>INDEX(resultados!$A$2:$ZZ$280, 22, MATCH($B$1, resultados!$A$1:$ZZ$1, 0))</f>
        <v/>
      </c>
      <c r="B28">
        <f>INDEX(resultados!$A$2:$ZZ$280, 22, MATCH($B$2, resultados!$A$1:$ZZ$1, 0))</f>
        <v/>
      </c>
      <c r="C28">
        <f>INDEX(resultados!$A$2:$ZZ$280, 22, MATCH($B$3, resultados!$A$1:$ZZ$1, 0))</f>
        <v/>
      </c>
    </row>
    <row r="29">
      <c r="A29">
        <f>INDEX(resultados!$A$2:$ZZ$280, 23, MATCH($B$1, resultados!$A$1:$ZZ$1, 0))</f>
        <v/>
      </c>
      <c r="B29">
        <f>INDEX(resultados!$A$2:$ZZ$280, 23, MATCH($B$2, resultados!$A$1:$ZZ$1, 0))</f>
        <v/>
      </c>
      <c r="C29">
        <f>INDEX(resultados!$A$2:$ZZ$280, 23, MATCH($B$3, resultados!$A$1:$ZZ$1, 0))</f>
        <v/>
      </c>
    </row>
    <row r="30">
      <c r="A30">
        <f>INDEX(resultados!$A$2:$ZZ$280, 24, MATCH($B$1, resultados!$A$1:$ZZ$1, 0))</f>
        <v/>
      </c>
      <c r="B30">
        <f>INDEX(resultados!$A$2:$ZZ$280, 24, MATCH($B$2, resultados!$A$1:$ZZ$1, 0))</f>
        <v/>
      </c>
      <c r="C30">
        <f>INDEX(resultados!$A$2:$ZZ$280, 24, MATCH($B$3, resultados!$A$1:$ZZ$1, 0))</f>
        <v/>
      </c>
    </row>
    <row r="31">
      <c r="A31">
        <f>INDEX(resultados!$A$2:$ZZ$280, 25, MATCH($B$1, resultados!$A$1:$ZZ$1, 0))</f>
        <v/>
      </c>
      <c r="B31">
        <f>INDEX(resultados!$A$2:$ZZ$280, 25, MATCH($B$2, resultados!$A$1:$ZZ$1, 0))</f>
        <v/>
      </c>
      <c r="C31">
        <f>INDEX(resultados!$A$2:$ZZ$280, 25, MATCH($B$3, resultados!$A$1:$ZZ$1, 0))</f>
        <v/>
      </c>
    </row>
    <row r="32">
      <c r="A32">
        <f>INDEX(resultados!$A$2:$ZZ$280, 26, MATCH($B$1, resultados!$A$1:$ZZ$1, 0))</f>
        <v/>
      </c>
      <c r="B32">
        <f>INDEX(resultados!$A$2:$ZZ$280, 26, MATCH($B$2, resultados!$A$1:$ZZ$1, 0))</f>
        <v/>
      </c>
      <c r="C32">
        <f>INDEX(resultados!$A$2:$ZZ$280, 26, MATCH($B$3, resultados!$A$1:$ZZ$1, 0))</f>
        <v/>
      </c>
    </row>
    <row r="33">
      <c r="A33">
        <f>INDEX(resultados!$A$2:$ZZ$280, 27, MATCH($B$1, resultados!$A$1:$ZZ$1, 0))</f>
        <v/>
      </c>
      <c r="B33">
        <f>INDEX(resultados!$A$2:$ZZ$280, 27, MATCH($B$2, resultados!$A$1:$ZZ$1, 0))</f>
        <v/>
      </c>
      <c r="C33">
        <f>INDEX(resultados!$A$2:$ZZ$280, 27, MATCH($B$3, resultados!$A$1:$ZZ$1, 0))</f>
        <v/>
      </c>
    </row>
    <row r="34">
      <c r="A34">
        <f>INDEX(resultados!$A$2:$ZZ$280, 28, MATCH($B$1, resultados!$A$1:$ZZ$1, 0))</f>
        <v/>
      </c>
      <c r="B34">
        <f>INDEX(resultados!$A$2:$ZZ$280, 28, MATCH($B$2, resultados!$A$1:$ZZ$1, 0))</f>
        <v/>
      </c>
      <c r="C34">
        <f>INDEX(resultados!$A$2:$ZZ$280, 28, MATCH($B$3, resultados!$A$1:$ZZ$1, 0))</f>
        <v/>
      </c>
    </row>
    <row r="35">
      <c r="A35">
        <f>INDEX(resultados!$A$2:$ZZ$280, 29, MATCH($B$1, resultados!$A$1:$ZZ$1, 0))</f>
        <v/>
      </c>
      <c r="B35">
        <f>INDEX(resultados!$A$2:$ZZ$280, 29, MATCH($B$2, resultados!$A$1:$ZZ$1, 0))</f>
        <v/>
      </c>
      <c r="C35">
        <f>INDEX(resultados!$A$2:$ZZ$280, 29, MATCH($B$3, resultados!$A$1:$ZZ$1, 0))</f>
        <v/>
      </c>
    </row>
    <row r="36">
      <c r="A36">
        <f>INDEX(resultados!$A$2:$ZZ$280, 30, MATCH($B$1, resultados!$A$1:$ZZ$1, 0))</f>
        <v/>
      </c>
      <c r="B36">
        <f>INDEX(resultados!$A$2:$ZZ$280, 30, MATCH($B$2, resultados!$A$1:$ZZ$1, 0))</f>
        <v/>
      </c>
      <c r="C36">
        <f>INDEX(resultados!$A$2:$ZZ$280, 30, MATCH($B$3, resultados!$A$1:$ZZ$1, 0))</f>
        <v/>
      </c>
    </row>
    <row r="37">
      <c r="A37">
        <f>INDEX(resultados!$A$2:$ZZ$280, 31, MATCH($B$1, resultados!$A$1:$ZZ$1, 0))</f>
        <v/>
      </c>
      <c r="B37">
        <f>INDEX(resultados!$A$2:$ZZ$280, 31, MATCH($B$2, resultados!$A$1:$ZZ$1, 0))</f>
        <v/>
      </c>
      <c r="C37">
        <f>INDEX(resultados!$A$2:$ZZ$280, 31, MATCH($B$3, resultados!$A$1:$ZZ$1, 0))</f>
        <v/>
      </c>
    </row>
    <row r="38">
      <c r="A38">
        <f>INDEX(resultados!$A$2:$ZZ$280, 32, MATCH($B$1, resultados!$A$1:$ZZ$1, 0))</f>
        <v/>
      </c>
      <c r="B38">
        <f>INDEX(resultados!$A$2:$ZZ$280, 32, MATCH($B$2, resultados!$A$1:$ZZ$1, 0))</f>
        <v/>
      </c>
      <c r="C38">
        <f>INDEX(resultados!$A$2:$ZZ$280, 32, MATCH($B$3, resultados!$A$1:$ZZ$1, 0))</f>
        <v/>
      </c>
    </row>
    <row r="39">
      <c r="A39">
        <f>INDEX(resultados!$A$2:$ZZ$280, 33, MATCH($B$1, resultados!$A$1:$ZZ$1, 0))</f>
        <v/>
      </c>
      <c r="B39">
        <f>INDEX(resultados!$A$2:$ZZ$280, 33, MATCH($B$2, resultados!$A$1:$ZZ$1, 0))</f>
        <v/>
      </c>
      <c r="C39">
        <f>INDEX(resultados!$A$2:$ZZ$280, 33, MATCH($B$3, resultados!$A$1:$ZZ$1, 0))</f>
        <v/>
      </c>
    </row>
    <row r="40">
      <c r="A40">
        <f>INDEX(resultados!$A$2:$ZZ$280, 34, MATCH($B$1, resultados!$A$1:$ZZ$1, 0))</f>
        <v/>
      </c>
      <c r="B40">
        <f>INDEX(resultados!$A$2:$ZZ$280, 34, MATCH($B$2, resultados!$A$1:$ZZ$1, 0))</f>
        <v/>
      </c>
      <c r="C40">
        <f>INDEX(resultados!$A$2:$ZZ$280, 34, MATCH($B$3, resultados!$A$1:$ZZ$1, 0))</f>
        <v/>
      </c>
    </row>
    <row r="41">
      <c r="A41">
        <f>INDEX(resultados!$A$2:$ZZ$280, 35, MATCH($B$1, resultados!$A$1:$ZZ$1, 0))</f>
        <v/>
      </c>
      <c r="B41">
        <f>INDEX(resultados!$A$2:$ZZ$280, 35, MATCH($B$2, resultados!$A$1:$ZZ$1, 0))</f>
        <v/>
      </c>
      <c r="C41">
        <f>INDEX(resultados!$A$2:$ZZ$280, 35, MATCH($B$3, resultados!$A$1:$ZZ$1, 0))</f>
        <v/>
      </c>
    </row>
    <row r="42">
      <c r="A42">
        <f>INDEX(resultados!$A$2:$ZZ$280, 36, MATCH($B$1, resultados!$A$1:$ZZ$1, 0))</f>
        <v/>
      </c>
      <c r="B42">
        <f>INDEX(resultados!$A$2:$ZZ$280, 36, MATCH($B$2, resultados!$A$1:$ZZ$1, 0))</f>
        <v/>
      </c>
      <c r="C42">
        <f>INDEX(resultados!$A$2:$ZZ$280, 36, MATCH($B$3, resultados!$A$1:$ZZ$1, 0))</f>
        <v/>
      </c>
    </row>
    <row r="43">
      <c r="A43">
        <f>INDEX(resultados!$A$2:$ZZ$280, 37, MATCH($B$1, resultados!$A$1:$ZZ$1, 0))</f>
        <v/>
      </c>
      <c r="B43">
        <f>INDEX(resultados!$A$2:$ZZ$280, 37, MATCH($B$2, resultados!$A$1:$ZZ$1, 0))</f>
        <v/>
      </c>
      <c r="C43">
        <f>INDEX(resultados!$A$2:$ZZ$280, 37, MATCH($B$3, resultados!$A$1:$ZZ$1, 0))</f>
        <v/>
      </c>
    </row>
    <row r="44">
      <c r="A44">
        <f>INDEX(resultados!$A$2:$ZZ$280, 38, MATCH($B$1, resultados!$A$1:$ZZ$1, 0))</f>
        <v/>
      </c>
      <c r="B44">
        <f>INDEX(resultados!$A$2:$ZZ$280, 38, MATCH($B$2, resultados!$A$1:$ZZ$1, 0))</f>
        <v/>
      </c>
      <c r="C44">
        <f>INDEX(resultados!$A$2:$ZZ$280, 38, MATCH($B$3, resultados!$A$1:$ZZ$1, 0))</f>
        <v/>
      </c>
    </row>
    <row r="45">
      <c r="A45">
        <f>INDEX(resultados!$A$2:$ZZ$280, 39, MATCH($B$1, resultados!$A$1:$ZZ$1, 0))</f>
        <v/>
      </c>
      <c r="B45">
        <f>INDEX(resultados!$A$2:$ZZ$280, 39, MATCH($B$2, resultados!$A$1:$ZZ$1, 0))</f>
        <v/>
      </c>
      <c r="C45">
        <f>INDEX(resultados!$A$2:$ZZ$280, 39, MATCH($B$3, resultados!$A$1:$ZZ$1, 0))</f>
        <v/>
      </c>
    </row>
    <row r="46">
      <c r="A46">
        <f>INDEX(resultados!$A$2:$ZZ$280, 40, MATCH($B$1, resultados!$A$1:$ZZ$1, 0))</f>
        <v/>
      </c>
      <c r="B46">
        <f>INDEX(resultados!$A$2:$ZZ$280, 40, MATCH($B$2, resultados!$A$1:$ZZ$1, 0))</f>
        <v/>
      </c>
      <c r="C46">
        <f>INDEX(resultados!$A$2:$ZZ$280, 40, MATCH($B$3, resultados!$A$1:$ZZ$1, 0))</f>
        <v/>
      </c>
    </row>
    <row r="47">
      <c r="A47">
        <f>INDEX(resultados!$A$2:$ZZ$280, 41, MATCH($B$1, resultados!$A$1:$ZZ$1, 0))</f>
        <v/>
      </c>
      <c r="B47">
        <f>INDEX(resultados!$A$2:$ZZ$280, 41, MATCH($B$2, resultados!$A$1:$ZZ$1, 0))</f>
        <v/>
      </c>
      <c r="C47">
        <f>INDEX(resultados!$A$2:$ZZ$280, 41, MATCH($B$3, resultados!$A$1:$ZZ$1, 0))</f>
        <v/>
      </c>
    </row>
    <row r="48">
      <c r="A48">
        <f>INDEX(resultados!$A$2:$ZZ$280, 42, MATCH($B$1, resultados!$A$1:$ZZ$1, 0))</f>
        <v/>
      </c>
      <c r="B48">
        <f>INDEX(resultados!$A$2:$ZZ$280, 42, MATCH($B$2, resultados!$A$1:$ZZ$1, 0))</f>
        <v/>
      </c>
      <c r="C48">
        <f>INDEX(resultados!$A$2:$ZZ$280, 42, MATCH($B$3, resultados!$A$1:$ZZ$1, 0))</f>
        <v/>
      </c>
    </row>
    <row r="49">
      <c r="A49">
        <f>INDEX(resultados!$A$2:$ZZ$280, 43, MATCH($B$1, resultados!$A$1:$ZZ$1, 0))</f>
        <v/>
      </c>
      <c r="B49">
        <f>INDEX(resultados!$A$2:$ZZ$280, 43, MATCH($B$2, resultados!$A$1:$ZZ$1, 0))</f>
        <v/>
      </c>
      <c r="C49">
        <f>INDEX(resultados!$A$2:$ZZ$280, 43, MATCH($B$3, resultados!$A$1:$ZZ$1, 0))</f>
        <v/>
      </c>
    </row>
    <row r="50">
      <c r="A50">
        <f>INDEX(resultados!$A$2:$ZZ$280, 44, MATCH($B$1, resultados!$A$1:$ZZ$1, 0))</f>
        <v/>
      </c>
      <c r="B50">
        <f>INDEX(resultados!$A$2:$ZZ$280, 44, MATCH($B$2, resultados!$A$1:$ZZ$1, 0))</f>
        <v/>
      </c>
      <c r="C50">
        <f>INDEX(resultados!$A$2:$ZZ$280, 44, MATCH($B$3, resultados!$A$1:$ZZ$1, 0))</f>
        <v/>
      </c>
    </row>
    <row r="51">
      <c r="A51">
        <f>INDEX(resultados!$A$2:$ZZ$280, 45, MATCH($B$1, resultados!$A$1:$ZZ$1, 0))</f>
        <v/>
      </c>
      <c r="B51">
        <f>INDEX(resultados!$A$2:$ZZ$280, 45, MATCH($B$2, resultados!$A$1:$ZZ$1, 0))</f>
        <v/>
      </c>
      <c r="C51">
        <f>INDEX(resultados!$A$2:$ZZ$280, 45, MATCH($B$3, resultados!$A$1:$ZZ$1, 0))</f>
        <v/>
      </c>
    </row>
    <row r="52">
      <c r="A52">
        <f>INDEX(resultados!$A$2:$ZZ$280, 46, MATCH($B$1, resultados!$A$1:$ZZ$1, 0))</f>
        <v/>
      </c>
      <c r="B52">
        <f>INDEX(resultados!$A$2:$ZZ$280, 46, MATCH($B$2, resultados!$A$1:$ZZ$1, 0))</f>
        <v/>
      </c>
      <c r="C52">
        <f>INDEX(resultados!$A$2:$ZZ$280, 46, MATCH($B$3, resultados!$A$1:$ZZ$1, 0))</f>
        <v/>
      </c>
    </row>
    <row r="53">
      <c r="A53">
        <f>INDEX(resultados!$A$2:$ZZ$280, 47, MATCH($B$1, resultados!$A$1:$ZZ$1, 0))</f>
        <v/>
      </c>
      <c r="B53">
        <f>INDEX(resultados!$A$2:$ZZ$280, 47, MATCH($B$2, resultados!$A$1:$ZZ$1, 0))</f>
        <v/>
      </c>
      <c r="C53">
        <f>INDEX(resultados!$A$2:$ZZ$280, 47, MATCH($B$3, resultados!$A$1:$ZZ$1, 0))</f>
        <v/>
      </c>
    </row>
    <row r="54">
      <c r="A54">
        <f>INDEX(resultados!$A$2:$ZZ$280, 48, MATCH($B$1, resultados!$A$1:$ZZ$1, 0))</f>
        <v/>
      </c>
      <c r="B54">
        <f>INDEX(resultados!$A$2:$ZZ$280, 48, MATCH($B$2, resultados!$A$1:$ZZ$1, 0))</f>
        <v/>
      </c>
      <c r="C54">
        <f>INDEX(resultados!$A$2:$ZZ$280, 48, MATCH($B$3, resultados!$A$1:$ZZ$1, 0))</f>
        <v/>
      </c>
    </row>
    <row r="55">
      <c r="A55">
        <f>INDEX(resultados!$A$2:$ZZ$280, 49, MATCH($B$1, resultados!$A$1:$ZZ$1, 0))</f>
        <v/>
      </c>
      <c r="B55">
        <f>INDEX(resultados!$A$2:$ZZ$280, 49, MATCH($B$2, resultados!$A$1:$ZZ$1, 0))</f>
        <v/>
      </c>
      <c r="C55">
        <f>INDEX(resultados!$A$2:$ZZ$280, 49, MATCH($B$3, resultados!$A$1:$ZZ$1, 0))</f>
        <v/>
      </c>
    </row>
    <row r="56">
      <c r="A56">
        <f>INDEX(resultados!$A$2:$ZZ$280, 50, MATCH($B$1, resultados!$A$1:$ZZ$1, 0))</f>
        <v/>
      </c>
      <c r="B56">
        <f>INDEX(resultados!$A$2:$ZZ$280, 50, MATCH($B$2, resultados!$A$1:$ZZ$1, 0))</f>
        <v/>
      </c>
      <c r="C56">
        <f>INDEX(resultados!$A$2:$ZZ$280, 50, MATCH($B$3, resultados!$A$1:$ZZ$1, 0))</f>
        <v/>
      </c>
    </row>
    <row r="57">
      <c r="A57">
        <f>INDEX(resultados!$A$2:$ZZ$280, 51, MATCH($B$1, resultados!$A$1:$ZZ$1, 0))</f>
        <v/>
      </c>
      <c r="B57">
        <f>INDEX(resultados!$A$2:$ZZ$280, 51, MATCH($B$2, resultados!$A$1:$ZZ$1, 0))</f>
        <v/>
      </c>
      <c r="C57">
        <f>INDEX(resultados!$A$2:$ZZ$280, 51, MATCH($B$3, resultados!$A$1:$ZZ$1, 0))</f>
        <v/>
      </c>
    </row>
    <row r="58">
      <c r="A58">
        <f>INDEX(resultados!$A$2:$ZZ$280, 52, MATCH($B$1, resultados!$A$1:$ZZ$1, 0))</f>
        <v/>
      </c>
      <c r="B58">
        <f>INDEX(resultados!$A$2:$ZZ$280, 52, MATCH($B$2, resultados!$A$1:$ZZ$1, 0))</f>
        <v/>
      </c>
      <c r="C58">
        <f>INDEX(resultados!$A$2:$ZZ$280, 52, MATCH($B$3, resultados!$A$1:$ZZ$1, 0))</f>
        <v/>
      </c>
    </row>
    <row r="59">
      <c r="A59">
        <f>INDEX(resultados!$A$2:$ZZ$280, 53, MATCH($B$1, resultados!$A$1:$ZZ$1, 0))</f>
        <v/>
      </c>
      <c r="B59">
        <f>INDEX(resultados!$A$2:$ZZ$280, 53, MATCH($B$2, resultados!$A$1:$ZZ$1, 0))</f>
        <v/>
      </c>
      <c r="C59">
        <f>INDEX(resultados!$A$2:$ZZ$280, 53, MATCH($B$3, resultados!$A$1:$ZZ$1, 0))</f>
        <v/>
      </c>
    </row>
    <row r="60">
      <c r="A60">
        <f>INDEX(resultados!$A$2:$ZZ$280, 54, MATCH($B$1, resultados!$A$1:$ZZ$1, 0))</f>
        <v/>
      </c>
      <c r="B60">
        <f>INDEX(resultados!$A$2:$ZZ$280, 54, MATCH($B$2, resultados!$A$1:$ZZ$1, 0))</f>
        <v/>
      </c>
      <c r="C60">
        <f>INDEX(resultados!$A$2:$ZZ$280, 54, MATCH($B$3, resultados!$A$1:$ZZ$1, 0))</f>
        <v/>
      </c>
    </row>
    <row r="61">
      <c r="A61">
        <f>INDEX(resultados!$A$2:$ZZ$280, 55, MATCH($B$1, resultados!$A$1:$ZZ$1, 0))</f>
        <v/>
      </c>
      <c r="B61">
        <f>INDEX(resultados!$A$2:$ZZ$280, 55, MATCH($B$2, resultados!$A$1:$ZZ$1, 0))</f>
        <v/>
      </c>
      <c r="C61">
        <f>INDEX(resultados!$A$2:$ZZ$280, 55, MATCH($B$3, resultados!$A$1:$ZZ$1, 0))</f>
        <v/>
      </c>
    </row>
    <row r="62">
      <c r="A62">
        <f>INDEX(resultados!$A$2:$ZZ$280, 56, MATCH($B$1, resultados!$A$1:$ZZ$1, 0))</f>
        <v/>
      </c>
      <c r="B62">
        <f>INDEX(resultados!$A$2:$ZZ$280, 56, MATCH($B$2, resultados!$A$1:$ZZ$1, 0))</f>
        <v/>
      </c>
      <c r="C62">
        <f>INDEX(resultados!$A$2:$ZZ$280, 56, MATCH($B$3, resultados!$A$1:$ZZ$1, 0))</f>
        <v/>
      </c>
    </row>
    <row r="63">
      <c r="A63">
        <f>INDEX(resultados!$A$2:$ZZ$280, 57, MATCH($B$1, resultados!$A$1:$ZZ$1, 0))</f>
        <v/>
      </c>
      <c r="B63">
        <f>INDEX(resultados!$A$2:$ZZ$280, 57, MATCH($B$2, resultados!$A$1:$ZZ$1, 0))</f>
        <v/>
      </c>
      <c r="C63">
        <f>INDEX(resultados!$A$2:$ZZ$280, 57, MATCH($B$3, resultados!$A$1:$ZZ$1, 0))</f>
        <v/>
      </c>
    </row>
    <row r="64">
      <c r="A64">
        <f>INDEX(resultados!$A$2:$ZZ$280, 58, MATCH($B$1, resultados!$A$1:$ZZ$1, 0))</f>
        <v/>
      </c>
      <c r="B64">
        <f>INDEX(resultados!$A$2:$ZZ$280, 58, MATCH($B$2, resultados!$A$1:$ZZ$1, 0))</f>
        <v/>
      </c>
      <c r="C64">
        <f>INDEX(resultados!$A$2:$ZZ$280, 58, MATCH($B$3, resultados!$A$1:$ZZ$1, 0))</f>
        <v/>
      </c>
    </row>
    <row r="65">
      <c r="A65">
        <f>INDEX(resultados!$A$2:$ZZ$280, 59, MATCH($B$1, resultados!$A$1:$ZZ$1, 0))</f>
        <v/>
      </c>
      <c r="B65">
        <f>INDEX(resultados!$A$2:$ZZ$280, 59, MATCH($B$2, resultados!$A$1:$ZZ$1, 0))</f>
        <v/>
      </c>
      <c r="C65">
        <f>INDEX(resultados!$A$2:$ZZ$280, 59, MATCH($B$3, resultados!$A$1:$ZZ$1, 0))</f>
        <v/>
      </c>
    </row>
    <row r="66">
      <c r="A66">
        <f>INDEX(resultados!$A$2:$ZZ$280, 60, MATCH($B$1, resultados!$A$1:$ZZ$1, 0))</f>
        <v/>
      </c>
      <c r="B66">
        <f>INDEX(resultados!$A$2:$ZZ$280, 60, MATCH($B$2, resultados!$A$1:$ZZ$1, 0))</f>
        <v/>
      </c>
      <c r="C66">
        <f>INDEX(resultados!$A$2:$ZZ$280, 60, MATCH($B$3, resultados!$A$1:$ZZ$1, 0))</f>
        <v/>
      </c>
    </row>
    <row r="67">
      <c r="A67">
        <f>INDEX(resultados!$A$2:$ZZ$280, 61, MATCH($B$1, resultados!$A$1:$ZZ$1, 0))</f>
        <v/>
      </c>
      <c r="B67">
        <f>INDEX(resultados!$A$2:$ZZ$280, 61, MATCH($B$2, resultados!$A$1:$ZZ$1, 0))</f>
        <v/>
      </c>
      <c r="C67">
        <f>INDEX(resultados!$A$2:$ZZ$280, 61, MATCH($B$3, resultados!$A$1:$ZZ$1, 0))</f>
        <v/>
      </c>
    </row>
    <row r="68">
      <c r="A68">
        <f>INDEX(resultados!$A$2:$ZZ$280, 62, MATCH($B$1, resultados!$A$1:$ZZ$1, 0))</f>
        <v/>
      </c>
      <c r="B68">
        <f>INDEX(resultados!$A$2:$ZZ$280, 62, MATCH($B$2, resultados!$A$1:$ZZ$1, 0))</f>
        <v/>
      </c>
      <c r="C68">
        <f>INDEX(resultados!$A$2:$ZZ$280, 62, MATCH($B$3, resultados!$A$1:$ZZ$1, 0))</f>
        <v/>
      </c>
    </row>
    <row r="69">
      <c r="A69">
        <f>INDEX(resultados!$A$2:$ZZ$280, 63, MATCH($B$1, resultados!$A$1:$ZZ$1, 0))</f>
        <v/>
      </c>
      <c r="B69">
        <f>INDEX(resultados!$A$2:$ZZ$280, 63, MATCH($B$2, resultados!$A$1:$ZZ$1, 0))</f>
        <v/>
      </c>
      <c r="C69">
        <f>INDEX(resultados!$A$2:$ZZ$280, 63, MATCH($B$3, resultados!$A$1:$ZZ$1, 0))</f>
        <v/>
      </c>
    </row>
    <row r="70">
      <c r="A70">
        <f>INDEX(resultados!$A$2:$ZZ$280, 64, MATCH($B$1, resultados!$A$1:$ZZ$1, 0))</f>
        <v/>
      </c>
      <c r="B70">
        <f>INDEX(resultados!$A$2:$ZZ$280, 64, MATCH($B$2, resultados!$A$1:$ZZ$1, 0))</f>
        <v/>
      </c>
      <c r="C70">
        <f>INDEX(resultados!$A$2:$ZZ$280, 64, MATCH($B$3, resultados!$A$1:$ZZ$1, 0))</f>
        <v/>
      </c>
    </row>
    <row r="71">
      <c r="A71">
        <f>INDEX(resultados!$A$2:$ZZ$280, 65, MATCH($B$1, resultados!$A$1:$ZZ$1, 0))</f>
        <v/>
      </c>
      <c r="B71">
        <f>INDEX(resultados!$A$2:$ZZ$280, 65, MATCH($B$2, resultados!$A$1:$ZZ$1, 0))</f>
        <v/>
      </c>
      <c r="C71">
        <f>INDEX(resultados!$A$2:$ZZ$280, 65, MATCH($B$3, resultados!$A$1:$ZZ$1, 0))</f>
        <v/>
      </c>
    </row>
    <row r="72">
      <c r="A72">
        <f>INDEX(resultados!$A$2:$ZZ$280, 66, MATCH($B$1, resultados!$A$1:$ZZ$1, 0))</f>
        <v/>
      </c>
      <c r="B72">
        <f>INDEX(resultados!$A$2:$ZZ$280, 66, MATCH($B$2, resultados!$A$1:$ZZ$1, 0))</f>
        <v/>
      </c>
      <c r="C72">
        <f>INDEX(resultados!$A$2:$ZZ$280, 66, MATCH($B$3, resultados!$A$1:$ZZ$1, 0))</f>
        <v/>
      </c>
    </row>
    <row r="73">
      <c r="A73">
        <f>INDEX(resultados!$A$2:$ZZ$280, 67, MATCH($B$1, resultados!$A$1:$ZZ$1, 0))</f>
        <v/>
      </c>
      <c r="B73">
        <f>INDEX(resultados!$A$2:$ZZ$280, 67, MATCH($B$2, resultados!$A$1:$ZZ$1, 0))</f>
        <v/>
      </c>
      <c r="C73">
        <f>INDEX(resultados!$A$2:$ZZ$280, 67, MATCH($B$3, resultados!$A$1:$ZZ$1, 0))</f>
        <v/>
      </c>
    </row>
    <row r="74">
      <c r="A74">
        <f>INDEX(resultados!$A$2:$ZZ$280, 68, MATCH($B$1, resultados!$A$1:$ZZ$1, 0))</f>
        <v/>
      </c>
      <c r="B74">
        <f>INDEX(resultados!$A$2:$ZZ$280, 68, MATCH($B$2, resultados!$A$1:$ZZ$1, 0))</f>
        <v/>
      </c>
      <c r="C74">
        <f>INDEX(resultados!$A$2:$ZZ$280, 68, MATCH($B$3, resultados!$A$1:$ZZ$1, 0))</f>
        <v/>
      </c>
    </row>
    <row r="75">
      <c r="A75">
        <f>INDEX(resultados!$A$2:$ZZ$280, 69, MATCH($B$1, resultados!$A$1:$ZZ$1, 0))</f>
        <v/>
      </c>
      <c r="B75">
        <f>INDEX(resultados!$A$2:$ZZ$280, 69, MATCH($B$2, resultados!$A$1:$ZZ$1, 0))</f>
        <v/>
      </c>
      <c r="C75">
        <f>INDEX(resultados!$A$2:$ZZ$280, 69, MATCH($B$3, resultados!$A$1:$ZZ$1, 0))</f>
        <v/>
      </c>
    </row>
    <row r="76">
      <c r="A76">
        <f>INDEX(resultados!$A$2:$ZZ$280, 70, MATCH($B$1, resultados!$A$1:$ZZ$1, 0))</f>
        <v/>
      </c>
      <c r="B76">
        <f>INDEX(resultados!$A$2:$ZZ$280, 70, MATCH($B$2, resultados!$A$1:$ZZ$1, 0))</f>
        <v/>
      </c>
      <c r="C76">
        <f>INDEX(resultados!$A$2:$ZZ$280, 70, MATCH($B$3, resultados!$A$1:$ZZ$1, 0))</f>
        <v/>
      </c>
    </row>
    <row r="77">
      <c r="A77">
        <f>INDEX(resultados!$A$2:$ZZ$280, 71, MATCH($B$1, resultados!$A$1:$ZZ$1, 0))</f>
        <v/>
      </c>
      <c r="B77">
        <f>INDEX(resultados!$A$2:$ZZ$280, 71, MATCH($B$2, resultados!$A$1:$ZZ$1, 0))</f>
        <v/>
      </c>
      <c r="C77">
        <f>INDEX(resultados!$A$2:$ZZ$280, 71, MATCH($B$3, resultados!$A$1:$ZZ$1, 0))</f>
        <v/>
      </c>
    </row>
    <row r="78">
      <c r="A78">
        <f>INDEX(resultados!$A$2:$ZZ$280, 72, MATCH($B$1, resultados!$A$1:$ZZ$1, 0))</f>
        <v/>
      </c>
      <c r="B78">
        <f>INDEX(resultados!$A$2:$ZZ$280, 72, MATCH($B$2, resultados!$A$1:$ZZ$1, 0))</f>
        <v/>
      </c>
      <c r="C78">
        <f>INDEX(resultados!$A$2:$ZZ$280, 72, MATCH($B$3, resultados!$A$1:$ZZ$1, 0))</f>
        <v/>
      </c>
    </row>
    <row r="79">
      <c r="A79">
        <f>INDEX(resultados!$A$2:$ZZ$280, 73, MATCH($B$1, resultados!$A$1:$ZZ$1, 0))</f>
        <v/>
      </c>
      <c r="B79">
        <f>INDEX(resultados!$A$2:$ZZ$280, 73, MATCH($B$2, resultados!$A$1:$ZZ$1, 0))</f>
        <v/>
      </c>
      <c r="C79">
        <f>INDEX(resultados!$A$2:$ZZ$280, 73, MATCH($B$3, resultados!$A$1:$ZZ$1, 0))</f>
        <v/>
      </c>
    </row>
    <row r="80">
      <c r="A80">
        <f>INDEX(resultados!$A$2:$ZZ$280, 74, MATCH($B$1, resultados!$A$1:$ZZ$1, 0))</f>
        <v/>
      </c>
      <c r="B80">
        <f>INDEX(resultados!$A$2:$ZZ$280, 74, MATCH($B$2, resultados!$A$1:$ZZ$1, 0))</f>
        <v/>
      </c>
      <c r="C80">
        <f>INDEX(resultados!$A$2:$ZZ$280, 74, MATCH($B$3, resultados!$A$1:$ZZ$1, 0))</f>
        <v/>
      </c>
    </row>
    <row r="81">
      <c r="A81">
        <f>INDEX(resultados!$A$2:$ZZ$280, 75, MATCH($B$1, resultados!$A$1:$ZZ$1, 0))</f>
        <v/>
      </c>
      <c r="B81">
        <f>INDEX(resultados!$A$2:$ZZ$280, 75, MATCH($B$2, resultados!$A$1:$ZZ$1, 0))</f>
        <v/>
      </c>
      <c r="C81">
        <f>INDEX(resultados!$A$2:$ZZ$280, 75, MATCH($B$3, resultados!$A$1:$ZZ$1, 0))</f>
        <v/>
      </c>
    </row>
    <row r="82">
      <c r="A82">
        <f>INDEX(resultados!$A$2:$ZZ$280, 76, MATCH($B$1, resultados!$A$1:$ZZ$1, 0))</f>
        <v/>
      </c>
      <c r="B82">
        <f>INDEX(resultados!$A$2:$ZZ$280, 76, MATCH($B$2, resultados!$A$1:$ZZ$1, 0))</f>
        <v/>
      </c>
      <c r="C82">
        <f>INDEX(resultados!$A$2:$ZZ$280, 76, MATCH($B$3, resultados!$A$1:$ZZ$1, 0))</f>
        <v/>
      </c>
    </row>
    <row r="83">
      <c r="A83">
        <f>INDEX(resultados!$A$2:$ZZ$280, 77, MATCH($B$1, resultados!$A$1:$ZZ$1, 0))</f>
        <v/>
      </c>
      <c r="B83">
        <f>INDEX(resultados!$A$2:$ZZ$280, 77, MATCH($B$2, resultados!$A$1:$ZZ$1, 0))</f>
        <v/>
      </c>
      <c r="C83">
        <f>INDEX(resultados!$A$2:$ZZ$280, 77, MATCH($B$3, resultados!$A$1:$ZZ$1, 0))</f>
        <v/>
      </c>
    </row>
    <row r="84">
      <c r="A84">
        <f>INDEX(resultados!$A$2:$ZZ$280, 78, MATCH($B$1, resultados!$A$1:$ZZ$1, 0))</f>
        <v/>
      </c>
      <c r="B84">
        <f>INDEX(resultados!$A$2:$ZZ$280, 78, MATCH($B$2, resultados!$A$1:$ZZ$1, 0))</f>
        <v/>
      </c>
      <c r="C84">
        <f>INDEX(resultados!$A$2:$ZZ$280, 78, MATCH($B$3, resultados!$A$1:$ZZ$1, 0))</f>
        <v/>
      </c>
    </row>
    <row r="85">
      <c r="A85">
        <f>INDEX(resultados!$A$2:$ZZ$280, 79, MATCH($B$1, resultados!$A$1:$ZZ$1, 0))</f>
        <v/>
      </c>
      <c r="B85">
        <f>INDEX(resultados!$A$2:$ZZ$280, 79, MATCH($B$2, resultados!$A$1:$ZZ$1, 0))</f>
        <v/>
      </c>
      <c r="C85">
        <f>INDEX(resultados!$A$2:$ZZ$280, 79, MATCH($B$3, resultados!$A$1:$ZZ$1, 0))</f>
        <v/>
      </c>
    </row>
    <row r="86">
      <c r="A86">
        <f>INDEX(resultados!$A$2:$ZZ$280, 80, MATCH($B$1, resultados!$A$1:$ZZ$1, 0))</f>
        <v/>
      </c>
      <c r="B86">
        <f>INDEX(resultados!$A$2:$ZZ$280, 80, MATCH($B$2, resultados!$A$1:$ZZ$1, 0))</f>
        <v/>
      </c>
      <c r="C86">
        <f>INDEX(resultados!$A$2:$ZZ$280, 80, MATCH($B$3, resultados!$A$1:$ZZ$1, 0))</f>
        <v/>
      </c>
    </row>
    <row r="87">
      <c r="A87">
        <f>INDEX(resultados!$A$2:$ZZ$280, 81, MATCH($B$1, resultados!$A$1:$ZZ$1, 0))</f>
        <v/>
      </c>
      <c r="B87">
        <f>INDEX(resultados!$A$2:$ZZ$280, 81, MATCH($B$2, resultados!$A$1:$ZZ$1, 0))</f>
        <v/>
      </c>
      <c r="C87">
        <f>INDEX(resultados!$A$2:$ZZ$280, 81, MATCH($B$3, resultados!$A$1:$ZZ$1, 0))</f>
        <v/>
      </c>
    </row>
    <row r="88">
      <c r="A88">
        <f>INDEX(resultados!$A$2:$ZZ$280, 82, MATCH($B$1, resultados!$A$1:$ZZ$1, 0))</f>
        <v/>
      </c>
      <c r="B88">
        <f>INDEX(resultados!$A$2:$ZZ$280, 82, MATCH($B$2, resultados!$A$1:$ZZ$1, 0))</f>
        <v/>
      </c>
      <c r="C88">
        <f>INDEX(resultados!$A$2:$ZZ$280, 82, MATCH($B$3, resultados!$A$1:$ZZ$1, 0))</f>
        <v/>
      </c>
    </row>
    <row r="89">
      <c r="A89">
        <f>INDEX(resultados!$A$2:$ZZ$280, 83, MATCH($B$1, resultados!$A$1:$ZZ$1, 0))</f>
        <v/>
      </c>
      <c r="B89">
        <f>INDEX(resultados!$A$2:$ZZ$280, 83, MATCH($B$2, resultados!$A$1:$ZZ$1, 0))</f>
        <v/>
      </c>
      <c r="C89">
        <f>INDEX(resultados!$A$2:$ZZ$280, 83, MATCH($B$3, resultados!$A$1:$ZZ$1, 0))</f>
        <v/>
      </c>
    </row>
    <row r="90">
      <c r="A90">
        <f>INDEX(resultados!$A$2:$ZZ$280, 84, MATCH($B$1, resultados!$A$1:$ZZ$1, 0))</f>
        <v/>
      </c>
      <c r="B90">
        <f>INDEX(resultados!$A$2:$ZZ$280, 84, MATCH($B$2, resultados!$A$1:$ZZ$1, 0))</f>
        <v/>
      </c>
      <c r="C90">
        <f>INDEX(resultados!$A$2:$ZZ$280, 84, MATCH($B$3, resultados!$A$1:$ZZ$1, 0))</f>
        <v/>
      </c>
    </row>
    <row r="91">
      <c r="A91">
        <f>INDEX(resultados!$A$2:$ZZ$280, 85, MATCH($B$1, resultados!$A$1:$ZZ$1, 0))</f>
        <v/>
      </c>
      <c r="B91">
        <f>INDEX(resultados!$A$2:$ZZ$280, 85, MATCH($B$2, resultados!$A$1:$ZZ$1, 0))</f>
        <v/>
      </c>
      <c r="C91">
        <f>INDEX(resultados!$A$2:$ZZ$280, 85, MATCH($B$3, resultados!$A$1:$ZZ$1, 0))</f>
        <v/>
      </c>
    </row>
    <row r="92">
      <c r="A92">
        <f>INDEX(resultados!$A$2:$ZZ$280, 86, MATCH($B$1, resultados!$A$1:$ZZ$1, 0))</f>
        <v/>
      </c>
      <c r="B92">
        <f>INDEX(resultados!$A$2:$ZZ$280, 86, MATCH($B$2, resultados!$A$1:$ZZ$1, 0))</f>
        <v/>
      </c>
      <c r="C92">
        <f>INDEX(resultados!$A$2:$ZZ$280, 86, MATCH($B$3, resultados!$A$1:$ZZ$1, 0))</f>
        <v/>
      </c>
    </row>
    <row r="93">
      <c r="A93">
        <f>INDEX(resultados!$A$2:$ZZ$280, 87, MATCH($B$1, resultados!$A$1:$ZZ$1, 0))</f>
        <v/>
      </c>
      <c r="B93">
        <f>INDEX(resultados!$A$2:$ZZ$280, 87, MATCH($B$2, resultados!$A$1:$ZZ$1, 0))</f>
        <v/>
      </c>
      <c r="C93">
        <f>INDEX(resultados!$A$2:$ZZ$280, 87, MATCH($B$3, resultados!$A$1:$ZZ$1, 0))</f>
        <v/>
      </c>
    </row>
    <row r="94">
      <c r="A94">
        <f>INDEX(resultados!$A$2:$ZZ$280, 88, MATCH($B$1, resultados!$A$1:$ZZ$1, 0))</f>
        <v/>
      </c>
      <c r="B94">
        <f>INDEX(resultados!$A$2:$ZZ$280, 88, MATCH($B$2, resultados!$A$1:$ZZ$1, 0))</f>
        <v/>
      </c>
      <c r="C94">
        <f>INDEX(resultados!$A$2:$ZZ$280, 88, MATCH($B$3, resultados!$A$1:$ZZ$1, 0))</f>
        <v/>
      </c>
    </row>
    <row r="95">
      <c r="A95">
        <f>INDEX(resultados!$A$2:$ZZ$280, 89, MATCH($B$1, resultados!$A$1:$ZZ$1, 0))</f>
        <v/>
      </c>
      <c r="B95">
        <f>INDEX(resultados!$A$2:$ZZ$280, 89, MATCH($B$2, resultados!$A$1:$ZZ$1, 0))</f>
        <v/>
      </c>
      <c r="C95">
        <f>INDEX(resultados!$A$2:$ZZ$280, 89, MATCH($B$3, resultados!$A$1:$ZZ$1, 0))</f>
        <v/>
      </c>
    </row>
    <row r="96">
      <c r="A96">
        <f>INDEX(resultados!$A$2:$ZZ$280, 90, MATCH($B$1, resultados!$A$1:$ZZ$1, 0))</f>
        <v/>
      </c>
      <c r="B96">
        <f>INDEX(resultados!$A$2:$ZZ$280, 90, MATCH($B$2, resultados!$A$1:$ZZ$1, 0))</f>
        <v/>
      </c>
      <c r="C96">
        <f>INDEX(resultados!$A$2:$ZZ$280, 90, MATCH($B$3, resultados!$A$1:$ZZ$1, 0))</f>
        <v/>
      </c>
    </row>
    <row r="97">
      <c r="A97">
        <f>INDEX(resultados!$A$2:$ZZ$280, 91, MATCH($B$1, resultados!$A$1:$ZZ$1, 0))</f>
        <v/>
      </c>
      <c r="B97">
        <f>INDEX(resultados!$A$2:$ZZ$280, 91, MATCH($B$2, resultados!$A$1:$ZZ$1, 0))</f>
        <v/>
      </c>
      <c r="C97">
        <f>INDEX(resultados!$A$2:$ZZ$280, 91, MATCH($B$3, resultados!$A$1:$ZZ$1, 0))</f>
        <v/>
      </c>
    </row>
    <row r="98">
      <c r="A98">
        <f>INDEX(resultados!$A$2:$ZZ$280, 92, MATCH($B$1, resultados!$A$1:$ZZ$1, 0))</f>
        <v/>
      </c>
      <c r="B98">
        <f>INDEX(resultados!$A$2:$ZZ$280, 92, MATCH($B$2, resultados!$A$1:$ZZ$1, 0))</f>
        <v/>
      </c>
      <c r="C98">
        <f>INDEX(resultados!$A$2:$ZZ$280, 92, MATCH($B$3, resultados!$A$1:$ZZ$1, 0))</f>
        <v/>
      </c>
    </row>
    <row r="99">
      <c r="A99">
        <f>INDEX(resultados!$A$2:$ZZ$280, 93, MATCH($B$1, resultados!$A$1:$ZZ$1, 0))</f>
        <v/>
      </c>
      <c r="B99">
        <f>INDEX(resultados!$A$2:$ZZ$280, 93, MATCH($B$2, resultados!$A$1:$ZZ$1, 0))</f>
        <v/>
      </c>
      <c r="C99">
        <f>INDEX(resultados!$A$2:$ZZ$280, 93, MATCH($B$3, resultados!$A$1:$ZZ$1, 0))</f>
        <v/>
      </c>
    </row>
    <row r="100">
      <c r="A100">
        <f>INDEX(resultados!$A$2:$ZZ$280, 94, MATCH($B$1, resultados!$A$1:$ZZ$1, 0))</f>
        <v/>
      </c>
      <c r="B100">
        <f>INDEX(resultados!$A$2:$ZZ$280, 94, MATCH($B$2, resultados!$A$1:$ZZ$1, 0))</f>
        <v/>
      </c>
      <c r="C100">
        <f>INDEX(resultados!$A$2:$ZZ$280, 94, MATCH($B$3, resultados!$A$1:$ZZ$1, 0))</f>
        <v/>
      </c>
    </row>
    <row r="101">
      <c r="A101">
        <f>INDEX(resultados!$A$2:$ZZ$280, 95, MATCH($B$1, resultados!$A$1:$ZZ$1, 0))</f>
        <v/>
      </c>
      <c r="B101">
        <f>INDEX(resultados!$A$2:$ZZ$280, 95, MATCH($B$2, resultados!$A$1:$ZZ$1, 0))</f>
        <v/>
      </c>
      <c r="C101">
        <f>INDEX(resultados!$A$2:$ZZ$280, 95, MATCH($B$3, resultados!$A$1:$ZZ$1, 0))</f>
        <v/>
      </c>
    </row>
    <row r="102">
      <c r="A102">
        <f>INDEX(resultados!$A$2:$ZZ$280, 96, MATCH($B$1, resultados!$A$1:$ZZ$1, 0))</f>
        <v/>
      </c>
      <c r="B102">
        <f>INDEX(resultados!$A$2:$ZZ$280, 96, MATCH($B$2, resultados!$A$1:$ZZ$1, 0))</f>
        <v/>
      </c>
      <c r="C102">
        <f>INDEX(resultados!$A$2:$ZZ$280, 96, MATCH($B$3, resultados!$A$1:$ZZ$1, 0))</f>
        <v/>
      </c>
    </row>
    <row r="103">
      <c r="A103">
        <f>INDEX(resultados!$A$2:$ZZ$280, 97, MATCH($B$1, resultados!$A$1:$ZZ$1, 0))</f>
        <v/>
      </c>
      <c r="B103">
        <f>INDEX(resultados!$A$2:$ZZ$280, 97, MATCH($B$2, resultados!$A$1:$ZZ$1, 0))</f>
        <v/>
      </c>
      <c r="C103">
        <f>INDEX(resultados!$A$2:$ZZ$280, 97, MATCH($B$3, resultados!$A$1:$ZZ$1, 0))</f>
        <v/>
      </c>
    </row>
    <row r="104">
      <c r="A104">
        <f>INDEX(resultados!$A$2:$ZZ$280, 98, MATCH($B$1, resultados!$A$1:$ZZ$1, 0))</f>
        <v/>
      </c>
      <c r="B104">
        <f>INDEX(resultados!$A$2:$ZZ$280, 98, MATCH($B$2, resultados!$A$1:$ZZ$1, 0))</f>
        <v/>
      </c>
      <c r="C104">
        <f>INDEX(resultados!$A$2:$ZZ$280, 98, MATCH($B$3, resultados!$A$1:$ZZ$1, 0))</f>
        <v/>
      </c>
    </row>
    <row r="105">
      <c r="A105">
        <f>INDEX(resultados!$A$2:$ZZ$280, 99, MATCH($B$1, resultados!$A$1:$ZZ$1, 0))</f>
        <v/>
      </c>
      <c r="B105">
        <f>INDEX(resultados!$A$2:$ZZ$280, 99, MATCH($B$2, resultados!$A$1:$ZZ$1, 0))</f>
        <v/>
      </c>
      <c r="C105">
        <f>INDEX(resultados!$A$2:$ZZ$280, 99, MATCH($B$3, resultados!$A$1:$ZZ$1, 0))</f>
        <v/>
      </c>
    </row>
    <row r="106">
      <c r="A106">
        <f>INDEX(resultados!$A$2:$ZZ$280, 100, MATCH($B$1, resultados!$A$1:$ZZ$1, 0))</f>
        <v/>
      </c>
      <c r="B106">
        <f>INDEX(resultados!$A$2:$ZZ$280, 100, MATCH($B$2, resultados!$A$1:$ZZ$1, 0))</f>
        <v/>
      </c>
      <c r="C106">
        <f>INDEX(resultados!$A$2:$ZZ$280, 100, MATCH($B$3, resultados!$A$1:$ZZ$1, 0))</f>
        <v/>
      </c>
    </row>
    <row r="107">
      <c r="A107">
        <f>INDEX(resultados!$A$2:$ZZ$280, 101, MATCH($B$1, resultados!$A$1:$ZZ$1, 0))</f>
        <v/>
      </c>
      <c r="B107">
        <f>INDEX(resultados!$A$2:$ZZ$280, 101, MATCH($B$2, resultados!$A$1:$ZZ$1, 0))</f>
        <v/>
      </c>
      <c r="C107">
        <f>INDEX(resultados!$A$2:$ZZ$280, 101, MATCH($B$3, resultados!$A$1:$ZZ$1, 0))</f>
        <v/>
      </c>
    </row>
    <row r="108">
      <c r="A108">
        <f>INDEX(resultados!$A$2:$ZZ$280, 102, MATCH($B$1, resultados!$A$1:$ZZ$1, 0))</f>
        <v/>
      </c>
      <c r="B108">
        <f>INDEX(resultados!$A$2:$ZZ$280, 102, MATCH($B$2, resultados!$A$1:$ZZ$1, 0))</f>
        <v/>
      </c>
      <c r="C108">
        <f>INDEX(resultados!$A$2:$ZZ$280, 102, MATCH($B$3, resultados!$A$1:$ZZ$1, 0))</f>
        <v/>
      </c>
    </row>
    <row r="109">
      <c r="A109">
        <f>INDEX(resultados!$A$2:$ZZ$280, 103, MATCH($B$1, resultados!$A$1:$ZZ$1, 0))</f>
        <v/>
      </c>
      <c r="B109">
        <f>INDEX(resultados!$A$2:$ZZ$280, 103, MATCH($B$2, resultados!$A$1:$ZZ$1, 0))</f>
        <v/>
      </c>
      <c r="C109">
        <f>INDEX(resultados!$A$2:$ZZ$280, 103, MATCH($B$3, resultados!$A$1:$ZZ$1, 0))</f>
        <v/>
      </c>
    </row>
    <row r="110">
      <c r="A110">
        <f>INDEX(resultados!$A$2:$ZZ$280, 104, MATCH($B$1, resultados!$A$1:$ZZ$1, 0))</f>
        <v/>
      </c>
      <c r="B110">
        <f>INDEX(resultados!$A$2:$ZZ$280, 104, MATCH($B$2, resultados!$A$1:$ZZ$1, 0))</f>
        <v/>
      </c>
      <c r="C110">
        <f>INDEX(resultados!$A$2:$ZZ$280, 104, MATCH($B$3, resultados!$A$1:$ZZ$1, 0))</f>
        <v/>
      </c>
    </row>
    <row r="111">
      <c r="A111">
        <f>INDEX(resultados!$A$2:$ZZ$280, 105, MATCH($B$1, resultados!$A$1:$ZZ$1, 0))</f>
        <v/>
      </c>
      <c r="B111">
        <f>INDEX(resultados!$A$2:$ZZ$280, 105, MATCH($B$2, resultados!$A$1:$ZZ$1, 0))</f>
        <v/>
      </c>
      <c r="C111">
        <f>INDEX(resultados!$A$2:$ZZ$280, 105, MATCH($B$3, resultados!$A$1:$ZZ$1, 0))</f>
        <v/>
      </c>
    </row>
    <row r="112">
      <c r="A112">
        <f>INDEX(resultados!$A$2:$ZZ$280, 106, MATCH($B$1, resultados!$A$1:$ZZ$1, 0))</f>
        <v/>
      </c>
      <c r="B112">
        <f>INDEX(resultados!$A$2:$ZZ$280, 106, MATCH($B$2, resultados!$A$1:$ZZ$1, 0))</f>
        <v/>
      </c>
      <c r="C112">
        <f>INDEX(resultados!$A$2:$ZZ$280, 106, MATCH($B$3, resultados!$A$1:$ZZ$1, 0))</f>
        <v/>
      </c>
    </row>
    <row r="113">
      <c r="A113">
        <f>INDEX(resultados!$A$2:$ZZ$280, 107, MATCH($B$1, resultados!$A$1:$ZZ$1, 0))</f>
        <v/>
      </c>
      <c r="B113">
        <f>INDEX(resultados!$A$2:$ZZ$280, 107, MATCH($B$2, resultados!$A$1:$ZZ$1, 0))</f>
        <v/>
      </c>
      <c r="C113">
        <f>INDEX(resultados!$A$2:$ZZ$280, 107, MATCH($B$3, resultados!$A$1:$ZZ$1, 0))</f>
        <v/>
      </c>
    </row>
    <row r="114">
      <c r="A114">
        <f>INDEX(resultados!$A$2:$ZZ$280, 108, MATCH($B$1, resultados!$A$1:$ZZ$1, 0))</f>
        <v/>
      </c>
      <c r="B114">
        <f>INDEX(resultados!$A$2:$ZZ$280, 108, MATCH($B$2, resultados!$A$1:$ZZ$1, 0))</f>
        <v/>
      </c>
      <c r="C114">
        <f>INDEX(resultados!$A$2:$ZZ$280, 108, MATCH($B$3, resultados!$A$1:$ZZ$1, 0))</f>
        <v/>
      </c>
    </row>
    <row r="115">
      <c r="A115">
        <f>INDEX(resultados!$A$2:$ZZ$280, 109, MATCH($B$1, resultados!$A$1:$ZZ$1, 0))</f>
        <v/>
      </c>
      <c r="B115">
        <f>INDEX(resultados!$A$2:$ZZ$280, 109, MATCH($B$2, resultados!$A$1:$ZZ$1, 0))</f>
        <v/>
      </c>
      <c r="C115">
        <f>INDEX(resultados!$A$2:$ZZ$280, 109, MATCH($B$3, resultados!$A$1:$ZZ$1, 0))</f>
        <v/>
      </c>
    </row>
    <row r="116">
      <c r="A116">
        <f>INDEX(resultados!$A$2:$ZZ$280, 110, MATCH($B$1, resultados!$A$1:$ZZ$1, 0))</f>
        <v/>
      </c>
      <c r="B116">
        <f>INDEX(resultados!$A$2:$ZZ$280, 110, MATCH($B$2, resultados!$A$1:$ZZ$1, 0))</f>
        <v/>
      </c>
      <c r="C116">
        <f>INDEX(resultados!$A$2:$ZZ$280, 110, MATCH($B$3, resultados!$A$1:$ZZ$1, 0))</f>
        <v/>
      </c>
    </row>
    <row r="117">
      <c r="A117">
        <f>INDEX(resultados!$A$2:$ZZ$280, 111, MATCH($B$1, resultados!$A$1:$ZZ$1, 0))</f>
        <v/>
      </c>
      <c r="B117">
        <f>INDEX(resultados!$A$2:$ZZ$280, 111, MATCH($B$2, resultados!$A$1:$ZZ$1, 0))</f>
        <v/>
      </c>
      <c r="C117">
        <f>INDEX(resultados!$A$2:$ZZ$280, 111, MATCH($B$3, resultados!$A$1:$ZZ$1, 0))</f>
        <v/>
      </c>
    </row>
    <row r="118">
      <c r="A118">
        <f>INDEX(resultados!$A$2:$ZZ$280, 112, MATCH($B$1, resultados!$A$1:$ZZ$1, 0))</f>
        <v/>
      </c>
      <c r="B118">
        <f>INDEX(resultados!$A$2:$ZZ$280, 112, MATCH($B$2, resultados!$A$1:$ZZ$1, 0))</f>
        <v/>
      </c>
      <c r="C118">
        <f>INDEX(resultados!$A$2:$ZZ$280, 112, MATCH($B$3, resultados!$A$1:$ZZ$1, 0))</f>
        <v/>
      </c>
    </row>
    <row r="119">
      <c r="A119">
        <f>INDEX(resultados!$A$2:$ZZ$280, 113, MATCH($B$1, resultados!$A$1:$ZZ$1, 0))</f>
        <v/>
      </c>
      <c r="B119">
        <f>INDEX(resultados!$A$2:$ZZ$280, 113, MATCH($B$2, resultados!$A$1:$ZZ$1, 0))</f>
        <v/>
      </c>
      <c r="C119">
        <f>INDEX(resultados!$A$2:$ZZ$280, 113, MATCH($B$3, resultados!$A$1:$ZZ$1, 0))</f>
        <v/>
      </c>
    </row>
    <row r="120">
      <c r="A120">
        <f>INDEX(resultados!$A$2:$ZZ$280, 114, MATCH($B$1, resultados!$A$1:$ZZ$1, 0))</f>
        <v/>
      </c>
      <c r="B120">
        <f>INDEX(resultados!$A$2:$ZZ$280, 114, MATCH($B$2, resultados!$A$1:$ZZ$1, 0))</f>
        <v/>
      </c>
      <c r="C120">
        <f>INDEX(resultados!$A$2:$ZZ$280, 114, MATCH($B$3, resultados!$A$1:$ZZ$1, 0))</f>
        <v/>
      </c>
    </row>
    <row r="121">
      <c r="A121">
        <f>INDEX(resultados!$A$2:$ZZ$280, 115, MATCH($B$1, resultados!$A$1:$ZZ$1, 0))</f>
        <v/>
      </c>
      <c r="B121">
        <f>INDEX(resultados!$A$2:$ZZ$280, 115, MATCH($B$2, resultados!$A$1:$ZZ$1, 0))</f>
        <v/>
      </c>
      <c r="C121">
        <f>INDEX(resultados!$A$2:$ZZ$280, 115, MATCH($B$3, resultados!$A$1:$ZZ$1, 0))</f>
        <v/>
      </c>
    </row>
    <row r="122">
      <c r="A122">
        <f>INDEX(resultados!$A$2:$ZZ$280, 116, MATCH($B$1, resultados!$A$1:$ZZ$1, 0))</f>
        <v/>
      </c>
      <c r="B122">
        <f>INDEX(resultados!$A$2:$ZZ$280, 116, MATCH($B$2, resultados!$A$1:$ZZ$1, 0))</f>
        <v/>
      </c>
      <c r="C122">
        <f>INDEX(resultados!$A$2:$ZZ$280, 116, MATCH($B$3, resultados!$A$1:$ZZ$1, 0))</f>
        <v/>
      </c>
    </row>
    <row r="123">
      <c r="A123">
        <f>INDEX(resultados!$A$2:$ZZ$280, 117, MATCH($B$1, resultados!$A$1:$ZZ$1, 0))</f>
        <v/>
      </c>
      <c r="B123">
        <f>INDEX(resultados!$A$2:$ZZ$280, 117, MATCH($B$2, resultados!$A$1:$ZZ$1, 0))</f>
        <v/>
      </c>
      <c r="C123">
        <f>INDEX(resultados!$A$2:$ZZ$280, 117, MATCH($B$3, resultados!$A$1:$ZZ$1, 0))</f>
        <v/>
      </c>
    </row>
    <row r="124">
      <c r="A124">
        <f>INDEX(resultados!$A$2:$ZZ$280, 118, MATCH($B$1, resultados!$A$1:$ZZ$1, 0))</f>
        <v/>
      </c>
      <c r="B124">
        <f>INDEX(resultados!$A$2:$ZZ$280, 118, MATCH($B$2, resultados!$A$1:$ZZ$1, 0))</f>
        <v/>
      </c>
      <c r="C124">
        <f>INDEX(resultados!$A$2:$ZZ$280, 118, MATCH($B$3, resultados!$A$1:$ZZ$1, 0))</f>
        <v/>
      </c>
    </row>
    <row r="125">
      <c r="A125">
        <f>INDEX(resultados!$A$2:$ZZ$280, 119, MATCH($B$1, resultados!$A$1:$ZZ$1, 0))</f>
        <v/>
      </c>
      <c r="B125">
        <f>INDEX(resultados!$A$2:$ZZ$280, 119, MATCH($B$2, resultados!$A$1:$ZZ$1, 0))</f>
        <v/>
      </c>
      <c r="C125">
        <f>INDEX(resultados!$A$2:$ZZ$280, 119, MATCH($B$3, resultados!$A$1:$ZZ$1, 0))</f>
        <v/>
      </c>
    </row>
    <row r="126">
      <c r="A126">
        <f>INDEX(resultados!$A$2:$ZZ$280, 120, MATCH($B$1, resultados!$A$1:$ZZ$1, 0))</f>
        <v/>
      </c>
      <c r="B126">
        <f>INDEX(resultados!$A$2:$ZZ$280, 120, MATCH($B$2, resultados!$A$1:$ZZ$1, 0))</f>
        <v/>
      </c>
      <c r="C126">
        <f>INDEX(resultados!$A$2:$ZZ$280, 120, MATCH($B$3, resultados!$A$1:$ZZ$1, 0))</f>
        <v/>
      </c>
    </row>
    <row r="127">
      <c r="A127">
        <f>INDEX(resultados!$A$2:$ZZ$280, 121, MATCH($B$1, resultados!$A$1:$ZZ$1, 0))</f>
        <v/>
      </c>
      <c r="B127">
        <f>INDEX(resultados!$A$2:$ZZ$280, 121, MATCH($B$2, resultados!$A$1:$ZZ$1, 0))</f>
        <v/>
      </c>
      <c r="C127">
        <f>INDEX(resultados!$A$2:$ZZ$280, 121, MATCH($B$3, resultados!$A$1:$ZZ$1, 0))</f>
        <v/>
      </c>
    </row>
    <row r="128">
      <c r="A128">
        <f>INDEX(resultados!$A$2:$ZZ$280, 122, MATCH($B$1, resultados!$A$1:$ZZ$1, 0))</f>
        <v/>
      </c>
      <c r="B128">
        <f>INDEX(resultados!$A$2:$ZZ$280, 122, MATCH($B$2, resultados!$A$1:$ZZ$1, 0))</f>
        <v/>
      </c>
      <c r="C128">
        <f>INDEX(resultados!$A$2:$ZZ$280, 122, MATCH($B$3, resultados!$A$1:$ZZ$1, 0))</f>
        <v/>
      </c>
    </row>
    <row r="129">
      <c r="A129">
        <f>INDEX(resultados!$A$2:$ZZ$280, 123, MATCH($B$1, resultados!$A$1:$ZZ$1, 0))</f>
        <v/>
      </c>
      <c r="B129">
        <f>INDEX(resultados!$A$2:$ZZ$280, 123, MATCH($B$2, resultados!$A$1:$ZZ$1, 0))</f>
        <v/>
      </c>
      <c r="C129">
        <f>INDEX(resultados!$A$2:$ZZ$280, 123, MATCH($B$3, resultados!$A$1:$ZZ$1, 0))</f>
        <v/>
      </c>
    </row>
    <row r="130">
      <c r="A130">
        <f>INDEX(resultados!$A$2:$ZZ$280, 124, MATCH($B$1, resultados!$A$1:$ZZ$1, 0))</f>
        <v/>
      </c>
      <c r="B130">
        <f>INDEX(resultados!$A$2:$ZZ$280, 124, MATCH($B$2, resultados!$A$1:$ZZ$1, 0))</f>
        <v/>
      </c>
      <c r="C130">
        <f>INDEX(resultados!$A$2:$ZZ$280, 124, MATCH($B$3, resultados!$A$1:$ZZ$1, 0))</f>
        <v/>
      </c>
    </row>
    <row r="131">
      <c r="A131">
        <f>INDEX(resultados!$A$2:$ZZ$280, 125, MATCH($B$1, resultados!$A$1:$ZZ$1, 0))</f>
        <v/>
      </c>
      <c r="B131">
        <f>INDEX(resultados!$A$2:$ZZ$280, 125, MATCH($B$2, resultados!$A$1:$ZZ$1, 0))</f>
        <v/>
      </c>
      <c r="C131">
        <f>INDEX(resultados!$A$2:$ZZ$280, 125, MATCH($B$3, resultados!$A$1:$ZZ$1, 0))</f>
        <v/>
      </c>
    </row>
    <row r="132">
      <c r="A132">
        <f>INDEX(resultados!$A$2:$ZZ$280, 126, MATCH($B$1, resultados!$A$1:$ZZ$1, 0))</f>
        <v/>
      </c>
      <c r="B132">
        <f>INDEX(resultados!$A$2:$ZZ$280, 126, MATCH($B$2, resultados!$A$1:$ZZ$1, 0))</f>
        <v/>
      </c>
      <c r="C132">
        <f>INDEX(resultados!$A$2:$ZZ$280, 126, MATCH($B$3, resultados!$A$1:$ZZ$1, 0))</f>
        <v/>
      </c>
    </row>
    <row r="133">
      <c r="A133">
        <f>INDEX(resultados!$A$2:$ZZ$280, 127, MATCH($B$1, resultados!$A$1:$ZZ$1, 0))</f>
        <v/>
      </c>
      <c r="B133">
        <f>INDEX(resultados!$A$2:$ZZ$280, 127, MATCH($B$2, resultados!$A$1:$ZZ$1, 0))</f>
        <v/>
      </c>
      <c r="C133">
        <f>INDEX(resultados!$A$2:$ZZ$280, 127, MATCH($B$3, resultados!$A$1:$ZZ$1, 0))</f>
        <v/>
      </c>
    </row>
    <row r="134">
      <c r="A134">
        <f>INDEX(resultados!$A$2:$ZZ$280, 128, MATCH($B$1, resultados!$A$1:$ZZ$1, 0))</f>
        <v/>
      </c>
      <c r="B134">
        <f>INDEX(resultados!$A$2:$ZZ$280, 128, MATCH($B$2, resultados!$A$1:$ZZ$1, 0))</f>
        <v/>
      </c>
      <c r="C134">
        <f>INDEX(resultados!$A$2:$ZZ$280, 128, MATCH($B$3, resultados!$A$1:$ZZ$1, 0))</f>
        <v/>
      </c>
    </row>
    <row r="135">
      <c r="A135">
        <f>INDEX(resultados!$A$2:$ZZ$280, 129, MATCH($B$1, resultados!$A$1:$ZZ$1, 0))</f>
        <v/>
      </c>
      <c r="B135">
        <f>INDEX(resultados!$A$2:$ZZ$280, 129, MATCH($B$2, resultados!$A$1:$ZZ$1, 0))</f>
        <v/>
      </c>
      <c r="C135">
        <f>INDEX(resultados!$A$2:$ZZ$280, 129, MATCH($B$3, resultados!$A$1:$ZZ$1, 0))</f>
        <v/>
      </c>
    </row>
    <row r="136">
      <c r="A136">
        <f>INDEX(resultados!$A$2:$ZZ$280, 130, MATCH($B$1, resultados!$A$1:$ZZ$1, 0))</f>
        <v/>
      </c>
      <c r="B136">
        <f>INDEX(resultados!$A$2:$ZZ$280, 130, MATCH($B$2, resultados!$A$1:$ZZ$1, 0))</f>
        <v/>
      </c>
      <c r="C136">
        <f>INDEX(resultados!$A$2:$ZZ$280, 130, MATCH($B$3, resultados!$A$1:$ZZ$1, 0))</f>
        <v/>
      </c>
    </row>
    <row r="137">
      <c r="A137">
        <f>INDEX(resultados!$A$2:$ZZ$280, 131, MATCH($B$1, resultados!$A$1:$ZZ$1, 0))</f>
        <v/>
      </c>
      <c r="B137">
        <f>INDEX(resultados!$A$2:$ZZ$280, 131, MATCH($B$2, resultados!$A$1:$ZZ$1, 0))</f>
        <v/>
      </c>
      <c r="C137">
        <f>INDEX(resultados!$A$2:$ZZ$280, 131, MATCH($B$3, resultados!$A$1:$ZZ$1, 0))</f>
        <v/>
      </c>
    </row>
    <row r="138">
      <c r="A138">
        <f>INDEX(resultados!$A$2:$ZZ$280, 132, MATCH($B$1, resultados!$A$1:$ZZ$1, 0))</f>
        <v/>
      </c>
      <c r="B138">
        <f>INDEX(resultados!$A$2:$ZZ$280, 132, MATCH($B$2, resultados!$A$1:$ZZ$1, 0))</f>
        <v/>
      </c>
      <c r="C138">
        <f>INDEX(resultados!$A$2:$ZZ$280, 132, MATCH($B$3, resultados!$A$1:$ZZ$1, 0))</f>
        <v/>
      </c>
    </row>
    <row r="139">
      <c r="A139">
        <f>INDEX(resultados!$A$2:$ZZ$280, 133, MATCH($B$1, resultados!$A$1:$ZZ$1, 0))</f>
        <v/>
      </c>
      <c r="B139">
        <f>INDEX(resultados!$A$2:$ZZ$280, 133, MATCH($B$2, resultados!$A$1:$ZZ$1, 0))</f>
        <v/>
      </c>
      <c r="C139">
        <f>INDEX(resultados!$A$2:$ZZ$280, 133, MATCH($B$3, resultados!$A$1:$ZZ$1, 0))</f>
        <v/>
      </c>
    </row>
    <row r="140">
      <c r="A140">
        <f>INDEX(resultados!$A$2:$ZZ$280, 134, MATCH($B$1, resultados!$A$1:$ZZ$1, 0))</f>
        <v/>
      </c>
      <c r="B140">
        <f>INDEX(resultados!$A$2:$ZZ$280, 134, MATCH($B$2, resultados!$A$1:$ZZ$1, 0))</f>
        <v/>
      </c>
      <c r="C140">
        <f>INDEX(resultados!$A$2:$ZZ$280, 134, MATCH($B$3, resultados!$A$1:$ZZ$1, 0))</f>
        <v/>
      </c>
    </row>
    <row r="141">
      <c r="A141">
        <f>INDEX(resultados!$A$2:$ZZ$280, 135, MATCH($B$1, resultados!$A$1:$ZZ$1, 0))</f>
        <v/>
      </c>
      <c r="B141">
        <f>INDEX(resultados!$A$2:$ZZ$280, 135, MATCH($B$2, resultados!$A$1:$ZZ$1, 0))</f>
        <v/>
      </c>
      <c r="C141">
        <f>INDEX(resultados!$A$2:$ZZ$280, 135, MATCH($B$3, resultados!$A$1:$ZZ$1, 0))</f>
        <v/>
      </c>
    </row>
    <row r="142">
      <c r="A142">
        <f>INDEX(resultados!$A$2:$ZZ$280, 136, MATCH($B$1, resultados!$A$1:$ZZ$1, 0))</f>
        <v/>
      </c>
      <c r="B142">
        <f>INDEX(resultados!$A$2:$ZZ$280, 136, MATCH($B$2, resultados!$A$1:$ZZ$1, 0))</f>
        <v/>
      </c>
      <c r="C142">
        <f>INDEX(resultados!$A$2:$ZZ$280, 136, MATCH($B$3, resultados!$A$1:$ZZ$1, 0))</f>
        <v/>
      </c>
    </row>
    <row r="143">
      <c r="A143">
        <f>INDEX(resultados!$A$2:$ZZ$280, 137, MATCH($B$1, resultados!$A$1:$ZZ$1, 0))</f>
        <v/>
      </c>
      <c r="B143">
        <f>INDEX(resultados!$A$2:$ZZ$280, 137, MATCH($B$2, resultados!$A$1:$ZZ$1, 0))</f>
        <v/>
      </c>
      <c r="C143">
        <f>INDEX(resultados!$A$2:$ZZ$280, 137, MATCH($B$3, resultados!$A$1:$ZZ$1, 0))</f>
        <v/>
      </c>
    </row>
    <row r="144">
      <c r="A144">
        <f>INDEX(resultados!$A$2:$ZZ$280, 138, MATCH($B$1, resultados!$A$1:$ZZ$1, 0))</f>
        <v/>
      </c>
      <c r="B144">
        <f>INDEX(resultados!$A$2:$ZZ$280, 138, MATCH($B$2, resultados!$A$1:$ZZ$1, 0))</f>
        <v/>
      </c>
      <c r="C144">
        <f>INDEX(resultados!$A$2:$ZZ$280, 138, MATCH($B$3, resultados!$A$1:$ZZ$1, 0))</f>
        <v/>
      </c>
    </row>
    <row r="145">
      <c r="A145">
        <f>INDEX(resultados!$A$2:$ZZ$280, 139, MATCH($B$1, resultados!$A$1:$ZZ$1, 0))</f>
        <v/>
      </c>
      <c r="B145">
        <f>INDEX(resultados!$A$2:$ZZ$280, 139, MATCH($B$2, resultados!$A$1:$ZZ$1, 0))</f>
        <v/>
      </c>
      <c r="C145">
        <f>INDEX(resultados!$A$2:$ZZ$280, 139, MATCH($B$3, resultados!$A$1:$ZZ$1, 0))</f>
        <v/>
      </c>
    </row>
    <row r="146">
      <c r="A146">
        <f>INDEX(resultados!$A$2:$ZZ$280, 140, MATCH($B$1, resultados!$A$1:$ZZ$1, 0))</f>
        <v/>
      </c>
      <c r="B146">
        <f>INDEX(resultados!$A$2:$ZZ$280, 140, MATCH($B$2, resultados!$A$1:$ZZ$1, 0))</f>
        <v/>
      </c>
      <c r="C146">
        <f>INDEX(resultados!$A$2:$ZZ$280, 140, MATCH($B$3, resultados!$A$1:$ZZ$1, 0))</f>
        <v/>
      </c>
    </row>
    <row r="147">
      <c r="A147">
        <f>INDEX(resultados!$A$2:$ZZ$280, 141, MATCH($B$1, resultados!$A$1:$ZZ$1, 0))</f>
        <v/>
      </c>
      <c r="B147">
        <f>INDEX(resultados!$A$2:$ZZ$280, 141, MATCH($B$2, resultados!$A$1:$ZZ$1, 0))</f>
        <v/>
      </c>
      <c r="C147">
        <f>INDEX(resultados!$A$2:$ZZ$280, 141, MATCH($B$3, resultados!$A$1:$ZZ$1, 0))</f>
        <v/>
      </c>
    </row>
    <row r="148">
      <c r="A148">
        <f>INDEX(resultados!$A$2:$ZZ$280, 142, MATCH($B$1, resultados!$A$1:$ZZ$1, 0))</f>
        <v/>
      </c>
      <c r="B148">
        <f>INDEX(resultados!$A$2:$ZZ$280, 142, MATCH($B$2, resultados!$A$1:$ZZ$1, 0))</f>
        <v/>
      </c>
      <c r="C148">
        <f>INDEX(resultados!$A$2:$ZZ$280, 142, MATCH($B$3, resultados!$A$1:$ZZ$1, 0))</f>
        <v/>
      </c>
    </row>
    <row r="149">
      <c r="A149">
        <f>INDEX(resultados!$A$2:$ZZ$280, 143, MATCH($B$1, resultados!$A$1:$ZZ$1, 0))</f>
        <v/>
      </c>
      <c r="B149">
        <f>INDEX(resultados!$A$2:$ZZ$280, 143, MATCH($B$2, resultados!$A$1:$ZZ$1, 0))</f>
        <v/>
      </c>
      <c r="C149">
        <f>INDEX(resultados!$A$2:$ZZ$280, 143, MATCH($B$3, resultados!$A$1:$ZZ$1, 0))</f>
        <v/>
      </c>
    </row>
    <row r="150">
      <c r="A150">
        <f>INDEX(resultados!$A$2:$ZZ$280, 144, MATCH($B$1, resultados!$A$1:$ZZ$1, 0))</f>
        <v/>
      </c>
      <c r="B150">
        <f>INDEX(resultados!$A$2:$ZZ$280, 144, MATCH($B$2, resultados!$A$1:$ZZ$1, 0))</f>
        <v/>
      </c>
      <c r="C150">
        <f>INDEX(resultados!$A$2:$ZZ$280, 144, MATCH($B$3, resultados!$A$1:$ZZ$1, 0))</f>
        <v/>
      </c>
    </row>
    <row r="151">
      <c r="A151">
        <f>INDEX(resultados!$A$2:$ZZ$280, 145, MATCH($B$1, resultados!$A$1:$ZZ$1, 0))</f>
        <v/>
      </c>
      <c r="B151">
        <f>INDEX(resultados!$A$2:$ZZ$280, 145, MATCH($B$2, resultados!$A$1:$ZZ$1, 0))</f>
        <v/>
      </c>
      <c r="C151">
        <f>INDEX(resultados!$A$2:$ZZ$280, 145, MATCH($B$3, resultados!$A$1:$ZZ$1, 0))</f>
        <v/>
      </c>
    </row>
    <row r="152">
      <c r="A152">
        <f>INDEX(resultados!$A$2:$ZZ$280, 146, MATCH($B$1, resultados!$A$1:$ZZ$1, 0))</f>
        <v/>
      </c>
      <c r="B152">
        <f>INDEX(resultados!$A$2:$ZZ$280, 146, MATCH($B$2, resultados!$A$1:$ZZ$1, 0))</f>
        <v/>
      </c>
      <c r="C152">
        <f>INDEX(resultados!$A$2:$ZZ$280, 146, MATCH($B$3, resultados!$A$1:$ZZ$1, 0))</f>
        <v/>
      </c>
    </row>
    <row r="153">
      <c r="A153">
        <f>INDEX(resultados!$A$2:$ZZ$280, 147, MATCH($B$1, resultados!$A$1:$ZZ$1, 0))</f>
        <v/>
      </c>
      <c r="B153">
        <f>INDEX(resultados!$A$2:$ZZ$280, 147, MATCH($B$2, resultados!$A$1:$ZZ$1, 0))</f>
        <v/>
      </c>
      <c r="C153">
        <f>INDEX(resultados!$A$2:$ZZ$280, 147, MATCH($B$3, resultados!$A$1:$ZZ$1, 0))</f>
        <v/>
      </c>
    </row>
    <row r="154">
      <c r="A154">
        <f>INDEX(resultados!$A$2:$ZZ$280, 148, MATCH($B$1, resultados!$A$1:$ZZ$1, 0))</f>
        <v/>
      </c>
      <c r="B154">
        <f>INDEX(resultados!$A$2:$ZZ$280, 148, MATCH($B$2, resultados!$A$1:$ZZ$1, 0))</f>
        <v/>
      </c>
      <c r="C154">
        <f>INDEX(resultados!$A$2:$ZZ$280, 148, MATCH($B$3, resultados!$A$1:$ZZ$1, 0))</f>
        <v/>
      </c>
    </row>
    <row r="155">
      <c r="A155">
        <f>INDEX(resultados!$A$2:$ZZ$280, 149, MATCH($B$1, resultados!$A$1:$ZZ$1, 0))</f>
        <v/>
      </c>
      <c r="B155">
        <f>INDEX(resultados!$A$2:$ZZ$280, 149, MATCH($B$2, resultados!$A$1:$ZZ$1, 0))</f>
        <v/>
      </c>
      <c r="C155">
        <f>INDEX(resultados!$A$2:$ZZ$280, 149, MATCH($B$3, resultados!$A$1:$ZZ$1, 0))</f>
        <v/>
      </c>
    </row>
    <row r="156">
      <c r="A156">
        <f>INDEX(resultados!$A$2:$ZZ$280, 150, MATCH($B$1, resultados!$A$1:$ZZ$1, 0))</f>
        <v/>
      </c>
      <c r="B156">
        <f>INDEX(resultados!$A$2:$ZZ$280, 150, MATCH($B$2, resultados!$A$1:$ZZ$1, 0))</f>
        <v/>
      </c>
      <c r="C156">
        <f>INDEX(resultados!$A$2:$ZZ$280, 150, MATCH($B$3, resultados!$A$1:$ZZ$1, 0))</f>
        <v/>
      </c>
    </row>
    <row r="157">
      <c r="A157">
        <f>INDEX(resultados!$A$2:$ZZ$280, 151, MATCH($B$1, resultados!$A$1:$ZZ$1, 0))</f>
        <v/>
      </c>
      <c r="B157">
        <f>INDEX(resultados!$A$2:$ZZ$280, 151, MATCH($B$2, resultados!$A$1:$ZZ$1, 0))</f>
        <v/>
      </c>
      <c r="C157">
        <f>INDEX(resultados!$A$2:$ZZ$280, 151, MATCH($B$3, resultados!$A$1:$ZZ$1, 0))</f>
        <v/>
      </c>
    </row>
    <row r="158">
      <c r="A158">
        <f>INDEX(resultados!$A$2:$ZZ$280, 152, MATCH($B$1, resultados!$A$1:$ZZ$1, 0))</f>
        <v/>
      </c>
      <c r="B158">
        <f>INDEX(resultados!$A$2:$ZZ$280, 152, MATCH($B$2, resultados!$A$1:$ZZ$1, 0))</f>
        <v/>
      </c>
      <c r="C158">
        <f>INDEX(resultados!$A$2:$ZZ$280, 152, MATCH($B$3, resultados!$A$1:$ZZ$1, 0))</f>
        <v/>
      </c>
    </row>
    <row r="159">
      <c r="A159">
        <f>INDEX(resultados!$A$2:$ZZ$280, 153, MATCH($B$1, resultados!$A$1:$ZZ$1, 0))</f>
        <v/>
      </c>
      <c r="B159">
        <f>INDEX(resultados!$A$2:$ZZ$280, 153, MATCH($B$2, resultados!$A$1:$ZZ$1, 0))</f>
        <v/>
      </c>
      <c r="C159">
        <f>INDEX(resultados!$A$2:$ZZ$280, 153, MATCH($B$3, resultados!$A$1:$ZZ$1, 0))</f>
        <v/>
      </c>
    </row>
    <row r="160">
      <c r="A160">
        <f>INDEX(resultados!$A$2:$ZZ$280, 154, MATCH($B$1, resultados!$A$1:$ZZ$1, 0))</f>
        <v/>
      </c>
      <c r="B160">
        <f>INDEX(resultados!$A$2:$ZZ$280, 154, MATCH($B$2, resultados!$A$1:$ZZ$1, 0))</f>
        <v/>
      </c>
      <c r="C160">
        <f>INDEX(resultados!$A$2:$ZZ$280, 154, MATCH($B$3, resultados!$A$1:$ZZ$1, 0))</f>
        <v/>
      </c>
    </row>
    <row r="161">
      <c r="A161">
        <f>INDEX(resultados!$A$2:$ZZ$280, 155, MATCH($B$1, resultados!$A$1:$ZZ$1, 0))</f>
        <v/>
      </c>
      <c r="B161">
        <f>INDEX(resultados!$A$2:$ZZ$280, 155, MATCH($B$2, resultados!$A$1:$ZZ$1, 0))</f>
        <v/>
      </c>
      <c r="C161">
        <f>INDEX(resultados!$A$2:$ZZ$280, 155, MATCH($B$3, resultados!$A$1:$ZZ$1, 0))</f>
        <v/>
      </c>
    </row>
    <row r="162">
      <c r="A162">
        <f>INDEX(resultados!$A$2:$ZZ$280, 156, MATCH($B$1, resultados!$A$1:$ZZ$1, 0))</f>
        <v/>
      </c>
      <c r="B162">
        <f>INDEX(resultados!$A$2:$ZZ$280, 156, MATCH($B$2, resultados!$A$1:$ZZ$1, 0))</f>
        <v/>
      </c>
      <c r="C162">
        <f>INDEX(resultados!$A$2:$ZZ$280, 156, MATCH($B$3, resultados!$A$1:$ZZ$1, 0))</f>
        <v/>
      </c>
    </row>
    <row r="163">
      <c r="A163">
        <f>INDEX(resultados!$A$2:$ZZ$280, 157, MATCH($B$1, resultados!$A$1:$ZZ$1, 0))</f>
        <v/>
      </c>
      <c r="B163">
        <f>INDEX(resultados!$A$2:$ZZ$280, 157, MATCH($B$2, resultados!$A$1:$ZZ$1, 0))</f>
        <v/>
      </c>
      <c r="C163">
        <f>INDEX(resultados!$A$2:$ZZ$280, 157, MATCH($B$3, resultados!$A$1:$ZZ$1, 0))</f>
        <v/>
      </c>
    </row>
    <row r="164">
      <c r="A164">
        <f>INDEX(resultados!$A$2:$ZZ$280, 158, MATCH($B$1, resultados!$A$1:$ZZ$1, 0))</f>
        <v/>
      </c>
      <c r="B164">
        <f>INDEX(resultados!$A$2:$ZZ$280, 158, MATCH($B$2, resultados!$A$1:$ZZ$1, 0))</f>
        <v/>
      </c>
      <c r="C164">
        <f>INDEX(resultados!$A$2:$ZZ$280, 158, MATCH($B$3, resultados!$A$1:$ZZ$1, 0))</f>
        <v/>
      </c>
    </row>
    <row r="165">
      <c r="A165">
        <f>INDEX(resultados!$A$2:$ZZ$280, 159, MATCH($B$1, resultados!$A$1:$ZZ$1, 0))</f>
        <v/>
      </c>
      <c r="B165">
        <f>INDEX(resultados!$A$2:$ZZ$280, 159, MATCH($B$2, resultados!$A$1:$ZZ$1, 0))</f>
        <v/>
      </c>
      <c r="C165">
        <f>INDEX(resultados!$A$2:$ZZ$280, 159, MATCH($B$3, resultados!$A$1:$ZZ$1, 0))</f>
        <v/>
      </c>
    </row>
    <row r="166">
      <c r="A166">
        <f>INDEX(resultados!$A$2:$ZZ$280, 160, MATCH($B$1, resultados!$A$1:$ZZ$1, 0))</f>
        <v/>
      </c>
      <c r="B166">
        <f>INDEX(resultados!$A$2:$ZZ$280, 160, MATCH($B$2, resultados!$A$1:$ZZ$1, 0))</f>
        <v/>
      </c>
      <c r="C166">
        <f>INDEX(resultados!$A$2:$ZZ$280, 160, MATCH($B$3, resultados!$A$1:$ZZ$1, 0))</f>
        <v/>
      </c>
    </row>
    <row r="167">
      <c r="A167">
        <f>INDEX(resultados!$A$2:$ZZ$280, 161, MATCH($B$1, resultados!$A$1:$ZZ$1, 0))</f>
        <v/>
      </c>
      <c r="B167">
        <f>INDEX(resultados!$A$2:$ZZ$280, 161, MATCH($B$2, resultados!$A$1:$ZZ$1, 0))</f>
        <v/>
      </c>
      <c r="C167">
        <f>INDEX(resultados!$A$2:$ZZ$280, 161, MATCH($B$3, resultados!$A$1:$ZZ$1, 0))</f>
        <v/>
      </c>
    </row>
    <row r="168">
      <c r="A168">
        <f>INDEX(resultados!$A$2:$ZZ$280, 162, MATCH($B$1, resultados!$A$1:$ZZ$1, 0))</f>
        <v/>
      </c>
      <c r="B168">
        <f>INDEX(resultados!$A$2:$ZZ$280, 162, MATCH($B$2, resultados!$A$1:$ZZ$1, 0))</f>
        <v/>
      </c>
      <c r="C168">
        <f>INDEX(resultados!$A$2:$ZZ$280, 162, MATCH($B$3, resultados!$A$1:$ZZ$1, 0))</f>
        <v/>
      </c>
    </row>
    <row r="169">
      <c r="A169">
        <f>INDEX(resultados!$A$2:$ZZ$280, 163, MATCH($B$1, resultados!$A$1:$ZZ$1, 0))</f>
        <v/>
      </c>
      <c r="B169">
        <f>INDEX(resultados!$A$2:$ZZ$280, 163, MATCH($B$2, resultados!$A$1:$ZZ$1, 0))</f>
        <v/>
      </c>
      <c r="C169">
        <f>INDEX(resultados!$A$2:$ZZ$280, 163, MATCH($B$3, resultados!$A$1:$ZZ$1, 0))</f>
        <v/>
      </c>
    </row>
    <row r="170">
      <c r="A170">
        <f>INDEX(resultados!$A$2:$ZZ$280, 164, MATCH($B$1, resultados!$A$1:$ZZ$1, 0))</f>
        <v/>
      </c>
      <c r="B170">
        <f>INDEX(resultados!$A$2:$ZZ$280, 164, MATCH($B$2, resultados!$A$1:$ZZ$1, 0))</f>
        <v/>
      </c>
      <c r="C170">
        <f>INDEX(resultados!$A$2:$ZZ$280, 164, MATCH($B$3, resultados!$A$1:$ZZ$1, 0))</f>
        <v/>
      </c>
    </row>
    <row r="171">
      <c r="A171">
        <f>INDEX(resultados!$A$2:$ZZ$280, 165, MATCH($B$1, resultados!$A$1:$ZZ$1, 0))</f>
        <v/>
      </c>
      <c r="B171">
        <f>INDEX(resultados!$A$2:$ZZ$280, 165, MATCH($B$2, resultados!$A$1:$ZZ$1, 0))</f>
        <v/>
      </c>
      <c r="C171">
        <f>INDEX(resultados!$A$2:$ZZ$280, 165, MATCH($B$3, resultados!$A$1:$ZZ$1, 0))</f>
        <v/>
      </c>
    </row>
    <row r="172">
      <c r="A172">
        <f>INDEX(resultados!$A$2:$ZZ$280, 166, MATCH($B$1, resultados!$A$1:$ZZ$1, 0))</f>
        <v/>
      </c>
      <c r="B172">
        <f>INDEX(resultados!$A$2:$ZZ$280, 166, MATCH($B$2, resultados!$A$1:$ZZ$1, 0))</f>
        <v/>
      </c>
      <c r="C172">
        <f>INDEX(resultados!$A$2:$ZZ$280, 166, MATCH($B$3, resultados!$A$1:$ZZ$1, 0))</f>
        <v/>
      </c>
    </row>
    <row r="173">
      <c r="A173">
        <f>INDEX(resultados!$A$2:$ZZ$280, 167, MATCH($B$1, resultados!$A$1:$ZZ$1, 0))</f>
        <v/>
      </c>
      <c r="B173">
        <f>INDEX(resultados!$A$2:$ZZ$280, 167, MATCH($B$2, resultados!$A$1:$ZZ$1, 0))</f>
        <v/>
      </c>
      <c r="C173">
        <f>INDEX(resultados!$A$2:$ZZ$280, 167, MATCH($B$3, resultados!$A$1:$ZZ$1, 0))</f>
        <v/>
      </c>
    </row>
    <row r="174">
      <c r="A174">
        <f>INDEX(resultados!$A$2:$ZZ$280, 168, MATCH($B$1, resultados!$A$1:$ZZ$1, 0))</f>
        <v/>
      </c>
      <c r="B174">
        <f>INDEX(resultados!$A$2:$ZZ$280, 168, MATCH($B$2, resultados!$A$1:$ZZ$1, 0))</f>
        <v/>
      </c>
      <c r="C174">
        <f>INDEX(resultados!$A$2:$ZZ$280, 168, MATCH($B$3, resultados!$A$1:$ZZ$1, 0))</f>
        <v/>
      </c>
    </row>
    <row r="175">
      <c r="A175">
        <f>INDEX(resultados!$A$2:$ZZ$280, 169, MATCH($B$1, resultados!$A$1:$ZZ$1, 0))</f>
        <v/>
      </c>
      <c r="B175">
        <f>INDEX(resultados!$A$2:$ZZ$280, 169, MATCH($B$2, resultados!$A$1:$ZZ$1, 0))</f>
        <v/>
      </c>
      <c r="C175">
        <f>INDEX(resultados!$A$2:$ZZ$280, 169, MATCH($B$3, resultados!$A$1:$ZZ$1, 0))</f>
        <v/>
      </c>
    </row>
    <row r="176">
      <c r="A176">
        <f>INDEX(resultados!$A$2:$ZZ$280, 170, MATCH($B$1, resultados!$A$1:$ZZ$1, 0))</f>
        <v/>
      </c>
      <c r="B176">
        <f>INDEX(resultados!$A$2:$ZZ$280, 170, MATCH($B$2, resultados!$A$1:$ZZ$1, 0))</f>
        <v/>
      </c>
      <c r="C176">
        <f>INDEX(resultados!$A$2:$ZZ$280, 170, MATCH($B$3, resultados!$A$1:$ZZ$1, 0))</f>
        <v/>
      </c>
    </row>
    <row r="177">
      <c r="A177">
        <f>INDEX(resultados!$A$2:$ZZ$280, 171, MATCH($B$1, resultados!$A$1:$ZZ$1, 0))</f>
        <v/>
      </c>
      <c r="B177">
        <f>INDEX(resultados!$A$2:$ZZ$280, 171, MATCH($B$2, resultados!$A$1:$ZZ$1, 0))</f>
        <v/>
      </c>
      <c r="C177">
        <f>INDEX(resultados!$A$2:$ZZ$280, 171, MATCH($B$3, resultados!$A$1:$ZZ$1, 0))</f>
        <v/>
      </c>
    </row>
    <row r="178">
      <c r="A178">
        <f>INDEX(resultados!$A$2:$ZZ$280, 172, MATCH($B$1, resultados!$A$1:$ZZ$1, 0))</f>
        <v/>
      </c>
      <c r="B178">
        <f>INDEX(resultados!$A$2:$ZZ$280, 172, MATCH($B$2, resultados!$A$1:$ZZ$1, 0))</f>
        <v/>
      </c>
      <c r="C178">
        <f>INDEX(resultados!$A$2:$ZZ$280, 172, MATCH($B$3, resultados!$A$1:$ZZ$1, 0))</f>
        <v/>
      </c>
    </row>
    <row r="179">
      <c r="A179">
        <f>INDEX(resultados!$A$2:$ZZ$280, 173, MATCH($B$1, resultados!$A$1:$ZZ$1, 0))</f>
        <v/>
      </c>
      <c r="B179">
        <f>INDEX(resultados!$A$2:$ZZ$280, 173, MATCH($B$2, resultados!$A$1:$ZZ$1, 0))</f>
        <v/>
      </c>
      <c r="C179">
        <f>INDEX(resultados!$A$2:$ZZ$280, 173, MATCH($B$3, resultados!$A$1:$ZZ$1, 0))</f>
        <v/>
      </c>
    </row>
    <row r="180">
      <c r="A180">
        <f>INDEX(resultados!$A$2:$ZZ$280, 174, MATCH($B$1, resultados!$A$1:$ZZ$1, 0))</f>
        <v/>
      </c>
      <c r="B180">
        <f>INDEX(resultados!$A$2:$ZZ$280, 174, MATCH($B$2, resultados!$A$1:$ZZ$1, 0))</f>
        <v/>
      </c>
      <c r="C180">
        <f>INDEX(resultados!$A$2:$ZZ$280, 174, MATCH($B$3, resultados!$A$1:$ZZ$1, 0))</f>
        <v/>
      </c>
    </row>
    <row r="181">
      <c r="A181">
        <f>INDEX(resultados!$A$2:$ZZ$280, 175, MATCH($B$1, resultados!$A$1:$ZZ$1, 0))</f>
        <v/>
      </c>
      <c r="B181">
        <f>INDEX(resultados!$A$2:$ZZ$280, 175, MATCH($B$2, resultados!$A$1:$ZZ$1, 0))</f>
        <v/>
      </c>
      <c r="C181">
        <f>INDEX(resultados!$A$2:$ZZ$280, 175, MATCH($B$3, resultados!$A$1:$ZZ$1, 0))</f>
        <v/>
      </c>
    </row>
    <row r="182">
      <c r="A182">
        <f>INDEX(resultados!$A$2:$ZZ$280, 176, MATCH($B$1, resultados!$A$1:$ZZ$1, 0))</f>
        <v/>
      </c>
      <c r="B182">
        <f>INDEX(resultados!$A$2:$ZZ$280, 176, MATCH($B$2, resultados!$A$1:$ZZ$1, 0))</f>
        <v/>
      </c>
      <c r="C182">
        <f>INDEX(resultados!$A$2:$ZZ$280, 176, MATCH($B$3, resultados!$A$1:$ZZ$1, 0))</f>
        <v/>
      </c>
    </row>
    <row r="183">
      <c r="A183">
        <f>INDEX(resultados!$A$2:$ZZ$280, 177, MATCH($B$1, resultados!$A$1:$ZZ$1, 0))</f>
        <v/>
      </c>
      <c r="B183">
        <f>INDEX(resultados!$A$2:$ZZ$280, 177, MATCH($B$2, resultados!$A$1:$ZZ$1, 0))</f>
        <v/>
      </c>
      <c r="C183">
        <f>INDEX(resultados!$A$2:$ZZ$280, 177, MATCH($B$3, resultados!$A$1:$ZZ$1, 0))</f>
        <v/>
      </c>
    </row>
    <row r="184">
      <c r="A184">
        <f>INDEX(resultados!$A$2:$ZZ$280, 178, MATCH($B$1, resultados!$A$1:$ZZ$1, 0))</f>
        <v/>
      </c>
      <c r="B184">
        <f>INDEX(resultados!$A$2:$ZZ$280, 178, MATCH($B$2, resultados!$A$1:$ZZ$1, 0))</f>
        <v/>
      </c>
      <c r="C184">
        <f>INDEX(resultados!$A$2:$ZZ$280, 178, MATCH($B$3, resultados!$A$1:$ZZ$1, 0))</f>
        <v/>
      </c>
    </row>
    <row r="185">
      <c r="A185">
        <f>INDEX(resultados!$A$2:$ZZ$280, 179, MATCH($B$1, resultados!$A$1:$ZZ$1, 0))</f>
        <v/>
      </c>
      <c r="B185">
        <f>INDEX(resultados!$A$2:$ZZ$280, 179, MATCH($B$2, resultados!$A$1:$ZZ$1, 0))</f>
        <v/>
      </c>
      <c r="C185">
        <f>INDEX(resultados!$A$2:$ZZ$280, 179, MATCH($B$3, resultados!$A$1:$ZZ$1, 0))</f>
        <v/>
      </c>
    </row>
    <row r="186">
      <c r="A186">
        <f>INDEX(resultados!$A$2:$ZZ$280, 180, MATCH($B$1, resultados!$A$1:$ZZ$1, 0))</f>
        <v/>
      </c>
      <c r="B186">
        <f>INDEX(resultados!$A$2:$ZZ$280, 180, MATCH($B$2, resultados!$A$1:$ZZ$1, 0))</f>
        <v/>
      </c>
      <c r="C186">
        <f>INDEX(resultados!$A$2:$ZZ$280, 180, MATCH($B$3, resultados!$A$1:$ZZ$1, 0))</f>
        <v/>
      </c>
    </row>
    <row r="187">
      <c r="A187">
        <f>INDEX(resultados!$A$2:$ZZ$280, 181, MATCH($B$1, resultados!$A$1:$ZZ$1, 0))</f>
        <v/>
      </c>
      <c r="B187">
        <f>INDEX(resultados!$A$2:$ZZ$280, 181, MATCH($B$2, resultados!$A$1:$ZZ$1, 0))</f>
        <v/>
      </c>
      <c r="C187">
        <f>INDEX(resultados!$A$2:$ZZ$280, 181, MATCH($B$3, resultados!$A$1:$ZZ$1, 0))</f>
        <v/>
      </c>
    </row>
    <row r="188">
      <c r="A188">
        <f>INDEX(resultados!$A$2:$ZZ$280, 182, MATCH($B$1, resultados!$A$1:$ZZ$1, 0))</f>
        <v/>
      </c>
      <c r="B188">
        <f>INDEX(resultados!$A$2:$ZZ$280, 182, MATCH($B$2, resultados!$A$1:$ZZ$1, 0))</f>
        <v/>
      </c>
      <c r="C188">
        <f>INDEX(resultados!$A$2:$ZZ$280, 182, MATCH($B$3, resultados!$A$1:$ZZ$1, 0))</f>
        <v/>
      </c>
    </row>
    <row r="189">
      <c r="A189">
        <f>INDEX(resultados!$A$2:$ZZ$280, 183, MATCH($B$1, resultados!$A$1:$ZZ$1, 0))</f>
        <v/>
      </c>
      <c r="B189">
        <f>INDEX(resultados!$A$2:$ZZ$280, 183, MATCH($B$2, resultados!$A$1:$ZZ$1, 0))</f>
        <v/>
      </c>
      <c r="C189">
        <f>INDEX(resultados!$A$2:$ZZ$280, 183, MATCH($B$3, resultados!$A$1:$ZZ$1, 0))</f>
        <v/>
      </c>
    </row>
    <row r="190">
      <c r="A190">
        <f>INDEX(resultados!$A$2:$ZZ$280, 184, MATCH($B$1, resultados!$A$1:$ZZ$1, 0))</f>
        <v/>
      </c>
      <c r="B190">
        <f>INDEX(resultados!$A$2:$ZZ$280, 184, MATCH($B$2, resultados!$A$1:$ZZ$1, 0))</f>
        <v/>
      </c>
      <c r="C190">
        <f>INDEX(resultados!$A$2:$ZZ$280, 184, MATCH($B$3, resultados!$A$1:$ZZ$1, 0))</f>
        <v/>
      </c>
    </row>
    <row r="191">
      <c r="A191">
        <f>INDEX(resultados!$A$2:$ZZ$280, 185, MATCH($B$1, resultados!$A$1:$ZZ$1, 0))</f>
        <v/>
      </c>
      <c r="B191">
        <f>INDEX(resultados!$A$2:$ZZ$280, 185, MATCH($B$2, resultados!$A$1:$ZZ$1, 0))</f>
        <v/>
      </c>
      <c r="C191">
        <f>INDEX(resultados!$A$2:$ZZ$280, 185, MATCH($B$3, resultados!$A$1:$ZZ$1, 0))</f>
        <v/>
      </c>
    </row>
    <row r="192">
      <c r="A192">
        <f>INDEX(resultados!$A$2:$ZZ$280, 186, MATCH($B$1, resultados!$A$1:$ZZ$1, 0))</f>
        <v/>
      </c>
      <c r="B192">
        <f>INDEX(resultados!$A$2:$ZZ$280, 186, MATCH($B$2, resultados!$A$1:$ZZ$1, 0))</f>
        <v/>
      </c>
      <c r="C192">
        <f>INDEX(resultados!$A$2:$ZZ$280, 186, MATCH($B$3, resultados!$A$1:$ZZ$1, 0))</f>
        <v/>
      </c>
    </row>
    <row r="193">
      <c r="A193">
        <f>INDEX(resultados!$A$2:$ZZ$280, 187, MATCH($B$1, resultados!$A$1:$ZZ$1, 0))</f>
        <v/>
      </c>
      <c r="B193">
        <f>INDEX(resultados!$A$2:$ZZ$280, 187, MATCH($B$2, resultados!$A$1:$ZZ$1, 0))</f>
        <v/>
      </c>
      <c r="C193">
        <f>INDEX(resultados!$A$2:$ZZ$280, 187, MATCH($B$3, resultados!$A$1:$ZZ$1, 0))</f>
        <v/>
      </c>
    </row>
    <row r="194">
      <c r="A194">
        <f>INDEX(resultados!$A$2:$ZZ$280, 188, MATCH($B$1, resultados!$A$1:$ZZ$1, 0))</f>
        <v/>
      </c>
      <c r="B194">
        <f>INDEX(resultados!$A$2:$ZZ$280, 188, MATCH($B$2, resultados!$A$1:$ZZ$1, 0))</f>
        <v/>
      </c>
      <c r="C194">
        <f>INDEX(resultados!$A$2:$ZZ$280, 188, MATCH($B$3, resultados!$A$1:$ZZ$1, 0))</f>
        <v/>
      </c>
    </row>
    <row r="195">
      <c r="A195">
        <f>INDEX(resultados!$A$2:$ZZ$280, 189, MATCH($B$1, resultados!$A$1:$ZZ$1, 0))</f>
        <v/>
      </c>
      <c r="B195">
        <f>INDEX(resultados!$A$2:$ZZ$280, 189, MATCH($B$2, resultados!$A$1:$ZZ$1, 0))</f>
        <v/>
      </c>
      <c r="C195">
        <f>INDEX(resultados!$A$2:$ZZ$280, 189, MATCH($B$3, resultados!$A$1:$ZZ$1, 0))</f>
        <v/>
      </c>
    </row>
    <row r="196">
      <c r="A196">
        <f>INDEX(resultados!$A$2:$ZZ$280, 190, MATCH($B$1, resultados!$A$1:$ZZ$1, 0))</f>
        <v/>
      </c>
      <c r="B196">
        <f>INDEX(resultados!$A$2:$ZZ$280, 190, MATCH($B$2, resultados!$A$1:$ZZ$1, 0))</f>
        <v/>
      </c>
      <c r="C196">
        <f>INDEX(resultados!$A$2:$ZZ$280, 190, MATCH($B$3, resultados!$A$1:$ZZ$1, 0))</f>
        <v/>
      </c>
    </row>
    <row r="197">
      <c r="A197">
        <f>INDEX(resultados!$A$2:$ZZ$280, 191, MATCH($B$1, resultados!$A$1:$ZZ$1, 0))</f>
        <v/>
      </c>
      <c r="B197">
        <f>INDEX(resultados!$A$2:$ZZ$280, 191, MATCH($B$2, resultados!$A$1:$ZZ$1, 0))</f>
        <v/>
      </c>
      <c r="C197">
        <f>INDEX(resultados!$A$2:$ZZ$280, 191, MATCH($B$3, resultados!$A$1:$ZZ$1, 0))</f>
        <v/>
      </c>
    </row>
    <row r="198">
      <c r="A198">
        <f>INDEX(resultados!$A$2:$ZZ$280, 192, MATCH($B$1, resultados!$A$1:$ZZ$1, 0))</f>
        <v/>
      </c>
      <c r="B198">
        <f>INDEX(resultados!$A$2:$ZZ$280, 192, MATCH($B$2, resultados!$A$1:$ZZ$1, 0))</f>
        <v/>
      </c>
      <c r="C198">
        <f>INDEX(resultados!$A$2:$ZZ$280, 192, MATCH($B$3, resultados!$A$1:$ZZ$1, 0))</f>
        <v/>
      </c>
    </row>
    <row r="199">
      <c r="A199">
        <f>INDEX(resultados!$A$2:$ZZ$280, 193, MATCH($B$1, resultados!$A$1:$ZZ$1, 0))</f>
        <v/>
      </c>
      <c r="B199">
        <f>INDEX(resultados!$A$2:$ZZ$280, 193, MATCH($B$2, resultados!$A$1:$ZZ$1, 0))</f>
        <v/>
      </c>
      <c r="C199">
        <f>INDEX(resultados!$A$2:$ZZ$280, 193, MATCH($B$3, resultados!$A$1:$ZZ$1, 0))</f>
        <v/>
      </c>
    </row>
    <row r="200">
      <c r="A200">
        <f>INDEX(resultados!$A$2:$ZZ$280, 194, MATCH($B$1, resultados!$A$1:$ZZ$1, 0))</f>
        <v/>
      </c>
      <c r="B200">
        <f>INDEX(resultados!$A$2:$ZZ$280, 194, MATCH($B$2, resultados!$A$1:$ZZ$1, 0))</f>
        <v/>
      </c>
      <c r="C200">
        <f>INDEX(resultados!$A$2:$ZZ$280, 194, MATCH($B$3, resultados!$A$1:$ZZ$1, 0))</f>
        <v/>
      </c>
    </row>
    <row r="201">
      <c r="A201">
        <f>INDEX(resultados!$A$2:$ZZ$280, 195, MATCH($B$1, resultados!$A$1:$ZZ$1, 0))</f>
        <v/>
      </c>
      <c r="B201">
        <f>INDEX(resultados!$A$2:$ZZ$280, 195, MATCH($B$2, resultados!$A$1:$ZZ$1, 0))</f>
        <v/>
      </c>
      <c r="C201">
        <f>INDEX(resultados!$A$2:$ZZ$280, 195, MATCH($B$3, resultados!$A$1:$ZZ$1, 0))</f>
        <v/>
      </c>
    </row>
    <row r="202">
      <c r="A202">
        <f>INDEX(resultados!$A$2:$ZZ$280, 196, MATCH($B$1, resultados!$A$1:$ZZ$1, 0))</f>
        <v/>
      </c>
      <c r="B202">
        <f>INDEX(resultados!$A$2:$ZZ$280, 196, MATCH($B$2, resultados!$A$1:$ZZ$1, 0))</f>
        <v/>
      </c>
      <c r="C202">
        <f>INDEX(resultados!$A$2:$ZZ$280, 196, MATCH($B$3, resultados!$A$1:$ZZ$1, 0))</f>
        <v/>
      </c>
    </row>
    <row r="203">
      <c r="A203">
        <f>INDEX(resultados!$A$2:$ZZ$280, 197, MATCH($B$1, resultados!$A$1:$ZZ$1, 0))</f>
        <v/>
      </c>
      <c r="B203">
        <f>INDEX(resultados!$A$2:$ZZ$280, 197, MATCH($B$2, resultados!$A$1:$ZZ$1, 0))</f>
        <v/>
      </c>
      <c r="C203">
        <f>INDEX(resultados!$A$2:$ZZ$280, 197, MATCH($B$3, resultados!$A$1:$ZZ$1, 0))</f>
        <v/>
      </c>
    </row>
    <row r="204">
      <c r="A204">
        <f>INDEX(resultados!$A$2:$ZZ$280, 198, MATCH($B$1, resultados!$A$1:$ZZ$1, 0))</f>
        <v/>
      </c>
      <c r="B204">
        <f>INDEX(resultados!$A$2:$ZZ$280, 198, MATCH($B$2, resultados!$A$1:$ZZ$1, 0))</f>
        <v/>
      </c>
      <c r="C204">
        <f>INDEX(resultados!$A$2:$ZZ$280, 198, MATCH($B$3, resultados!$A$1:$ZZ$1, 0))</f>
        <v/>
      </c>
    </row>
    <row r="205">
      <c r="A205">
        <f>INDEX(resultados!$A$2:$ZZ$280, 199, MATCH($B$1, resultados!$A$1:$ZZ$1, 0))</f>
        <v/>
      </c>
      <c r="B205">
        <f>INDEX(resultados!$A$2:$ZZ$280, 199, MATCH($B$2, resultados!$A$1:$ZZ$1, 0))</f>
        <v/>
      </c>
      <c r="C205">
        <f>INDEX(resultados!$A$2:$ZZ$280, 199, MATCH($B$3, resultados!$A$1:$ZZ$1, 0))</f>
        <v/>
      </c>
    </row>
    <row r="206">
      <c r="A206">
        <f>INDEX(resultados!$A$2:$ZZ$280, 200, MATCH($B$1, resultados!$A$1:$ZZ$1, 0))</f>
        <v/>
      </c>
      <c r="B206">
        <f>INDEX(resultados!$A$2:$ZZ$280, 200, MATCH($B$2, resultados!$A$1:$ZZ$1, 0))</f>
        <v/>
      </c>
      <c r="C206">
        <f>INDEX(resultados!$A$2:$ZZ$280, 200, MATCH($B$3, resultados!$A$1:$ZZ$1, 0))</f>
        <v/>
      </c>
    </row>
    <row r="207">
      <c r="A207">
        <f>INDEX(resultados!$A$2:$ZZ$280, 201, MATCH($B$1, resultados!$A$1:$ZZ$1, 0))</f>
        <v/>
      </c>
      <c r="B207">
        <f>INDEX(resultados!$A$2:$ZZ$280, 201, MATCH($B$2, resultados!$A$1:$ZZ$1, 0))</f>
        <v/>
      </c>
      <c r="C207">
        <f>INDEX(resultados!$A$2:$ZZ$280, 201, MATCH($B$3, resultados!$A$1:$ZZ$1, 0))</f>
        <v/>
      </c>
    </row>
    <row r="208">
      <c r="A208">
        <f>INDEX(resultados!$A$2:$ZZ$280, 202, MATCH($B$1, resultados!$A$1:$ZZ$1, 0))</f>
        <v/>
      </c>
      <c r="B208">
        <f>INDEX(resultados!$A$2:$ZZ$280, 202, MATCH($B$2, resultados!$A$1:$ZZ$1, 0))</f>
        <v/>
      </c>
      <c r="C208">
        <f>INDEX(resultados!$A$2:$ZZ$280, 202, MATCH($B$3, resultados!$A$1:$ZZ$1, 0))</f>
        <v/>
      </c>
    </row>
    <row r="209">
      <c r="A209">
        <f>INDEX(resultados!$A$2:$ZZ$280, 203, MATCH($B$1, resultados!$A$1:$ZZ$1, 0))</f>
        <v/>
      </c>
      <c r="B209">
        <f>INDEX(resultados!$A$2:$ZZ$280, 203, MATCH($B$2, resultados!$A$1:$ZZ$1, 0))</f>
        <v/>
      </c>
      <c r="C209">
        <f>INDEX(resultados!$A$2:$ZZ$280, 203, MATCH($B$3, resultados!$A$1:$ZZ$1, 0))</f>
        <v/>
      </c>
    </row>
    <row r="210">
      <c r="A210">
        <f>INDEX(resultados!$A$2:$ZZ$280, 204, MATCH($B$1, resultados!$A$1:$ZZ$1, 0))</f>
        <v/>
      </c>
      <c r="B210">
        <f>INDEX(resultados!$A$2:$ZZ$280, 204, MATCH($B$2, resultados!$A$1:$ZZ$1, 0))</f>
        <v/>
      </c>
      <c r="C210">
        <f>INDEX(resultados!$A$2:$ZZ$280, 204, MATCH($B$3, resultados!$A$1:$ZZ$1, 0))</f>
        <v/>
      </c>
    </row>
    <row r="211">
      <c r="A211">
        <f>INDEX(resultados!$A$2:$ZZ$280, 205, MATCH($B$1, resultados!$A$1:$ZZ$1, 0))</f>
        <v/>
      </c>
      <c r="B211">
        <f>INDEX(resultados!$A$2:$ZZ$280, 205, MATCH($B$2, resultados!$A$1:$ZZ$1, 0))</f>
        <v/>
      </c>
      <c r="C211">
        <f>INDEX(resultados!$A$2:$ZZ$280, 205, MATCH($B$3, resultados!$A$1:$ZZ$1, 0))</f>
        <v/>
      </c>
    </row>
    <row r="212">
      <c r="A212">
        <f>INDEX(resultados!$A$2:$ZZ$280, 206, MATCH($B$1, resultados!$A$1:$ZZ$1, 0))</f>
        <v/>
      </c>
      <c r="B212">
        <f>INDEX(resultados!$A$2:$ZZ$280, 206, MATCH($B$2, resultados!$A$1:$ZZ$1, 0))</f>
        <v/>
      </c>
      <c r="C212">
        <f>INDEX(resultados!$A$2:$ZZ$280, 206, MATCH($B$3, resultados!$A$1:$ZZ$1, 0))</f>
        <v/>
      </c>
    </row>
    <row r="213">
      <c r="A213">
        <f>INDEX(resultados!$A$2:$ZZ$280, 207, MATCH($B$1, resultados!$A$1:$ZZ$1, 0))</f>
        <v/>
      </c>
      <c r="B213">
        <f>INDEX(resultados!$A$2:$ZZ$280, 207, MATCH($B$2, resultados!$A$1:$ZZ$1, 0))</f>
        <v/>
      </c>
      <c r="C213">
        <f>INDEX(resultados!$A$2:$ZZ$280, 207, MATCH($B$3, resultados!$A$1:$ZZ$1, 0))</f>
        <v/>
      </c>
    </row>
    <row r="214">
      <c r="A214">
        <f>INDEX(resultados!$A$2:$ZZ$280, 208, MATCH($B$1, resultados!$A$1:$ZZ$1, 0))</f>
        <v/>
      </c>
      <c r="B214">
        <f>INDEX(resultados!$A$2:$ZZ$280, 208, MATCH($B$2, resultados!$A$1:$ZZ$1, 0))</f>
        <v/>
      </c>
      <c r="C214">
        <f>INDEX(resultados!$A$2:$ZZ$280, 208, MATCH($B$3, resultados!$A$1:$ZZ$1, 0))</f>
        <v/>
      </c>
    </row>
    <row r="215">
      <c r="A215">
        <f>INDEX(resultados!$A$2:$ZZ$280, 209, MATCH($B$1, resultados!$A$1:$ZZ$1, 0))</f>
        <v/>
      </c>
      <c r="B215">
        <f>INDEX(resultados!$A$2:$ZZ$280, 209, MATCH($B$2, resultados!$A$1:$ZZ$1, 0))</f>
        <v/>
      </c>
      <c r="C215">
        <f>INDEX(resultados!$A$2:$ZZ$280, 209, MATCH($B$3, resultados!$A$1:$ZZ$1, 0))</f>
        <v/>
      </c>
    </row>
    <row r="216">
      <c r="A216">
        <f>INDEX(resultados!$A$2:$ZZ$280, 210, MATCH($B$1, resultados!$A$1:$ZZ$1, 0))</f>
        <v/>
      </c>
      <c r="B216">
        <f>INDEX(resultados!$A$2:$ZZ$280, 210, MATCH($B$2, resultados!$A$1:$ZZ$1, 0))</f>
        <v/>
      </c>
      <c r="C216">
        <f>INDEX(resultados!$A$2:$ZZ$280, 210, MATCH($B$3, resultados!$A$1:$ZZ$1, 0))</f>
        <v/>
      </c>
    </row>
    <row r="217">
      <c r="A217">
        <f>INDEX(resultados!$A$2:$ZZ$280, 211, MATCH($B$1, resultados!$A$1:$ZZ$1, 0))</f>
        <v/>
      </c>
      <c r="B217">
        <f>INDEX(resultados!$A$2:$ZZ$280, 211, MATCH($B$2, resultados!$A$1:$ZZ$1, 0))</f>
        <v/>
      </c>
      <c r="C217">
        <f>INDEX(resultados!$A$2:$ZZ$280, 211, MATCH($B$3, resultados!$A$1:$ZZ$1, 0))</f>
        <v/>
      </c>
    </row>
    <row r="218">
      <c r="A218">
        <f>INDEX(resultados!$A$2:$ZZ$280, 212, MATCH($B$1, resultados!$A$1:$ZZ$1, 0))</f>
        <v/>
      </c>
      <c r="B218">
        <f>INDEX(resultados!$A$2:$ZZ$280, 212, MATCH($B$2, resultados!$A$1:$ZZ$1, 0))</f>
        <v/>
      </c>
      <c r="C218">
        <f>INDEX(resultados!$A$2:$ZZ$280, 212, MATCH($B$3, resultados!$A$1:$ZZ$1, 0))</f>
        <v/>
      </c>
    </row>
    <row r="219">
      <c r="A219">
        <f>INDEX(resultados!$A$2:$ZZ$280, 213, MATCH($B$1, resultados!$A$1:$ZZ$1, 0))</f>
        <v/>
      </c>
      <c r="B219">
        <f>INDEX(resultados!$A$2:$ZZ$280, 213, MATCH($B$2, resultados!$A$1:$ZZ$1, 0))</f>
        <v/>
      </c>
      <c r="C219">
        <f>INDEX(resultados!$A$2:$ZZ$280, 213, MATCH($B$3, resultados!$A$1:$ZZ$1, 0))</f>
        <v/>
      </c>
    </row>
    <row r="220">
      <c r="A220">
        <f>INDEX(resultados!$A$2:$ZZ$280, 214, MATCH($B$1, resultados!$A$1:$ZZ$1, 0))</f>
        <v/>
      </c>
      <c r="B220">
        <f>INDEX(resultados!$A$2:$ZZ$280, 214, MATCH($B$2, resultados!$A$1:$ZZ$1, 0))</f>
        <v/>
      </c>
      <c r="C220">
        <f>INDEX(resultados!$A$2:$ZZ$280, 214, MATCH($B$3, resultados!$A$1:$ZZ$1, 0))</f>
        <v/>
      </c>
    </row>
    <row r="221">
      <c r="A221">
        <f>INDEX(resultados!$A$2:$ZZ$280, 215, MATCH($B$1, resultados!$A$1:$ZZ$1, 0))</f>
        <v/>
      </c>
      <c r="B221">
        <f>INDEX(resultados!$A$2:$ZZ$280, 215, MATCH($B$2, resultados!$A$1:$ZZ$1, 0))</f>
        <v/>
      </c>
      <c r="C221">
        <f>INDEX(resultados!$A$2:$ZZ$280, 215, MATCH($B$3, resultados!$A$1:$ZZ$1, 0))</f>
        <v/>
      </c>
    </row>
    <row r="222">
      <c r="A222">
        <f>INDEX(resultados!$A$2:$ZZ$280, 216, MATCH($B$1, resultados!$A$1:$ZZ$1, 0))</f>
        <v/>
      </c>
      <c r="B222">
        <f>INDEX(resultados!$A$2:$ZZ$280, 216, MATCH($B$2, resultados!$A$1:$ZZ$1, 0))</f>
        <v/>
      </c>
      <c r="C222">
        <f>INDEX(resultados!$A$2:$ZZ$280, 216, MATCH($B$3, resultados!$A$1:$ZZ$1, 0))</f>
        <v/>
      </c>
    </row>
    <row r="223">
      <c r="A223">
        <f>INDEX(resultados!$A$2:$ZZ$280, 217, MATCH($B$1, resultados!$A$1:$ZZ$1, 0))</f>
        <v/>
      </c>
      <c r="B223">
        <f>INDEX(resultados!$A$2:$ZZ$280, 217, MATCH($B$2, resultados!$A$1:$ZZ$1, 0))</f>
        <v/>
      </c>
      <c r="C223">
        <f>INDEX(resultados!$A$2:$ZZ$280, 217, MATCH($B$3, resultados!$A$1:$ZZ$1, 0))</f>
        <v/>
      </c>
    </row>
    <row r="224">
      <c r="A224">
        <f>INDEX(resultados!$A$2:$ZZ$280, 218, MATCH($B$1, resultados!$A$1:$ZZ$1, 0))</f>
        <v/>
      </c>
      <c r="B224">
        <f>INDEX(resultados!$A$2:$ZZ$280, 218, MATCH($B$2, resultados!$A$1:$ZZ$1, 0))</f>
        <v/>
      </c>
      <c r="C224">
        <f>INDEX(resultados!$A$2:$ZZ$280, 218, MATCH($B$3, resultados!$A$1:$ZZ$1, 0))</f>
        <v/>
      </c>
    </row>
    <row r="225">
      <c r="A225">
        <f>INDEX(resultados!$A$2:$ZZ$280, 219, MATCH($B$1, resultados!$A$1:$ZZ$1, 0))</f>
        <v/>
      </c>
      <c r="B225">
        <f>INDEX(resultados!$A$2:$ZZ$280, 219, MATCH($B$2, resultados!$A$1:$ZZ$1, 0))</f>
        <v/>
      </c>
      <c r="C225">
        <f>INDEX(resultados!$A$2:$ZZ$280, 219, MATCH($B$3, resultados!$A$1:$ZZ$1, 0))</f>
        <v/>
      </c>
    </row>
    <row r="226">
      <c r="A226">
        <f>INDEX(resultados!$A$2:$ZZ$280, 220, MATCH($B$1, resultados!$A$1:$ZZ$1, 0))</f>
        <v/>
      </c>
      <c r="B226">
        <f>INDEX(resultados!$A$2:$ZZ$280, 220, MATCH($B$2, resultados!$A$1:$ZZ$1, 0))</f>
        <v/>
      </c>
      <c r="C226">
        <f>INDEX(resultados!$A$2:$ZZ$280, 220, MATCH($B$3, resultados!$A$1:$ZZ$1, 0))</f>
        <v/>
      </c>
    </row>
    <row r="227">
      <c r="A227">
        <f>INDEX(resultados!$A$2:$ZZ$280, 221, MATCH($B$1, resultados!$A$1:$ZZ$1, 0))</f>
        <v/>
      </c>
      <c r="B227">
        <f>INDEX(resultados!$A$2:$ZZ$280, 221, MATCH($B$2, resultados!$A$1:$ZZ$1, 0))</f>
        <v/>
      </c>
      <c r="C227">
        <f>INDEX(resultados!$A$2:$ZZ$280, 221, MATCH($B$3, resultados!$A$1:$ZZ$1, 0))</f>
        <v/>
      </c>
    </row>
    <row r="228">
      <c r="A228">
        <f>INDEX(resultados!$A$2:$ZZ$280, 222, MATCH($B$1, resultados!$A$1:$ZZ$1, 0))</f>
        <v/>
      </c>
      <c r="B228">
        <f>INDEX(resultados!$A$2:$ZZ$280, 222, MATCH($B$2, resultados!$A$1:$ZZ$1, 0))</f>
        <v/>
      </c>
      <c r="C228">
        <f>INDEX(resultados!$A$2:$ZZ$280, 222, MATCH($B$3, resultados!$A$1:$ZZ$1, 0))</f>
        <v/>
      </c>
    </row>
    <row r="229">
      <c r="A229">
        <f>INDEX(resultados!$A$2:$ZZ$280, 223, MATCH($B$1, resultados!$A$1:$ZZ$1, 0))</f>
        <v/>
      </c>
      <c r="B229">
        <f>INDEX(resultados!$A$2:$ZZ$280, 223, MATCH($B$2, resultados!$A$1:$ZZ$1, 0))</f>
        <v/>
      </c>
      <c r="C229">
        <f>INDEX(resultados!$A$2:$ZZ$280, 223, MATCH($B$3, resultados!$A$1:$ZZ$1, 0))</f>
        <v/>
      </c>
    </row>
    <row r="230">
      <c r="A230">
        <f>INDEX(resultados!$A$2:$ZZ$280, 224, MATCH($B$1, resultados!$A$1:$ZZ$1, 0))</f>
        <v/>
      </c>
      <c r="B230">
        <f>INDEX(resultados!$A$2:$ZZ$280, 224, MATCH($B$2, resultados!$A$1:$ZZ$1, 0))</f>
        <v/>
      </c>
      <c r="C230">
        <f>INDEX(resultados!$A$2:$ZZ$280, 224, MATCH($B$3, resultados!$A$1:$ZZ$1, 0))</f>
        <v/>
      </c>
    </row>
    <row r="231">
      <c r="A231">
        <f>INDEX(resultados!$A$2:$ZZ$280, 225, MATCH($B$1, resultados!$A$1:$ZZ$1, 0))</f>
        <v/>
      </c>
      <c r="B231">
        <f>INDEX(resultados!$A$2:$ZZ$280, 225, MATCH($B$2, resultados!$A$1:$ZZ$1, 0))</f>
        <v/>
      </c>
      <c r="C231">
        <f>INDEX(resultados!$A$2:$ZZ$280, 225, MATCH($B$3, resultados!$A$1:$ZZ$1, 0))</f>
        <v/>
      </c>
    </row>
    <row r="232">
      <c r="A232">
        <f>INDEX(resultados!$A$2:$ZZ$280, 226, MATCH($B$1, resultados!$A$1:$ZZ$1, 0))</f>
        <v/>
      </c>
      <c r="B232">
        <f>INDEX(resultados!$A$2:$ZZ$280, 226, MATCH($B$2, resultados!$A$1:$ZZ$1, 0))</f>
        <v/>
      </c>
      <c r="C232">
        <f>INDEX(resultados!$A$2:$ZZ$280, 226, MATCH($B$3, resultados!$A$1:$ZZ$1, 0))</f>
        <v/>
      </c>
    </row>
    <row r="233">
      <c r="A233">
        <f>INDEX(resultados!$A$2:$ZZ$280, 227, MATCH($B$1, resultados!$A$1:$ZZ$1, 0))</f>
        <v/>
      </c>
      <c r="B233">
        <f>INDEX(resultados!$A$2:$ZZ$280, 227, MATCH($B$2, resultados!$A$1:$ZZ$1, 0))</f>
        <v/>
      </c>
      <c r="C233">
        <f>INDEX(resultados!$A$2:$ZZ$280, 227, MATCH($B$3, resultados!$A$1:$ZZ$1, 0))</f>
        <v/>
      </c>
    </row>
    <row r="234">
      <c r="A234">
        <f>INDEX(resultados!$A$2:$ZZ$280, 228, MATCH($B$1, resultados!$A$1:$ZZ$1, 0))</f>
        <v/>
      </c>
      <c r="B234">
        <f>INDEX(resultados!$A$2:$ZZ$280, 228, MATCH($B$2, resultados!$A$1:$ZZ$1, 0))</f>
        <v/>
      </c>
      <c r="C234">
        <f>INDEX(resultados!$A$2:$ZZ$280, 228, MATCH($B$3, resultados!$A$1:$ZZ$1, 0))</f>
        <v/>
      </c>
    </row>
    <row r="235">
      <c r="A235">
        <f>INDEX(resultados!$A$2:$ZZ$280, 229, MATCH($B$1, resultados!$A$1:$ZZ$1, 0))</f>
        <v/>
      </c>
      <c r="B235">
        <f>INDEX(resultados!$A$2:$ZZ$280, 229, MATCH($B$2, resultados!$A$1:$ZZ$1, 0))</f>
        <v/>
      </c>
      <c r="C235">
        <f>INDEX(resultados!$A$2:$ZZ$280, 229, MATCH($B$3, resultados!$A$1:$ZZ$1, 0))</f>
        <v/>
      </c>
    </row>
    <row r="236">
      <c r="A236">
        <f>INDEX(resultados!$A$2:$ZZ$280, 230, MATCH($B$1, resultados!$A$1:$ZZ$1, 0))</f>
        <v/>
      </c>
      <c r="B236">
        <f>INDEX(resultados!$A$2:$ZZ$280, 230, MATCH($B$2, resultados!$A$1:$ZZ$1, 0))</f>
        <v/>
      </c>
      <c r="C236">
        <f>INDEX(resultados!$A$2:$ZZ$280, 230, MATCH($B$3, resultados!$A$1:$ZZ$1, 0))</f>
        <v/>
      </c>
    </row>
    <row r="237">
      <c r="A237">
        <f>INDEX(resultados!$A$2:$ZZ$280, 231, MATCH($B$1, resultados!$A$1:$ZZ$1, 0))</f>
        <v/>
      </c>
      <c r="B237">
        <f>INDEX(resultados!$A$2:$ZZ$280, 231, MATCH($B$2, resultados!$A$1:$ZZ$1, 0))</f>
        <v/>
      </c>
      <c r="C237">
        <f>INDEX(resultados!$A$2:$ZZ$280, 231, MATCH($B$3, resultados!$A$1:$ZZ$1, 0))</f>
        <v/>
      </c>
    </row>
    <row r="238">
      <c r="A238">
        <f>INDEX(resultados!$A$2:$ZZ$280, 232, MATCH($B$1, resultados!$A$1:$ZZ$1, 0))</f>
        <v/>
      </c>
      <c r="B238">
        <f>INDEX(resultados!$A$2:$ZZ$280, 232, MATCH($B$2, resultados!$A$1:$ZZ$1, 0))</f>
        <v/>
      </c>
      <c r="C238">
        <f>INDEX(resultados!$A$2:$ZZ$280, 232, MATCH($B$3, resultados!$A$1:$ZZ$1, 0))</f>
        <v/>
      </c>
    </row>
    <row r="239">
      <c r="A239">
        <f>INDEX(resultados!$A$2:$ZZ$280, 233, MATCH($B$1, resultados!$A$1:$ZZ$1, 0))</f>
        <v/>
      </c>
      <c r="B239">
        <f>INDEX(resultados!$A$2:$ZZ$280, 233, MATCH($B$2, resultados!$A$1:$ZZ$1, 0))</f>
        <v/>
      </c>
      <c r="C239">
        <f>INDEX(resultados!$A$2:$ZZ$280, 233, MATCH($B$3, resultados!$A$1:$ZZ$1, 0))</f>
        <v/>
      </c>
    </row>
    <row r="240">
      <c r="A240">
        <f>INDEX(resultados!$A$2:$ZZ$280, 234, MATCH($B$1, resultados!$A$1:$ZZ$1, 0))</f>
        <v/>
      </c>
      <c r="B240">
        <f>INDEX(resultados!$A$2:$ZZ$280, 234, MATCH($B$2, resultados!$A$1:$ZZ$1, 0))</f>
        <v/>
      </c>
      <c r="C240">
        <f>INDEX(resultados!$A$2:$ZZ$280, 234, MATCH($B$3, resultados!$A$1:$ZZ$1, 0))</f>
        <v/>
      </c>
    </row>
    <row r="241">
      <c r="A241">
        <f>INDEX(resultados!$A$2:$ZZ$280, 235, MATCH($B$1, resultados!$A$1:$ZZ$1, 0))</f>
        <v/>
      </c>
      <c r="B241">
        <f>INDEX(resultados!$A$2:$ZZ$280, 235, MATCH($B$2, resultados!$A$1:$ZZ$1, 0))</f>
        <v/>
      </c>
      <c r="C241">
        <f>INDEX(resultados!$A$2:$ZZ$280, 235, MATCH($B$3, resultados!$A$1:$ZZ$1, 0))</f>
        <v/>
      </c>
    </row>
    <row r="242">
      <c r="A242">
        <f>INDEX(resultados!$A$2:$ZZ$280, 236, MATCH($B$1, resultados!$A$1:$ZZ$1, 0))</f>
        <v/>
      </c>
      <c r="B242">
        <f>INDEX(resultados!$A$2:$ZZ$280, 236, MATCH($B$2, resultados!$A$1:$ZZ$1, 0))</f>
        <v/>
      </c>
      <c r="C242">
        <f>INDEX(resultados!$A$2:$ZZ$280, 236, MATCH($B$3, resultados!$A$1:$ZZ$1, 0))</f>
        <v/>
      </c>
    </row>
    <row r="243">
      <c r="A243">
        <f>INDEX(resultados!$A$2:$ZZ$280, 237, MATCH($B$1, resultados!$A$1:$ZZ$1, 0))</f>
        <v/>
      </c>
      <c r="B243">
        <f>INDEX(resultados!$A$2:$ZZ$280, 237, MATCH($B$2, resultados!$A$1:$ZZ$1, 0))</f>
        <v/>
      </c>
      <c r="C243">
        <f>INDEX(resultados!$A$2:$ZZ$280, 237, MATCH($B$3, resultados!$A$1:$ZZ$1, 0))</f>
        <v/>
      </c>
    </row>
    <row r="244">
      <c r="A244">
        <f>INDEX(resultados!$A$2:$ZZ$280, 238, MATCH($B$1, resultados!$A$1:$ZZ$1, 0))</f>
        <v/>
      </c>
      <c r="B244">
        <f>INDEX(resultados!$A$2:$ZZ$280, 238, MATCH($B$2, resultados!$A$1:$ZZ$1, 0))</f>
        <v/>
      </c>
      <c r="C244">
        <f>INDEX(resultados!$A$2:$ZZ$280, 238, MATCH($B$3, resultados!$A$1:$ZZ$1, 0))</f>
        <v/>
      </c>
    </row>
    <row r="245">
      <c r="A245">
        <f>INDEX(resultados!$A$2:$ZZ$280, 239, MATCH($B$1, resultados!$A$1:$ZZ$1, 0))</f>
        <v/>
      </c>
      <c r="B245">
        <f>INDEX(resultados!$A$2:$ZZ$280, 239, MATCH($B$2, resultados!$A$1:$ZZ$1, 0))</f>
        <v/>
      </c>
      <c r="C245">
        <f>INDEX(resultados!$A$2:$ZZ$280, 239, MATCH($B$3, resultados!$A$1:$ZZ$1, 0))</f>
        <v/>
      </c>
    </row>
    <row r="246">
      <c r="A246">
        <f>INDEX(resultados!$A$2:$ZZ$280, 240, MATCH($B$1, resultados!$A$1:$ZZ$1, 0))</f>
        <v/>
      </c>
      <c r="B246">
        <f>INDEX(resultados!$A$2:$ZZ$280, 240, MATCH($B$2, resultados!$A$1:$ZZ$1, 0))</f>
        <v/>
      </c>
      <c r="C246">
        <f>INDEX(resultados!$A$2:$ZZ$280, 240, MATCH($B$3, resultados!$A$1:$ZZ$1, 0))</f>
        <v/>
      </c>
    </row>
    <row r="247">
      <c r="A247">
        <f>INDEX(resultados!$A$2:$ZZ$280, 241, MATCH($B$1, resultados!$A$1:$ZZ$1, 0))</f>
        <v/>
      </c>
      <c r="B247">
        <f>INDEX(resultados!$A$2:$ZZ$280, 241, MATCH($B$2, resultados!$A$1:$ZZ$1, 0))</f>
        <v/>
      </c>
      <c r="C247">
        <f>INDEX(resultados!$A$2:$ZZ$280, 241, MATCH($B$3, resultados!$A$1:$ZZ$1, 0))</f>
        <v/>
      </c>
    </row>
    <row r="248">
      <c r="A248">
        <f>INDEX(resultados!$A$2:$ZZ$280, 242, MATCH($B$1, resultados!$A$1:$ZZ$1, 0))</f>
        <v/>
      </c>
      <c r="B248">
        <f>INDEX(resultados!$A$2:$ZZ$280, 242, MATCH($B$2, resultados!$A$1:$ZZ$1, 0))</f>
        <v/>
      </c>
      <c r="C248">
        <f>INDEX(resultados!$A$2:$ZZ$280, 242, MATCH($B$3, resultados!$A$1:$ZZ$1, 0))</f>
        <v/>
      </c>
    </row>
    <row r="249">
      <c r="A249">
        <f>INDEX(resultados!$A$2:$ZZ$280, 243, MATCH($B$1, resultados!$A$1:$ZZ$1, 0))</f>
        <v/>
      </c>
      <c r="B249">
        <f>INDEX(resultados!$A$2:$ZZ$280, 243, MATCH($B$2, resultados!$A$1:$ZZ$1, 0))</f>
        <v/>
      </c>
      <c r="C249">
        <f>INDEX(resultados!$A$2:$ZZ$280, 243, MATCH($B$3, resultados!$A$1:$ZZ$1, 0))</f>
        <v/>
      </c>
    </row>
    <row r="250">
      <c r="A250">
        <f>INDEX(resultados!$A$2:$ZZ$280, 244, MATCH($B$1, resultados!$A$1:$ZZ$1, 0))</f>
        <v/>
      </c>
      <c r="B250">
        <f>INDEX(resultados!$A$2:$ZZ$280, 244, MATCH($B$2, resultados!$A$1:$ZZ$1, 0))</f>
        <v/>
      </c>
      <c r="C250">
        <f>INDEX(resultados!$A$2:$ZZ$280, 244, MATCH($B$3, resultados!$A$1:$ZZ$1, 0))</f>
        <v/>
      </c>
    </row>
    <row r="251">
      <c r="A251">
        <f>INDEX(resultados!$A$2:$ZZ$280, 245, MATCH($B$1, resultados!$A$1:$ZZ$1, 0))</f>
        <v/>
      </c>
      <c r="B251">
        <f>INDEX(resultados!$A$2:$ZZ$280, 245, MATCH($B$2, resultados!$A$1:$ZZ$1, 0))</f>
        <v/>
      </c>
      <c r="C251">
        <f>INDEX(resultados!$A$2:$ZZ$280, 245, MATCH($B$3, resultados!$A$1:$ZZ$1, 0))</f>
        <v/>
      </c>
    </row>
    <row r="252">
      <c r="A252">
        <f>INDEX(resultados!$A$2:$ZZ$280, 246, MATCH($B$1, resultados!$A$1:$ZZ$1, 0))</f>
        <v/>
      </c>
      <c r="B252">
        <f>INDEX(resultados!$A$2:$ZZ$280, 246, MATCH($B$2, resultados!$A$1:$ZZ$1, 0))</f>
        <v/>
      </c>
      <c r="C252">
        <f>INDEX(resultados!$A$2:$ZZ$280, 246, MATCH($B$3, resultados!$A$1:$ZZ$1, 0))</f>
        <v/>
      </c>
    </row>
    <row r="253">
      <c r="A253">
        <f>INDEX(resultados!$A$2:$ZZ$280, 247, MATCH($B$1, resultados!$A$1:$ZZ$1, 0))</f>
        <v/>
      </c>
      <c r="B253">
        <f>INDEX(resultados!$A$2:$ZZ$280, 247, MATCH($B$2, resultados!$A$1:$ZZ$1, 0))</f>
        <v/>
      </c>
      <c r="C253">
        <f>INDEX(resultados!$A$2:$ZZ$280, 247, MATCH($B$3, resultados!$A$1:$ZZ$1, 0))</f>
        <v/>
      </c>
    </row>
    <row r="254">
      <c r="A254">
        <f>INDEX(resultados!$A$2:$ZZ$280, 248, MATCH($B$1, resultados!$A$1:$ZZ$1, 0))</f>
        <v/>
      </c>
      <c r="B254">
        <f>INDEX(resultados!$A$2:$ZZ$280, 248, MATCH($B$2, resultados!$A$1:$ZZ$1, 0))</f>
        <v/>
      </c>
      <c r="C254">
        <f>INDEX(resultados!$A$2:$ZZ$280, 248, MATCH($B$3, resultados!$A$1:$ZZ$1, 0))</f>
        <v/>
      </c>
    </row>
    <row r="255">
      <c r="A255">
        <f>INDEX(resultados!$A$2:$ZZ$280, 249, MATCH($B$1, resultados!$A$1:$ZZ$1, 0))</f>
        <v/>
      </c>
      <c r="B255">
        <f>INDEX(resultados!$A$2:$ZZ$280, 249, MATCH($B$2, resultados!$A$1:$ZZ$1, 0))</f>
        <v/>
      </c>
      <c r="C255">
        <f>INDEX(resultados!$A$2:$ZZ$280, 249, MATCH($B$3, resultados!$A$1:$ZZ$1, 0))</f>
        <v/>
      </c>
    </row>
    <row r="256">
      <c r="A256">
        <f>INDEX(resultados!$A$2:$ZZ$280, 250, MATCH($B$1, resultados!$A$1:$ZZ$1, 0))</f>
        <v/>
      </c>
      <c r="B256">
        <f>INDEX(resultados!$A$2:$ZZ$280, 250, MATCH($B$2, resultados!$A$1:$ZZ$1, 0))</f>
        <v/>
      </c>
      <c r="C256">
        <f>INDEX(resultados!$A$2:$ZZ$280, 250, MATCH($B$3, resultados!$A$1:$ZZ$1, 0))</f>
        <v/>
      </c>
    </row>
    <row r="257">
      <c r="A257">
        <f>INDEX(resultados!$A$2:$ZZ$280, 251, MATCH($B$1, resultados!$A$1:$ZZ$1, 0))</f>
        <v/>
      </c>
      <c r="B257">
        <f>INDEX(resultados!$A$2:$ZZ$280, 251, MATCH($B$2, resultados!$A$1:$ZZ$1, 0))</f>
        <v/>
      </c>
      <c r="C257">
        <f>INDEX(resultados!$A$2:$ZZ$280, 251, MATCH($B$3, resultados!$A$1:$ZZ$1, 0))</f>
        <v/>
      </c>
    </row>
    <row r="258">
      <c r="A258">
        <f>INDEX(resultados!$A$2:$ZZ$280, 252, MATCH($B$1, resultados!$A$1:$ZZ$1, 0))</f>
        <v/>
      </c>
      <c r="B258">
        <f>INDEX(resultados!$A$2:$ZZ$280, 252, MATCH($B$2, resultados!$A$1:$ZZ$1, 0))</f>
        <v/>
      </c>
      <c r="C258">
        <f>INDEX(resultados!$A$2:$ZZ$280, 252, MATCH($B$3, resultados!$A$1:$ZZ$1, 0))</f>
        <v/>
      </c>
    </row>
    <row r="259">
      <c r="A259">
        <f>INDEX(resultados!$A$2:$ZZ$280, 253, MATCH($B$1, resultados!$A$1:$ZZ$1, 0))</f>
        <v/>
      </c>
      <c r="B259">
        <f>INDEX(resultados!$A$2:$ZZ$280, 253, MATCH($B$2, resultados!$A$1:$ZZ$1, 0))</f>
        <v/>
      </c>
      <c r="C259">
        <f>INDEX(resultados!$A$2:$ZZ$280, 253, MATCH($B$3, resultados!$A$1:$ZZ$1, 0))</f>
        <v/>
      </c>
    </row>
    <row r="260">
      <c r="A260">
        <f>INDEX(resultados!$A$2:$ZZ$280, 254, MATCH($B$1, resultados!$A$1:$ZZ$1, 0))</f>
        <v/>
      </c>
      <c r="B260">
        <f>INDEX(resultados!$A$2:$ZZ$280, 254, MATCH($B$2, resultados!$A$1:$ZZ$1, 0))</f>
        <v/>
      </c>
      <c r="C260">
        <f>INDEX(resultados!$A$2:$ZZ$280, 254, MATCH($B$3, resultados!$A$1:$ZZ$1, 0))</f>
        <v/>
      </c>
    </row>
    <row r="261">
      <c r="A261">
        <f>INDEX(resultados!$A$2:$ZZ$280, 255, MATCH($B$1, resultados!$A$1:$ZZ$1, 0))</f>
        <v/>
      </c>
      <c r="B261">
        <f>INDEX(resultados!$A$2:$ZZ$280, 255, MATCH($B$2, resultados!$A$1:$ZZ$1, 0))</f>
        <v/>
      </c>
      <c r="C261">
        <f>INDEX(resultados!$A$2:$ZZ$280, 255, MATCH($B$3, resultados!$A$1:$ZZ$1, 0))</f>
        <v/>
      </c>
    </row>
    <row r="262">
      <c r="A262">
        <f>INDEX(resultados!$A$2:$ZZ$280, 256, MATCH($B$1, resultados!$A$1:$ZZ$1, 0))</f>
        <v/>
      </c>
      <c r="B262">
        <f>INDEX(resultados!$A$2:$ZZ$280, 256, MATCH($B$2, resultados!$A$1:$ZZ$1, 0))</f>
        <v/>
      </c>
      <c r="C262">
        <f>INDEX(resultados!$A$2:$ZZ$280, 256, MATCH($B$3, resultados!$A$1:$ZZ$1, 0))</f>
        <v/>
      </c>
    </row>
    <row r="263">
      <c r="A263">
        <f>INDEX(resultados!$A$2:$ZZ$280, 257, MATCH($B$1, resultados!$A$1:$ZZ$1, 0))</f>
        <v/>
      </c>
      <c r="B263">
        <f>INDEX(resultados!$A$2:$ZZ$280, 257, MATCH($B$2, resultados!$A$1:$ZZ$1, 0))</f>
        <v/>
      </c>
      <c r="C263">
        <f>INDEX(resultados!$A$2:$ZZ$280, 257, MATCH($B$3, resultados!$A$1:$ZZ$1, 0))</f>
        <v/>
      </c>
    </row>
    <row r="264">
      <c r="A264">
        <f>INDEX(resultados!$A$2:$ZZ$280, 258, MATCH($B$1, resultados!$A$1:$ZZ$1, 0))</f>
        <v/>
      </c>
      <c r="B264">
        <f>INDEX(resultados!$A$2:$ZZ$280, 258, MATCH($B$2, resultados!$A$1:$ZZ$1, 0))</f>
        <v/>
      </c>
      <c r="C264">
        <f>INDEX(resultados!$A$2:$ZZ$280, 258, MATCH($B$3, resultados!$A$1:$ZZ$1, 0))</f>
        <v/>
      </c>
    </row>
    <row r="265">
      <c r="A265">
        <f>INDEX(resultados!$A$2:$ZZ$280, 259, MATCH($B$1, resultados!$A$1:$ZZ$1, 0))</f>
        <v/>
      </c>
      <c r="B265">
        <f>INDEX(resultados!$A$2:$ZZ$280, 259, MATCH($B$2, resultados!$A$1:$ZZ$1, 0))</f>
        <v/>
      </c>
      <c r="C265">
        <f>INDEX(resultados!$A$2:$ZZ$280, 259, MATCH($B$3, resultados!$A$1:$ZZ$1, 0))</f>
        <v/>
      </c>
    </row>
    <row r="266">
      <c r="A266">
        <f>INDEX(resultados!$A$2:$ZZ$280, 260, MATCH($B$1, resultados!$A$1:$ZZ$1, 0))</f>
        <v/>
      </c>
      <c r="B266">
        <f>INDEX(resultados!$A$2:$ZZ$280, 260, MATCH($B$2, resultados!$A$1:$ZZ$1, 0))</f>
        <v/>
      </c>
      <c r="C266">
        <f>INDEX(resultados!$A$2:$ZZ$280, 260, MATCH($B$3, resultados!$A$1:$ZZ$1, 0))</f>
        <v/>
      </c>
    </row>
    <row r="267">
      <c r="A267">
        <f>INDEX(resultados!$A$2:$ZZ$280, 261, MATCH($B$1, resultados!$A$1:$ZZ$1, 0))</f>
        <v/>
      </c>
      <c r="B267">
        <f>INDEX(resultados!$A$2:$ZZ$280, 261, MATCH($B$2, resultados!$A$1:$ZZ$1, 0))</f>
        <v/>
      </c>
      <c r="C267">
        <f>INDEX(resultados!$A$2:$ZZ$280, 261, MATCH($B$3, resultados!$A$1:$ZZ$1, 0))</f>
        <v/>
      </c>
    </row>
    <row r="268">
      <c r="A268">
        <f>INDEX(resultados!$A$2:$ZZ$280, 262, MATCH($B$1, resultados!$A$1:$ZZ$1, 0))</f>
        <v/>
      </c>
      <c r="B268">
        <f>INDEX(resultados!$A$2:$ZZ$280, 262, MATCH($B$2, resultados!$A$1:$ZZ$1, 0))</f>
        <v/>
      </c>
      <c r="C268">
        <f>INDEX(resultados!$A$2:$ZZ$280, 262, MATCH($B$3, resultados!$A$1:$ZZ$1, 0))</f>
        <v/>
      </c>
    </row>
    <row r="269">
      <c r="A269">
        <f>INDEX(resultados!$A$2:$ZZ$280, 263, MATCH($B$1, resultados!$A$1:$ZZ$1, 0))</f>
        <v/>
      </c>
      <c r="B269">
        <f>INDEX(resultados!$A$2:$ZZ$280, 263, MATCH($B$2, resultados!$A$1:$ZZ$1, 0))</f>
        <v/>
      </c>
      <c r="C269">
        <f>INDEX(resultados!$A$2:$ZZ$280, 263, MATCH($B$3, resultados!$A$1:$ZZ$1, 0))</f>
        <v/>
      </c>
    </row>
    <row r="270">
      <c r="A270">
        <f>INDEX(resultados!$A$2:$ZZ$280, 264, MATCH($B$1, resultados!$A$1:$ZZ$1, 0))</f>
        <v/>
      </c>
      <c r="B270">
        <f>INDEX(resultados!$A$2:$ZZ$280, 264, MATCH($B$2, resultados!$A$1:$ZZ$1, 0))</f>
        <v/>
      </c>
      <c r="C270">
        <f>INDEX(resultados!$A$2:$ZZ$280, 264, MATCH($B$3, resultados!$A$1:$ZZ$1, 0))</f>
        <v/>
      </c>
    </row>
    <row r="271">
      <c r="A271">
        <f>INDEX(resultados!$A$2:$ZZ$280, 265, MATCH($B$1, resultados!$A$1:$ZZ$1, 0))</f>
        <v/>
      </c>
      <c r="B271">
        <f>INDEX(resultados!$A$2:$ZZ$280, 265, MATCH($B$2, resultados!$A$1:$ZZ$1, 0))</f>
        <v/>
      </c>
      <c r="C271">
        <f>INDEX(resultados!$A$2:$ZZ$280, 265, MATCH($B$3, resultados!$A$1:$ZZ$1, 0))</f>
        <v/>
      </c>
    </row>
    <row r="272">
      <c r="A272">
        <f>INDEX(resultados!$A$2:$ZZ$280, 266, MATCH($B$1, resultados!$A$1:$ZZ$1, 0))</f>
        <v/>
      </c>
      <c r="B272">
        <f>INDEX(resultados!$A$2:$ZZ$280, 266, MATCH($B$2, resultados!$A$1:$ZZ$1, 0))</f>
        <v/>
      </c>
      <c r="C272">
        <f>INDEX(resultados!$A$2:$ZZ$280, 266, MATCH($B$3, resultados!$A$1:$ZZ$1, 0))</f>
        <v/>
      </c>
    </row>
    <row r="273">
      <c r="A273">
        <f>INDEX(resultados!$A$2:$ZZ$280, 267, MATCH($B$1, resultados!$A$1:$ZZ$1, 0))</f>
        <v/>
      </c>
      <c r="B273">
        <f>INDEX(resultados!$A$2:$ZZ$280, 267, MATCH($B$2, resultados!$A$1:$ZZ$1, 0))</f>
        <v/>
      </c>
      <c r="C273">
        <f>INDEX(resultados!$A$2:$ZZ$280, 267, MATCH($B$3, resultados!$A$1:$ZZ$1, 0))</f>
        <v/>
      </c>
    </row>
    <row r="274">
      <c r="A274">
        <f>INDEX(resultados!$A$2:$ZZ$280, 268, MATCH($B$1, resultados!$A$1:$ZZ$1, 0))</f>
        <v/>
      </c>
      <c r="B274">
        <f>INDEX(resultados!$A$2:$ZZ$280, 268, MATCH($B$2, resultados!$A$1:$ZZ$1, 0))</f>
        <v/>
      </c>
      <c r="C274">
        <f>INDEX(resultados!$A$2:$ZZ$280, 268, MATCH($B$3, resultados!$A$1:$ZZ$1, 0))</f>
        <v/>
      </c>
    </row>
    <row r="275">
      <c r="A275">
        <f>INDEX(resultados!$A$2:$ZZ$280, 269, MATCH($B$1, resultados!$A$1:$ZZ$1, 0))</f>
        <v/>
      </c>
      <c r="B275">
        <f>INDEX(resultados!$A$2:$ZZ$280, 269, MATCH($B$2, resultados!$A$1:$ZZ$1, 0))</f>
        <v/>
      </c>
      <c r="C275">
        <f>INDEX(resultados!$A$2:$ZZ$280, 269, MATCH($B$3, resultados!$A$1:$ZZ$1, 0))</f>
        <v/>
      </c>
    </row>
    <row r="276">
      <c r="A276">
        <f>INDEX(resultados!$A$2:$ZZ$280, 270, MATCH($B$1, resultados!$A$1:$ZZ$1, 0))</f>
        <v/>
      </c>
      <c r="B276">
        <f>INDEX(resultados!$A$2:$ZZ$280, 270, MATCH($B$2, resultados!$A$1:$ZZ$1, 0))</f>
        <v/>
      </c>
      <c r="C276">
        <f>INDEX(resultados!$A$2:$ZZ$280, 270, MATCH($B$3, resultados!$A$1:$ZZ$1, 0))</f>
        <v/>
      </c>
    </row>
    <row r="277">
      <c r="A277">
        <f>INDEX(resultados!$A$2:$ZZ$280, 271, MATCH($B$1, resultados!$A$1:$ZZ$1, 0))</f>
        <v/>
      </c>
      <c r="B277">
        <f>INDEX(resultados!$A$2:$ZZ$280, 271, MATCH($B$2, resultados!$A$1:$ZZ$1, 0))</f>
        <v/>
      </c>
      <c r="C277">
        <f>INDEX(resultados!$A$2:$ZZ$280, 271, MATCH($B$3, resultados!$A$1:$ZZ$1, 0))</f>
        <v/>
      </c>
    </row>
    <row r="278">
      <c r="A278">
        <f>INDEX(resultados!$A$2:$ZZ$280, 272, MATCH($B$1, resultados!$A$1:$ZZ$1, 0))</f>
        <v/>
      </c>
      <c r="B278">
        <f>INDEX(resultados!$A$2:$ZZ$280, 272, MATCH($B$2, resultados!$A$1:$ZZ$1, 0))</f>
        <v/>
      </c>
      <c r="C278">
        <f>INDEX(resultados!$A$2:$ZZ$280, 272, MATCH($B$3, resultados!$A$1:$ZZ$1, 0))</f>
        <v/>
      </c>
    </row>
    <row r="279">
      <c r="A279">
        <f>INDEX(resultados!$A$2:$ZZ$280, 273, MATCH($B$1, resultados!$A$1:$ZZ$1, 0))</f>
        <v/>
      </c>
      <c r="B279">
        <f>INDEX(resultados!$A$2:$ZZ$280, 273, MATCH($B$2, resultados!$A$1:$ZZ$1, 0))</f>
        <v/>
      </c>
      <c r="C279">
        <f>INDEX(resultados!$A$2:$ZZ$280, 273, MATCH($B$3, resultados!$A$1:$ZZ$1, 0))</f>
        <v/>
      </c>
    </row>
    <row r="280">
      <c r="A280">
        <f>INDEX(resultados!$A$2:$ZZ$280, 274, MATCH($B$1, resultados!$A$1:$ZZ$1, 0))</f>
        <v/>
      </c>
      <c r="B280">
        <f>INDEX(resultados!$A$2:$ZZ$280, 274, MATCH($B$2, resultados!$A$1:$ZZ$1, 0))</f>
        <v/>
      </c>
      <c r="C280">
        <f>INDEX(resultados!$A$2:$ZZ$280, 274, MATCH($B$3, resultados!$A$1:$ZZ$1, 0))</f>
        <v/>
      </c>
    </row>
    <row r="281">
      <c r="A281">
        <f>INDEX(resultados!$A$2:$ZZ$280, 275, MATCH($B$1, resultados!$A$1:$ZZ$1, 0))</f>
        <v/>
      </c>
      <c r="B281">
        <f>INDEX(resultados!$A$2:$ZZ$280, 275, MATCH($B$2, resultados!$A$1:$ZZ$1, 0))</f>
        <v/>
      </c>
      <c r="C281">
        <f>INDEX(resultados!$A$2:$ZZ$280, 275, MATCH($B$3, resultados!$A$1:$ZZ$1, 0))</f>
        <v/>
      </c>
    </row>
    <row r="282">
      <c r="A282">
        <f>INDEX(resultados!$A$2:$ZZ$280, 276, MATCH($B$1, resultados!$A$1:$ZZ$1, 0))</f>
        <v/>
      </c>
      <c r="B282">
        <f>INDEX(resultados!$A$2:$ZZ$280, 276, MATCH($B$2, resultados!$A$1:$ZZ$1, 0))</f>
        <v/>
      </c>
      <c r="C282">
        <f>INDEX(resultados!$A$2:$ZZ$280, 276, MATCH($B$3, resultados!$A$1:$ZZ$1, 0))</f>
        <v/>
      </c>
    </row>
    <row r="283">
      <c r="A283">
        <f>INDEX(resultados!$A$2:$ZZ$280, 277, MATCH($B$1, resultados!$A$1:$ZZ$1, 0))</f>
        <v/>
      </c>
      <c r="B283">
        <f>INDEX(resultados!$A$2:$ZZ$280, 277, MATCH($B$2, resultados!$A$1:$ZZ$1, 0))</f>
        <v/>
      </c>
      <c r="C283">
        <f>INDEX(resultados!$A$2:$ZZ$280, 277, MATCH($B$3, resultados!$A$1:$ZZ$1, 0))</f>
        <v/>
      </c>
    </row>
    <row r="284">
      <c r="A284">
        <f>INDEX(resultados!$A$2:$ZZ$280, 278, MATCH($B$1, resultados!$A$1:$ZZ$1, 0))</f>
        <v/>
      </c>
      <c r="B284">
        <f>INDEX(resultados!$A$2:$ZZ$280, 278, MATCH($B$2, resultados!$A$1:$ZZ$1, 0))</f>
        <v/>
      </c>
      <c r="C284">
        <f>INDEX(resultados!$A$2:$ZZ$280, 278, MATCH($B$3, resultados!$A$1:$ZZ$1, 0))</f>
        <v/>
      </c>
    </row>
    <row r="285">
      <c r="A285">
        <f>INDEX(resultados!$A$2:$ZZ$280, 279, MATCH($B$1, resultados!$A$1:$ZZ$1, 0))</f>
        <v/>
      </c>
      <c r="B285">
        <f>INDEX(resultados!$A$2:$ZZ$280, 279, MATCH($B$2, resultados!$A$1:$ZZ$1, 0))</f>
        <v/>
      </c>
      <c r="C285">
        <f>INDEX(resultados!$A$2:$ZZ$280, 279,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8.6973</v>
      </c>
      <c r="E2" t="n">
        <v>11.5</v>
      </c>
      <c r="F2" t="n">
        <v>8.94</v>
      </c>
      <c r="G2" t="n">
        <v>11.66</v>
      </c>
      <c r="H2" t="n">
        <v>0.24</v>
      </c>
      <c r="I2" t="n">
        <v>46</v>
      </c>
      <c r="J2" t="n">
        <v>71.52</v>
      </c>
      <c r="K2" t="n">
        <v>32.27</v>
      </c>
      <c r="L2" t="n">
        <v>1</v>
      </c>
      <c r="M2" t="n">
        <v>44</v>
      </c>
      <c r="N2" t="n">
        <v>8.25</v>
      </c>
      <c r="O2" t="n">
        <v>9054.6</v>
      </c>
      <c r="P2" t="n">
        <v>62.45</v>
      </c>
      <c r="Q2" t="n">
        <v>203.58</v>
      </c>
      <c r="R2" t="n">
        <v>42.58</v>
      </c>
      <c r="S2" t="n">
        <v>13.05</v>
      </c>
      <c r="T2" t="n">
        <v>14265.56</v>
      </c>
      <c r="U2" t="n">
        <v>0.31</v>
      </c>
      <c r="V2" t="n">
        <v>0.83</v>
      </c>
      <c r="W2" t="n">
        <v>0.13</v>
      </c>
      <c r="X2" t="n">
        <v>0.91</v>
      </c>
      <c r="Y2" t="n">
        <v>0.5</v>
      </c>
      <c r="Z2" t="n">
        <v>10</v>
      </c>
      <c r="AA2" t="n">
        <v>68.48373977602984</v>
      </c>
      <c r="AB2" t="n">
        <v>93.70247405089523</v>
      </c>
      <c r="AC2" t="n">
        <v>84.75964143974906</v>
      </c>
      <c r="AD2" t="n">
        <v>68483.73977602983</v>
      </c>
      <c r="AE2" t="n">
        <v>93702.47405089524</v>
      </c>
      <c r="AF2" t="n">
        <v>8.519121217182843e-06</v>
      </c>
      <c r="AG2" t="n">
        <v>0.4791666666666667</v>
      </c>
      <c r="AH2" t="n">
        <v>84759.64143974906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9.409599999999999</v>
      </c>
      <c r="E3" t="n">
        <v>10.63</v>
      </c>
      <c r="F3" t="n">
        <v>8.44</v>
      </c>
      <c r="G3" t="n">
        <v>23.02</v>
      </c>
      <c r="H3" t="n">
        <v>0.48</v>
      </c>
      <c r="I3" t="n">
        <v>22</v>
      </c>
      <c r="J3" t="n">
        <v>72.7</v>
      </c>
      <c r="K3" t="n">
        <v>32.27</v>
      </c>
      <c r="L3" t="n">
        <v>2</v>
      </c>
      <c r="M3" t="n">
        <v>20</v>
      </c>
      <c r="N3" t="n">
        <v>8.43</v>
      </c>
      <c r="O3" t="n">
        <v>9200.25</v>
      </c>
      <c r="P3" t="n">
        <v>57</v>
      </c>
      <c r="Q3" t="n">
        <v>203.56</v>
      </c>
      <c r="R3" t="n">
        <v>27</v>
      </c>
      <c r="S3" t="n">
        <v>13.05</v>
      </c>
      <c r="T3" t="n">
        <v>6596.46</v>
      </c>
      <c r="U3" t="n">
        <v>0.48</v>
      </c>
      <c r="V3" t="n">
        <v>0.88</v>
      </c>
      <c r="W3" t="n">
        <v>0.09</v>
      </c>
      <c r="X3" t="n">
        <v>0.42</v>
      </c>
      <c r="Y3" t="n">
        <v>0.5</v>
      </c>
      <c r="Z3" t="n">
        <v>10</v>
      </c>
      <c r="AA3" t="n">
        <v>58.97928138293705</v>
      </c>
      <c r="AB3" t="n">
        <v>80.69805477036111</v>
      </c>
      <c r="AC3" t="n">
        <v>72.99634568352788</v>
      </c>
      <c r="AD3" t="n">
        <v>58979.28138293704</v>
      </c>
      <c r="AE3" t="n">
        <v>80698.05477036111</v>
      </c>
      <c r="AF3" t="n">
        <v>9.21682855658695e-06</v>
      </c>
      <c r="AG3" t="n">
        <v>0.4429166666666667</v>
      </c>
      <c r="AH3" t="n">
        <v>72996.34568352788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9.667299999999999</v>
      </c>
      <c r="E4" t="n">
        <v>10.34</v>
      </c>
      <c r="F4" t="n">
        <v>8.279999999999999</v>
      </c>
      <c r="G4" t="n">
        <v>35.5</v>
      </c>
      <c r="H4" t="n">
        <v>0.71</v>
      </c>
      <c r="I4" t="n">
        <v>14</v>
      </c>
      <c r="J4" t="n">
        <v>73.88</v>
      </c>
      <c r="K4" t="n">
        <v>32.27</v>
      </c>
      <c r="L4" t="n">
        <v>3</v>
      </c>
      <c r="M4" t="n">
        <v>12</v>
      </c>
      <c r="N4" t="n">
        <v>8.609999999999999</v>
      </c>
      <c r="O4" t="n">
        <v>9346.23</v>
      </c>
      <c r="P4" t="n">
        <v>53.29</v>
      </c>
      <c r="Q4" t="n">
        <v>203.56</v>
      </c>
      <c r="R4" t="n">
        <v>22.17</v>
      </c>
      <c r="S4" t="n">
        <v>13.05</v>
      </c>
      <c r="T4" t="n">
        <v>4219.43</v>
      </c>
      <c r="U4" t="n">
        <v>0.59</v>
      </c>
      <c r="V4" t="n">
        <v>0.9</v>
      </c>
      <c r="W4" t="n">
        <v>0.07000000000000001</v>
      </c>
      <c r="X4" t="n">
        <v>0.26</v>
      </c>
      <c r="Y4" t="n">
        <v>0.5</v>
      </c>
      <c r="Z4" t="n">
        <v>10</v>
      </c>
      <c r="AA4" t="n">
        <v>54.95511015534531</v>
      </c>
      <c r="AB4" t="n">
        <v>75.19200616286803</v>
      </c>
      <c r="AC4" t="n">
        <v>68.01578662734441</v>
      </c>
      <c r="AD4" t="n">
        <v>54955.11015534531</v>
      </c>
      <c r="AE4" t="n">
        <v>75192.00616286803</v>
      </c>
      <c r="AF4" t="n">
        <v>9.469249139718267e-06</v>
      </c>
      <c r="AG4" t="n">
        <v>0.4308333333333333</v>
      </c>
      <c r="AH4" t="n">
        <v>68015.78662734441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9.807399999999999</v>
      </c>
      <c r="E5" t="n">
        <v>10.2</v>
      </c>
      <c r="F5" t="n">
        <v>8.199999999999999</v>
      </c>
      <c r="G5" t="n">
        <v>49.18</v>
      </c>
      <c r="H5" t="n">
        <v>0.93</v>
      </c>
      <c r="I5" t="n">
        <v>10</v>
      </c>
      <c r="J5" t="n">
        <v>75.06999999999999</v>
      </c>
      <c r="K5" t="n">
        <v>32.27</v>
      </c>
      <c r="L5" t="n">
        <v>4</v>
      </c>
      <c r="M5" t="n">
        <v>8</v>
      </c>
      <c r="N5" t="n">
        <v>8.800000000000001</v>
      </c>
      <c r="O5" t="n">
        <v>9492.549999999999</v>
      </c>
      <c r="P5" t="n">
        <v>50.26</v>
      </c>
      <c r="Q5" t="n">
        <v>203.56</v>
      </c>
      <c r="R5" t="n">
        <v>19.29</v>
      </c>
      <c r="S5" t="n">
        <v>13.05</v>
      </c>
      <c r="T5" t="n">
        <v>2802.5</v>
      </c>
      <c r="U5" t="n">
        <v>0.68</v>
      </c>
      <c r="V5" t="n">
        <v>0.91</v>
      </c>
      <c r="W5" t="n">
        <v>0.07000000000000001</v>
      </c>
      <c r="X5" t="n">
        <v>0.17</v>
      </c>
      <c r="Y5" t="n">
        <v>0.5</v>
      </c>
      <c r="Z5" t="n">
        <v>10</v>
      </c>
      <c r="AA5" t="n">
        <v>52.31493579496097</v>
      </c>
      <c r="AB5" t="n">
        <v>71.57960312671966</v>
      </c>
      <c r="AC5" t="n">
        <v>64.7481462669254</v>
      </c>
      <c r="AD5" t="n">
        <v>52314.93579496097</v>
      </c>
      <c r="AE5" t="n">
        <v>71579.60312671967</v>
      </c>
      <c r="AF5" t="n">
        <v>9.606478956158694e-06</v>
      </c>
      <c r="AG5" t="n">
        <v>0.425</v>
      </c>
      <c r="AH5" t="n">
        <v>64748.1462669254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9.8582</v>
      </c>
      <c r="E6" t="n">
        <v>10.14</v>
      </c>
      <c r="F6" t="n">
        <v>8.18</v>
      </c>
      <c r="G6" t="n">
        <v>61.32</v>
      </c>
      <c r="H6" t="n">
        <v>1.15</v>
      </c>
      <c r="I6" t="n">
        <v>8</v>
      </c>
      <c r="J6" t="n">
        <v>76.26000000000001</v>
      </c>
      <c r="K6" t="n">
        <v>32.27</v>
      </c>
      <c r="L6" t="n">
        <v>5</v>
      </c>
      <c r="M6" t="n">
        <v>2</v>
      </c>
      <c r="N6" t="n">
        <v>8.99</v>
      </c>
      <c r="O6" t="n">
        <v>9639.200000000001</v>
      </c>
      <c r="P6" t="n">
        <v>47.62</v>
      </c>
      <c r="Q6" t="n">
        <v>203.56</v>
      </c>
      <c r="R6" t="n">
        <v>18.6</v>
      </c>
      <c r="S6" t="n">
        <v>13.05</v>
      </c>
      <c r="T6" t="n">
        <v>2462.57</v>
      </c>
      <c r="U6" t="n">
        <v>0.7</v>
      </c>
      <c r="V6" t="n">
        <v>0.91</v>
      </c>
      <c r="W6" t="n">
        <v>0.07000000000000001</v>
      </c>
      <c r="X6" t="n">
        <v>0.15</v>
      </c>
      <c r="Y6" t="n">
        <v>0.5</v>
      </c>
      <c r="Z6" t="n">
        <v>10</v>
      </c>
      <c r="AA6" t="n">
        <v>50.54274208017762</v>
      </c>
      <c r="AB6" t="n">
        <v>69.15480950248555</v>
      </c>
      <c r="AC6" t="n">
        <v>62.55477154296818</v>
      </c>
      <c r="AD6" t="n">
        <v>50542.74208017762</v>
      </c>
      <c r="AE6" t="n">
        <v>69154.80950248554</v>
      </c>
      <c r="AF6" t="n">
        <v>9.656238232926528e-06</v>
      </c>
      <c r="AG6" t="n">
        <v>0.4225</v>
      </c>
      <c r="AH6" t="n">
        <v>62554.77154296818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9.856299999999999</v>
      </c>
      <c r="E7" t="n">
        <v>10.15</v>
      </c>
      <c r="F7" t="n">
        <v>8.18</v>
      </c>
      <c r="G7" t="n">
        <v>61.33</v>
      </c>
      <c r="H7" t="n">
        <v>1.36</v>
      </c>
      <c r="I7" t="n">
        <v>8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48.25</v>
      </c>
      <c r="Q7" t="n">
        <v>203.56</v>
      </c>
      <c r="R7" t="n">
        <v>18.6</v>
      </c>
      <c r="S7" t="n">
        <v>13.05</v>
      </c>
      <c r="T7" t="n">
        <v>2465.71</v>
      </c>
      <c r="U7" t="n">
        <v>0.7</v>
      </c>
      <c r="V7" t="n">
        <v>0.91</v>
      </c>
      <c r="W7" t="n">
        <v>0.07000000000000001</v>
      </c>
      <c r="X7" t="n">
        <v>0.15</v>
      </c>
      <c r="Y7" t="n">
        <v>0.5</v>
      </c>
      <c r="Z7" t="n">
        <v>10</v>
      </c>
      <c r="AA7" t="n">
        <v>50.90322503808252</v>
      </c>
      <c r="AB7" t="n">
        <v>69.6480381888765</v>
      </c>
      <c r="AC7" t="n">
        <v>63.00092717578094</v>
      </c>
      <c r="AD7" t="n">
        <v>50903.22503808252</v>
      </c>
      <c r="AE7" t="n">
        <v>69648.0381888765</v>
      </c>
      <c r="AF7" t="n">
        <v>9.654377157614347e-06</v>
      </c>
      <c r="AG7" t="n">
        <v>0.4229166666666667</v>
      </c>
      <c r="AH7" t="n">
        <v>63000.92717578095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9.4528</v>
      </c>
      <c r="E2" t="n">
        <v>10.58</v>
      </c>
      <c r="F2" t="n">
        <v>8.57</v>
      </c>
      <c r="G2" t="n">
        <v>18.36</v>
      </c>
      <c r="H2" t="n">
        <v>0.43</v>
      </c>
      <c r="I2" t="n">
        <v>28</v>
      </c>
      <c r="J2" t="n">
        <v>39.78</v>
      </c>
      <c r="K2" t="n">
        <v>19.54</v>
      </c>
      <c r="L2" t="n">
        <v>1</v>
      </c>
      <c r="M2" t="n">
        <v>26</v>
      </c>
      <c r="N2" t="n">
        <v>4.24</v>
      </c>
      <c r="O2" t="n">
        <v>5140</v>
      </c>
      <c r="P2" t="n">
        <v>37.11</v>
      </c>
      <c r="Q2" t="n">
        <v>203.56</v>
      </c>
      <c r="R2" t="n">
        <v>30.94</v>
      </c>
      <c r="S2" t="n">
        <v>13.05</v>
      </c>
      <c r="T2" t="n">
        <v>8534.25</v>
      </c>
      <c r="U2" t="n">
        <v>0.42</v>
      </c>
      <c r="V2" t="n">
        <v>0.87</v>
      </c>
      <c r="W2" t="n">
        <v>0.1</v>
      </c>
      <c r="X2" t="n">
        <v>0.55</v>
      </c>
      <c r="Y2" t="n">
        <v>0.5</v>
      </c>
      <c r="Z2" t="n">
        <v>10</v>
      </c>
      <c r="AA2" t="n">
        <v>42.33261890704371</v>
      </c>
      <c r="AB2" t="n">
        <v>57.92135677193813</v>
      </c>
      <c r="AC2" t="n">
        <v>52.39342377477071</v>
      </c>
      <c r="AD2" t="n">
        <v>42332.61890704371</v>
      </c>
      <c r="AE2" t="n">
        <v>57921.35677193813</v>
      </c>
      <c r="AF2" t="n">
        <v>1.22460685704156e-05</v>
      </c>
      <c r="AG2" t="n">
        <v>0.4408333333333334</v>
      </c>
      <c r="AH2" t="n">
        <v>52393.42377477071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9.8087</v>
      </c>
      <c r="E3" t="n">
        <v>10.2</v>
      </c>
      <c r="F3" t="n">
        <v>8.33</v>
      </c>
      <c r="G3" t="n">
        <v>33.32</v>
      </c>
      <c r="H3" t="n">
        <v>0.84</v>
      </c>
      <c r="I3" t="n">
        <v>15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32.65</v>
      </c>
      <c r="Q3" t="n">
        <v>203.58</v>
      </c>
      <c r="R3" t="n">
        <v>23.03</v>
      </c>
      <c r="S3" t="n">
        <v>13.05</v>
      </c>
      <c r="T3" t="n">
        <v>4646.84</v>
      </c>
      <c r="U3" t="n">
        <v>0.57</v>
      </c>
      <c r="V3" t="n">
        <v>0.89</v>
      </c>
      <c r="W3" t="n">
        <v>0.1</v>
      </c>
      <c r="X3" t="n">
        <v>0.31</v>
      </c>
      <c r="Y3" t="n">
        <v>0.5</v>
      </c>
      <c r="Z3" t="n">
        <v>10</v>
      </c>
      <c r="AA3" t="n">
        <v>37.9264374967335</v>
      </c>
      <c r="AB3" t="n">
        <v>51.89262497921056</v>
      </c>
      <c r="AC3" t="n">
        <v>46.94006568304867</v>
      </c>
      <c r="AD3" t="n">
        <v>37926.4374967335</v>
      </c>
      <c r="AE3" t="n">
        <v>51892.62497921056</v>
      </c>
      <c r="AF3" t="n">
        <v>1.270713574672431e-05</v>
      </c>
      <c r="AG3" t="n">
        <v>0.425</v>
      </c>
      <c r="AH3" t="n">
        <v>46940.06568304866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7.0746</v>
      </c>
      <c r="E2" t="n">
        <v>14.14</v>
      </c>
      <c r="F2" t="n">
        <v>9.619999999999999</v>
      </c>
      <c r="G2" t="n">
        <v>7.31</v>
      </c>
      <c r="H2" t="n">
        <v>0.12</v>
      </c>
      <c r="I2" t="n">
        <v>79</v>
      </c>
      <c r="J2" t="n">
        <v>141.81</v>
      </c>
      <c r="K2" t="n">
        <v>47.83</v>
      </c>
      <c r="L2" t="n">
        <v>1</v>
      </c>
      <c r="M2" t="n">
        <v>77</v>
      </c>
      <c r="N2" t="n">
        <v>22.98</v>
      </c>
      <c r="O2" t="n">
        <v>17723.39</v>
      </c>
      <c r="P2" t="n">
        <v>108.53</v>
      </c>
      <c r="Q2" t="n">
        <v>203.57</v>
      </c>
      <c r="R2" t="n">
        <v>64.20999999999999</v>
      </c>
      <c r="S2" t="n">
        <v>13.05</v>
      </c>
      <c r="T2" t="n">
        <v>24913.5</v>
      </c>
      <c r="U2" t="n">
        <v>0.2</v>
      </c>
      <c r="V2" t="n">
        <v>0.77</v>
      </c>
      <c r="W2" t="n">
        <v>0.18</v>
      </c>
      <c r="X2" t="n">
        <v>1.6</v>
      </c>
      <c r="Y2" t="n">
        <v>0.5</v>
      </c>
      <c r="Z2" t="n">
        <v>10</v>
      </c>
      <c r="AA2" t="n">
        <v>134.8997176634087</v>
      </c>
      <c r="AB2" t="n">
        <v>184.5757450625121</v>
      </c>
      <c r="AC2" t="n">
        <v>166.9600950074829</v>
      </c>
      <c r="AD2" t="n">
        <v>134899.7176634087</v>
      </c>
      <c r="AE2" t="n">
        <v>184575.7450625121</v>
      </c>
      <c r="AF2" t="n">
        <v>4.923593312089812e-06</v>
      </c>
      <c r="AG2" t="n">
        <v>0.5891666666666667</v>
      </c>
      <c r="AH2" t="n">
        <v>166960.0950074829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8.3279</v>
      </c>
      <c r="E3" t="n">
        <v>12.01</v>
      </c>
      <c r="F3" t="n">
        <v>8.74</v>
      </c>
      <c r="G3" t="n">
        <v>14.57</v>
      </c>
      <c r="H3" t="n">
        <v>0.25</v>
      </c>
      <c r="I3" t="n">
        <v>36</v>
      </c>
      <c r="J3" t="n">
        <v>143.17</v>
      </c>
      <c r="K3" t="n">
        <v>47.83</v>
      </c>
      <c r="L3" t="n">
        <v>2</v>
      </c>
      <c r="M3" t="n">
        <v>34</v>
      </c>
      <c r="N3" t="n">
        <v>23.34</v>
      </c>
      <c r="O3" t="n">
        <v>17891.86</v>
      </c>
      <c r="P3" t="n">
        <v>97.45999999999999</v>
      </c>
      <c r="Q3" t="n">
        <v>203.6</v>
      </c>
      <c r="R3" t="n">
        <v>36.48</v>
      </c>
      <c r="S3" t="n">
        <v>13.05</v>
      </c>
      <c r="T3" t="n">
        <v>11266.78</v>
      </c>
      <c r="U3" t="n">
        <v>0.36</v>
      </c>
      <c r="V3" t="n">
        <v>0.85</v>
      </c>
      <c r="W3" t="n">
        <v>0.11</v>
      </c>
      <c r="X3" t="n">
        <v>0.71</v>
      </c>
      <c r="Y3" t="n">
        <v>0.5</v>
      </c>
      <c r="Z3" t="n">
        <v>10</v>
      </c>
      <c r="AA3" t="n">
        <v>104.0485949387334</v>
      </c>
      <c r="AB3" t="n">
        <v>142.3638778951564</v>
      </c>
      <c r="AC3" t="n">
        <v>128.7768691978387</v>
      </c>
      <c r="AD3" t="n">
        <v>104048.5949387334</v>
      </c>
      <c r="AE3" t="n">
        <v>142363.8778951564</v>
      </c>
      <c r="AF3" t="n">
        <v>5.795831954280487e-06</v>
      </c>
      <c r="AG3" t="n">
        <v>0.5004166666666666</v>
      </c>
      <c r="AH3" t="n">
        <v>128776.8691978387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8.761699999999999</v>
      </c>
      <c r="E4" t="n">
        <v>11.41</v>
      </c>
      <c r="F4" t="n">
        <v>8.49</v>
      </c>
      <c r="G4" t="n">
        <v>21.23</v>
      </c>
      <c r="H4" t="n">
        <v>0.37</v>
      </c>
      <c r="I4" t="n">
        <v>24</v>
      </c>
      <c r="J4" t="n">
        <v>144.54</v>
      </c>
      <c r="K4" t="n">
        <v>47.83</v>
      </c>
      <c r="L4" t="n">
        <v>3</v>
      </c>
      <c r="M4" t="n">
        <v>22</v>
      </c>
      <c r="N4" t="n">
        <v>23.71</v>
      </c>
      <c r="O4" t="n">
        <v>18060.85</v>
      </c>
      <c r="P4" t="n">
        <v>93.81999999999999</v>
      </c>
      <c r="Q4" t="n">
        <v>203.58</v>
      </c>
      <c r="R4" t="n">
        <v>28.54</v>
      </c>
      <c r="S4" t="n">
        <v>13.05</v>
      </c>
      <c r="T4" t="n">
        <v>7356.51</v>
      </c>
      <c r="U4" t="n">
        <v>0.46</v>
      </c>
      <c r="V4" t="n">
        <v>0.88</v>
      </c>
      <c r="W4" t="n">
        <v>0.09</v>
      </c>
      <c r="X4" t="n">
        <v>0.47</v>
      </c>
      <c r="Y4" t="n">
        <v>0.5</v>
      </c>
      <c r="Z4" t="n">
        <v>10</v>
      </c>
      <c r="AA4" t="n">
        <v>95.64701766653559</v>
      </c>
      <c r="AB4" t="n">
        <v>130.8684692199112</v>
      </c>
      <c r="AC4" t="n">
        <v>118.3785661926478</v>
      </c>
      <c r="AD4" t="n">
        <v>95647.01766653558</v>
      </c>
      <c r="AE4" t="n">
        <v>130868.4692199112</v>
      </c>
      <c r="AF4" t="n">
        <v>6.09773662433739e-06</v>
      </c>
      <c r="AG4" t="n">
        <v>0.4754166666666667</v>
      </c>
      <c r="AH4" t="n">
        <v>118378.5661926478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8.958299999999999</v>
      </c>
      <c r="E5" t="n">
        <v>11.16</v>
      </c>
      <c r="F5" t="n">
        <v>8.41</v>
      </c>
      <c r="G5" t="n">
        <v>28.05</v>
      </c>
      <c r="H5" t="n">
        <v>0.49</v>
      </c>
      <c r="I5" t="n">
        <v>18</v>
      </c>
      <c r="J5" t="n">
        <v>145.92</v>
      </c>
      <c r="K5" t="n">
        <v>47.83</v>
      </c>
      <c r="L5" t="n">
        <v>4</v>
      </c>
      <c r="M5" t="n">
        <v>16</v>
      </c>
      <c r="N5" t="n">
        <v>24.09</v>
      </c>
      <c r="O5" t="n">
        <v>18230.35</v>
      </c>
      <c r="P5" t="n">
        <v>91.97</v>
      </c>
      <c r="Q5" t="n">
        <v>203.56</v>
      </c>
      <c r="R5" t="n">
        <v>26.54</v>
      </c>
      <c r="S5" t="n">
        <v>13.05</v>
      </c>
      <c r="T5" t="n">
        <v>6386.38</v>
      </c>
      <c r="U5" t="n">
        <v>0.49</v>
      </c>
      <c r="V5" t="n">
        <v>0.89</v>
      </c>
      <c r="W5" t="n">
        <v>0.08</v>
      </c>
      <c r="X5" t="n">
        <v>0.39</v>
      </c>
      <c r="Y5" t="n">
        <v>0.5</v>
      </c>
      <c r="Z5" t="n">
        <v>10</v>
      </c>
      <c r="AA5" t="n">
        <v>92.15178966314248</v>
      </c>
      <c r="AB5" t="n">
        <v>126.0861440670944</v>
      </c>
      <c r="AC5" t="n">
        <v>114.0526594403788</v>
      </c>
      <c r="AD5" t="n">
        <v>92151.78966314248</v>
      </c>
      <c r="AE5" t="n">
        <v>126086.1440670944</v>
      </c>
      <c r="AF5" t="n">
        <v>6.234561101361795e-06</v>
      </c>
      <c r="AG5" t="n">
        <v>0.465</v>
      </c>
      <c r="AH5" t="n">
        <v>114052.6594403788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9.1624</v>
      </c>
      <c r="E6" t="n">
        <v>10.91</v>
      </c>
      <c r="F6" t="n">
        <v>8.279999999999999</v>
      </c>
      <c r="G6" t="n">
        <v>35.49</v>
      </c>
      <c r="H6" t="n">
        <v>0.6</v>
      </c>
      <c r="I6" t="n">
        <v>14</v>
      </c>
      <c r="J6" t="n">
        <v>147.3</v>
      </c>
      <c r="K6" t="n">
        <v>47.83</v>
      </c>
      <c r="L6" t="n">
        <v>5</v>
      </c>
      <c r="M6" t="n">
        <v>12</v>
      </c>
      <c r="N6" t="n">
        <v>24.47</v>
      </c>
      <c r="O6" t="n">
        <v>18400.38</v>
      </c>
      <c r="P6" t="n">
        <v>89.52</v>
      </c>
      <c r="Q6" t="n">
        <v>203.56</v>
      </c>
      <c r="R6" t="n">
        <v>22.02</v>
      </c>
      <c r="S6" t="n">
        <v>13.05</v>
      </c>
      <c r="T6" t="n">
        <v>4144.32</v>
      </c>
      <c r="U6" t="n">
        <v>0.59</v>
      </c>
      <c r="V6" t="n">
        <v>0.9</v>
      </c>
      <c r="W6" t="n">
        <v>0.08</v>
      </c>
      <c r="X6" t="n">
        <v>0.26</v>
      </c>
      <c r="Y6" t="n">
        <v>0.5</v>
      </c>
      <c r="Z6" t="n">
        <v>10</v>
      </c>
      <c r="AA6" t="n">
        <v>88.19817181547306</v>
      </c>
      <c r="AB6" t="n">
        <v>120.6766297066064</v>
      </c>
      <c r="AC6" t="n">
        <v>109.159421538153</v>
      </c>
      <c r="AD6" t="n">
        <v>88198.17181547306</v>
      </c>
      <c r="AE6" t="n">
        <v>120676.6297066064</v>
      </c>
      <c r="AF6" t="n">
        <v>6.376605230358138e-06</v>
      </c>
      <c r="AG6" t="n">
        <v>0.4545833333333333</v>
      </c>
      <c r="AH6" t="n">
        <v>109159.421538153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9.2424</v>
      </c>
      <c r="E7" t="n">
        <v>10.82</v>
      </c>
      <c r="F7" t="n">
        <v>8.24</v>
      </c>
      <c r="G7" t="n">
        <v>41.22</v>
      </c>
      <c r="H7" t="n">
        <v>0.71</v>
      </c>
      <c r="I7" t="n">
        <v>12</v>
      </c>
      <c r="J7" t="n">
        <v>148.68</v>
      </c>
      <c r="K7" t="n">
        <v>47.83</v>
      </c>
      <c r="L7" t="n">
        <v>6</v>
      </c>
      <c r="M7" t="n">
        <v>10</v>
      </c>
      <c r="N7" t="n">
        <v>24.85</v>
      </c>
      <c r="O7" t="n">
        <v>18570.94</v>
      </c>
      <c r="P7" t="n">
        <v>88.17</v>
      </c>
      <c r="Q7" t="n">
        <v>203.56</v>
      </c>
      <c r="R7" t="n">
        <v>20.94</v>
      </c>
      <c r="S7" t="n">
        <v>13.05</v>
      </c>
      <c r="T7" t="n">
        <v>3617.24</v>
      </c>
      <c r="U7" t="n">
        <v>0.62</v>
      </c>
      <c r="V7" t="n">
        <v>0.9</v>
      </c>
      <c r="W7" t="n">
        <v>0.07000000000000001</v>
      </c>
      <c r="X7" t="n">
        <v>0.22</v>
      </c>
      <c r="Y7" t="n">
        <v>0.5</v>
      </c>
      <c r="Z7" t="n">
        <v>10</v>
      </c>
      <c r="AA7" t="n">
        <v>86.50765017621782</v>
      </c>
      <c r="AB7" t="n">
        <v>118.3635834192274</v>
      </c>
      <c r="AC7" t="n">
        <v>107.0671291420599</v>
      </c>
      <c r="AD7" t="n">
        <v>86507.65017621782</v>
      </c>
      <c r="AE7" t="n">
        <v>118363.5834192274</v>
      </c>
      <c r="AF7" t="n">
        <v>6.432281518058812e-06</v>
      </c>
      <c r="AG7" t="n">
        <v>0.4508333333333334</v>
      </c>
      <c r="AH7" t="n">
        <v>107067.1291420599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9.3346</v>
      </c>
      <c r="E8" t="n">
        <v>10.71</v>
      </c>
      <c r="F8" t="n">
        <v>8.199999999999999</v>
      </c>
      <c r="G8" t="n">
        <v>49.17</v>
      </c>
      <c r="H8" t="n">
        <v>0.83</v>
      </c>
      <c r="I8" t="n">
        <v>10</v>
      </c>
      <c r="J8" t="n">
        <v>150.07</v>
      </c>
      <c r="K8" t="n">
        <v>47.83</v>
      </c>
      <c r="L8" t="n">
        <v>7</v>
      </c>
      <c r="M8" t="n">
        <v>8</v>
      </c>
      <c r="N8" t="n">
        <v>25.24</v>
      </c>
      <c r="O8" t="n">
        <v>18742.03</v>
      </c>
      <c r="P8" t="n">
        <v>86.98</v>
      </c>
      <c r="Q8" t="n">
        <v>203.57</v>
      </c>
      <c r="R8" t="n">
        <v>19.16</v>
      </c>
      <c r="S8" t="n">
        <v>13.05</v>
      </c>
      <c r="T8" t="n">
        <v>2737.4</v>
      </c>
      <c r="U8" t="n">
        <v>0.68</v>
      </c>
      <c r="V8" t="n">
        <v>0.91</v>
      </c>
      <c r="W8" t="n">
        <v>0.07000000000000001</v>
      </c>
      <c r="X8" t="n">
        <v>0.17</v>
      </c>
      <c r="Y8" t="n">
        <v>0.5</v>
      </c>
      <c r="Z8" t="n">
        <v>10</v>
      </c>
      <c r="AA8" t="n">
        <v>84.82681765277499</v>
      </c>
      <c r="AB8" t="n">
        <v>116.0637942075566</v>
      </c>
      <c r="AC8" t="n">
        <v>104.9868285849758</v>
      </c>
      <c r="AD8" t="n">
        <v>84826.81765277499</v>
      </c>
      <c r="AE8" t="n">
        <v>116063.7942075566</v>
      </c>
      <c r="AF8" t="n">
        <v>6.496448439633838e-06</v>
      </c>
      <c r="AG8" t="n">
        <v>0.44625</v>
      </c>
      <c r="AH8" t="n">
        <v>104986.8285849758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9.3628</v>
      </c>
      <c r="E9" t="n">
        <v>10.68</v>
      </c>
      <c r="F9" t="n">
        <v>8.19</v>
      </c>
      <c r="G9" t="n">
        <v>54.61</v>
      </c>
      <c r="H9" t="n">
        <v>0.9399999999999999</v>
      </c>
      <c r="I9" t="n">
        <v>9</v>
      </c>
      <c r="J9" t="n">
        <v>151.46</v>
      </c>
      <c r="K9" t="n">
        <v>47.83</v>
      </c>
      <c r="L9" t="n">
        <v>8</v>
      </c>
      <c r="M9" t="n">
        <v>7</v>
      </c>
      <c r="N9" t="n">
        <v>25.63</v>
      </c>
      <c r="O9" t="n">
        <v>18913.66</v>
      </c>
      <c r="P9" t="n">
        <v>85.87</v>
      </c>
      <c r="Q9" t="n">
        <v>203.56</v>
      </c>
      <c r="R9" t="n">
        <v>19.29</v>
      </c>
      <c r="S9" t="n">
        <v>13.05</v>
      </c>
      <c r="T9" t="n">
        <v>2803.48</v>
      </c>
      <c r="U9" t="n">
        <v>0.68</v>
      </c>
      <c r="V9" t="n">
        <v>0.91</v>
      </c>
      <c r="W9" t="n">
        <v>0.07000000000000001</v>
      </c>
      <c r="X9" t="n">
        <v>0.17</v>
      </c>
      <c r="Y9" t="n">
        <v>0.5</v>
      </c>
      <c r="Z9" t="n">
        <v>10</v>
      </c>
      <c r="AA9" t="n">
        <v>83.89484213095528</v>
      </c>
      <c r="AB9" t="n">
        <v>114.7886241827454</v>
      </c>
      <c r="AC9" t="n">
        <v>103.8333589976197</v>
      </c>
      <c r="AD9" t="n">
        <v>83894.84213095528</v>
      </c>
      <c r="AE9" t="n">
        <v>114788.6241827453</v>
      </c>
      <c r="AF9" t="n">
        <v>6.516074331048326e-06</v>
      </c>
      <c r="AG9" t="n">
        <v>0.445</v>
      </c>
      <c r="AH9" t="n">
        <v>103833.3589976197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9.4152</v>
      </c>
      <c r="E10" t="n">
        <v>10.62</v>
      </c>
      <c r="F10" t="n">
        <v>8.16</v>
      </c>
      <c r="G10" t="n">
        <v>61.21</v>
      </c>
      <c r="H10" t="n">
        <v>1.04</v>
      </c>
      <c r="I10" t="n">
        <v>8</v>
      </c>
      <c r="J10" t="n">
        <v>152.85</v>
      </c>
      <c r="K10" t="n">
        <v>47.83</v>
      </c>
      <c r="L10" t="n">
        <v>9</v>
      </c>
      <c r="M10" t="n">
        <v>6</v>
      </c>
      <c r="N10" t="n">
        <v>26.03</v>
      </c>
      <c r="O10" t="n">
        <v>19085.83</v>
      </c>
      <c r="P10" t="n">
        <v>84.73999999999999</v>
      </c>
      <c r="Q10" t="n">
        <v>203.56</v>
      </c>
      <c r="R10" t="n">
        <v>18.33</v>
      </c>
      <c r="S10" t="n">
        <v>13.05</v>
      </c>
      <c r="T10" t="n">
        <v>2328.37</v>
      </c>
      <c r="U10" t="n">
        <v>0.71</v>
      </c>
      <c r="V10" t="n">
        <v>0.91</v>
      </c>
      <c r="W10" t="n">
        <v>0.07000000000000001</v>
      </c>
      <c r="X10" t="n">
        <v>0.14</v>
      </c>
      <c r="Y10" t="n">
        <v>0.5</v>
      </c>
      <c r="Z10" t="n">
        <v>10</v>
      </c>
      <c r="AA10" t="n">
        <v>82.67514910037374</v>
      </c>
      <c r="AB10" t="n">
        <v>113.1197863692457</v>
      </c>
      <c r="AC10" t="n">
        <v>102.3237927228113</v>
      </c>
      <c r="AD10" t="n">
        <v>82675.14910037375</v>
      </c>
      <c r="AE10" t="n">
        <v>113119.7863692457</v>
      </c>
      <c r="AF10" t="n">
        <v>6.552542299492267e-06</v>
      </c>
      <c r="AG10" t="n">
        <v>0.4424999999999999</v>
      </c>
      <c r="AH10" t="n">
        <v>102323.7927228113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9.462999999999999</v>
      </c>
      <c r="E11" t="n">
        <v>10.57</v>
      </c>
      <c r="F11" t="n">
        <v>8.140000000000001</v>
      </c>
      <c r="G11" t="n">
        <v>69.75</v>
      </c>
      <c r="H11" t="n">
        <v>1.15</v>
      </c>
      <c r="I11" t="n">
        <v>7</v>
      </c>
      <c r="J11" t="n">
        <v>154.25</v>
      </c>
      <c r="K11" t="n">
        <v>47.83</v>
      </c>
      <c r="L11" t="n">
        <v>10</v>
      </c>
      <c r="M11" t="n">
        <v>5</v>
      </c>
      <c r="N11" t="n">
        <v>26.43</v>
      </c>
      <c r="O11" t="n">
        <v>19258.55</v>
      </c>
      <c r="P11" t="n">
        <v>82.95999999999999</v>
      </c>
      <c r="Q11" t="n">
        <v>203.56</v>
      </c>
      <c r="R11" t="n">
        <v>17.43</v>
      </c>
      <c r="S11" t="n">
        <v>13.05</v>
      </c>
      <c r="T11" t="n">
        <v>1882.73</v>
      </c>
      <c r="U11" t="n">
        <v>0.75</v>
      </c>
      <c r="V11" t="n">
        <v>0.92</v>
      </c>
      <c r="W11" t="n">
        <v>0.07000000000000001</v>
      </c>
      <c r="X11" t="n">
        <v>0.11</v>
      </c>
      <c r="Y11" t="n">
        <v>0.5</v>
      </c>
      <c r="Z11" t="n">
        <v>10</v>
      </c>
      <c r="AA11" t="n">
        <v>81.17071903363154</v>
      </c>
      <c r="AB11" t="n">
        <v>111.0613587811597</v>
      </c>
      <c r="AC11" t="n">
        <v>100.4618185747103</v>
      </c>
      <c r="AD11" t="n">
        <v>81170.71903363154</v>
      </c>
      <c r="AE11" t="n">
        <v>111061.3587811597</v>
      </c>
      <c r="AF11" t="n">
        <v>6.585808881393419e-06</v>
      </c>
      <c r="AG11" t="n">
        <v>0.4404166666666667</v>
      </c>
      <c r="AH11" t="n">
        <v>100461.8185747103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9.456300000000001</v>
      </c>
      <c r="E12" t="n">
        <v>10.58</v>
      </c>
      <c r="F12" t="n">
        <v>8.140000000000001</v>
      </c>
      <c r="G12" t="n">
        <v>69.81</v>
      </c>
      <c r="H12" t="n">
        <v>1.25</v>
      </c>
      <c r="I12" t="n">
        <v>7</v>
      </c>
      <c r="J12" t="n">
        <v>155.66</v>
      </c>
      <c r="K12" t="n">
        <v>47.83</v>
      </c>
      <c r="L12" t="n">
        <v>11</v>
      </c>
      <c r="M12" t="n">
        <v>5</v>
      </c>
      <c r="N12" t="n">
        <v>26.83</v>
      </c>
      <c r="O12" t="n">
        <v>19431.82</v>
      </c>
      <c r="P12" t="n">
        <v>82.23999999999999</v>
      </c>
      <c r="Q12" t="n">
        <v>203.56</v>
      </c>
      <c r="R12" t="n">
        <v>17.79</v>
      </c>
      <c r="S12" t="n">
        <v>13.05</v>
      </c>
      <c r="T12" t="n">
        <v>2063.23</v>
      </c>
      <c r="U12" t="n">
        <v>0.73</v>
      </c>
      <c r="V12" t="n">
        <v>0.91</v>
      </c>
      <c r="W12" t="n">
        <v>0.06</v>
      </c>
      <c r="X12" t="n">
        <v>0.12</v>
      </c>
      <c r="Y12" t="n">
        <v>0.5</v>
      </c>
      <c r="Z12" t="n">
        <v>10</v>
      </c>
      <c r="AA12" t="n">
        <v>80.81418867408009</v>
      </c>
      <c r="AB12" t="n">
        <v>110.5735382142122</v>
      </c>
      <c r="AC12" t="n">
        <v>100.0205549180117</v>
      </c>
      <c r="AD12" t="n">
        <v>80814.18867408008</v>
      </c>
      <c r="AE12" t="n">
        <v>110573.5382142123</v>
      </c>
      <c r="AF12" t="n">
        <v>6.581145992298488e-06</v>
      </c>
      <c r="AG12" t="n">
        <v>0.4408333333333334</v>
      </c>
      <c r="AH12" t="n">
        <v>100020.5549180117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9.5024</v>
      </c>
      <c r="E13" t="n">
        <v>10.52</v>
      </c>
      <c r="F13" t="n">
        <v>8.119999999999999</v>
      </c>
      <c r="G13" t="n">
        <v>81.22</v>
      </c>
      <c r="H13" t="n">
        <v>1.35</v>
      </c>
      <c r="I13" t="n">
        <v>6</v>
      </c>
      <c r="J13" t="n">
        <v>157.07</v>
      </c>
      <c r="K13" t="n">
        <v>47.83</v>
      </c>
      <c r="L13" t="n">
        <v>12</v>
      </c>
      <c r="M13" t="n">
        <v>4</v>
      </c>
      <c r="N13" t="n">
        <v>27.24</v>
      </c>
      <c r="O13" t="n">
        <v>19605.66</v>
      </c>
      <c r="P13" t="n">
        <v>80.59999999999999</v>
      </c>
      <c r="Q13" t="n">
        <v>203.56</v>
      </c>
      <c r="R13" t="n">
        <v>17.06</v>
      </c>
      <c r="S13" t="n">
        <v>13.05</v>
      </c>
      <c r="T13" t="n">
        <v>1703.44</v>
      </c>
      <c r="U13" t="n">
        <v>0.77</v>
      </c>
      <c r="V13" t="n">
        <v>0.92</v>
      </c>
      <c r="W13" t="n">
        <v>0.06</v>
      </c>
      <c r="X13" t="n">
        <v>0.1</v>
      </c>
      <c r="Y13" t="n">
        <v>0.5</v>
      </c>
      <c r="Z13" t="n">
        <v>10</v>
      </c>
      <c r="AA13" t="n">
        <v>79.41494028164389</v>
      </c>
      <c r="AB13" t="n">
        <v>108.6590248331997</v>
      </c>
      <c r="AC13" t="n">
        <v>98.28876000704598</v>
      </c>
      <c r="AD13" t="n">
        <v>79414.9402816439</v>
      </c>
      <c r="AE13" t="n">
        <v>108659.0248331997</v>
      </c>
      <c r="AF13" t="n">
        <v>6.613229453086001e-06</v>
      </c>
      <c r="AG13" t="n">
        <v>0.4383333333333333</v>
      </c>
      <c r="AH13" t="n">
        <v>98288.76000704597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9.513</v>
      </c>
      <c r="E14" t="n">
        <v>10.51</v>
      </c>
      <c r="F14" t="n">
        <v>8.109999999999999</v>
      </c>
      <c r="G14" t="n">
        <v>81.09999999999999</v>
      </c>
      <c r="H14" t="n">
        <v>1.45</v>
      </c>
      <c r="I14" t="n">
        <v>6</v>
      </c>
      <c r="J14" t="n">
        <v>158.48</v>
      </c>
      <c r="K14" t="n">
        <v>47.83</v>
      </c>
      <c r="L14" t="n">
        <v>13</v>
      </c>
      <c r="M14" t="n">
        <v>4</v>
      </c>
      <c r="N14" t="n">
        <v>27.65</v>
      </c>
      <c r="O14" t="n">
        <v>19780.06</v>
      </c>
      <c r="P14" t="n">
        <v>80.03</v>
      </c>
      <c r="Q14" t="n">
        <v>203.56</v>
      </c>
      <c r="R14" t="n">
        <v>16.54</v>
      </c>
      <c r="S14" t="n">
        <v>13.05</v>
      </c>
      <c r="T14" t="n">
        <v>1443.93</v>
      </c>
      <c r="U14" t="n">
        <v>0.79</v>
      </c>
      <c r="V14" t="n">
        <v>0.92</v>
      </c>
      <c r="W14" t="n">
        <v>0.07000000000000001</v>
      </c>
      <c r="X14" t="n">
        <v>0.09</v>
      </c>
      <c r="Y14" t="n">
        <v>0.5</v>
      </c>
      <c r="Z14" t="n">
        <v>10</v>
      </c>
      <c r="AA14" t="n">
        <v>78.96756227804445</v>
      </c>
      <c r="AB14" t="n">
        <v>108.0469025117507</v>
      </c>
      <c r="AC14" t="n">
        <v>97.73505778083678</v>
      </c>
      <c r="AD14" t="n">
        <v>78967.56227804445</v>
      </c>
      <c r="AE14" t="n">
        <v>108046.9025117507</v>
      </c>
      <c r="AF14" t="n">
        <v>6.620606561206341e-06</v>
      </c>
      <c r="AG14" t="n">
        <v>0.4379166666666667</v>
      </c>
      <c r="AH14" t="n">
        <v>97735.05778083678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9.547000000000001</v>
      </c>
      <c r="E15" t="n">
        <v>10.47</v>
      </c>
      <c r="F15" t="n">
        <v>8.1</v>
      </c>
      <c r="G15" t="n">
        <v>97.22</v>
      </c>
      <c r="H15" t="n">
        <v>1.55</v>
      </c>
      <c r="I15" t="n">
        <v>5</v>
      </c>
      <c r="J15" t="n">
        <v>159.9</v>
      </c>
      <c r="K15" t="n">
        <v>47.83</v>
      </c>
      <c r="L15" t="n">
        <v>14</v>
      </c>
      <c r="M15" t="n">
        <v>3</v>
      </c>
      <c r="N15" t="n">
        <v>28.07</v>
      </c>
      <c r="O15" t="n">
        <v>19955.16</v>
      </c>
      <c r="P15" t="n">
        <v>77.73</v>
      </c>
      <c r="Q15" t="n">
        <v>203.56</v>
      </c>
      <c r="R15" t="n">
        <v>16.42</v>
      </c>
      <c r="S15" t="n">
        <v>13.05</v>
      </c>
      <c r="T15" t="n">
        <v>1388.84</v>
      </c>
      <c r="U15" t="n">
        <v>0.79</v>
      </c>
      <c r="V15" t="n">
        <v>0.92</v>
      </c>
      <c r="W15" t="n">
        <v>0.06</v>
      </c>
      <c r="X15" t="n">
        <v>0.08</v>
      </c>
      <c r="Y15" t="n">
        <v>0.5</v>
      </c>
      <c r="Z15" t="n">
        <v>10</v>
      </c>
      <c r="AA15" t="n">
        <v>77.34327264701479</v>
      </c>
      <c r="AB15" t="n">
        <v>105.8244777799759</v>
      </c>
      <c r="AC15" t="n">
        <v>95.72473814626919</v>
      </c>
      <c r="AD15" t="n">
        <v>77343.27264701479</v>
      </c>
      <c r="AE15" t="n">
        <v>105824.4777799759</v>
      </c>
      <c r="AF15" t="n">
        <v>6.644268983479127e-06</v>
      </c>
      <c r="AG15" t="n">
        <v>0.43625</v>
      </c>
      <c r="AH15" t="n">
        <v>95724.73814626918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9.5481</v>
      </c>
      <c r="E16" t="n">
        <v>10.47</v>
      </c>
      <c r="F16" t="n">
        <v>8.1</v>
      </c>
      <c r="G16" t="n">
        <v>97.20999999999999</v>
      </c>
      <c r="H16" t="n">
        <v>1.65</v>
      </c>
      <c r="I16" t="n">
        <v>5</v>
      </c>
      <c r="J16" t="n">
        <v>161.32</v>
      </c>
      <c r="K16" t="n">
        <v>47.83</v>
      </c>
      <c r="L16" t="n">
        <v>15</v>
      </c>
      <c r="M16" t="n">
        <v>3</v>
      </c>
      <c r="N16" t="n">
        <v>28.5</v>
      </c>
      <c r="O16" t="n">
        <v>20130.71</v>
      </c>
      <c r="P16" t="n">
        <v>78.14</v>
      </c>
      <c r="Q16" t="n">
        <v>203.57</v>
      </c>
      <c r="R16" t="n">
        <v>16.35</v>
      </c>
      <c r="S16" t="n">
        <v>13.05</v>
      </c>
      <c r="T16" t="n">
        <v>1356.82</v>
      </c>
      <c r="U16" t="n">
        <v>0.8</v>
      </c>
      <c r="V16" t="n">
        <v>0.92</v>
      </c>
      <c r="W16" t="n">
        <v>0.06</v>
      </c>
      <c r="X16" t="n">
        <v>0.08</v>
      </c>
      <c r="Y16" t="n">
        <v>0.5</v>
      </c>
      <c r="Z16" t="n">
        <v>10</v>
      </c>
      <c r="AA16" t="n">
        <v>77.56863280536506</v>
      </c>
      <c r="AB16" t="n">
        <v>106.1328254908191</v>
      </c>
      <c r="AC16" t="n">
        <v>96.00365758435829</v>
      </c>
      <c r="AD16" t="n">
        <v>77568.63280536505</v>
      </c>
      <c r="AE16" t="n">
        <v>106132.8254908191</v>
      </c>
      <c r="AF16" t="n">
        <v>6.64503453243501e-06</v>
      </c>
      <c r="AG16" t="n">
        <v>0.43625</v>
      </c>
      <c r="AH16" t="n">
        <v>96003.6575843583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9.5562</v>
      </c>
      <c r="E17" t="n">
        <v>10.46</v>
      </c>
      <c r="F17" t="n">
        <v>8.09</v>
      </c>
      <c r="G17" t="n">
        <v>97.09999999999999</v>
      </c>
      <c r="H17" t="n">
        <v>1.74</v>
      </c>
      <c r="I17" t="n">
        <v>5</v>
      </c>
      <c r="J17" t="n">
        <v>162.75</v>
      </c>
      <c r="K17" t="n">
        <v>47.83</v>
      </c>
      <c r="L17" t="n">
        <v>16</v>
      </c>
      <c r="M17" t="n">
        <v>3</v>
      </c>
      <c r="N17" t="n">
        <v>28.92</v>
      </c>
      <c r="O17" t="n">
        <v>20306.85</v>
      </c>
      <c r="P17" t="n">
        <v>77.20999999999999</v>
      </c>
      <c r="Q17" t="n">
        <v>203.56</v>
      </c>
      <c r="R17" t="n">
        <v>16.16</v>
      </c>
      <c r="S17" t="n">
        <v>13.05</v>
      </c>
      <c r="T17" t="n">
        <v>1258.82</v>
      </c>
      <c r="U17" t="n">
        <v>0.8100000000000001</v>
      </c>
      <c r="V17" t="n">
        <v>0.92</v>
      </c>
      <c r="W17" t="n">
        <v>0.06</v>
      </c>
      <c r="X17" t="n">
        <v>0.07000000000000001</v>
      </c>
      <c r="Y17" t="n">
        <v>0.5</v>
      </c>
      <c r="Z17" t="n">
        <v>10</v>
      </c>
      <c r="AA17" t="n">
        <v>76.93922885814268</v>
      </c>
      <c r="AB17" t="n">
        <v>105.2716472428874</v>
      </c>
      <c r="AC17" t="n">
        <v>95.22466897973774</v>
      </c>
      <c r="AD17" t="n">
        <v>76939.22885814268</v>
      </c>
      <c r="AE17" t="n">
        <v>105271.6472428874</v>
      </c>
      <c r="AF17" t="n">
        <v>6.650671756564704e-06</v>
      </c>
      <c r="AG17" t="n">
        <v>0.4358333333333334</v>
      </c>
      <c r="AH17" t="n">
        <v>95224.66897973775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9.5374</v>
      </c>
      <c r="E18" t="n">
        <v>10.48</v>
      </c>
      <c r="F18" t="n">
        <v>8.109999999999999</v>
      </c>
      <c r="G18" t="n">
        <v>97.34999999999999</v>
      </c>
      <c r="H18" t="n">
        <v>1.83</v>
      </c>
      <c r="I18" t="n">
        <v>5</v>
      </c>
      <c r="J18" t="n">
        <v>164.19</v>
      </c>
      <c r="K18" t="n">
        <v>47.83</v>
      </c>
      <c r="L18" t="n">
        <v>17</v>
      </c>
      <c r="M18" t="n">
        <v>3</v>
      </c>
      <c r="N18" t="n">
        <v>29.36</v>
      </c>
      <c r="O18" t="n">
        <v>20483.57</v>
      </c>
      <c r="P18" t="n">
        <v>74.90000000000001</v>
      </c>
      <c r="Q18" t="n">
        <v>203.56</v>
      </c>
      <c r="R18" t="n">
        <v>16.83</v>
      </c>
      <c r="S18" t="n">
        <v>13.05</v>
      </c>
      <c r="T18" t="n">
        <v>1596.89</v>
      </c>
      <c r="U18" t="n">
        <v>0.78</v>
      </c>
      <c r="V18" t="n">
        <v>0.92</v>
      </c>
      <c r="W18" t="n">
        <v>0.06</v>
      </c>
      <c r="X18" t="n">
        <v>0.09</v>
      </c>
      <c r="Y18" t="n">
        <v>0.5</v>
      </c>
      <c r="Z18" t="n">
        <v>10</v>
      </c>
      <c r="AA18" t="n">
        <v>75.83965272795889</v>
      </c>
      <c r="AB18" t="n">
        <v>103.7671586716955</v>
      </c>
      <c r="AC18" t="n">
        <v>93.86376668621693</v>
      </c>
      <c r="AD18" t="n">
        <v>75839.65272795889</v>
      </c>
      <c r="AE18" t="n">
        <v>103767.1586716955</v>
      </c>
      <c r="AF18" t="n">
        <v>6.637587828955046e-06</v>
      </c>
      <c r="AG18" t="n">
        <v>0.4366666666666667</v>
      </c>
      <c r="AH18" t="n">
        <v>93863.76668621693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9.590999999999999</v>
      </c>
      <c r="E19" t="n">
        <v>10.43</v>
      </c>
      <c r="F19" t="n">
        <v>8.08</v>
      </c>
      <c r="G19" t="n">
        <v>121.24</v>
      </c>
      <c r="H19" t="n">
        <v>1.93</v>
      </c>
      <c r="I19" t="n">
        <v>4</v>
      </c>
      <c r="J19" t="n">
        <v>165.62</v>
      </c>
      <c r="K19" t="n">
        <v>47.83</v>
      </c>
      <c r="L19" t="n">
        <v>18</v>
      </c>
      <c r="M19" t="n">
        <v>0</v>
      </c>
      <c r="N19" t="n">
        <v>29.8</v>
      </c>
      <c r="O19" t="n">
        <v>20660.89</v>
      </c>
      <c r="P19" t="n">
        <v>73.83</v>
      </c>
      <c r="Q19" t="n">
        <v>203.56</v>
      </c>
      <c r="R19" t="n">
        <v>15.72</v>
      </c>
      <c r="S19" t="n">
        <v>13.05</v>
      </c>
      <c r="T19" t="n">
        <v>1046.52</v>
      </c>
      <c r="U19" t="n">
        <v>0.83</v>
      </c>
      <c r="V19" t="n">
        <v>0.92</v>
      </c>
      <c r="W19" t="n">
        <v>0.06</v>
      </c>
      <c r="X19" t="n">
        <v>0.06</v>
      </c>
      <c r="Y19" t="n">
        <v>0.5</v>
      </c>
      <c r="Z19" t="n">
        <v>10</v>
      </c>
      <c r="AA19" t="n">
        <v>74.71461861544606</v>
      </c>
      <c r="AB19" t="n">
        <v>102.2278373659541</v>
      </c>
      <c r="AC19" t="n">
        <v>92.47135604544398</v>
      </c>
      <c r="AD19" t="n">
        <v>74714.61861544606</v>
      </c>
      <c r="AE19" t="n">
        <v>102227.8373659541</v>
      </c>
      <c r="AF19" t="n">
        <v>6.674890941714496e-06</v>
      </c>
      <c r="AG19" t="n">
        <v>0.4345833333333333</v>
      </c>
      <c r="AH19" t="n">
        <v>92471.35604544399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6.3645</v>
      </c>
      <c r="E2" t="n">
        <v>15.71</v>
      </c>
      <c r="F2" t="n">
        <v>9.949999999999999</v>
      </c>
      <c r="G2" t="n">
        <v>6.35</v>
      </c>
      <c r="H2" t="n">
        <v>0.1</v>
      </c>
      <c r="I2" t="n">
        <v>94</v>
      </c>
      <c r="J2" t="n">
        <v>176.73</v>
      </c>
      <c r="K2" t="n">
        <v>52.44</v>
      </c>
      <c r="L2" t="n">
        <v>1</v>
      </c>
      <c r="M2" t="n">
        <v>92</v>
      </c>
      <c r="N2" t="n">
        <v>33.29</v>
      </c>
      <c r="O2" t="n">
        <v>22031.19</v>
      </c>
      <c r="P2" t="n">
        <v>129.69</v>
      </c>
      <c r="Q2" t="n">
        <v>203.6</v>
      </c>
      <c r="R2" t="n">
        <v>74.2</v>
      </c>
      <c r="S2" t="n">
        <v>13.05</v>
      </c>
      <c r="T2" t="n">
        <v>29833.37</v>
      </c>
      <c r="U2" t="n">
        <v>0.18</v>
      </c>
      <c r="V2" t="n">
        <v>0.75</v>
      </c>
      <c r="W2" t="n">
        <v>0.2</v>
      </c>
      <c r="X2" t="n">
        <v>1.92</v>
      </c>
      <c r="Y2" t="n">
        <v>0.5</v>
      </c>
      <c r="Z2" t="n">
        <v>10</v>
      </c>
      <c r="AA2" t="n">
        <v>175.1897402722263</v>
      </c>
      <c r="AB2" t="n">
        <v>239.7023314662187</v>
      </c>
      <c r="AC2" t="n">
        <v>216.8254773754874</v>
      </c>
      <c r="AD2" t="n">
        <v>175189.7402722263</v>
      </c>
      <c r="AE2" t="n">
        <v>239702.3314662187</v>
      </c>
      <c r="AF2" t="n">
        <v>4.002387989928214e-06</v>
      </c>
      <c r="AG2" t="n">
        <v>0.6545833333333334</v>
      </c>
      <c r="AH2" t="n">
        <v>216825.4773754874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7.7956</v>
      </c>
      <c r="E3" t="n">
        <v>12.83</v>
      </c>
      <c r="F3" t="n">
        <v>8.880000000000001</v>
      </c>
      <c r="G3" t="n">
        <v>12.39</v>
      </c>
      <c r="H3" t="n">
        <v>0.2</v>
      </c>
      <c r="I3" t="n">
        <v>43</v>
      </c>
      <c r="J3" t="n">
        <v>178.21</v>
      </c>
      <c r="K3" t="n">
        <v>52.44</v>
      </c>
      <c r="L3" t="n">
        <v>2</v>
      </c>
      <c r="M3" t="n">
        <v>41</v>
      </c>
      <c r="N3" t="n">
        <v>33.77</v>
      </c>
      <c r="O3" t="n">
        <v>22213.89</v>
      </c>
      <c r="P3" t="n">
        <v>114.94</v>
      </c>
      <c r="Q3" t="n">
        <v>203.56</v>
      </c>
      <c r="R3" t="n">
        <v>40.74</v>
      </c>
      <c r="S3" t="n">
        <v>13.05</v>
      </c>
      <c r="T3" t="n">
        <v>13361.17</v>
      </c>
      <c r="U3" t="n">
        <v>0.32</v>
      </c>
      <c r="V3" t="n">
        <v>0.84</v>
      </c>
      <c r="W3" t="n">
        <v>0.12</v>
      </c>
      <c r="X3" t="n">
        <v>0.85</v>
      </c>
      <c r="Y3" t="n">
        <v>0.5</v>
      </c>
      <c r="Z3" t="n">
        <v>10</v>
      </c>
      <c r="AA3" t="n">
        <v>127.9333317906663</v>
      </c>
      <c r="AB3" t="n">
        <v>175.0440285761766</v>
      </c>
      <c r="AC3" t="n">
        <v>158.3380721647522</v>
      </c>
      <c r="AD3" t="n">
        <v>127933.3317906663</v>
      </c>
      <c r="AE3" t="n">
        <v>175044.0285761766</v>
      </c>
      <c r="AF3" t="n">
        <v>4.902351451690532e-06</v>
      </c>
      <c r="AG3" t="n">
        <v>0.5345833333333333</v>
      </c>
      <c r="AH3" t="n">
        <v>158338.0721647523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8.3443</v>
      </c>
      <c r="E4" t="n">
        <v>11.98</v>
      </c>
      <c r="F4" t="n">
        <v>8.57</v>
      </c>
      <c r="G4" t="n">
        <v>18.36</v>
      </c>
      <c r="H4" t="n">
        <v>0.3</v>
      </c>
      <c r="I4" t="n">
        <v>28</v>
      </c>
      <c r="J4" t="n">
        <v>179.7</v>
      </c>
      <c r="K4" t="n">
        <v>52.44</v>
      </c>
      <c r="L4" t="n">
        <v>3</v>
      </c>
      <c r="M4" t="n">
        <v>26</v>
      </c>
      <c r="N4" t="n">
        <v>34.26</v>
      </c>
      <c r="O4" t="n">
        <v>22397.24</v>
      </c>
      <c r="P4" t="n">
        <v>110.25</v>
      </c>
      <c r="Q4" t="n">
        <v>203.58</v>
      </c>
      <c r="R4" t="n">
        <v>30.88</v>
      </c>
      <c r="S4" t="n">
        <v>13.05</v>
      </c>
      <c r="T4" t="n">
        <v>8505.709999999999</v>
      </c>
      <c r="U4" t="n">
        <v>0.42</v>
      </c>
      <c r="V4" t="n">
        <v>0.87</v>
      </c>
      <c r="W4" t="n">
        <v>0.1</v>
      </c>
      <c r="X4" t="n">
        <v>0.54</v>
      </c>
      <c r="Y4" t="n">
        <v>0.5</v>
      </c>
      <c r="Z4" t="n">
        <v>10</v>
      </c>
      <c r="AA4" t="n">
        <v>115.075958366088</v>
      </c>
      <c r="AB4" t="n">
        <v>157.4520030293948</v>
      </c>
      <c r="AC4" t="n">
        <v>142.4250048455868</v>
      </c>
      <c r="AD4" t="n">
        <v>115075.958366088</v>
      </c>
      <c r="AE4" t="n">
        <v>157452.0030293948</v>
      </c>
      <c r="AF4" t="n">
        <v>5.24740766821557e-06</v>
      </c>
      <c r="AG4" t="n">
        <v>0.4991666666666667</v>
      </c>
      <c r="AH4" t="n">
        <v>142425.0048455868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8.631</v>
      </c>
      <c r="E5" t="n">
        <v>11.59</v>
      </c>
      <c r="F5" t="n">
        <v>8.42</v>
      </c>
      <c r="G5" t="n">
        <v>24.05</v>
      </c>
      <c r="H5" t="n">
        <v>0.39</v>
      </c>
      <c r="I5" t="n">
        <v>21</v>
      </c>
      <c r="J5" t="n">
        <v>181.19</v>
      </c>
      <c r="K5" t="n">
        <v>52.44</v>
      </c>
      <c r="L5" t="n">
        <v>4</v>
      </c>
      <c r="M5" t="n">
        <v>19</v>
      </c>
      <c r="N5" t="n">
        <v>34.75</v>
      </c>
      <c r="O5" t="n">
        <v>22581.25</v>
      </c>
      <c r="P5" t="n">
        <v>107.54</v>
      </c>
      <c r="Q5" t="n">
        <v>203.56</v>
      </c>
      <c r="R5" t="n">
        <v>26.28</v>
      </c>
      <c r="S5" t="n">
        <v>13.05</v>
      </c>
      <c r="T5" t="n">
        <v>6239.41</v>
      </c>
      <c r="U5" t="n">
        <v>0.5</v>
      </c>
      <c r="V5" t="n">
        <v>0.88</v>
      </c>
      <c r="W5" t="n">
        <v>0.09</v>
      </c>
      <c r="X5" t="n">
        <v>0.39</v>
      </c>
      <c r="Y5" t="n">
        <v>0.5</v>
      </c>
      <c r="Z5" t="n">
        <v>10</v>
      </c>
      <c r="AA5" t="n">
        <v>108.9474408797555</v>
      </c>
      <c r="AB5" t="n">
        <v>149.0666950334892</v>
      </c>
      <c r="AC5" t="n">
        <v>134.8399788759541</v>
      </c>
      <c r="AD5" t="n">
        <v>108947.4408797555</v>
      </c>
      <c r="AE5" t="n">
        <v>149066.6950334892</v>
      </c>
      <c r="AF5" t="n">
        <v>5.427702214010592e-06</v>
      </c>
      <c r="AG5" t="n">
        <v>0.4829166666666667</v>
      </c>
      <c r="AH5" t="n">
        <v>134839.9788759541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8.7822</v>
      </c>
      <c r="E6" t="n">
        <v>11.39</v>
      </c>
      <c r="F6" t="n">
        <v>8.359999999999999</v>
      </c>
      <c r="G6" t="n">
        <v>29.51</v>
      </c>
      <c r="H6" t="n">
        <v>0.49</v>
      </c>
      <c r="I6" t="n">
        <v>17</v>
      </c>
      <c r="J6" t="n">
        <v>182.69</v>
      </c>
      <c r="K6" t="n">
        <v>52.44</v>
      </c>
      <c r="L6" t="n">
        <v>5</v>
      </c>
      <c r="M6" t="n">
        <v>15</v>
      </c>
      <c r="N6" t="n">
        <v>35.25</v>
      </c>
      <c r="O6" t="n">
        <v>22766.06</v>
      </c>
      <c r="P6" t="n">
        <v>106.22</v>
      </c>
      <c r="Q6" t="n">
        <v>203.56</v>
      </c>
      <c r="R6" t="n">
        <v>24.63</v>
      </c>
      <c r="S6" t="n">
        <v>13.05</v>
      </c>
      <c r="T6" t="n">
        <v>5437.35</v>
      </c>
      <c r="U6" t="n">
        <v>0.53</v>
      </c>
      <c r="V6" t="n">
        <v>0.89</v>
      </c>
      <c r="W6" t="n">
        <v>0.08</v>
      </c>
      <c r="X6" t="n">
        <v>0.34</v>
      </c>
      <c r="Y6" t="n">
        <v>0.5</v>
      </c>
      <c r="Z6" t="n">
        <v>10</v>
      </c>
      <c r="AA6" t="n">
        <v>106.0215802248542</v>
      </c>
      <c r="AB6" t="n">
        <v>145.0634034055933</v>
      </c>
      <c r="AC6" t="n">
        <v>131.2187557823682</v>
      </c>
      <c r="AD6" t="n">
        <v>106021.5802248542</v>
      </c>
      <c r="AE6" t="n">
        <v>145063.4034055933</v>
      </c>
      <c r="AF6" t="n">
        <v>5.522786048416617e-06</v>
      </c>
      <c r="AG6" t="n">
        <v>0.4745833333333334</v>
      </c>
      <c r="AH6" t="n">
        <v>131218.7557823682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8.9222</v>
      </c>
      <c r="E7" t="n">
        <v>11.21</v>
      </c>
      <c r="F7" t="n">
        <v>8.289999999999999</v>
      </c>
      <c r="G7" t="n">
        <v>35.53</v>
      </c>
      <c r="H7" t="n">
        <v>0.58</v>
      </c>
      <c r="I7" t="n">
        <v>14</v>
      </c>
      <c r="J7" t="n">
        <v>184.19</v>
      </c>
      <c r="K7" t="n">
        <v>52.44</v>
      </c>
      <c r="L7" t="n">
        <v>6</v>
      </c>
      <c r="M7" t="n">
        <v>12</v>
      </c>
      <c r="N7" t="n">
        <v>35.75</v>
      </c>
      <c r="O7" t="n">
        <v>22951.43</v>
      </c>
      <c r="P7" t="n">
        <v>104.62</v>
      </c>
      <c r="Q7" t="n">
        <v>203.56</v>
      </c>
      <c r="R7" t="n">
        <v>22.33</v>
      </c>
      <c r="S7" t="n">
        <v>13.05</v>
      </c>
      <c r="T7" t="n">
        <v>4298.59</v>
      </c>
      <c r="U7" t="n">
        <v>0.58</v>
      </c>
      <c r="V7" t="n">
        <v>0.9</v>
      </c>
      <c r="W7" t="n">
        <v>0.08</v>
      </c>
      <c r="X7" t="n">
        <v>0.27</v>
      </c>
      <c r="Y7" t="n">
        <v>0.5</v>
      </c>
      <c r="Z7" t="n">
        <v>10</v>
      </c>
      <c r="AA7" t="n">
        <v>103.1111624416946</v>
      </c>
      <c r="AB7" t="n">
        <v>141.0812413961056</v>
      </c>
      <c r="AC7" t="n">
        <v>127.6166457260652</v>
      </c>
      <c r="AD7" t="n">
        <v>103111.1624416946</v>
      </c>
      <c r="AE7" t="n">
        <v>141081.2413961056</v>
      </c>
      <c r="AF7" t="n">
        <v>5.610826635829604e-06</v>
      </c>
      <c r="AG7" t="n">
        <v>0.4670833333333334</v>
      </c>
      <c r="AH7" t="n">
        <v>127616.6457260652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9.0128</v>
      </c>
      <c r="E8" t="n">
        <v>11.1</v>
      </c>
      <c r="F8" t="n">
        <v>8.25</v>
      </c>
      <c r="G8" t="n">
        <v>41.24</v>
      </c>
      <c r="H8" t="n">
        <v>0.67</v>
      </c>
      <c r="I8" t="n">
        <v>12</v>
      </c>
      <c r="J8" t="n">
        <v>185.7</v>
      </c>
      <c r="K8" t="n">
        <v>52.44</v>
      </c>
      <c r="L8" t="n">
        <v>7</v>
      </c>
      <c r="M8" t="n">
        <v>10</v>
      </c>
      <c r="N8" t="n">
        <v>36.26</v>
      </c>
      <c r="O8" t="n">
        <v>23137.49</v>
      </c>
      <c r="P8" t="n">
        <v>103.44</v>
      </c>
      <c r="Q8" t="n">
        <v>203.56</v>
      </c>
      <c r="R8" t="n">
        <v>20.96</v>
      </c>
      <c r="S8" t="n">
        <v>13.05</v>
      </c>
      <c r="T8" t="n">
        <v>3626.12</v>
      </c>
      <c r="U8" t="n">
        <v>0.62</v>
      </c>
      <c r="V8" t="n">
        <v>0.9</v>
      </c>
      <c r="W8" t="n">
        <v>0.07000000000000001</v>
      </c>
      <c r="X8" t="n">
        <v>0.22</v>
      </c>
      <c r="Y8" t="n">
        <v>0.5</v>
      </c>
      <c r="Z8" t="n">
        <v>10</v>
      </c>
      <c r="AA8" t="n">
        <v>101.2114205925987</v>
      </c>
      <c r="AB8" t="n">
        <v>138.4819307874786</v>
      </c>
      <c r="AC8" t="n">
        <v>125.2654096737694</v>
      </c>
      <c r="AD8" t="n">
        <v>101211.4205925987</v>
      </c>
      <c r="AE8" t="n">
        <v>138481.9307874786</v>
      </c>
      <c r="AF8" t="n">
        <v>5.667801473112578e-06</v>
      </c>
      <c r="AG8" t="n">
        <v>0.4625</v>
      </c>
      <c r="AH8" t="n">
        <v>125265.4096737694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9.0625</v>
      </c>
      <c r="E9" t="n">
        <v>11.03</v>
      </c>
      <c r="F9" t="n">
        <v>8.220000000000001</v>
      </c>
      <c r="G9" t="n">
        <v>44.85</v>
      </c>
      <c r="H9" t="n">
        <v>0.76</v>
      </c>
      <c r="I9" t="n">
        <v>11</v>
      </c>
      <c r="J9" t="n">
        <v>187.22</v>
      </c>
      <c r="K9" t="n">
        <v>52.44</v>
      </c>
      <c r="L9" t="n">
        <v>8</v>
      </c>
      <c r="M9" t="n">
        <v>9</v>
      </c>
      <c r="N9" t="n">
        <v>36.78</v>
      </c>
      <c r="O9" t="n">
        <v>23324.24</v>
      </c>
      <c r="P9" t="n">
        <v>102.48</v>
      </c>
      <c r="Q9" t="n">
        <v>203.56</v>
      </c>
      <c r="R9" t="n">
        <v>20.19</v>
      </c>
      <c r="S9" t="n">
        <v>13.05</v>
      </c>
      <c r="T9" t="n">
        <v>3244.37</v>
      </c>
      <c r="U9" t="n">
        <v>0.65</v>
      </c>
      <c r="V9" t="n">
        <v>0.91</v>
      </c>
      <c r="W9" t="n">
        <v>0.07000000000000001</v>
      </c>
      <c r="X9" t="n">
        <v>0.2</v>
      </c>
      <c r="Y9" t="n">
        <v>0.5</v>
      </c>
      <c r="Z9" t="n">
        <v>10</v>
      </c>
      <c r="AA9" t="n">
        <v>99.96103020376445</v>
      </c>
      <c r="AB9" t="n">
        <v>136.7710914941457</v>
      </c>
      <c r="AC9" t="n">
        <v>123.7178504814136</v>
      </c>
      <c r="AD9" t="n">
        <v>99961.03020376446</v>
      </c>
      <c r="AE9" t="n">
        <v>136771.0914941457</v>
      </c>
      <c r="AF9" t="n">
        <v>5.699055881644189e-06</v>
      </c>
      <c r="AG9" t="n">
        <v>0.4595833333333333</v>
      </c>
      <c r="AH9" t="n">
        <v>123717.8504814136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9.099600000000001</v>
      </c>
      <c r="E10" t="n">
        <v>10.99</v>
      </c>
      <c r="F10" t="n">
        <v>8.210000000000001</v>
      </c>
      <c r="G10" t="n">
        <v>49.28</v>
      </c>
      <c r="H10" t="n">
        <v>0.85</v>
      </c>
      <c r="I10" t="n">
        <v>10</v>
      </c>
      <c r="J10" t="n">
        <v>188.74</v>
      </c>
      <c r="K10" t="n">
        <v>52.44</v>
      </c>
      <c r="L10" t="n">
        <v>9</v>
      </c>
      <c r="M10" t="n">
        <v>8</v>
      </c>
      <c r="N10" t="n">
        <v>37.3</v>
      </c>
      <c r="O10" t="n">
        <v>23511.69</v>
      </c>
      <c r="P10" t="n">
        <v>101.28</v>
      </c>
      <c r="Q10" t="n">
        <v>203.56</v>
      </c>
      <c r="R10" t="n">
        <v>19.92</v>
      </c>
      <c r="S10" t="n">
        <v>13.05</v>
      </c>
      <c r="T10" t="n">
        <v>3113.21</v>
      </c>
      <c r="U10" t="n">
        <v>0.66</v>
      </c>
      <c r="V10" t="n">
        <v>0.91</v>
      </c>
      <c r="W10" t="n">
        <v>0.07000000000000001</v>
      </c>
      <c r="X10" t="n">
        <v>0.19</v>
      </c>
      <c r="Y10" t="n">
        <v>0.5</v>
      </c>
      <c r="Z10" t="n">
        <v>10</v>
      </c>
      <c r="AA10" t="n">
        <v>98.80177088762358</v>
      </c>
      <c r="AB10" t="n">
        <v>135.184941754891</v>
      </c>
      <c r="AC10" t="n">
        <v>122.2830806470977</v>
      </c>
      <c r="AD10" t="n">
        <v>98801.77088762357</v>
      </c>
      <c r="AE10" t="n">
        <v>135184.941754891</v>
      </c>
      <c r="AF10" t="n">
        <v>5.72238663730863e-06</v>
      </c>
      <c r="AG10" t="n">
        <v>0.4579166666666667</v>
      </c>
      <c r="AH10" t="n">
        <v>122283.0806470977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9.146599999999999</v>
      </c>
      <c r="E11" t="n">
        <v>10.93</v>
      </c>
      <c r="F11" t="n">
        <v>8.19</v>
      </c>
      <c r="G11" t="n">
        <v>54.62</v>
      </c>
      <c r="H11" t="n">
        <v>0.93</v>
      </c>
      <c r="I11" t="n">
        <v>9</v>
      </c>
      <c r="J11" t="n">
        <v>190.26</v>
      </c>
      <c r="K11" t="n">
        <v>52.44</v>
      </c>
      <c r="L11" t="n">
        <v>10</v>
      </c>
      <c r="M11" t="n">
        <v>7</v>
      </c>
      <c r="N11" t="n">
        <v>37.82</v>
      </c>
      <c r="O11" t="n">
        <v>23699.85</v>
      </c>
      <c r="P11" t="n">
        <v>100.69</v>
      </c>
      <c r="Q11" t="n">
        <v>203.56</v>
      </c>
      <c r="R11" t="n">
        <v>19.27</v>
      </c>
      <c r="S11" t="n">
        <v>13.05</v>
      </c>
      <c r="T11" t="n">
        <v>2793.86</v>
      </c>
      <c r="U11" t="n">
        <v>0.68</v>
      </c>
      <c r="V11" t="n">
        <v>0.91</v>
      </c>
      <c r="W11" t="n">
        <v>0.07000000000000001</v>
      </c>
      <c r="X11" t="n">
        <v>0.17</v>
      </c>
      <c r="Y11" t="n">
        <v>0.5</v>
      </c>
      <c r="Z11" t="n">
        <v>10</v>
      </c>
      <c r="AA11" t="n">
        <v>97.86700764366279</v>
      </c>
      <c r="AB11" t="n">
        <v>133.9059574456607</v>
      </c>
      <c r="AC11" t="n">
        <v>121.1261608052742</v>
      </c>
      <c r="AD11" t="n">
        <v>97867.00764366279</v>
      </c>
      <c r="AE11" t="n">
        <v>133905.9574456607</v>
      </c>
      <c r="AF11" t="n">
        <v>5.751943120225847e-06</v>
      </c>
      <c r="AG11" t="n">
        <v>0.4554166666666666</v>
      </c>
      <c r="AH11" t="n">
        <v>121126.1608052742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9.202</v>
      </c>
      <c r="E12" t="n">
        <v>10.87</v>
      </c>
      <c r="F12" t="n">
        <v>8.16</v>
      </c>
      <c r="G12" t="n">
        <v>61.22</v>
      </c>
      <c r="H12" t="n">
        <v>1.02</v>
      </c>
      <c r="I12" t="n">
        <v>8</v>
      </c>
      <c r="J12" t="n">
        <v>191.79</v>
      </c>
      <c r="K12" t="n">
        <v>52.44</v>
      </c>
      <c r="L12" t="n">
        <v>11</v>
      </c>
      <c r="M12" t="n">
        <v>6</v>
      </c>
      <c r="N12" t="n">
        <v>38.35</v>
      </c>
      <c r="O12" t="n">
        <v>23888.73</v>
      </c>
      <c r="P12" t="n">
        <v>99.69</v>
      </c>
      <c r="Q12" t="n">
        <v>203.56</v>
      </c>
      <c r="R12" t="n">
        <v>18.28</v>
      </c>
      <c r="S12" t="n">
        <v>13.05</v>
      </c>
      <c r="T12" t="n">
        <v>2306.87</v>
      </c>
      <c r="U12" t="n">
        <v>0.71</v>
      </c>
      <c r="V12" t="n">
        <v>0.91</v>
      </c>
      <c r="W12" t="n">
        <v>0.07000000000000001</v>
      </c>
      <c r="X12" t="n">
        <v>0.14</v>
      </c>
      <c r="Y12" t="n">
        <v>0.5</v>
      </c>
      <c r="Z12" t="n">
        <v>10</v>
      </c>
      <c r="AA12" t="n">
        <v>96.57589761878208</v>
      </c>
      <c r="AB12" t="n">
        <v>132.1394037498655</v>
      </c>
      <c r="AC12" t="n">
        <v>119.5282045148314</v>
      </c>
      <c r="AD12" t="n">
        <v>96575.89761878208</v>
      </c>
      <c r="AE12" t="n">
        <v>132139.4037498655</v>
      </c>
      <c r="AF12" t="n">
        <v>5.786782038387843e-06</v>
      </c>
      <c r="AG12" t="n">
        <v>0.4529166666666666</v>
      </c>
      <c r="AH12" t="n">
        <v>119528.2045148315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9.259</v>
      </c>
      <c r="E13" t="n">
        <v>10.8</v>
      </c>
      <c r="F13" t="n">
        <v>8.130000000000001</v>
      </c>
      <c r="G13" t="n">
        <v>69.69</v>
      </c>
      <c r="H13" t="n">
        <v>1.1</v>
      </c>
      <c r="I13" t="n">
        <v>7</v>
      </c>
      <c r="J13" t="n">
        <v>193.33</v>
      </c>
      <c r="K13" t="n">
        <v>52.44</v>
      </c>
      <c r="L13" t="n">
        <v>12</v>
      </c>
      <c r="M13" t="n">
        <v>5</v>
      </c>
      <c r="N13" t="n">
        <v>38.89</v>
      </c>
      <c r="O13" t="n">
        <v>24078.33</v>
      </c>
      <c r="P13" t="n">
        <v>98.39</v>
      </c>
      <c r="Q13" t="n">
        <v>203.56</v>
      </c>
      <c r="R13" t="n">
        <v>17.13</v>
      </c>
      <c r="S13" t="n">
        <v>13.05</v>
      </c>
      <c r="T13" t="n">
        <v>1737.43</v>
      </c>
      <c r="U13" t="n">
        <v>0.76</v>
      </c>
      <c r="V13" t="n">
        <v>0.92</v>
      </c>
      <c r="W13" t="n">
        <v>0.07000000000000001</v>
      </c>
      <c r="X13" t="n">
        <v>0.11</v>
      </c>
      <c r="Y13" t="n">
        <v>0.5</v>
      </c>
      <c r="Z13" t="n">
        <v>10</v>
      </c>
      <c r="AA13" t="n">
        <v>95.10406328474653</v>
      </c>
      <c r="AB13" t="n">
        <v>130.1255750812909</v>
      </c>
      <c r="AC13" t="n">
        <v>117.7065728279588</v>
      </c>
      <c r="AD13" t="n">
        <v>95104.06328474653</v>
      </c>
      <c r="AE13" t="n">
        <v>130125.575081291</v>
      </c>
      <c r="AF13" t="n">
        <v>5.822627134691702e-06</v>
      </c>
      <c r="AG13" t="n">
        <v>0.45</v>
      </c>
      <c r="AH13" t="n">
        <v>117706.5728279587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9.244999999999999</v>
      </c>
      <c r="E14" t="n">
        <v>10.82</v>
      </c>
      <c r="F14" t="n">
        <v>8.15</v>
      </c>
      <c r="G14" t="n">
        <v>69.83</v>
      </c>
      <c r="H14" t="n">
        <v>1.18</v>
      </c>
      <c r="I14" t="n">
        <v>7</v>
      </c>
      <c r="J14" t="n">
        <v>194.88</v>
      </c>
      <c r="K14" t="n">
        <v>52.44</v>
      </c>
      <c r="L14" t="n">
        <v>13</v>
      </c>
      <c r="M14" t="n">
        <v>5</v>
      </c>
      <c r="N14" t="n">
        <v>39.43</v>
      </c>
      <c r="O14" t="n">
        <v>24268.67</v>
      </c>
      <c r="P14" t="n">
        <v>98.23999999999999</v>
      </c>
      <c r="Q14" t="n">
        <v>203.56</v>
      </c>
      <c r="R14" t="n">
        <v>17.87</v>
      </c>
      <c r="S14" t="n">
        <v>13.05</v>
      </c>
      <c r="T14" t="n">
        <v>2103.7</v>
      </c>
      <c r="U14" t="n">
        <v>0.73</v>
      </c>
      <c r="V14" t="n">
        <v>0.91</v>
      </c>
      <c r="W14" t="n">
        <v>0.07000000000000001</v>
      </c>
      <c r="X14" t="n">
        <v>0.12</v>
      </c>
      <c r="Y14" t="n">
        <v>0.5</v>
      </c>
      <c r="Z14" t="n">
        <v>10</v>
      </c>
      <c r="AA14" t="n">
        <v>95.23854249049066</v>
      </c>
      <c r="AB14" t="n">
        <v>130.3095754633939</v>
      </c>
      <c r="AC14" t="n">
        <v>117.8730124718399</v>
      </c>
      <c r="AD14" t="n">
        <v>95238.54249049065</v>
      </c>
      <c r="AE14" t="n">
        <v>130309.5754633938</v>
      </c>
      <c r="AF14" t="n">
        <v>5.813823075950402e-06</v>
      </c>
      <c r="AG14" t="n">
        <v>0.4508333333333334</v>
      </c>
      <c r="AH14" t="n">
        <v>117873.0124718399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9.295400000000001</v>
      </c>
      <c r="E15" t="n">
        <v>10.76</v>
      </c>
      <c r="F15" t="n">
        <v>8.119999999999999</v>
      </c>
      <c r="G15" t="n">
        <v>81.23999999999999</v>
      </c>
      <c r="H15" t="n">
        <v>1.27</v>
      </c>
      <c r="I15" t="n">
        <v>6</v>
      </c>
      <c r="J15" t="n">
        <v>196.42</v>
      </c>
      <c r="K15" t="n">
        <v>52.44</v>
      </c>
      <c r="L15" t="n">
        <v>14</v>
      </c>
      <c r="M15" t="n">
        <v>4</v>
      </c>
      <c r="N15" t="n">
        <v>39.98</v>
      </c>
      <c r="O15" t="n">
        <v>24459.75</v>
      </c>
      <c r="P15" t="n">
        <v>96.67</v>
      </c>
      <c r="Q15" t="n">
        <v>203.56</v>
      </c>
      <c r="R15" t="n">
        <v>17.14</v>
      </c>
      <c r="S15" t="n">
        <v>13.05</v>
      </c>
      <c r="T15" t="n">
        <v>1747.48</v>
      </c>
      <c r="U15" t="n">
        <v>0.76</v>
      </c>
      <c r="V15" t="n">
        <v>0.92</v>
      </c>
      <c r="W15" t="n">
        <v>0.06</v>
      </c>
      <c r="X15" t="n">
        <v>0.1</v>
      </c>
      <c r="Y15" t="n">
        <v>0.5</v>
      </c>
      <c r="Z15" t="n">
        <v>10</v>
      </c>
      <c r="AA15" t="n">
        <v>93.69023150894273</v>
      </c>
      <c r="AB15" t="n">
        <v>128.1911080717813</v>
      </c>
      <c r="AC15" t="n">
        <v>115.9567286347946</v>
      </c>
      <c r="AD15" t="n">
        <v>93690.23150894273</v>
      </c>
      <c r="AE15" t="n">
        <v>128191.1080717813</v>
      </c>
      <c r="AF15" t="n">
        <v>5.845517687419079e-06</v>
      </c>
      <c r="AG15" t="n">
        <v>0.4483333333333333</v>
      </c>
      <c r="AH15" t="n">
        <v>115956.7286347946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9.294600000000001</v>
      </c>
      <c r="E16" t="n">
        <v>10.76</v>
      </c>
      <c r="F16" t="n">
        <v>8.119999999999999</v>
      </c>
      <c r="G16" t="n">
        <v>81.25</v>
      </c>
      <c r="H16" t="n">
        <v>1.35</v>
      </c>
      <c r="I16" t="n">
        <v>6</v>
      </c>
      <c r="J16" t="n">
        <v>197.98</v>
      </c>
      <c r="K16" t="n">
        <v>52.44</v>
      </c>
      <c r="L16" t="n">
        <v>15</v>
      </c>
      <c r="M16" t="n">
        <v>4</v>
      </c>
      <c r="N16" t="n">
        <v>40.54</v>
      </c>
      <c r="O16" t="n">
        <v>24651.58</v>
      </c>
      <c r="P16" t="n">
        <v>96.77</v>
      </c>
      <c r="Q16" t="n">
        <v>203.56</v>
      </c>
      <c r="R16" t="n">
        <v>17.16</v>
      </c>
      <c r="S16" t="n">
        <v>13.05</v>
      </c>
      <c r="T16" t="n">
        <v>1756.68</v>
      </c>
      <c r="U16" t="n">
        <v>0.76</v>
      </c>
      <c r="V16" t="n">
        <v>0.92</v>
      </c>
      <c r="W16" t="n">
        <v>0.06</v>
      </c>
      <c r="X16" t="n">
        <v>0.1</v>
      </c>
      <c r="Y16" t="n">
        <v>0.5</v>
      </c>
      <c r="Z16" t="n">
        <v>10</v>
      </c>
      <c r="AA16" t="n">
        <v>93.75638988266758</v>
      </c>
      <c r="AB16" t="n">
        <v>128.2816288774131</v>
      </c>
      <c r="AC16" t="n">
        <v>116.0386102617836</v>
      </c>
      <c r="AD16" t="n">
        <v>93756.38988266757</v>
      </c>
      <c r="AE16" t="n">
        <v>128281.6288774131</v>
      </c>
      <c r="AF16" t="n">
        <v>5.845014598348147e-06</v>
      </c>
      <c r="AG16" t="n">
        <v>0.4483333333333333</v>
      </c>
      <c r="AH16" t="n">
        <v>116038.6102617836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9.3132</v>
      </c>
      <c r="E17" t="n">
        <v>10.74</v>
      </c>
      <c r="F17" t="n">
        <v>8.1</v>
      </c>
      <c r="G17" t="n">
        <v>81.04000000000001</v>
      </c>
      <c r="H17" t="n">
        <v>1.42</v>
      </c>
      <c r="I17" t="n">
        <v>6</v>
      </c>
      <c r="J17" t="n">
        <v>199.54</v>
      </c>
      <c r="K17" t="n">
        <v>52.44</v>
      </c>
      <c r="L17" t="n">
        <v>16</v>
      </c>
      <c r="M17" t="n">
        <v>4</v>
      </c>
      <c r="N17" t="n">
        <v>41.1</v>
      </c>
      <c r="O17" t="n">
        <v>24844.17</v>
      </c>
      <c r="P17" t="n">
        <v>95.47</v>
      </c>
      <c r="Q17" t="n">
        <v>203.56</v>
      </c>
      <c r="R17" t="n">
        <v>16.52</v>
      </c>
      <c r="S17" t="n">
        <v>13.05</v>
      </c>
      <c r="T17" t="n">
        <v>1434.72</v>
      </c>
      <c r="U17" t="n">
        <v>0.79</v>
      </c>
      <c r="V17" t="n">
        <v>0.92</v>
      </c>
      <c r="W17" t="n">
        <v>0.06</v>
      </c>
      <c r="X17" t="n">
        <v>0.08</v>
      </c>
      <c r="Y17" t="n">
        <v>0.5</v>
      </c>
      <c r="Z17" t="n">
        <v>10</v>
      </c>
      <c r="AA17" t="n">
        <v>92.7338682967727</v>
      </c>
      <c r="AB17" t="n">
        <v>126.8825697331238</v>
      </c>
      <c r="AC17" t="n">
        <v>114.773075358633</v>
      </c>
      <c r="AD17" t="n">
        <v>92733.86829677269</v>
      </c>
      <c r="AE17" t="n">
        <v>126882.5697331238</v>
      </c>
      <c r="AF17" t="n">
        <v>5.856711419247301e-06</v>
      </c>
      <c r="AG17" t="n">
        <v>0.4475</v>
      </c>
      <c r="AH17" t="n">
        <v>114773.075358633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9.345599999999999</v>
      </c>
      <c r="E18" t="n">
        <v>10.7</v>
      </c>
      <c r="F18" t="n">
        <v>8.1</v>
      </c>
      <c r="G18" t="n">
        <v>97.22</v>
      </c>
      <c r="H18" t="n">
        <v>1.5</v>
      </c>
      <c r="I18" t="n">
        <v>5</v>
      </c>
      <c r="J18" t="n">
        <v>201.11</v>
      </c>
      <c r="K18" t="n">
        <v>52.44</v>
      </c>
      <c r="L18" t="n">
        <v>17</v>
      </c>
      <c r="M18" t="n">
        <v>3</v>
      </c>
      <c r="N18" t="n">
        <v>41.67</v>
      </c>
      <c r="O18" t="n">
        <v>25037.53</v>
      </c>
      <c r="P18" t="n">
        <v>94.2</v>
      </c>
      <c r="Q18" t="n">
        <v>203.58</v>
      </c>
      <c r="R18" t="n">
        <v>16.4</v>
      </c>
      <c r="S18" t="n">
        <v>13.05</v>
      </c>
      <c r="T18" t="n">
        <v>1381.48</v>
      </c>
      <c r="U18" t="n">
        <v>0.8</v>
      </c>
      <c r="V18" t="n">
        <v>0.92</v>
      </c>
      <c r="W18" t="n">
        <v>0.06</v>
      </c>
      <c r="X18" t="n">
        <v>0.08</v>
      </c>
      <c r="Y18" t="n">
        <v>0.5</v>
      </c>
      <c r="Z18" t="n">
        <v>10</v>
      </c>
      <c r="AA18" t="n">
        <v>91.67510606299717</v>
      </c>
      <c r="AB18" t="n">
        <v>125.4339245355797</v>
      </c>
      <c r="AC18" t="n">
        <v>113.4626868255558</v>
      </c>
      <c r="AD18" t="n">
        <v>91675.10606299718</v>
      </c>
      <c r="AE18" t="n">
        <v>125433.9245355797</v>
      </c>
      <c r="AF18" t="n">
        <v>5.877086526620019e-06</v>
      </c>
      <c r="AG18" t="n">
        <v>0.4458333333333333</v>
      </c>
      <c r="AH18" t="n">
        <v>113462.6868255558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9.345800000000001</v>
      </c>
      <c r="E19" t="n">
        <v>10.7</v>
      </c>
      <c r="F19" t="n">
        <v>8.1</v>
      </c>
      <c r="G19" t="n">
        <v>97.22</v>
      </c>
      <c r="H19" t="n">
        <v>1.58</v>
      </c>
      <c r="I19" t="n">
        <v>5</v>
      </c>
      <c r="J19" t="n">
        <v>202.68</v>
      </c>
      <c r="K19" t="n">
        <v>52.44</v>
      </c>
      <c r="L19" t="n">
        <v>18</v>
      </c>
      <c r="M19" t="n">
        <v>3</v>
      </c>
      <c r="N19" t="n">
        <v>42.24</v>
      </c>
      <c r="O19" t="n">
        <v>25231.66</v>
      </c>
      <c r="P19" t="n">
        <v>94.78</v>
      </c>
      <c r="Q19" t="n">
        <v>203.56</v>
      </c>
      <c r="R19" t="n">
        <v>16.42</v>
      </c>
      <c r="S19" t="n">
        <v>13.05</v>
      </c>
      <c r="T19" t="n">
        <v>1388.15</v>
      </c>
      <c r="U19" t="n">
        <v>0.79</v>
      </c>
      <c r="V19" t="n">
        <v>0.92</v>
      </c>
      <c r="W19" t="n">
        <v>0.06</v>
      </c>
      <c r="X19" t="n">
        <v>0.08</v>
      </c>
      <c r="Y19" t="n">
        <v>0.5</v>
      </c>
      <c r="Z19" t="n">
        <v>10</v>
      </c>
      <c r="AA19" t="n">
        <v>92.01098466473024</v>
      </c>
      <c r="AB19" t="n">
        <v>125.8934884563888</v>
      </c>
      <c r="AC19" t="n">
        <v>113.878390610765</v>
      </c>
      <c r="AD19" t="n">
        <v>92010.98466473025</v>
      </c>
      <c r="AE19" t="n">
        <v>125893.4884563888</v>
      </c>
      <c r="AF19" t="n">
        <v>5.877212298887754e-06</v>
      </c>
      <c r="AG19" t="n">
        <v>0.4458333333333333</v>
      </c>
      <c r="AH19" t="n">
        <v>113878.390610765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9.352600000000001</v>
      </c>
      <c r="E20" t="n">
        <v>10.69</v>
      </c>
      <c r="F20" t="n">
        <v>8.09</v>
      </c>
      <c r="G20" t="n">
        <v>97.13</v>
      </c>
      <c r="H20" t="n">
        <v>1.65</v>
      </c>
      <c r="I20" t="n">
        <v>5</v>
      </c>
      <c r="J20" t="n">
        <v>204.26</v>
      </c>
      <c r="K20" t="n">
        <v>52.44</v>
      </c>
      <c r="L20" t="n">
        <v>19</v>
      </c>
      <c r="M20" t="n">
        <v>3</v>
      </c>
      <c r="N20" t="n">
        <v>42.82</v>
      </c>
      <c r="O20" t="n">
        <v>25426.72</v>
      </c>
      <c r="P20" t="n">
        <v>94.31</v>
      </c>
      <c r="Q20" t="n">
        <v>203.56</v>
      </c>
      <c r="R20" t="n">
        <v>16.08</v>
      </c>
      <c r="S20" t="n">
        <v>13.05</v>
      </c>
      <c r="T20" t="n">
        <v>1220.23</v>
      </c>
      <c r="U20" t="n">
        <v>0.8100000000000001</v>
      </c>
      <c r="V20" t="n">
        <v>0.92</v>
      </c>
      <c r="W20" t="n">
        <v>0.06</v>
      </c>
      <c r="X20" t="n">
        <v>0.07000000000000001</v>
      </c>
      <c r="Y20" t="n">
        <v>0.5</v>
      </c>
      <c r="Z20" t="n">
        <v>10</v>
      </c>
      <c r="AA20" t="n">
        <v>91.63149553953157</v>
      </c>
      <c r="AB20" t="n">
        <v>125.3742546934135</v>
      </c>
      <c r="AC20" t="n">
        <v>113.4087117893788</v>
      </c>
      <c r="AD20" t="n">
        <v>91631.49553953158</v>
      </c>
      <c r="AE20" t="n">
        <v>125374.2546934135</v>
      </c>
      <c r="AF20" t="n">
        <v>5.88148855599067e-06</v>
      </c>
      <c r="AG20" t="n">
        <v>0.4454166666666666</v>
      </c>
      <c r="AH20" t="n">
        <v>113408.7117893788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9.3361</v>
      </c>
      <c r="E21" t="n">
        <v>10.71</v>
      </c>
      <c r="F21" t="n">
        <v>8.109999999999999</v>
      </c>
      <c r="G21" t="n">
        <v>97.34999999999999</v>
      </c>
      <c r="H21" t="n">
        <v>1.73</v>
      </c>
      <c r="I21" t="n">
        <v>5</v>
      </c>
      <c r="J21" t="n">
        <v>205.85</v>
      </c>
      <c r="K21" t="n">
        <v>52.44</v>
      </c>
      <c r="L21" t="n">
        <v>20</v>
      </c>
      <c r="M21" t="n">
        <v>3</v>
      </c>
      <c r="N21" t="n">
        <v>43.41</v>
      </c>
      <c r="O21" t="n">
        <v>25622.45</v>
      </c>
      <c r="P21" t="n">
        <v>93.37</v>
      </c>
      <c r="Q21" t="n">
        <v>203.56</v>
      </c>
      <c r="R21" t="n">
        <v>16.86</v>
      </c>
      <c r="S21" t="n">
        <v>13.05</v>
      </c>
      <c r="T21" t="n">
        <v>1608.54</v>
      </c>
      <c r="U21" t="n">
        <v>0.77</v>
      </c>
      <c r="V21" t="n">
        <v>0.92</v>
      </c>
      <c r="W21" t="n">
        <v>0.06</v>
      </c>
      <c r="X21" t="n">
        <v>0.09</v>
      </c>
      <c r="Y21" t="n">
        <v>0.5</v>
      </c>
      <c r="Z21" t="n">
        <v>10</v>
      </c>
      <c r="AA21" t="n">
        <v>91.32224105945616</v>
      </c>
      <c r="AB21" t="n">
        <v>124.9511190704298</v>
      </c>
      <c r="AC21" t="n">
        <v>113.0259596363779</v>
      </c>
      <c r="AD21" t="n">
        <v>91322.24105945617</v>
      </c>
      <c r="AE21" t="n">
        <v>124951.1190704298</v>
      </c>
      <c r="AF21" t="n">
        <v>5.87111234390271e-06</v>
      </c>
      <c r="AG21" t="n">
        <v>0.44625</v>
      </c>
      <c r="AH21" t="n">
        <v>113025.9596363779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9.3354</v>
      </c>
      <c r="E22" t="n">
        <v>10.71</v>
      </c>
      <c r="F22" t="n">
        <v>8.109999999999999</v>
      </c>
      <c r="G22" t="n">
        <v>97.36</v>
      </c>
      <c r="H22" t="n">
        <v>1.8</v>
      </c>
      <c r="I22" t="n">
        <v>5</v>
      </c>
      <c r="J22" t="n">
        <v>207.45</v>
      </c>
      <c r="K22" t="n">
        <v>52.44</v>
      </c>
      <c r="L22" t="n">
        <v>21</v>
      </c>
      <c r="M22" t="n">
        <v>3</v>
      </c>
      <c r="N22" t="n">
        <v>44</v>
      </c>
      <c r="O22" t="n">
        <v>25818.99</v>
      </c>
      <c r="P22" t="n">
        <v>91.89</v>
      </c>
      <c r="Q22" t="n">
        <v>203.56</v>
      </c>
      <c r="R22" t="n">
        <v>16.9</v>
      </c>
      <c r="S22" t="n">
        <v>13.05</v>
      </c>
      <c r="T22" t="n">
        <v>1628.25</v>
      </c>
      <c r="U22" t="n">
        <v>0.77</v>
      </c>
      <c r="V22" t="n">
        <v>0.92</v>
      </c>
      <c r="W22" t="n">
        <v>0.06</v>
      </c>
      <c r="X22" t="n">
        <v>0.09</v>
      </c>
      <c r="Y22" t="n">
        <v>0.5</v>
      </c>
      <c r="Z22" t="n">
        <v>10</v>
      </c>
      <c r="AA22" t="n">
        <v>90.46594540744198</v>
      </c>
      <c r="AB22" t="n">
        <v>123.7794975822466</v>
      </c>
      <c r="AC22" t="n">
        <v>111.9661560586455</v>
      </c>
      <c r="AD22" t="n">
        <v>90465.94540744198</v>
      </c>
      <c r="AE22" t="n">
        <v>123779.4975822466</v>
      </c>
      <c r="AF22" t="n">
        <v>5.870672140965645e-06</v>
      </c>
      <c r="AG22" t="n">
        <v>0.44625</v>
      </c>
      <c r="AH22" t="n">
        <v>111966.1560586455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9.4034</v>
      </c>
      <c r="E23" t="n">
        <v>10.63</v>
      </c>
      <c r="F23" t="n">
        <v>8.07</v>
      </c>
      <c r="G23" t="n">
        <v>121.08</v>
      </c>
      <c r="H23" t="n">
        <v>1.87</v>
      </c>
      <c r="I23" t="n">
        <v>4</v>
      </c>
      <c r="J23" t="n">
        <v>209.05</v>
      </c>
      <c r="K23" t="n">
        <v>52.44</v>
      </c>
      <c r="L23" t="n">
        <v>22</v>
      </c>
      <c r="M23" t="n">
        <v>2</v>
      </c>
      <c r="N23" t="n">
        <v>44.6</v>
      </c>
      <c r="O23" t="n">
        <v>26016.35</v>
      </c>
      <c r="P23" t="n">
        <v>90.34999999999999</v>
      </c>
      <c r="Q23" t="n">
        <v>203.56</v>
      </c>
      <c r="R23" t="n">
        <v>15.4</v>
      </c>
      <c r="S23" t="n">
        <v>13.05</v>
      </c>
      <c r="T23" t="n">
        <v>887.0599999999999</v>
      </c>
      <c r="U23" t="n">
        <v>0.85</v>
      </c>
      <c r="V23" t="n">
        <v>0.92</v>
      </c>
      <c r="W23" t="n">
        <v>0.06</v>
      </c>
      <c r="X23" t="n">
        <v>0.05</v>
      </c>
      <c r="Y23" t="n">
        <v>0.5</v>
      </c>
      <c r="Z23" t="n">
        <v>10</v>
      </c>
      <c r="AA23" t="n">
        <v>88.77164163885716</v>
      </c>
      <c r="AB23" t="n">
        <v>121.4612764186632</v>
      </c>
      <c r="AC23" t="n">
        <v>109.8691826692699</v>
      </c>
      <c r="AD23" t="n">
        <v>88771.64163885717</v>
      </c>
      <c r="AE23" t="n">
        <v>121461.2764186632</v>
      </c>
      <c r="AF23" t="n">
        <v>5.913434711994809e-06</v>
      </c>
      <c r="AG23" t="n">
        <v>0.4429166666666667</v>
      </c>
      <c r="AH23" t="n">
        <v>109869.1826692699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9.394299999999999</v>
      </c>
      <c r="E24" t="n">
        <v>10.64</v>
      </c>
      <c r="F24" t="n">
        <v>8.08</v>
      </c>
      <c r="G24" t="n">
        <v>121.23</v>
      </c>
      <c r="H24" t="n">
        <v>1.94</v>
      </c>
      <c r="I24" t="n">
        <v>4</v>
      </c>
      <c r="J24" t="n">
        <v>210.65</v>
      </c>
      <c r="K24" t="n">
        <v>52.44</v>
      </c>
      <c r="L24" t="n">
        <v>23</v>
      </c>
      <c r="M24" t="n">
        <v>2</v>
      </c>
      <c r="N24" t="n">
        <v>45.21</v>
      </c>
      <c r="O24" t="n">
        <v>26214.54</v>
      </c>
      <c r="P24" t="n">
        <v>90.37</v>
      </c>
      <c r="Q24" t="n">
        <v>203.56</v>
      </c>
      <c r="R24" t="n">
        <v>15.87</v>
      </c>
      <c r="S24" t="n">
        <v>13.05</v>
      </c>
      <c r="T24" t="n">
        <v>1119.19</v>
      </c>
      <c r="U24" t="n">
        <v>0.82</v>
      </c>
      <c r="V24" t="n">
        <v>0.92</v>
      </c>
      <c r="W24" t="n">
        <v>0.06</v>
      </c>
      <c r="X24" t="n">
        <v>0.06</v>
      </c>
      <c r="Y24" t="n">
        <v>0.5</v>
      </c>
      <c r="Z24" t="n">
        <v>10</v>
      </c>
      <c r="AA24" t="n">
        <v>88.90691368137112</v>
      </c>
      <c r="AB24" t="n">
        <v>121.646361595012</v>
      </c>
      <c r="AC24" t="n">
        <v>110.0366035761567</v>
      </c>
      <c r="AD24" t="n">
        <v>88906.91368137112</v>
      </c>
      <c r="AE24" t="n">
        <v>121646.361595012</v>
      </c>
      <c r="AF24" t="n">
        <v>5.907712073812966e-06</v>
      </c>
      <c r="AG24" t="n">
        <v>0.4433333333333334</v>
      </c>
      <c r="AH24" t="n">
        <v>110036.6035761567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9.3919</v>
      </c>
      <c r="E25" t="n">
        <v>10.65</v>
      </c>
      <c r="F25" t="n">
        <v>8.08</v>
      </c>
      <c r="G25" t="n">
        <v>121.27</v>
      </c>
      <c r="H25" t="n">
        <v>2.01</v>
      </c>
      <c r="I25" t="n">
        <v>4</v>
      </c>
      <c r="J25" t="n">
        <v>212.27</v>
      </c>
      <c r="K25" t="n">
        <v>52.44</v>
      </c>
      <c r="L25" t="n">
        <v>24</v>
      </c>
      <c r="M25" t="n">
        <v>2</v>
      </c>
      <c r="N25" t="n">
        <v>45.82</v>
      </c>
      <c r="O25" t="n">
        <v>26413.56</v>
      </c>
      <c r="P25" t="n">
        <v>89.87</v>
      </c>
      <c r="Q25" t="n">
        <v>203.56</v>
      </c>
      <c r="R25" t="n">
        <v>15.93</v>
      </c>
      <c r="S25" t="n">
        <v>13.05</v>
      </c>
      <c r="T25" t="n">
        <v>1151.67</v>
      </c>
      <c r="U25" t="n">
        <v>0.82</v>
      </c>
      <c r="V25" t="n">
        <v>0.92</v>
      </c>
      <c r="W25" t="n">
        <v>0.06</v>
      </c>
      <c r="X25" t="n">
        <v>0.06</v>
      </c>
      <c r="Y25" t="n">
        <v>0.5</v>
      </c>
      <c r="Z25" t="n">
        <v>10</v>
      </c>
      <c r="AA25" t="n">
        <v>88.64259183461907</v>
      </c>
      <c r="AB25" t="n">
        <v>121.2847047832291</v>
      </c>
      <c r="AC25" t="n">
        <v>109.7094627829018</v>
      </c>
      <c r="AD25" t="n">
        <v>88642.59183461907</v>
      </c>
      <c r="AE25" t="n">
        <v>121284.7047832291</v>
      </c>
      <c r="AF25" t="n">
        <v>5.906202806600172e-06</v>
      </c>
      <c r="AG25" t="n">
        <v>0.44375</v>
      </c>
      <c r="AH25" t="n">
        <v>109709.4627829018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9.402200000000001</v>
      </c>
      <c r="E26" t="n">
        <v>10.64</v>
      </c>
      <c r="F26" t="n">
        <v>8.07</v>
      </c>
      <c r="G26" t="n">
        <v>121.1</v>
      </c>
      <c r="H26" t="n">
        <v>2.08</v>
      </c>
      <c r="I26" t="n">
        <v>4</v>
      </c>
      <c r="J26" t="n">
        <v>213.89</v>
      </c>
      <c r="K26" t="n">
        <v>52.44</v>
      </c>
      <c r="L26" t="n">
        <v>25</v>
      </c>
      <c r="M26" t="n">
        <v>2</v>
      </c>
      <c r="N26" t="n">
        <v>46.44</v>
      </c>
      <c r="O26" t="n">
        <v>26613.43</v>
      </c>
      <c r="P26" t="n">
        <v>89.23999999999999</v>
      </c>
      <c r="Q26" t="n">
        <v>203.56</v>
      </c>
      <c r="R26" t="n">
        <v>15.47</v>
      </c>
      <c r="S26" t="n">
        <v>13.05</v>
      </c>
      <c r="T26" t="n">
        <v>918.76</v>
      </c>
      <c r="U26" t="n">
        <v>0.84</v>
      </c>
      <c r="V26" t="n">
        <v>0.92</v>
      </c>
      <c r="W26" t="n">
        <v>0.06</v>
      </c>
      <c r="X26" t="n">
        <v>0.05</v>
      </c>
      <c r="Y26" t="n">
        <v>0.5</v>
      </c>
      <c r="Z26" t="n">
        <v>10</v>
      </c>
      <c r="AA26" t="n">
        <v>88.14385317340388</v>
      </c>
      <c r="AB26" t="n">
        <v>120.602308544158</v>
      </c>
      <c r="AC26" t="n">
        <v>109.0921934831382</v>
      </c>
      <c r="AD26" t="n">
        <v>88143.85317340388</v>
      </c>
      <c r="AE26" t="n">
        <v>120602.308544158</v>
      </c>
      <c r="AF26" t="n">
        <v>5.912680078388413e-06</v>
      </c>
      <c r="AG26" t="n">
        <v>0.4433333333333334</v>
      </c>
      <c r="AH26" t="n">
        <v>109092.1934831382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9.3916</v>
      </c>
      <c r="E27" t="n">
        <v>10.65</v>
      </c>
      <c r="F27" t="n">
        <v>8.09</v>
      </c>
      <c r="G27" t="n">
        <v>121.28</v>
      </c>
      <c r="H27" t="n">
        <v>2.14</v>
      </c>
      <c r="I27" t="n">
        <v>4</v>
      </c>
      <c r="J27" t="n">
        <v>215.51</v>
      </c>
      <c r="K27" t="n">
        <v>52.44</v>
      </c>
      <c r="L27" t="n">
        <v>26</v>
      </c>
      <c r="M27" t="n">
        <v>2</v>
      </c>
      <c r="N27" t="n">
        <v>47.07</v>
      </c>
      <c r="O27" t="n">
        <v>26814.17</v>
      </c>
      <c r="P27" t="n">
        <v>89.13</v>
      </c>
      <c r="Q27" t="n">
        <v>203.56</v>
      </c>
      <c r="R27" t="n">
        <v>15.97</v>
      </c>
      <c r="S27" t="n">
        <v>13.05</v>
      </c>
      <c r="T27" t="n">
        <v>1170.41</v>
      </c>
      <c r="U27" t="n">
        <v>0.82</v>
      </c>
      <c r="V27" t="n">
        <v>0.92</v>
      </c>
      <c r="W27" t="n">
        <v>0.06</v>
      </c>
      <c r="X27" t="n">
        <v>0.06</v>
      </c>
      <c r="Y27" t="n">
        <v>0.5</v>
      </c>
      <c r="Z27" t="n">
        <v>10</v>
      </c>
      <c r="AA27" t="n">
        <v>88.2552301349578</v>
      </c>
      <c r="AB27" t="n">
        <v>120.7546994165608</v>
      </c>
      <c r="AC27" t="n">
        <v>109.2300403845609</v>
      </c>
      <c r="AD27" t="n">
        <v>88255.2301349578</v>
      </c>
      <c r="AE27" t="n">
        <v>120754.6994165608</v>
      </c>
      <c r="AF27" t="n">
        <v>5.906014148198572e-06</v>
      </c>
      <c r="AG27" t="n">
        <v>0.44375</v>
      </c>
      <c r="AH27" t="n">
        <v>109230.0403845609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9.3889</v>
      </c>
      <c r="E28" t="n">
        <v>10.65</v>
      </c>
      <c r="F28" t="n">
        <v>8.09</v>
      </c>
      <c r="G28" t="n">
        <v>121.32</v>
      </c>
      <c r="H28" t="n">
        <v>2.21</v>
      </c>
      <c r="I28" t="n">
        <v>4</v>
      </c>
      <c r="J28" t="n">
        <v>217.15</v>
      </c>
      <c r="K28" t="n">
        <v>52.44</v>
      </c>
      <c r="L28" t="n">
        <v>27</v>
      </c>
      <c r="M28" t="n">
        <v>0</v>
      </c>
      <c r="N28" t="n">
        <v>47.71</v>
      </c>
      <c r="O28" t="n">
        <v>27015.77</v>
      </c>
      <c r="P28" t="n">
        <v>87.98</v>
      </c>
      <c r="Q28" t="n">
        <v>203.56</v>
      </c>
      <c r="R28" t="n">
        <v>15.99</v>
      </c>
      <c r="S28" t="n">
        <v>13.05</v>
      </c>
      <c r="T28" t="n">
        <v>1178.22</v>
      </c>
      <c r="U28" t="n">
        <v>0.82</v>
      </c>
      <c r="V28" t="n">
        <v>0.92</v>
      </c>
      <c r="W28" t="n">
        <v>0.06</v>
      </c>
      <c r="X28" t="n">
        <v>0.06</v>
      </c>
      <c r="Y28" t="n">
        <v>0.5</v>
      </c>
      <c r="Z28" t="n">
        <v>10</v>
      </c>
      <c r="AA28" t="n">
        <v>87.61254265991217</v>
      </c>
      <c r="AB28" t="n">
        <v>119.8753460598335</v>
      </c>
      <c r="AC28" t="n">
        <v>108.4346112780191</v>
      </c>
      <c r="AD28" t="n">
        <v>87612.54265991217</v>
      </c>
      <c r="AE28" t="n">
        <v>119875.3460598335</v>
      </c>
      <c r="AF28" t="n">
        <v>5.904316222584179e-06</v>
      </c>
      <c r="AG28" t="n">
        <v>0.44375</v>
      </c>
      <c r="AH28" t="n">
        <v>108434.6112780191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9.6347</v>
      </c>
      <c r="E2" t="n">
        <v>10.38</v>
      </c>
      <c r="F2" t="n">
        <v>8.49</v>
      </c>
      <c r="G2" t="n">
        <v>23.15</v>
      </c>
      <c r="H2" t="n">
        <v>0.64</v>
      </c>
      <c r="I2" t="n">
        <v>22</v>
      </c>
      <c r="J2" t="n">
        <v>26.11</v>
      </c>
      <c r="K2" t="n">
        <v>12.1</v>
      </c>
      <c r="L2" t="n">
        <v>1</v>
      </c>
      <c r="M2" t="n">
        <v>1</v>
      </c>
      <c r="N2" t="n">
        <v>3.01</v>
      </c>
      <c r="O2" t="n">
        <v>3454.41</v>
      </c>
      <c r="P2" t="n">
        <v>24.52</v>
      </c>
      <c r="Q2" t="n">
        <v>203.56</v>
      </c>
      <c r="R2" t="n">
        <v>27.73</v>
      </c>
      <c r="S2" t="n">
        <v>13.05</v>
      </c>
      <c r="T2" t="n">
        <v>6961.13</v>
      </c>
      <c r="U2" t="n">
        <v>0.47</v>
      </c>
      <c r="V2" t="n">
        <v>0.88</v>
      </c>
      <c r="W2" t="n">
        <v>0.12</v>
      </c>
      <c r="X2" t="n">
        <v>0.46</v>
      </c>
      <c r="Y2" t="n">
        <v>0.5</v>
      </c>
      <c r="Z2" t="n">
        <v>10</v>
      </c>
      <c r="AA2" t="n">
        <v>31.90590088446833</v>
      </c>
      <c r="AB2" t="n">
        <v>43.6550611790195</v>
      </c>
      <c r="AC2" t="n">
        <v>39.48868341042992</v>
      </c>
      <c r="AD2" t="n">
        <v>31905.90088446833</v>
      </c>
      <c r="AE2" t="n">
        <v>43655.0611790195</v>
      </c>
      <c r="AF2" t="n">
        <v>1.469954847642223e-05</v>
      </c>
      <c r="AG2" t="n">
        <v>0.4325000000000001</v>
      </c>
      <c r="AH2" t="n">
        <v>39488.68341042992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9.6318</v>
      </c>
      <c r="E3" t="n">
        <v>10.38</v>
      </c>
      <c r="F3" t="n">
        <v>8.49</v>
      </c>
      <c r="G3" t="n">
        <v>23.16</v>
      </c>
      <c r="H3" t="n">
        <v>1.23</v>
      </c>
      <c r="I3" t="n">
        <v>22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25.4</v>
      </c>
      <c r="Q3" t="n">
        <v>203.56</v>
      </c>
      <c r="R3" t="n">
        <v>27.84</v>
      </c>
      <c r="S3" t="n">
        <v>13.05</v>
      </c>
      <c r="T3" t="n">
        <v>7016.86</v>
      </c>
      <c r="U3" t="n">
        <v>0.47</v>
      </c>
      <c r="V3" t="n">
        <v>0.88</v>
      </c>
      <c r="W3" t="n">
        <v>0.12</v>
      </c>
      <c r="X3" t="n">
        <v>0.47</v>
      </c>
      <c r="Y3" t="n">
        <v>0.5</v>
      </c>
      <c r="Z3" t="n">
        <v>10</v>
      </c>
      <c r="AA3" t="n">
        <v>32.41125157745362</v>
      </c>
      <c r="AB3" t="n">
        <v>44.34650429165777</v>
      </c>
      <c r="AC3" t="n">
        <v>40.11413616284655</v>
      </c>
      <c r="AD3" t="n">
        <v>32411.25157745362</v>
      </c>
      <c r="AE3" t="n">
        <v>44346.50429165777</v>
      </c>
      <c r="AF3" t="n">
        <v>1.469512398052909e-05</v>
      </c>
      <c r="AG3" t="n">
        <v>0.4325000000000001</v>
      </c>
      <c r="AH3" t="n">
        <v>40114.13616284655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8.025</v>
      </c>
      <c r="E2" t="n">
        <v>12.46</v>
      </c>
      <c r="F2" t="n">
        <v>9.24</v>
      </c>
      <c r="G2" t="n">
        <v>9.24</v>
      </c>
      <c r="H2" t="n">
        <v>0.18</v>
      </c>
      <c r="I2" t="n">
        <v>60</v>
      </c>
      <c r="J2" t="n">
        <v>98.70999999999999</v>
      </c>
      <c r="K2" t="n">
        <v>39.72</v>
      </c>
      <c r="L2" t="n">
        <v>1</v>
      </c>
      <c r="M2" t="n">
        <v>58</v>
      </c>
      <c r="N2" t="n">
        <v>12.99</v>
      </c>
      <c r="O2" t="n">
        <v>12407.75</v>
      </c>
      <c r="P2" t="n">
        <v>81.41</v>
      </c>
      <c r="Q2" t="n">
        <v>203.6</v>
      </c>
      <c r="R2" t="n">
        <v>51.84</v>
      </c>
      <c r="S2" t="n">
        <v>13.05</v>
      </c>
      <c r="T2" t="n">
        <v>18824.15</v>
      </c>
      <c r="U2" t="n">
        <v>0.25</v>
      </c>
      <c r="V2" t="n">
        <v>0.8100000000000001</v>
      </c>
      <c r="W2" t="n">
        <v>0.15</v>
      </c>
      <c r="X2" t="n">
        <v>1.21</v>
      </c>
      <c r="Y2" t="n">
        <v>0.5</v>
      </c>
      <c r="Z2" t="n">
        <v>10</v>
      </c>
      <c r="AA2" t="n">
        <v>92.82428692843499</v>
      </c>
      <c r="AB2" t="n">
        <v>127.0062844939525</v>
      </c>
      <c r="AC2" t="n">
        <v>114.8849829563231</v>
      </c>
      <c r="AD2" t="n">
        <v>92824.28692843499</v>
      </c>
      <c r="AE2" t="n">
        <v>127006.2844939526</v>
      </c>
      <c r="AF2" t="n">
        <v>6.674608656738994e-06</v>
      </c>
      <c r="AG2" t="n">
        <v>0.5191666666666667</v>
      </c>
      <c r="AH2" t="n">
        <v>114884.9829563231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8.982699999999999</v>
      </c>
      <c r="E3" t="n">
        <v>11.13</v>
      </c>
      <c r="F3" t="n">
        <v>8.57</v>
      </c>
      <c r="G3" t="n">
        <v>18.36</v>
      </c>
      <c r="H3" t="n">
        <v>0.35</v>
      </c>
      <c r="I3" t="n">
        <v>28</v>
      </c>
      <c r="J3" t="n">
        <v>99.95</v>
      </c>
      <c r="K3" t="n">
        <v>39.72</v>
      </c>
      <c r="L3" t="n">
        <v>2</v>
      </c>
      <c r="M3" t="n">
        <v>26</v>
      </c>
      <c r="N3" t="n">
        <v>13.24</v>
      </c>
      <c r="O3" t="n">
        <v>12561.45</v>
      </c>
      <c r="P3" t="n">
        <v>74.05</v>
      </c>
      <c r="Q3" t="n">
        <v>203.56</v>
      </c>
      <c r="R3" t="n">
        <v>30.96</v>
      </c>
      <c r="S3" t="n">
        <v>13.05</v>
      </c>
      <c r="T3" t="n">
        <v>8542.99</v>
      </c>
      <c r="U3" t="n">
        <v>0.42</v>
      </c>
      <c r="V3" t="n">
        <v>0.87</v>
      </c>
      <c r="W3" t="n">
        <v>0.1</v>
      </c>
      <c r="X3" t="n">
        <v>0.54</v>
      </c>
      <c r="Y3" t="n">
        <v>0.5</v>
      </c>
      <c r="Z3" t="n">
        <v>10</v>
      </c>
      <c r="AA3" t="n">
        <v>76.42787233497326</v>
      </c>
      <c r="AB3" t="n">
        <v>104.5719866884297</v>
      </c>
      <c r="AC3" t="n">
        <v>94.59178304661752</v>
      </c>
      <c r="AD3" t="n">
        <v>76427.87233497326</v>
      </c>
      <c r="AE3" t="n">
        <v>104571.9866884297</v>
      </c>
      <c r="AF3" t="n">
        <v>7.47115354278995e-06</v>
      </c>
      <c r="AG3" t="n">
        <v>0.4637500000000001</v>
      </c>
      <c r="AH3" t="n">
        <v>94591.78304661752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9.363099999999999</v>
      </c>
      <c r="E4" t="n">
        <v>10.68</v>
      </c>
      <c r="F4" t="n">
        <v>8.32</v>
      </c>
      <c r="G4" t="n">
        <v>27.74</v>
      </c>
      <c r="H4" t="n">
        <v>0.52</v>
      </c>
      <c r="I4" t="n">
        <v>18</v>
      </c>
      <c r="J4" t="n">
        <v>101.2</v>
      </c>
      <c r="K4" t="n">
        <v>39.72</v>
      </c>
      <c r="L4" t="n">
        <v>3</v>
      </c>
      <c r="M4" t="n">
        <v>16</v>
      </c>
      <c r="N4" t="n">
        <v>13.49</v>
      </c>
      <c r="O4" t="n">
        <v>12715.54</v>
      </c>
      <c r="P4" t="n">
        <v>70.3</v>
      </c>
      <c r="Q4" t="n">
        <v>203.56</v>
      </c>
      <c r="R4" t="n">
        <v>23.44</v>
      </c>
      <c r="S4" t="n">
        <v>13.05</v>
      </c>
      <c r="T4" t="n">
        <v>4837.27</v>
      </c>
      <c r="U4" t="n">
        <v>0.5600000000000001</v>
      </c>
      <c r="V4" t="n">
        <v>0.9</v>
      </c>
      <c r="W4" t="n">
        <v>0.07000000000000001</v>
      </c>
      <c r="X4" t="n">
        <v>0.3</v>
      </c>
      <c r="Y4" t="n">
        <v>0.5</v>
      </c>
      <c r="Z4" t="n">
        <v>10</v>
      </c>
      <c r="AA4" t="n">
        <v>70.44854241876591</v>
      </c>
      <c r="AB4" t="n">
        <v>96.39080370766037</v>
      </c>
      <c r="AC4" t="n">
        <v>87.19140068716774</v>
      </c>
      <c r="AD4" t="n">
        <v>70448.54241876591</v>
      </c>
      <c r="AE4" t="n">
        <v>96390.80370766037</v>
      </c>
      <c r="AF4" t="n">
        <v>7.78754246902341e-06</v>
      </c>
      <c r="AG4" t="n">
        <v>0.445</v>
      </c>
      <c r="AH4" t="n">
        <v>87191.40068716774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9.4657</v>
      </c>
      <c r="E5" t="n">
        <v>10.56</v>
      </c>
      <c r="F5" t="n">
        <v>8.289999999999999</v>
      </c>
      <c r="G5" t="n">
        <v>35.52</v>
      </c>
      <c r="H5" t="n">
        <v>0.6899999999999999</v>
      </c>
      <c r="I5" t="n">
        <v>14</v>
      </c>
      <c r="J5" t="n">
        <v>102.45</v>
      </c>
      <c r="K5" t="n">
        <v>39.72</v>
      </c>
      <c r="L5" t="n">
        <v>4</v>
      </c>
      <c r="M5" t="n">
        <v>12</v>
      </c>
      <c r="N5" t="n">
        <v>13.74</v>
      </c>
      <c r="O5" t="n">
        <v>12870.03</v>
      </c>
      <c r="P5" t="n">
        <v>68.59999999999999</v>
      </c>
      <c r="Q5" t="n">
        <v>203.56</v>
      </c>
      <c r="R5" t="n">
        <v>22.31</v>
      </c>
      <c r="S5" t="n">
        <v>13.05</v>
      </c>
      <c r="T5" t="n">
        <v>4289</v>
      </c>
      <c r="U5" t="n">
        <v>0.58</v>
      </c>
      <c r="V5" t="n">
        <v>0.9</v>
      </c>
      <c r="W5" t="n">
        <v>0.08</v>
      </c>
      <c r="X5" t="n">
        <v>0.26</v>
      </c>
      <c r="Y5" t="n">
        <v>0.5</v>
      </c>
      <c r="Z5" t="n">
        <v>10</v>
      </c>
      <c r="AA5" t="n">
        <v>68.62922168822257</v>
      </c>
      <c r="AB5" t="n">
        <v>93.90152882136626</v>
      </c>
      <c r="AC5" t="n">
        <v>84.93969870230148</v>
      </c>
      <c r="AD5" t="n">
        <v>68629.22168822258</v>
      </c>
      <c r="AE5" t="n">
        <v>93901.52882136626</v>
      </c>
      <c r="AF5" t="n">
        <v>7.872877652597419e-06</v>
      </c>
      <c r="AG5" t="n">
        <v>0.44</v>
      </c>
      <c r="AH5" t="n">
        <v>84939.69870230148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9.5806</v>
      </c>
      <c r="E6" t="n">
        <v>10.44</v>
      </c>
      <c r="F6" t="n">
        <v>8.220000000000001</v>
      </c>
      <c r="G6" t="n">
        <v>44.86</v>
      </c>
      <c r="H6" t="n">
        <v>0.85</v>
      </c>
      <c r="I6" t="n">
        <v>11</v>
      </c>
      <c r="J6" t="n">
        <v>103.71</v>
      </c>
      <c r="K6" t="n">
        <v>39.72</v>
      </c>
      <c r="L6" t="n">
        <v>5</v>
      </c>
      <c r="M6" t="n">
        <v>9</v>
      </c>
      <c r="N6" t="n">
        <v>14</v>
      </c>
      <c r="O6" t="n">
        <v>13024.91</v>
      </c>
      <c r="P6" t="n">
        <v>66.43000000000001</v>
      </c>
      <c r="Q6" t="n">
        <v>203.56</v>
      </c>
      <c r="R6" t="n">
        <v>20.27</v>
      </c>
      <c r="S6" t="n">
        <v>13.05</v>
      </c>
      <c r="T6" t="n">
        <v>3286.54</v>
      </c>
      <c r="U6" t="n">
        <v>0.64</v>
      </c>
      <c r="V6" t="n">
        <v>0.91</v>
      </c>
      <c r="W6" t="n">
        <v>0.07000000000000001</v>
      </c>
      <c r="X6" t="n">
        <v>0.2</v>
      </c>
      <c r="Y6" t="n">
        <v>0.5</v>
      </c>
      <c r="Z6" t="n">
        <v>10</v>
      </c>
      <c r="AA6" t="n">
        <v>66.38665604409097</v>
      </c>
      <c r="AB6" t="n">
        <v>90.8331515720532</v>
      </c>
      <c r="AC6" t="n">
        <v>82.16416307116737</v>
      </c>
      <c r="AD6" t="n">
        <v>66386.65604409097</v>
      </c>
      <c r="AE6" t="n">
        <v>90833.15157205319</v>
      </c>
      <c r="AF6" t="n">
        <v>7.968443077477085e-06</v>
      </c>
      <c r="AG6" t="n">
        <v>0.435</v>
      </c>
      <c r="AH6" t="n">
        <v>82164.16307116736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9.6471</v>
      </c>
      <c r="E7" t="n">
        <v>10.37</v>
      </c>
      <c r="F7" t="n">
        <v>8.19</v>
      </c>
      <c r="G7" t="n">
        <v>54.62</v>
      </c>
      <c r="H7" t="n">
        <v>1.01</v>
      </c>
      <c r="I7" t="n">
        <v>9</v>
      </c>
      <c r="J7" t="n">
        <v>104.97</v>
      </c>
      <c r="K7" t="n">
        <v>39.72</v>
      </c>
      <c r="L7" t="n">
        <v>6</v>
      </c>
      <c r="M7" t="n">
        <v>7</v>
      </c>
      <c r="N7" t="n">
        <v>14.25</v>
      </c>
      <c r="O7" t="n">
        <v>13180.19</v>
      </c>
      <c r="P7" t="n">
        <v>64.53</v>
      </c>
      <c r="Q7" t="n">
        <v>203.56</v>
      </c>
      <c r="R7" t="n">
        <v>19.33</v>
      </c>
      <c r="S7" t="n">
        <v>13.05</v>
      </c>
      <c r="T7" t="n">
        <v>2824.58</v>
      </c>
      <c r="U7" t="n">
        <v>0.68</v>
      </c>
      <c r="V7" t="n">
        <v>0.91</v>
      </c>
      <c r="W7" t="n">
        <v>0.07000000000000001</v>
      </c>
      <c r="X7" t="n">
        <v>0.17</v>
      </c>
      <c r="Y7" t="n">
        <v>0.5</v>
      </c>
      <c r="Z7" t="n">
        <v>10</v>
      </c>
      <c r="AA7" t="n">
        <v>64.77909510976345</v>
      </c>
      <c r="AB7" t="n">
        <v>88.63361578112428</v>
      </c>
      <c r="AC7" t="n">
        <v>80.17454788905614</v>
      </c>
      <c r="AD7" t="n">
        <v>64779.09510976345</v>
      </c>
      <c r="AE7" t="n">
        <v>88633.61578112427</v>
      </c>
      <c r="AF7" t="n">
        <v>8.023752918682459e-06</v>
      </c>
      <c r="AG7" t="n">
        <v>0.4320833333333333</v>
      </c>
      <c r="AH7" t="n">
        <v>80174.54788905615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9.692</v>
      </c>
      <c r="E8" t="n">
        <v>10.32</v>
      </c>
      <c r="F8" t="n">
        <v>8.17</v>
      </c>
      <c r="G8" t="n">
        <v>61.24</v>
      </c>
      <c r="H8" t="n">
        <v>1.16</v>
      </c>
      <c r="I8" t="n">
        <v>8</v>
      </c>
      <c r="J8" t="n">
        <v>106.23</v>
      </c>
      <c r="K8" t="n">
        <v>39.72</v>
      </c>
      <c r="L8" t="n">
        <v>7</v>
      </c>
      <c r="M8" t="n">
        <v>6</v>
      </c>
      <c r="N8" t="n">
        <v>14.52</v>
      </c>
      <c r="O8" t="n">
        <v>13335.87</v>
      </c>
      <c r="P8" t="n">
        <v>62.39</v>
      </c>
      <c r="Q8" t="n">
        <v>203.56</v>
      </c>
      <c r="R8" t="n">
        <v>18.44</v>
      </c>
      <c r="S8" t="n">
        <v>13.05</v>
      </c>
      <c r="T8" t="n">
        <v>2384.23</v>
      </c>
      <c r="U8" t="n">
        <v>0.71</v>
      </c>
      <c r="V8" t="n">
        <v>0.91</v>
      </c>
      <c r="W8" t="n">
        <v>0.07000000000000001</v>
      </c>
      <c r="X8" t="n">
        <v>0.14</v>
      </c>
      <c r="Y8" t="n">
        <v>0.5</v>
      </c>
      <c r="Z8" t="n">
        <v>10</v>
      </c>
      <c r="AA8" t="n">
        <v>63.22433756237407</v>
      </c>
      <c r="AB8" t="n">
        <v>86.50632791372513</v>
      </c>
      <c r="AC8" t="n">
        <v>78.25028539005363</v>
      </c>
      <c r="AD8" t="n">
        <v>63224.33756237407</v>
      </c>
      <c r="AE8" t="n">
        <v>86506.32791372512</v>
      </c>
      <c r="AF8" t="n">
        <v>8.061097458082782e-06</v>
      </c>
      <c r="AG8" t="n">
        <v>0.43</v>
      </c>
      <c r="AH8" t="n">
        <v>78250.28539005363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9.731</v>
      </c>
      <c r="E9" t="n">
        <v>10.28</v>
      </c>
      <c r="F9" t="n">
        <v>8.140000000000001</v>
      </c>
      <c r="G9" t="n">
        <v>69.81</v>
      </c>
      <c r="H9" t="n">
        <v>1.31</v>
      </c>
      <c r="I9" t="n">
        <v>7</v>
      </c>
      <c r="J9" t="n">
        <v>107.5</v>
      </c>
      <c r="K9" t="n">
        <v>39.72</v>
      </c>
      <c r="L9" t="n">
        <v>8</v>
      </c>
      <c r="M9" t="n">
        <v>5</v>
      </c>
      <c r="N9" t="n">
        <v>14.78</v>
      </c>
      <c r="O9" t="n">
        <v>13491.96</v>
      </c>
      <c r="P9" t="n">
        <v>60.43</v>
      </c>
      <c r="Q9" t="n">
        <v>203.56</v>
      </c>
      <c r="R9" t="n">
        <v>17.74</v>
      </c>
      <c r="S9" t="n">
        <v>13.05</v>
      </c>
      <c r="T9" t="n">
        <v>2042.36</v>
      </c>
      <c r="U9" t="n">
        <v>0.74</v>
      </c>
      <c r="V9" t="n">
        <v>0.91</v>
      </c>
      <c r="W9" t="n">
        <v>0.07000000000000001</v>
      </c>
      <c r="X9" t="n">
        <v>0.12</v>
      </c>
      <c r="Y9" t="n">
        <v>0.5</v>
      </c>
      <c r="Z9" t="n">
        <v>10</v>
      </c>
      <c r="AA9" t="n">
        <v>61.79439255675858</v>
      </c>
      <c r="AB9" t="n">
        <v>84.54981407232167</v>
      </c>
      <c r="AC9" t="n">
        <v>76.48049848368866</v>
      </c>
      <c r="AD9" t="n">
        <v>61794.39255675858</v>
      </c>
      <c r="AE9" t="n">
        <v>84549.81407232166</v>
      </c>
      <c r="AF9" t="n">
        <v>8.09353480856413e-06</v>
      </c>
      <c r="AG9" t="n">
        <v>0.4283333333333333</v>
      </c>
      <c r="AH9" t="n">
        <v>76480.49848368866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9.7654</v>
      </c>
      <c r="E10" t="n">
        <v>10.24</v>
      </c>
      <c r="F10" t="n">
        <v>8.130000000000001</v>
      </c>
      <c r="G10" t="n">
        <v>81.29000000000001</v>
      </c>
      <c r="H10" t="n">
        <v>1.46</v>
      </c>
      <c r="I10" t="n">
        <v>6</v>
      </c>
      <c r="J10" t="n">
        <v>108.77</v>
      </c>
      <c r="K10" t="n">
        <v>39.72</v>
      </c>
      <c r="L10" t="n">
        <v>9</v>
      </c>
      <c r="M10" t="n">
        <v>2</v>
      </c>
      <c r="N10" t="n">
        <v>15.05</v>
      </c>
      <c r="O10" t="n">
        <v>13648.58</v>
      </c>
      <c r="P10" t="n">
        <v>58.75</v>
      </c>
      <c r="Q10" t="n">
        <v>203.56</v>
      </c>
      <c r="R10" t="n">
        <v>17.18</v>
      </c>
      <c r="S10" t="n">
        <v>13.05</v>
      </c>
      <c r="T10" t="n">
        <v>1766.21</v>
      </c>
      <c r="U10" t="n">
        <v>0.76</v>
      </c>
      <c r="V10" t="n">
        <v>0.92</v>
      </c>
      <c r="W10" t="n">
        <v>0.07000000000000001</v>
      </c>
      <c r="X10" t="n">
        <v>0.1</v>
      </c>
      <c r="Y10" t="n">
        <v>0.5</v>
      </c>
      <c r="Z10" t="n">
        <v>10</v>
      </c>
      <c r="AA10" t="n">
        <v>60.61425886322739</v>
      </c>
      <c r="AB10" t="n">
        <v>82.935103089009</v>
      </c>
      <c r="AC10" t="n">
        <v>75.01989325036173</v>
      </c>
      <c r="AD10" t="n">
        <v>60614.25886322739</v>
      </c>
      <c r="AE10" t="n">
        <v>82935.103089009</v>
      </c>
      <c r="AF10" t="n">
        <v>8.122146215142551e-06</v>
      </c>
      <c r="AG10" t="n">
        <v>0.4266666666666667</v>
      </c>
      <c r="AH10" t="n">
        <v>75019.89325036174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9.772</v>
      </c>
      <c r="E11" t="n">
        <v>10.23</v>
      </c>
      <c r="F11" t="n">
        <v>8.119999999999999</v>
      </c>
      <c r="G11" t="n">
        <v>81.22</v>
      </c>
      <c r="H11" t="n">
        <v>1.6</v>
      </c>
      <c r="I11" t="n">
        <v>6</v>
      </c>
      <c r="J11" t="n">
        <v>110.04</v>
      </c>
      <c r="K11" t="n">
        <v>39.72</v>
      </c>
      <c r="L11" t="n">
        <v>10</v>
      </c>
      <c r="M11" t="n">
        <v>0</v>
      </c>
      <c r="N11" t="n">
        <v>15.32</v>
      </c>
      <c r="O11" t="n">
        <v>13805.5</v>
      </c>
      <c r="P11" t="n">
        <v>58.91</v>
      </c>
      <c r="Q11" t="n">
        <v>203.56</v>
      </c>
      <c r="R11" t="n">
        <v>16.89</v>
      </c>
      <c r="S11" t="n">
        <v>13.05</v>
      </c>
      <c r="T11" t="n">
        <v>1618.82</v>
      </c>
      <c r="U11" t="n">
        <v>0.77</v>
      </c>
      <c r="V11" t="n">
        <v>0.92</v>
      </c>
      <c r="W11" t="n">
        <v>0.07000000000000001</v>
      </c>
      <c r="X11" t="n">
        <v>0.1</v>
      </c>
      <c r="Y11" t="n">
        <v>0.5</v>
      </c>
      <c r="Z11" t="n">
        <v>10</v>
      </c>
      <c r="AA11" t="n">
        <v>60.63370837271516</v>
      </c>
      <c r="AB11" t="n">
        <v>82.96171476594196</v>
      </c>
      <c r="AC11" t="n">
        <v>75.04396514619795</v>
      </c>
      <c r="AD11" t="n">
        <v>60633.70837271516</v>
      </c>
      <c r="AE11" t="n">
        <v>82961.71476594196</v>
      </c>
      <c r="AF11" t="n">
        <v>8.127635612916316e-06</v>
      </c>
      <c r="AG11" t="n">
        <v>0.42625</v>
      </c>
      <c r="AH11" t="n">
        <v>75043.96514619795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7.4293</v>
      </c>
      <c r="E2" t="n">
        <v>13.46</v>
      </c>
      <c r="F2" t="n">
        <v>9.49</v>
      </c>
      <c r="G2" t="n">
        <v>7.91</v>
      </c>
      <c r="H2" t="n">
        <v>0.14</v>
      </c>
      <c r="I2" t="n">
        <v>72</v>
      </c>
      <c r="J2" t="n">
        <v>124.63</v>
      </c>
      <c r="K2" t="n">
        <v>45</v>
      </c>
      <c r="L2" t="n">
        <v>1</v>
      </c>
      <c r="M2" t="n">
        <v>70</v>
      </c>
      <c r="N2" t="n">
        <v>18.64</v>
      </c>
      <c r="O2" t="n">
        <v>15605.44</v>
      </c>
      <c r="P2" t="n">
        <v>98.12</v>
      </c>
      <c r="Q2" t="n">
        <v>203.58</v>
      </c>
      <c r="R2" t="n">
        <v>59.75</v>
      </c>
      <c r="S2" t="n">
        <v>13.05</v>
      </c>
      <c r="T2" t="n">
        <v>22720.56</v>
      </c>
      <c r="U2" t="n">
        <v>0.22</v>
      </c>
      <c r="V2" t="n">
        <v>0.79</v>
      </c>
      <c r="W2" t="n">
        <v>0.17</v>
      </c>
      <c r="X2" t="n">
        <v>1.46</v>
      </c>
      <c r="Y2" t="n">
        <v>0.5</v>
      </c>
      <c r="Z2" t="n">
        <v>10</v>
      </c>
      <c r="AA2" t="n">
        <v>117.7372721125042</v>
      </c>
      <c r="AB2" t="n">
        <v>161.0933299061158</v>
      </c>
      <c r="AC2" t="n">
        <v>145.7188085958291</v>
      </c>
      <c r="AD2" t="n">
        <v>117737.2721125042</v>
      </c>
      <c r="AE2" t="n">
        <v>161093.3299061158</v>
      </c>
      <c r="AF2" t="n">
        <v>5.502149322255813e-06</v>
      </c>
      <c r="AG2" t="n">
        <v>0.5608333333333334</v>
      </c>
      <c r="AH2" t="n">
        <v>145718.8085958291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8.5802</v>
      </c>
      <c r="E3" t="n">
        <v>11.65</v>
      </c>
      <c r="F3" t="n">
        <v>8.68</v>
      </c>
      <c r="G3" t="n">
        <v>15.78</v>
      </c>
      <c r="H3" t="n">
        <v>0.28</v>
      </c>
      <c r="I3" t="n">
        <v>33</v>
      </c>
      <c r="J3" t="n">
        <v>125.95</v>
      </c>
      <c r="K3" t="n">
        <v>45</v>
      </c>
      <c r="L3" t="n">
        <v>2</v>
      </c>
      <c r="M3" t="n">
        <v>31</v>
      </c>
      <c r="N3" t="n">
        <v>18.95</v>
      </c>
      <c r="O3" t="n">
        <v>15767.7</v>
      </c>
      <c r="P3" t="n">
        <v>88.52</v>
      </c>
      <c r="Q3" t="n">
        <v>203.57</v>
      </c>
      <c r="R3" t="n">
        <v>34.46</v>
      </c>
      <c r="S3" t="n">
        <v>13.05</v>
      </c>
      <c r="T3" t="n">
        <v>10267.84</v>
      </c>
      <c r="U3" t="n">
        <v>0.38</v>
      </c>
      <c r="V3" t="n">
        <v>0.86</v>
      </c>
      <c r="W3" t="n">
        <v>0.11</v>
      </c>
      <c r="X3" t="n">
        <v>0.65</v>
      </c>
      <c r="Y3" t="n">
        <v>0.5</v>
      </c>
      <c r="Z3" t="n">
        <v>10</v>
      </c>
      <c r="AA3" t="n">
        <v>92.97801618026479</v>
      </c>
      <c r="AB3" t="n">
        <v>127.216623638362</v>
      </c>
      <c r="AC3" t="n">
        <v>115.075247628003</v>
      </c>
      <c r="AD3" t="n">
        <v>92978.01618026479</v>
      </c>
      <c r="AE3" t="n">
        <v>127216.623638362</v>
      </c>
      <c r="AF3" t="n">
        <v>6.354507371464247e-06</v>
      </c>
      <c r="AG3" t="n">
        <v>0.4854166666666667</v>
      </c>
      <c r="AH3" t="n">
        <v>115075.247628003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8.978199999999999</v>
      </c>
      <c r="E4" t="n">
        <v>11.14</v>
      </c>
      <c r="F4" t="n">
        <v>8.44</v>
      </c>
      <c r="G4" t="n">
        <v>23.03</v>
      </c>
      <c r="H4" t="n">
        <v>0.42</v>
      </c>
      <c r="I4" t="n">
        <v>22</v>
      </c>
      <c r="J4" t="n">
        <v>127.27</v>
      </c>
      <c r="K4" t="n">
        <v>45</v>
      </c>
      <c r="L4" t="n">
        <v>3</v>
      </c>
      <c r="M4" t="n">
        <v>20</v>
      </c>
      <c r="N4" t="n">
        <v>19.27</v>
      </c>
      <c r="O4" t="n">
        <v>15930.42</v>
      </c>
      <c r="P4" t="n">
        <v>85.14</v>
      </c>
      <c r="Q4" t="n">
        <v>203.57</v>
      </c>
      <c r="R4" t="n">
        <v>27.09</v>
      </c>
      <c r="S4" t="n">
        <v>13.05</v>
      </c>
      <c r="T4" t="n">
        <v>6639.23</v>
      </c>
      <c r="U4" t="n">
        <v>0.48</v>
      </c>
      <c r="V4" t="n">
        <v>0.88</v>
      </c>
      <c r="W4" t="n">
        <v>0.09</v>
      </c>
      <c r="X4" t="n">
        <v>0.42</v>
      </c>
      <c r="Y4" t="n">
        <v>0.5</v>
      </c>
      <c r="Z4" t="n">
        <v>10</v>
      </c>
      <c r="AA4" t="n">
        <v>86.02680636666813</v>
      </c>
      <c r="AB4" t="n">
        <v>117.7056717056702</v>
      </c>
      <c r="AC4" t="n">
        <v>106.4720075990594</v>
      </c>
      <c r="AD4" t="n">
        <v>86026.80636666813</v>
      </c>
      <c r="AE4" t="n">
        <v>117705.6717056702</v>
      </c>
      <c r="AF4" t="n">
        <v>6.64926669337315e-06</v>
      </c>
      <c r="AG4" t="n">
        <v>0.4641666666666667</v>
      </c>
      <c r="AH4" t="n">
        <v>106472.0075990594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9.201700000000001</v>
      </c>
      <c r="E5" t="n">
        <v>10.87</v>
      </c>
      <c r="F5" t="n">
        <v>8.33</v>
      </c>
      <c r="G5" t="n">
        <v>31.22</v>
      </c>
      <c r="H5" t="n">
        <v>0.55</v>
      </c>
      <c r="I5" t="n">
        <v>16</v>
      </c>
      <c r="J5" t="n">
        <v>128.59</v>
      </c>
      <c r="K5" t="n">
        <v>45</v>
      </c>
      <c r="L5" t="n">
        <v>4</v>
      </c>
      <c r="M5" t="n">
        <v>14</v>
      </c>
      <c r="N5" t="n">
        <v>19.59</v>
      </c>
      <c r="O5" t="n">
        <v>16093.6</v>
      </c>
      <c r="P5" t="n">
        <v>82.68000000000001</v>
      </c>
      <c r="Q5" t="n">
        <v>203.56</v>
      </c>
      <c r="R5" t="n">
        <v>23.46</v>
      </c>
      <c r="S5" t="n">
        <v>13.05</v>
      </c>
      <c r="T5" t="n">
        <v>4853.8</v>
      </c>
      <c r="U5" t="n">
        <v>0.5600000000000001</v>
      </c>
      <c r="V5" t="n">
        <v>0.89</v>
      </c>
      <c r="W5" t="n">
        <v>0.08</v>
      </c>
      <c r="X5" t="n">
        <v>0.3</v>
      </c>
      <c r="Y5" t="n">
        <v>0.5</v>
      </c>
      <c r="Z5" t="n">
        <v>10</v>
      </c>
      <c r="AA5" t="n">
        <v>82.13668978129866</v>
      </c>
      <c r="AB5" t="n">
        <v>112.3830425737389</v>
      </c>
      <c r="AC5" t="n">
        <v>101.6573627211211</v>
      </c>
      <c r="AD5" t="n">
        <v>82136.68978129866</v>
      </c>
      <c r="AE5" t="n">
        <v>112383.0425737389</v>
      </c>
      <c r="AF5" t="n">
        <v>6.81479108645516e-06</v>
      </c>
      <c r="AG5" t="n">
        <v>0.4529166666666666</v>
      </c>
      <c r="AH5" t="n">
        <v>101657.3627211211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9.3192</v>
      </c>
      <c r="E6" t="n">
        <v>10.73</v>
      </c>
      <c r="F6" t="n">
        <v>8.27</v>
      </c>
      <c r="G6" t="n">
        <v>38.15</v>
      </c>
      <c r="H6" t="n">
        <v>0.68</v>
      </c>
      <c r="I6" t="n">
        <v>13</v>
      </c>
      <c r="J6" t="n">
        <v>129.92</v>
      </c>
      <c r="K6" t="n">
        <v>45</v>
      </c>
      <c r="L6" t="n">
        <v>5</v>
      </c>
      <c r="M6" t="n">
        <v>11</v>
      </c>
      <c r="N6" t="n">
        <v>19.92</v>
      </c>
      <c r="O6" t="n">
        <v>16257.24</v>
      </c>
      <c r="P6" t="n">
        <v>80.84999999999999</v>
      </c>
      <c r="Q6" t="n">
        <v>203.56</v>
      </c>
      <c r="R6" t="n">
        <v>21.6</v>
      </c>
      <c r="S6" t="n">
        <v>13.05</v>
      </c>
      <c r="T6" t="n">
        <v>3940.54</v>
      </c>
      <c r="U6" t="n">
        <v>0.6</v>
      </c>
      <c r="V6" t="n">
        <v>0.9</v>
      </c>
      <c r="W6" t="n">
        <v>0.07000000000000001</v>
      </c>
      <c r="X6" t="n">
        <v>0.24</v>
      </c>
      <c r="Y6" t="n">
        <v>0.5</v>
      </c>
      <c r="Z6" t="n">
        <v>10</v>
      </c>
      <c r="AA6" t="n">
        <v>79.8444929770822</v>
      </c>
      <c r="AB6" t="n">
        <v>109.2467577816255</v>
      </c>
      <c r="AC6" t="n">
        <v>98.82040054776262</v>
      </c>
      <c r="AD6" t="n">
        <v>79844.49297708219</v>
      </c>
      <c r="AE6" t="n">
        <v>109246.7577816256</v>
      </c>
      <c r="AF6" t="n">
        <v>6.901811740536306e-06</v>
      </c>
      <c r="AG6" t="n">
        <v>0.4470833333333333</v>
      </c>
      <c r="AH6" t="n">
        <v>98820.40054776262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9.398999999999999</v>
      </c>
      <c r="E7" t="n">
        <v>10.64</v>
      </c>
      <c r="F7" t="n">
        <v>8.23</v>
      </c>
      <c r="G7" t="n">
        <v>44.87</v>
      </c>
      <c r="H7" t="n">
        <v>0.8100000000000001</v>
      </c>
      <c r="I7" t="n">
        <v>11</v>
      </c>
      <c r="J7" t="n">
        <v>131.25</v>
      </c>
      <c r="K7" t="n">
        <v>45</v>
      </c>
      <c r="L7" t="n">
        <v>6</v>
      </c>
      <c r="M7" t="n">
        <v>9</v>
      </c>
      <c r="N7" t="n">
        <v>20.25</v>
      </c>
      <c r="O7" t="n">
        <v>16421.36</v>
      </c>
      <c r="P7" t="n">
        <v>79.53</v>
      </c>
      <c r="Q7" t="n">
        <v>203.56</v>
      </c>
      <c r="R7" t="n">
        <v>20.32</v>
      </c>
      <c r="S7" t="n">
        <v>13.05</v>
      </c>
      <c r="T7" t="n">
        <v>3310.61</v>
      </c>
      <c r="U7" t="n">
        <v>0.64</v>
      </c>
      <c r="V7" t="n">
        <v>0.91</v>
      </c>
      <c r="W7" t="n">
        <v>0.07000000000000001</v>
      </c>
      <c r="X7" t="n">
        <v>0.2</v>
      </c>
      <c r="Y7" t="n">
        <v>0.5</v>
      </c>
      <c r="Z7" t="n">
        <v>10</v>
      </c>
      <c r="AA7" t="n">
        <v>78.27943324432209</v>
      </c>
      <c r="AB7" t="n">
        <v>107.1053740097018</v>
      </c>
      <c r="AC7" t="n">
        <v>96.88338743757961</v>
      </c>
      <c r="AD7" t="n">
        <v>78279.43324432209</v>
      </c>
      <c r="AE7" t="n">
        <v>107105.3740097018</v>
      </c>
      <c r="AF7" t="n">
        <v>6.960911725180351e-06</v>
      </c>
      <c r="AG7" t="n">
        <v>0.4433333333333334</v>
      </c>
      <c r="AH7" t="n">
        <v>96883.38743757961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9.485900000000001</v>
      </c>
      <c r="E8" t="n">
        <v>10.54</v>
      </c>
      <c r="F8" t="n">
        <v>8.18</v>
      </c>
      <c r="G8" t="n">
        <v>54.53</v>
      </c>
      <c r="H8" t="n">
        <v>0.93</v>
      </c>
      <c r="I8" t="n">
        <v>9</v>
      </c>
      <c r="J8" t="n">
        <v>132.58</v>
      </c>
      <c r="K8" t="n">
        <v>45</v>
      </c>
      <c r="L8" t="n">
        <v>7</v>
      </c>
      <c r="M8" t="n">
        <v>7</v>
      </c>
      <c r="N8" t="n">
        <v>20.59</v>
      </c>
      <c r="O8" t="n">
        <v>16585.95</v>
      </c>
      <c r="P8" t="n">
        <v>77.52</v>
      </c>
      <c r="Q8" t="n">
        <v>203.56</v>
      </c>
      <c r="R8" t="n">
        <v>18.88</v>
      </c>
      <c r="S8" t="n">
        <v>13.05</v>
      </c>
      <c r="T8" t="n">
        <v>2600.58</v>
      </c>
      <c r="U8" t="n">
        <v>0.6899999999999999</v>
      </c>
      <c r="V8" t="n">
        <v>0.91</v>
      </c>
      <c r="W8" t="n">
        <v>0.07000000000000001</v>
      </c>
      <c r="X8" t="n">
        <v>0.16</v>
      </c>
      <c r="Y8" t="n">
        <v>0.5</v>
      </c>
      <c r="Z8" t="n">
        <v>10</v>
      </c>
      <c r="AA8" t="n">
        <v>76.25415236726369</v>
      </c>
      <c r="AB8" t="n">
        <v>104.3342953646255</v>
      </c>
      <c r="AC8" t="n">
        <v>94.37677664915525</v>
      </c>
      <c r="AD8" t="n">
        <v>76254.15236726368</v>
      </c>
      <c r="AE8" t="n">
        <v>104334.2953646255</v>
      </c>
      <c r="AF8" t="n">
        <v>7.025269979134834e-06</v>
      </c>
      <c r="AG8" t="n">
        <v>0.4391666666666666</v>
      </c>
      <c r="AH8" t="n">
        <v>94376.77664915525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9.5183</v>
      </c>
      <c r="E9" t="n">
        <v>10.51</v>
      </c>
      <c r="F9" t="n">
        <v>8.17</v>
      </c>
      <c r="G9" t="n">
        <v>61.27</v>
      </c>
      <c r="H9" t="n">
        <v>1.06</v>
      </c>
      <c r="I9" t="n">
        <v>8</v>
      </c>
      <c r="J9" t="n">
        <v>133.92</v>
      </c>
      <c r="K9" t="n">
        <v>45</v>
      </c>
      <c r="L9" t="n">
        <v>8</v>
      </c>
      <c r="M9" t="n">
        <v>6</v>
      </c>
      <c r="N9" t="n">
        <v>20.93</v>
      </c>
      <c r="O9" t="n">
        <v>16751.02</v>
      </c>
      <c r="P9" t="n">
        <v>76.58</v>
      </c>
      <c r="Q9" t="n">
        <v>203.56</v>
      </c>
      <c r="R9" t="n">
        <v>18.54</v>
      </c>
      <c r="S9" t="n">
        <v>13.05</v>
      </c>
      <c r="T9" t="n">
        <v>2436.09</v>
      </c>
      <c r="U9" t="n">
        <v>0.7</v>
      </c>
      <c r="V9" t="n">
        <v>0.91</v>
      </c>
      <c r="W9" t="n">
        <v>0.07000000000000001</v>
      </c>
      <c r="X9" t="n">
        <v>0.15</v>
      </c>
      <c r="Y9" t="n">
        <v>0.5</v>
      </c>
      <c r="Z9" t="n">
        <v>10</v>
      </c>
      <c r="AA9" t="n">
        <v>75.4302950633967</v>
      </c>
      <c r="AB9" t="n">
        <v>103.2070574554562</v>
      </c>
      <c r="AC9" t="n">
        <v>93.35712074394833</v>
      </c>
      <c r="AD9" t="n">
        <v>75430.2950633967</v>
      </c>
      <c r="AE9" t="n">
        <v>103207.0574554562</v>
      </c>
      <c r="AF9" t="n">
        <v>7.04926546162189e-06</v>
      </c>
      <c r="AG9" t="n">
        <v>0.4379166666666667</v>
      </c>
      <c r="AH9" t="n">
        <v>93357.12074394833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9.571199999999999</v>
      </c>
      <c r="E10" t="n">
        <v>10.45</v>
      </c>
      <c r="F10" t="n">
        <v>8.140000000000001</v>
      </c>
      <c r="G10" t="n">
        <v>69.75</v>
      </c>
      <c r="H10" t="n">
        <v>1.18</v>
      </c>
      <c r="I10" t="n">
        <v>7</v>
      </c>
      <c r="J10" t="n">
        <v>135.27</v>
      </c>
      <c r="K10" t="n">
        <v>45</v>
      </c>
      <c r="L10" t="n">
        <v>9</v>
      </c>
      <c r="M10" t="n">
        <v>5</v>
      </c>
      <c r="N10" t="n">
        <v>21.27</v>
      </c>
      <c r="O10" t="n">
        <v>16916.71</v>
      </c>
      <c r="P10" t="n">
        <v>74.69</v>
      </c>
      <c r="Q10" t="n">
        <v>203.56</v>
      </c>
      <c r="R10" t="n">
        <v>17.39</v>
      </c>
      <c r="S10" t="n">
        <v>13.05</v>
      </c>
      <c r="T10" t="n">
        <v>1866.34</v>
      </c>
      <c r="U10" t="n">
        <v>0.75</v>
      </c>
      <c r="V10" t="n">
        <v>0.92</v>
      </c>
      <c r="W10" t="n">
        <v>0.07000000000000001</v>
      </c>
      <c r="X10" t="n">
        <v>0.11</v>
      </c>
      <c r="Y10" t="n">
        <v>0.5</v>
      </c>
      <c r="Z10" t="n">
        <v>10</v>
      </c>
      <c r="AA10" t="n">
        <v>73.84649774223507</v>
      </c>
      <c r="AB10" t="n">
        <v>101.0400360884375</v>
      </c>
      <c r="AC10" t="n">
        <v>91.39691685476359</v>
      </c>
      <c r="AD10" t="n">
        <v>73846.49774223508</v>
      </c>
      <c r="AE10" t="n">
        <v>101040.0360884375</v>
      </c>
      <c r="AF10" t="n">
        <v>7.088443270991188e-06</v>
      </c>
      <c r="AG10" t="n">
        <v>0.4354166666666666</v>
      </c>
      <c r="AH10" t="n">
        <v>91396.91685476359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9.5656</v>
      </c>
      <c r="E11" t="n">
        <v>10.45</v>
      </c>
      <c r="F11" t="n">
        <v>8.140000000000001</v>
      </c>
      <c r="G11" t="n">
        <v>69.8</v>
      </c>
      <c r="H11" t="n">
        <v>1.29</v>
      </c>
      <c r="I11" t="n">
        <v>7</v>
      </c>
      <c r="J11" t="n">
        <v>136.61</v>
      </c>
      <c r="K11" t="n">
        <v>45</v>
      </c>
      <c r="L11" t="n">
        <v>10</v>
      </c>
      <c r="M11" t="n">
        <v>5</v>
      </c>
      <c r="N11" t="n">
        <v>21.61</v>
      </c>
      <c r="O11" t="n">
        <v>17082.76</v>
      </c>
      <c r="P11" t="n">
        <v>73.47</v>
      </c>
      <c r="Q11" t="n">
        <v>203.56</v>
      </c>
      <c r="R11" t="n">
        <v>17.78</v>
      </c>
      <c r="S11" t="n">
        <v>13.05</v>
      </c>
      <c r="T11" t="n">
        <v>2060.12</v>
      </c>
      <c r="U11" t="n">
        <v>0.73</v>
      </c>
      <c r="V11" t="n">
        <v>0.91</v>
      </c>
      <c r="W11" t="n">
        <v>0.06</v>
      </c>
      <c r="X11" t="n">
        <v>0.12</v>
      </c>
      <c r="Y11" t="n">
        <v>0.5</v>
      </c>
      <c r="Z11" t="n">
        <v>10</v>
      </c>
      <c r="AA11" t="n">
        <v>73.19268230979834</v>
      </c>
      <c r="AB11" t="n">
        <v>100.1454569694768</v>
      </c>
      <c r="AC11" t="n">
        <v>90.58771511136661</v>
      </c>
      <c r="AD11" t="n">
        <v>73192.68230979834</v>
      </c>
      <c r="AE11" t="n">
        <v>100145.4569694768</v>
      </c>
      <c r="AF11" t="n">
        <v>7.084295903647747e-06</v>
      </c>
      <c r="AG11" t="n">
        <v>0.4354166666666666</v>
      </c>
      <c r="AH11" t="n">
        <v>90587.7151113666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9.6061</v>
      </c>
      <c r="E12" t="n">
        <v>10.41</v>
      </c>
      <c r="F12" t="n">
        <v>8.119999999999999</v>
      </c>
      <c r="G12" t="n">
        <v>81.23999999999999</v>
      </c>
      <c r="H12" t="n">
        <v>1.41</v>
      </c>
      <c r="I12" t="n">
        <v>6</v>
      </c>
      <c r="J12" t="n">
        <v>137.96</v>
      </c>
      <c r="K12" t="n">
        <v>45</v>
      </c>
      <c r="L12" t="n">
        <v>11</v>
      </c>
      <c r="M12" t="n">
        <v>4</v>
      </c>
      <c r="N12" t="n">
        <v>21.96</v>
      </c>
      <c r="O12" t="n">
        <v>17249.3</v>
      </c>
      <c r="P12" t="n">
        <v>72.22</v>
      </c>
      <c r="Q12" t="n">
        <v>203.56</v>
      </c>
      <c r="R12" t="n">
        <v>17.16</v>
      </c>
      <c r="S12" t="n">
        <v>13.05</v>
      </c>
      <c r="T12" t="n">
        <v>1753.86</v>
      </c>
      <c r="U12" t="n">
        <v>0.76</v>
      </c>
      <c r="V12" t="n">
        <v>0.92</v>
      </c>
      <c r="W12" t="n">
        <v>0.06</v>
      </c>
      <c r="X12" t="n">
        <v>0.1</v>
      </c>
      <c r="Y12" t="n">
        <v>0.5</v>
      </c>
      <c r="Z12" t="n">
        <v>10</v>
      </c>
      <c r="AA12" t="n">
        <v>72.11728609596074</v>
      </c>
      <c r="AB12" t="n">
        <v>98.67405242657239</v>
      </c>
      <c r="AC12" t="n">
        <v>89.25673935290723</v>
      </c>
      <c r="AD12" t="n">
        <v>72117.28609596074</v>
      </c>
      <c r="AE12" t="n">
        <v>98674.05242657239</v>
      </c>
      <c r="AF12" t="n">
        <v>7.114290256756566e-06</v>
      </c>
      <c r="AG12" t="n">
        <v>0.43375</v>
      </c>
      <c r="AH12" t="n">
        <v>89256.73935290723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9.609</v>
      </c>
      <c r="E13" t="n">
        <v>10.41</v>
      </c>
      <c r="F13" t="n">
        <v>8.119999999999999</v>
      </c>
      <c r="G13" t="n">
        <v>81.20999999999999</v>
      </c>
      <c r="H13" t="n">
        <v>1.52</v>
      </c>
      <c r="I13" t="n">
        <v>6</v>
      </c>
      <c r="J13" t="n">
        <v>139.32</v>
      </c>
      <c r="K13" t="n">
        <v>45</v>
      </c>
      <c r="L13" t="n">
        <v>12</v>
      </c>
      <c r="M13" t="n">
        <v>4</v>
      </c>
      <c r="N13" t="n">
        <v>22.32</v>
      </c>
      <c r="O13" t="n">
        <v>17416.34</v>
      </c>
      <c r="P13" t="n">
        <v>70.54000000000001</v>
      </c>
      <c r="Q13" t="n">
        <v>203.57</v>
      </c>
      <c r="R13" t="n">
        <v>17.11</v>
      </c>
      <c r="S13" t="n">
        <v>13.05</v>
      </c>
      <c r="T13" t="n">
        <v>1731.13</v>
      </c>
      <c r="U13" t="n">
        <v>0.76</v>
      </c>
      <c r="V13" t="n">
        <v>0.92</v>
      </c>
      <c r="W13" t="n">
        <v>0.06</v>
      </c>
      <c r="X13" t="n">
        <v>0.1</v>
      </c>
      <c r="Y13" t="n">
        <v>0.5</v>
      </c>
      <c r="Z13" t="n">
        <v>10</v>
      </c>
      <c r="AA13" t="n">
        <v>71.14560084467902</v>
      </c>
      <c r="AB13" t="n">
        <v>97.34454979804158</v>
      </c>
      <c r="AC13" t="n">
        <v>88.05412258927433</v>
      </c>
      <c r="AD13" t="n">
        <v>71145.60084467902</v>
      </c>
      <c r="AE13" t="n">
        <v>97344.54979804158</v>
      </c>
      <c r="AF13" t="n">
        <v>7.116438000559422e-06</v>
      </c>
      <c r="AG13" t="n">
        <v>0.43375</v>
      </c>
      <c r="AH13" t="n">
        <v>88054.12258927432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9.646800000000001</v>
      </c>
      <c r="E14" t="n">
        <v>10.37</v>
      </c>
      <c r="F14" t="n">
        <v>8.109999999999999</v>
      </c>
      <c r="G14" t="n">
        <v>97.27</v>
      </c>
      <c r="H14" t="n">
        <v>1.63</v>
      </c>
      <c r="I14" t="n">
        <v>5</v>
      </c>
      <c r="J14" t="n">
        <v>140.67</v>
      </c>
      <c r="K14" t="n">
        <v>45</v>
      </c>
      <c r="L14" t="n">
        <v>13</v>
      </c>
      <c r="M14" t="n">
        <v>3</v>
      </c>
      <c r="N14" t="n">
        <v>22.68</v>
      </c>
      <c r="O14" t="n">
        <v>17583.88</v>
      </c>
      <c r="P14" t="n">
        <v>69.55</v>
      </c>
      <c r="Q14" t="n">
        <v>203.56</v>
      </c>
      <c r="R14" t="n">
        <v>16.59</v>
      </c>
      <c r="S14" t="n">
        <v>13.05</v>
      </c>
      <c r="T14" t="n">
        <v>1472.74</v>
      </c>
      <c r="U14" t="n">
        <v>0.79</v>
      </c>
      <c r="V14" t="n">
        <v>0.92</v>
      </c>
      <c r="W14" t="n">
        <v>0.06</v>
      </c>
      <c r="X14" t="n">
        <v>0.08</v>
      </c>
      <c r="Y14" t="n">
        <v>0.5</v>
      </c>
      <c r="Z14" t="n">
        <v>10</v>
      </c>
      <c r="AA14" t="n">
        <v>70.28041507608411</v>
      </c>
      <c r="AB14" t="n">
        <v>96.16076446014834</v>
      </c>
      <c r="AC14" t="n">
        <v>86.98331606257609</v>
      </c>
      <c r="AD14" t="n">
        <v>70280.41507608411</v>
      </c>
      <c r="AE14" t="n">
        <v>96160.76446014835</v>
      </c>
      <c r="AF14" t="n">
        <v>7.144432730127654e-06</v>
      </c>
      <c r="AG14" t="n">
        <v>0.4320833333333333</v>
      </c>
      <c r="AH14" t="n">
        <v>86983.31606257609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9.647600000000001</v>
      </c>
      <c r="E15" t="n">
        <v>10.37</v>
      </c>
      <c r="F15" t="n">
        <v>8.109999999999999</v>
      </c>
      <c r="G15" t="n">
        <v>97.26000000000001</v>
      </c>
      <c r="H15" t="n">
        <v>1.74</v>
      </c>
      <c r="I15" t="n">
        <v>5</v>
      </c>
      <c r="J15" t="n">
        <v>142.04</v>
      </c>
      <c r="K15" t="n">
        <v>45</v>
      </c>
      <c r="L15" t="n">
        <v>14</v>
      </c>
      <c r="M15" t="n">
        <v>1</v>
      </c>
      <c r="N15" t="n">
        <v>23.04</v>
      </c>
      <c r="O15" t="n">
        <v>17751.93</v>
      </c>
      <c r="P15" t="n">
        <v>69.42</v>
      </c>
      <c r="Q15" t="n">
        <v>203.56</v>
      </c>
      <c r="R15" t="n">
        <v>16.45</v>
      </c>
      <c r="S15" t="n">
        <v>13.05</v>
      </c>
      <c r="T15" t="n">
        <v>1403.79</v>
      </c>
      <c r="U15" t="n">
        <v>0.79</v>
      </c>
      <c r="V15" t="n">
        <v>0.92</v>
      </c>
      <c r="W15" t="n">
        <v>0.07000000000000001</v>
      </c>
      <c r="X15" t="n">
        <v>0.08</v>
      </c>
      <c r="Y15" t="n">
        <v>0.5</v>
      </c>
      <c r="Z15" t="n">
        <v>10</v>
      </c>
      <c r="AA15" t="n">
        <v>70.20167689649335</v>
      </c>
      <c r="AB15" t="n">
        <v>96.05303140914903</v>
      </c>
      <c r="AC15" t="n">
        <v>86.88586490275982</v>
      </c>
      <c r="AD15" t="n">
        <v>70201.67689649336</v>
      </c>
      <c r="AE15" t="n">
        <v>96053.03140914903</v>
      </c>
      <c r="AF15" t="n">
        <v>7.145025211176718e-06</v>
      </c>
      <c r="AG15" t="n">
        <v>0.4320833333333333</v>
      </c>
      <c r="AH15" t="n">
        <v>86885.86490275981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9.6554</v>
      </c>
      <c r="E16" t="n">
        <v>10.36</v>
      </c>
      <c r="F16" t="n">
        <v>8.1</v>
      </c>
      <c r="G16" t="n">
        <v>97.16</v>
      </c>
      <c r="H16" t="n">
        <v>1.85</v>
      </c>
      <c r="I16" t="n">
        <v>5</v>
      </c>
      <c r="J16" t="n">
        <v>143.4</v>
      </c>
      <c r="K16" t="n">
        <v>45</v>
      </c>
      <c r="L16" t="n">
        <v>15</v>
      </c>
      <c r="M16" t="n">
        <v>1</v>
      </c>
      <c r="N16" t="n">
        <v>23.41</v>
      </c>
      <c r="O16" t="n">
        <v>17920.49</v>
      </c>
      <c r="P16" t="n">
        <v>69.25</v>
      </c>
      <c r="Q16" t="n">
        <v>203.56</v>
      </c>
      <c r="R16" t="n">
        <v>16.1</v>
      </c>
      <c r="S16" t="n">
        <v>13.05</v>
      </c>
      <c r="T16" t="n">
        <v>1230.42</v>
      </c>
      <c r="U16" t="n">
        <v>0.8100000000000001</v>
      </c>
      <c r="V16" t="n">
        <v>0.92</v>
      </c>
      <c r="W16" t="n">
        <v>0.07000000000000001</v>
      </c>
      <c r="X16" t="n">
        <v>0.07000000000000001</v>
      </c>
      <c r="Y16" t="n">
        <v>0.5</v>
      </c>
      <c r="Z16" t="n">
        <v>10</v>
      </c>
      <c r="AA16" t="n">
        <v>70.01727722735461</v>
      </c>
      <c r="AB16" t="n">
        <v>95.80072764669427</v>
      </c>
      <c r="AC16" t="n">
        <v>86.65764065728312</v>
      </c>
      <c r="AD16" t="n">
        <v>70017.27722735461</v>
      </c>
      <c r="AE16" t="n">
        <v>95800.72764669427</v>
      </c>
      <c r="AF16" t="n">
        <v>7.150801901405082e-06</v>
      </c>
      <c r="AG16" t="n">
        <v>0.4316666666666666</v>
      </c>
      <c r="AH16" t="n">
        <v>86657.64065728312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9.6546</v>
      </c>
      <c r="E17" t="n">
        <v>10.36</v>
      </c>
      <c r="F17" t="n">
        <v>8.1</v>
      </c>
      <c r="G17" t="n">
        <v>97.17</v>
      </c>
      <c r="H17" t="n">
        <v>1.96</v>
      </c>
      <c r="I17" t="n">
        <v>5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69.73999999999999</v>
      </c>
      <c r="Q17" t="n">
        <v>203.56</v>
      </c>
      <c r="R17" t="n">
        <v>16.13</v>
      </c>
      <c r="S17" t="n">
        <v>13.05</v>
      </c>
      <c r="T17" t="n">
        <v>1242.94</v>
      </c>
      <c r="U17" t="n">
        <v>0.8100000000000001</v>
      </c>
      <c r="V17" t="n">
        <v>0.92</v>
      </c>
      <c r="W17" t="n">
        <v>0.07000000000000001</v>
      </c>
      <c r="X17" t="n">
        <v>0.07000000000000001</v>
      </c>
      <c r="Y17" t="n">
        <v>0.5</v>
      </c>
      <c r="Z17" t="n">
        <v>10</v>
      </c>
      <c r="AA17" t="n">
        <v>70.29885618309213</v>
      </c>
      <c r="AB17" t="n">
        <v>96.1859963963209</v>
      </c>
      <c r="AC17" t="n">
        <v>87.0061398981736</v>
      </c>
      <c r="AD17" t="n">
        <v>70298.85618309212</v>
      </c>
      <c r="AE17" t="n">
        <v>96185.9963963209</v>
      </c>
      <c r="AF17" t="n">
        <v>7.150209420356019e-06</v>
      </c>
      <c r="AG17" t="n">
        <v>0.4316666666666666</v>
      </c>
      <c r="AH17" t="n">
        <v>87006.1398981736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2024-09-25T21:08:54Z</dcterms:created>
  <dcterms:modified xmlns:dcterms="http://purl.org/dc/terms/" xmlns:xsi="http://www.w3.org/2001/XMLSchema-instance" xsi:type="dcterms:W3CDTF">2024-09-25T21:08:54Z</dcterms:modified>
</cp:coreProperties>
</file>