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gráficos!$A$7:$A$239</f>
              <numCache>
                <formatCode>General</formatCode>
                <ptCount val="2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</numCache>
            </numRef>
          </xVal>
          <yVal>
            <numRef>
              <f>gráficos!$B$7:$B$239</f>
              <numCache>
                <formatCode>General</formatCode>
                <ptCount val="2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22.4</v>
      </c>
      <c r="G2" t="n">
        <v>5.87</v>
      </c>
      <c r="H2" t="n">
        <v>0.09</v>
      </c>
      <c r="I2" t="n">
        <v>229</v>
      </c>
      <c r="J2" t="n">
        <v>194.77</v>
      </c>
      <c r="K2" t="n">
        <v>54.38</v>
      </c>
      <c r="L2" t="n">
        <v>1</v>
      </c>
      <c r="M2" t="n">
        <v>227</v>
      </c>
      <c r="N2" t="n">
        <v>39.4</v>
      </c>
      <c r="O2" t="n">
        <v>24256.19</v>
      </c>
      <c r="P2" t="n">
        <v>318.55</v>
      </c>
      <c r="Q2" t="n">
        <v>578.59</v>
      </c>
      <c r="R2" t="n">
        <v>191.27</v>
      </c>
      <c r="S2" t="n">
        <v>44.12</v>
      </c>
      <c r="T2" t="n">
        <v>72166.71000000001</v>
      </c>
      <c r="U2" t="n">
        <v>0.23</v>
      </c>
      <c r="V2" t="n">
        <v>0.7</v>
      </c>
      <c r="W2" t="n">
        <v>9.539999999999999</v>
      </c>
      <c r="X2" t="n">
        <v>4.67</v>
      </c>
      <c r="Y2" t="n">
        <v>2</v>
      </c>
      <c r="Z2" t="n">
        <v>10</v>
      </c>
      <c r="AA2" t="n">
        <v>981.1199444192117</v>
      </c>
      <c r="AB2" t="n">
        <v>1396.063455215986</v>
      </c>
      <c r="AC2" t="n">
        <v>1265.288197499969</v>
      </c>
      <c r="AD2" t="n">
        <v>981119.9444192117</v>
      </c>
      <c r="AE2" t="n">
        <v>1396063.455215986</v>
      </c>
      <c r="AF2" t="n">
        <v>1.781808315999883e-06</v>
      </c>
      <c r="AG2" t="n">
        <v>1.409166666666667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3.8231</v>
      </c>
      <c r="E3" t="n">
        <v>26.16</v>
      </c>
      <c r="F3" t="n">
        <v>19.71</v>
      </c>
      <c r="G3" t="n">
        <v>11.71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279.23</v>
      </c>
      <c r="Q3" t="n">
        <v>577.54</v>
      </c>
      <c r="R3" t="n">
        <v>107.78</v>
      </c>
      <c r="S3" t="n">
        <v>44.12</v>
      </c>
      <c r="T3" t="n">
        <v>31064.24</v>
      </c>
      <c r="U3" t="n">
        <v>0.41</v>
      </c>
      <c r="V3" t="n">
        <v>0.8</v>
      </c>
      <c r="W3" t="n">
        <v>9.33</v>
      </c>
      <c r="X3" t="n">
        <v>2</v>
      </c>
      <c r="Y3" t="n">
        <v>2</v>
      </c>
      <c r="Z3" t="n">
        <v>10</v>
      </c>
      <c r="AA3" t="n">
        <v>667.6659868742313</v>
      </c>
      <c r="AB3" t="n">
        <v>950.0409097458554</v>
      </c>
      <c r="AC3" t="n">
        <v>861.0464988194893</v>
      </c>
      <c r="AD3" t="n">
        <v>667665.9868742313</v>
      </c>
      <c r="AE3" t="n">
        <v>950040.9097458554</v>
      </c>
      <c r="AF3" t="n">
        <v>2.30416431230522e-06</v>
      </c>
      <c r="AG3" t="n">
        <v>1.09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4.1605</v>
      </c>
      <c r="E4" t="n">
        <v>24.04</v>
      </c>
      <c r="F4" t="n">
        <v>18.99</v>
      </c>
      <c r="G4" t="n">
        <v>17.53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267.53</v>
      </c>
      <c r="Q4" t="n">
        <v>576.9400000000001</v>
      </c>
      <c r="R4" t="n">
        <v>85.23</v>
      </c>
      <c r="S4" t="n">
        <v>44.12</v>
      </c>
      <c r="T4" t="n">
        <v>19966.51</v>
      </c>
      <c r="U4" t="n">
        <v>0.52</v>
      </c>
      <c r="V4" t="n">
        <v>0.83</v>
      </c>
      <c r="W4" t="n">
        <v>9.279999999999999</v>
      </c>
      <c r="X4" t="n">
        <v>1.29</v>
      </c>
      <c r="Y4" t="n">
        <v>2</v>
      </c>
      <c r="Z4" t="n">
        <v>10</v>
      </c>
      <c r="AA4" t="n">
        <v>589.4655819417671</v>
      </c>
      <c r="AB4" t="n">
        <v>838.7673308829453</v>
      </c>
      <c r="AC4" t="n">
        <v>760.1963938312173</v>
      </c>
      <c r="AD4" t="n">
        <v>589465.5819417671</v>
      </c>
      <c r="AE4" t="n">
        <v>838767.3308829453</v>
      </c>
      <c r="AF4" t="n">
        <v>2.507513698659691e-06</v>
      </c>
      <c r="AG4" t="n">
        <v>1.001666666666667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4.3426</v>
      </c>
      <c r="E5" t="n">
        <v>23.03</v>
      </c>
      <c r="F5" t="n">
        <v>18.64</v>
      </c>
      <c r="G5" t="n">
        <v>23.31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261.17</v>
      </c>
      <c r="Q5" t="n">
        <v>576.42</v>
      </c>
      <c r="R5" t="n">
        <v>74.43000000000001</v>
      </c>
      <c r="S5" t="n">
        <v>44.12</v>
      </c>
      <c r="T5" t="n">
        <v>14652.82</v>
      </c>
      <c r="U5" t="n">
        <v>0.59</v>
      </c>
      <c r="V5" t="n">
        <v>0.84</v>
      </c>
      <c r="W5" t="n">
        <v>9.26</v>
      </c>
      <c r="X5" t="n">
        <v>0.95</v>
      </c>
      <c r="Y5" t="n">
        <v>2</v>
      </c>
      <c r="Z5" t="n">
        <v>10</v>
      </c>
      <c r="AA5" t="n">
        <v>552.5055792611256</v>
      </c>
      <c r="AB5" t="n">
        <v>786.1758925571523</v>
      </c>
      <c r="AC5" t="n">
        <v>712.5314213297499</v>
      </c>
      <c r="AD5" t="n">
        <v>552505.5792611256</v>
      </c>
      <c r="AE5" t="n">
        <v>786175.8925571523</v>
      </c>
      <c r="AF5" t="n">
        <v>2.617264508544544e-06</v>
      </c>
      <c r="AG5" t="n">
        <v>0.9595833333333333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4.4578</v>
      </c>
      <c r="E6" t="n">
        <v>22.43</v>
      </c>
      <c r="F6" t="n">
        <v>18.44</v>
      </c>
      <c r="G6" t="n">
        <v>29.11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256.64</v>
      </c>
      <c r="Q6" t="n">
        <v>576.4299999999999</v>
      </c>
      <c r="R6" t="n">
        <v>68.16</v>
      </c>
      <c r="S6" t="n">
        <v>44.12</v>
      </c>
      <c r="T6" t="n">
        <v>11569.68</v>
      </c>
      <c r="U6" t="n">
        <v>0.65</v>
      </c>
      <c r="V6" t="n">
        <v>0.85</v>
      </c>
      <c r="W6" t="n">
        <v>9.24</v>
      </c>
      <c r="X6" t="n">
        <v>0.74</v>
      </c>
      <c r="Y6" t="n">
        <v>2</v>
      </c>
      <c r="Z6" t="n">
        <v>10</v>
      </c>
      <c r="AA6" t="n">
        <v>530.2666003583153</v>
      </c>
      <c r="AB6" t="n">
        <v>754.5314173794391</v>
      </c>
      <c r="AC6" t="n">
        <v>683.8512200044838</v>
      </c>
      <c r="AD6" t="n">
        <v>530266.6003583153</v>
      </c>
      <c r="AE6" t="n">
        <v>754531.4173794391</v>
      </c>
      <c r="AF6" t="n">
        <v>2.686695004418982e-06</v>
      </c>
      <c r="AG6" t="n">
        <v>0.9345833333333333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4.5285</v>
      </c>
      <c r="E7" t="n">
        <v>22.08</v>
      </c>
      <c r="F7" t="n">
        <v>18.32</v>
      </c>
      <c r="G7" t="n">
        <v>34.35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253.32</v>
      </c>
      <c r="Q7" t="n">
        <v>576.45</v>
      </c>
      <c r="R7" t="n">
        <v>64.63</v>
      </c>
      <c r="S7" t="n">
        <v>44.12</v>
      </c>
      <c r="T7" t="n">
        <v>9835.709999999999</v>
      </c>
      <c r="U7" t="n">
        <v>0.68</v>
      </c>
      <c r="V7" t="n">
        <v>0.86</v>
      </c>
      <c r="W7" t="n">
        <v>9.23</v>
      </c>
      <c r="X7" t="n">
        <v>0.63</v>
      </c>
      <c r="Y7" t="n">
        <v>2</v>
      </c>
      <c r="Z7" t="n">
        <v>10</v>
      </c>
      <c r="AA7" t="n">
        <v>516.4887426250647</v>
      </c>
      <c r="AB7" t="n">
        <v>734.9265120037338</v>
      </c>
      <c r="AC7" t="n">
        <v>666.0827902871209</v>
      </c>
      <c r="AD7" t="n">
        <v>516488.7426250647</v>
      </c>
      <c r="AE7" t="n">
        <v>734926.5120037338</v>
      </c>
      <c r="AF7" t="n">
        <v>2.729305560480811e-06</v>
      </c>
      <c r="AG7" t="n">
        <v>0.9199999999999999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4.5919</v>
      </c>
      <c r="E8" t="n">
        <v>21.78</v>
      </c>
      <c r="F8" t="n">
        <v>18.21</v>
      </c>
      <c r="G8" t="n">
        <v>40.47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250.47</v>
      </c>
      <c r="Q8" t="n">
        <v>576.36</v>
      </c>
      <c r="R8" t="n">
        <v>61.04</v>
      </c>
      <c r="S8" t="n">
        <v>44.12</v>
      </c>
      <c r="T8" t="n">
        <v>8065.21</v>
      </c>
      <c r="U8" t="n">
        <v>0.72</v>
      </c>
      <c r="V8" t="n">
        <v>0.86</v>
      </c>
      <c r="W8" t="n">
        <v>9.220000000000001</v>
      </c>
      <c r="X8" t="n">
        <v>0.52</v>
      </c>
      <c r="Y8" t="n">
        <v>2</v>
      </c>
      <c r="Z8" t="n">
        <v>10</v>
      </c>
      <c r="AA8" t="n">
        <v>504.6409471489466</v>
      </c>
      <c r="AB8" t="n">
        <v>718.0679470717237</v>
      </c>
      <c r="AC8" t="n">
        <v>650.8034395129406</v>
      </c>
      <c r="AD8" t="n">
        <v>504640.9471489466</v>
      </c>
      <c r="AE8" t="n">
        <v>718067.9470717236</v>
      </c>
      <c r="AF8" t="n">
        <v>2.767516441022819e-06</v>
      </c>
      <c r="AG8" t="n">
        <v>0.9075000000000001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4.626</v>
      </c>
      <c r="E9" t="n">
        <v>21.62</v>
      </c>
      <c r="F9" t="n">
        <v>18.17</v>
      </c>
      <c r="G9" t="n">
        <v>45.42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248.08</v>
      </c>
      <c r="Q9" t="n">
        <v>576.41</v>
      </c>
      <c r="R9" t="n">
        <v>59.59</v>
      </c>
      <c r="S9" t="n">
        <v>44.12</v>
      </c>
      <c r="T9" t="n">
        <v>7354.82</v>
      </c>
      <c r="U9" t="n">
        <v>0.74</v>
      </c>
      <c r="V9" t="n">
        <v>0.87</v>
      </c>
      <c r="W9" t="n">
        <v>9.220000000000001</v>
      </c>
      <c r="X9" t="n">
        <v>0.47</v>
      </c>
      <c r="Y9" t="n">
        <v>2</v>
      </c>
      <c r="Z9" t="n">
        <v>10</v>
      </c>
      <c r="AA9" t="n">
        <v>497.4622676656434</v>
      </c>
      <c r="AB9" t="n">
        <v>707.8531999958387</v>
      </c>
      <c r="AC9" t="n">
        <v>641.5455516517009</v>
      </c>
      <c r="AD9" t="n">
        <v>497462.2676656434</v>
      </c>
      <c r="AE9" t="n">
        <v>707853.1999958387</v>
      </c>
      <c r="AF9" t="n">
        <v>2.788068349957874e-06</v>
      </c>
      <c r="AG9" t="n">
        <v>0.9008333333333334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4.6679</v>
      </c>
      <c r="E10" t="n">
        <v>21.42</v>
      </c>
      <c r="F10" t="n">
        <v>18.09</v>
      </c>
      <c r="G10" t="n">
        <v>51.68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245.37</v>
      </c>
      <c r="Q10" t="n">
        <v>576.3099999999999</v>
      </c>
      <c r="R10" t="n">
        <v>57.53</v>
      </c>
      <c r="S10" t="n">
        <v>44.12</v>
      </c>
      <c r="T10" t="n">
        <v>6340.88</v>
      </c>
      <c r="U10" t="n">
        <v>0.77</v>
      </c>
      <c r="V10" t="n">
        <v>0.87</v>
      </c>
      <c r="W10" t="n">
        <v>9.210000000000001</v>
      </c>
      <c r="X10" t="n">
        <v>0.4</v>
      </c>
      <c r="Y10" t="n">
        <v>2</v>
      </c>
      <c r="Z10" t="n">
        <v>10</v>
      </c>
      <c r="AA10" t="n">
        <v>488.7969316023912</v>
      </c>
      <c r="AB10" t="n">
        <v>695.523047017211</v>
      </c>
      <c r="AC10" t="n">
        <v>630.3704170409226</v>
      </c>
      <c r="AD10" t="n">
        <v>488796.9316023912</v>
      </c>
      <c r="AE10" t="n">
        <v>695523.047017211</v>
      </c>
      <c r="AF10" t="n">
        <v>2.813321282051094e-06</v>
      </c>
      <c r="AG10" t="n">
        <v>0.8925000000000001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4.6936</v>
      </c>
      <c r="E11" t="n">
        <v>21.31</v>
      </c>
      <c r="F11" t="n">
        <v>18.05</v>
      </c>
      <c r="G11" t="n">
        <v>57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243.38</v>
      </c>
      <c r="Q11" t="n">
        <v>576.3200000000001</v>
      </c>
      <c r="R11" t="n">
        <v>56.36</v>
      </c>
      <c r="S11" t="n">
        <v>44.12</v>
      </c>
      <c r="T11" t="n">
        <v>5762.58</v>
      </c>
      <c r="U11" t="n">
        <v>0.78</v>
      </c>
      <c r="V11" t="n">
        <v>0.87</v>
      </c>
      <c r="W11" t="n">
        <v>9.199999999999999</v>
      </c>
      <c r="X11" t="n">
        <v>0.36</v>
      </c>
      <c r="Y11" t="n">
        <v>2</v>
      </c>
      <c r="Z11" t="n">
        <v>10</v>
      </c>
      <c r="AA11" t="n">
        <v>483.2244663598138</v>
      </c>
      <c r="AB11" t="n">
        <v>687.5938278377674</v>
      </c>
      <c r="AC11" t="n">
        <v>623.1839618653676</v>
      </c>
      <c r="AD11" t="n">
        <v>483224.4663598139</v>
      </c>
      <c r="AE11" t="n">
        <v>687593.8278377674</v>
      </c>
      <c r="AF11" t="n">
        <v>2.828810550661971e-06</v>
      </c>
      <c r="AG11" t="n">
        <v>0.8879166666666666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4.7217</v>
      </c>
      <c r="E12" t="n">
        <v>21.18</v>
      </c>
      <c r="F12" t="n">
        <v>18</v>
      </c>
      <c r="G12" t="n">
        <v>63.53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241.04</v>
      </c>
      <c r="Q12" t="n">
        <v>576.28</v>
      </c>
      <c r="R12" t="n">
        <v>54.72</v>
      </c>
      <c r="S12" t="n">
        <v>44.12</v>
      </c>
      <c r="T12" t="n">
        <v>4954.76</v>
      </c>
      <c r="U12" t="n">
        <v>0.8100000000000001</v>
      </c>
      <c r="V12" t="n">
        <v>0.87</v>
      </c>
      <c r="W12" t="n">
        <v>9.199999999999999</v>
      </c>
      <c r="X12" t="n">
        <v>0.31</v>
      </c>
      <c r="Y12" t="n">
        <v>2</v>
      </c>
      <c r="Z12" t="n">
        <v>10</v>
      </c>
      <c r="AA12" t="n">
        <v>476.9317033966914</v>
      </c>
      <c r="AB12" t="n">
        <v>678.6396765587897</v>
      </c>
      <c r="AC12" t="n">
        <v>615.0685843804904</v>
      </c>
      <c r="AD12" t="n">
        <v>476931.7033966914</v>
      </c>
      <c r="AE12" t="n">
        <v>678639.6765587897</v>
      </c>
      <c r="AF12" t="n">
        <v>2.845746287936898e-06</v>
      </c>
      <c r="AG12" t="n">
        <v>0.8825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4.7273</v>
      </c>
      <c r="E13" t="n">
        <v>21.15</v>
      </c>
      <c r="F13" t="n">
        <v>18.01</v>
      </c>
      <c r="G13" t="n">
        <v>67.56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239.42</v>
      </c>
      <c r="Q13" t="n">
        <v>576.16</v>
      </c>
      <c r="R13" t="n">
        <v>55.12</v>
      </c>
      <c r="S13" t="n">
        <v>44.12</v>
      </c>
      <c r="T13" t="n">
        <v>5159.68</v>
      </c>
      <c r="U13" t="n">
        <v>0.8</v>
      </c>
      <c r="V13" t="n">
        <v>0.87</v>
      </c>
      <c r="W13" t="n">
        <v>9.210000000000001</v>
      </c>
      <c r="X13" t="n">
        <v>0.32</v>
      </c>
      <c r="Y13" t="n">
        <v>2</v>
      </c>
      <c r="Z13" t="n">
        <v>10</v>
      </c>
      <c r="AA13" t="n">
        <v>474.3952560504105</v>
      </c>
      <c r="AB13" t="n">
        <v>675.0304935365051</v>
      </c>
      <c r="AC13" t="n">
        <v>611.797489027588</v>
      </c>
      <c r="AD13" t="n">
        <v>474395.2560504104</v>
      </c>
      <c r="AE13" t="n">
        <v>675030.4935365051</v>
      </c>
      <c r="AF13" t="n">
        <v>2.84912138148635e-06</v>
      </c>
      <c r="AG13" t="n">
        <v>0.88125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4.745</v>
      </c>
      <c r="E14" t="n">
        <v>21.07</v>
      </c>
      <c r="F14" t="n">
        <v>17.97</v>
      </c>
      <c r="G14" t="n">
        <v>71.90000000000001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236.82</v>
      </c>
      <c r="Q14" t="n">
        <v>576.28</v>
      </c>
      <c r="R14" t="n">
        <v>53.9</v>
      </c>
      <c r="S14" t="n">
        <v>44.12</v>
      </c>
      <c r="T14" t="n">
        <v>4553.03</v>
      </c>
      <c r="U14" t="n">
        <v>0.82</v>
      </c>
      <c r="V14" t="n">
        <v>0.88</v>
      </c>
      <c r="W14" t="n">
        <v>9.199999999999999</v>
      </c>
      <c r="X14" t="n">
        <v>0.28</v>
      </c>
      <c r="Y14" t="n">
        <v>2</v>
      </c>
      <c r="Z14" t="n">
        <v>10</v>
      </c>
      <c r="AA14" t="n">
        <v>468.9828365566099</v>
      </c>
      <c r="AB14" t="n">
        <v>667.329008001965</v>
      </c>
      <c r="AC14" t="n">
        <v>604.8174347086652</v>
      </c>
      <c r="AD14" t="n">
        <v>468982.83655661</v>
      </c>
      <c r="AE14" t="n">
        <v>667329.008001965</v>
      </c>
      <c r="AF14" t="n">
        <v>2.859789087883725e-06</v>
      </c>
      <c r="AG14" t="n">
        <v>0.8779166666666667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4.7727</v>
      </c>
      <c r="E15" t="n">
        <v>20.95</v>
      </c>
      <c r="F15" t="n">
        <v>17.93</v>
      </c>
      <c r="G15" t="n">
        <v>82.76000000000001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234.68</v>
      </c>
      <c r="Q15" t="n">
        <v>576.24</v>
      </c>
      <c r="R15" t="n">
        <v>52.44</v>
      </c>
      <c r="S15" t="n">
        <v>44.12</v>
      </c>
      <c r="T15" t="n">
        <v>3833.88</v>
      </c>
      <c r="U15" t="n">
        <v>0.84</v>
      </c>
      <c r="V15" t="n">
        <v>0.88</v>
      </c>
      <c r="W15" t="n">
        <v>9.199999999999999</v>
      </c>
      <c r="X15" t="n">
        <v>0.24</v>
      </c>
      <c r="Y15" t="n">
        <v>2</v>
      </c>
      <c r="Z15" t="n">
        <v>10</v>
      </c>
      <c r="AA15" t="n">
        <v>463.2224314881149</v>
      </c>
      <c r="AB15" t="n">
        <v>659.1323639024229</v>
      </c>
      <c r="AC15" t="n">
        <v>597.3886054534406</v>
      </c>
      <c r="AD15" t="n">
        <v>463222.4314881149</v>
      </c>
      <c r="AE15" t="n">
        <v>659132.3639024228</v>
      </c>
      <c r="AF15" t="n">
        <v>2.876483747047978e-06</v>
      </c>
      <c r="AG15" t="n">
        <v>0.8729166666666667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4.7723</v>
      </c>
      <c r="E16" t="n">
        <v>20.95</v>
      </c>
      <c r="F16" t="n">
        <v>17.93</v>
      </c>
      <c r="G16" t="n">
        <v>82.76000000000001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233</v>
      </c>
      <c r="Q16" t="n">
        <v>576.26</v>
      </c>
      <c r="R16" t="n">
        <v>52.53</v>
      </c>
      <c r="S16" t="n">
        <v>44.12</v>
      </c>
      <c r="T16" t="n">
        <v>3880.9</v>
      </c>
      <c r="U16" t="n">
        <v>0.84</v>
      </c>
      <c r="V16" t="n">
        <v>0.88</v>
      </c>
      <c r="W16" t="n">
        <v>9.199999999999999</v>
      </c>
      <c r="X16" t="n">
        <v>0.24</v>
      </c>
      <c r="Y16" t="n">
        <v>2</v>
      </c>
      <c r="Z16" t="n">
        <v>10</v>
      </c>
      <c r="AA16" t="n">
        <v>461.1447389917188</v>
      </c>
      <c r="AB16" t="n">
        <v>656.1759561951958</v>
      </c>
      <c r="AC16" t="n">
        <v>594.7091371492054</v>
      </c>
      <c r="AD16" t="n">
        <v>461144.7389917188</v>
      </c>
      <c r="AE16" t="n">
        <v>656175.9561951958</v>
      </c>
      <c r="AF16" t="n">
        <v>2.876242668937303e-06</v>
      </c>
      <c r="AG16" t="n">
        <v>0.8729166666666667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4.784</v>
      </c>
      <c r="E17" t="n">
        <v>20.9</v>
      </c>
      <c r="F17" t="n">
        <v>17.92</v>
      </c>
      <c r="G17" t="n">
        <v>89.59999999999999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231.62</v>
      </c>
      <c r="Q17" t="n">
        <v>576.12</v>
      </c>
      <c r="R17" t="n">
        <v>52.19</v>
      </c>
      <c r="S17" t="n">
        <v>44.12</v>
      </c>
      <c r="T17" t="n">
        <v>3712.34</v>
      </c>
      <c r="U17" t="n">
        <v>0.85</v>
      </c>
      <c r="V17" t="n">
        <v>0.88</v>
      </c>
      <c r="W17" t="n">
        <v>9.199999999999999</v>
      </c>
      <c r="X17" t="n">
        <v>0.23</v>
      </c>
      <c r="Y17" t="n">
        <v>2</v>
      </c>
      <c r="Z17" t="n">
        <v>10</v>
      </c>
      <c r="AA17" t="n">
        <v>458.1990436978767</v>
      </c>
      <c r="AB17" t="n">
        <v>651.9844426363018</v>
      </c>
      <c r="AC17" t="n">
        <v>590.9102606612386</v>
      </c>
      <c r="AD17" t="n">
        <v>458199.0436978767</v>
      </c>
      <c r="AE17" t="n">
        <v>651984.4426363017</v>
      </c>
      <c r="AF17" t="n">
        <v>2.88329420367455e-06</v>
      </c>
      <c r="AG17" t="n">
        <v>0.8708333333333332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4.7994</v>
      </c>
      <c r="E18" t="n">
        <v>20.84</v>
      </c>
      <c r="F18" t="n">
        <v>17.89</v>
      </c>
      <c r="G18" t="n">
        <v>97.59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229.67</v>
      </c>
      <c r="Q18" t="n">
        <v>576.24</v>
      </c>
      <c r="R18" t="n">
        <v>51.25</v>
      </c>
      <c r="S18" t="n">
        <v>44.12</v>
      </c>
      <c r="T18" t="n">
        <v>3250.86</v>
      </c>
      <c r="U18" t="n">
        <v>0.86</v>
      </c>
      <c r="V18" t="n">
        <v>0.88</v>
      </c>
      <c r="W18" t="n">
        <v>9.199999999999999</v>
      </c>
      <c r="X18" t="n">
        <v>0.2</v>
      </c>
      <c r="Y18" t="n">
        <v>2</v>
      </c>
      <c r="Z18" t="n">
        <v>10</v>
      </c>
      <c r="AA18" t="n">
        <v>454.0315423823353</v>
      </c>
      <c r="AB18" t="n">
        <v>646.0543865618263</v>
      </c>
      <c r="AC18" t="n">
        <v>585.5356983993921</v>
      </c>
      <c r="AD18" t="n">
        <v>454031.5423823352</v>
      </c>
      <c r="AE18" t="n">
        <v>646054.3865618262</v>
      </c>
      <c r="AF18" t="n">
        <v>2.892575710935543e-06</v>
      </c>
      <c r="AG18" t="n">
        <v>0.8683333333333333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4.8121</v>
      </c>
      <c r="E19" t="n">
        <v>20.78</v>
      </c>
      <c r="F19" t="n">
        <v>17.88</v>
      </c>
      <c r="G19" t="n">
        <v>107.25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226.39</v>
      </c>
      <c r="Q19" t="n">
        <v>576.1900000000001</v>
      </c>
      <c r="R19" t="n">
        <v>50.68</v>
      </c>
      <c r="S19" t="n">
        <v>44.12</v>
      </c>
      <c r="T19" t="n">
        <v>2967.44</v>
      </c>
      <c r="U19" t="n">
        <v>0.87</v>
      </c>
      <c r="V19" t="n">
        <v>0.88</v>
      </c>
      <c r="W19" t="n">
        <v>9.199999999999999</v>
      </c>
      <c r="X19" t="n">
        <v>0.18</v>
      </c>
      <c r="Y19" t="n">
        <v>2</v>
      </c>
      <c r="Z19" t="n">
        <v>10</v>
      </c>
      <c r="AA19" t="n">
        <v>448.6506529921075</v>
      </c>
      <c r="AB19" t="n">
        <v>638.3977661076437</v>
      </c>
      <c r="AC19" t="n">
        <v>578.5963064562503</v>
      </c>
      <c r="AD19" t="n">
        <v>448650.6529921075</v>
      </c>
      <c r="AE19" t="n">
        <v>638397.7661076437</v>
      </c>
      <c r="AF19" t="n">
        <v>2.900229940949478e-06</v>
      </c>
      <c r="AG19" t="n">
        <v>0.8658333333333333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4.8144</v>
      </c>
      <c r="E20" t="n">
        <v>20.77</v>
      </c>
      <c r="F20" t="n">
        <v>17.87</v>
      </c>
      <c r="G20" t="n">
        <v>107.19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226.46</v>
      </c>
      <c r="Q20" t="n">
        <v>576.2</v>
      </c>
      <c r="R20" t="n">
        <v>50.43</v>
      </c>
      <c r="S20" t="n">
        <v>44.12</v>
      </c>
      <c r="T20" t="n">
        <v>2843.4</v>
      </c>
      <c r="U20" t="n">
        <v>0.87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  <c r="AA20" t="n">
        <v>448.4370926001039</v>
      </c>
      <c r="AB20" t="n">
        <v>638.0938849558499</v>
      </c>
      <c r="AC20" t="n">
        <v>578.3208911566298</v>
      </c>
      <c r="AD20" t="n">
        <v>448437.0926001039</v>
      </c>
      <c r="AE20" t="n">
        <v>638093.88495585</v>
      </c>
      <c r="AF20" t="n">
        <v>2.90161614008586e-06</v>
      </c>
      <c r="AG20" t="n">
        <v>0.8654166666666666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4.8264</v>
      </c>
      <c r="E21" t="n">
        <v>20.72</v>
      </c>
      <c r="F21" t="n">
        <v>17.85</v>
      </c>
      <c r="G21" t="n">
        <v>119.02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222.86</v>
      </c>
      <c r="Q21" t="n">
        <v>576.14</v>
      </c>
      <c r="R21" t="n">
        <v>50.09</v>
      </c>
      <c r="S21" t="n">
        <v>44.12</v>
      </c>
      <c r="T21" t="n">
        <v>2678.91</v>
      </c>
      <c r="U21" t="n">
        <v>0.88</v>
      </c>
      <c r="V21" t="n">
        <v>0.88</v>
      </c>
      <c r="W21" t="n">
        <v>9.19</v>
      </c>
      <c r="X21" t="n">
        <v>0.16</v>
      </c>
      <c r="Y21" t="n">
        <v>2</v>
      </c>
      <c r="Z21" t="n">
        <v>10</v>
      </c>
      <c r="AA21" t="n">
        <v>442.669159571467</v>
      </c>
      <c r="AB21" t="n">
        <v>629.886529107858</v>
      </c>
      <c r="AC21" t="n">
        <v>570.882353568421</v>
      </c>
      <c r="AD21" t="n">
        <v>442669.159571467</v>
      </c>
      <c r="AE21" t="n">
        <v>629886.529107858</v>
      </c>
      <c r="AF21" t="n">
        <v>2.908848483406114e-06</v>
      </c>
      <c r="AG21" t="n">
        <v>0.8633333333333333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4.8255</v>
      </c>
      <c r="E22" t="n">
        <v>20.72</v>
      </c>
      <c r="F22" t="n">
        <v>17.86</v>
      </c>
      <c r="G22" t="n">
        <v>119.04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222.56</v>
      </c>
      <c r="Q22" t="n">
        <v>576.13</v>
      </c>
      <c r="R22" t="n">
        <v>50.16</v>
      </c>
      <c r="S22" t="n">
        <v>44.12</v>
      </c>
      <c r="T22" t="n">
        <v>2715.68</v>
      </c>
      <c r="U22" t="n">
        <v>0.88</v>
      </c>
      <c r="V22" t="n">
        <v>0.88</v>
      </c>
      <c r="W22" t="n">
        <v>9.19</v>
      </c>
      <c r="X22" t="n">
        <v>0.16</v>
      </c>
      <c r="Y22" t="n">
        <v>2</v>
      </c>
      <c r="Z22" t="n">
        <v>10</v>
      </c>
      <c r="AA22" t="n">
        <v>442.4631648182302</v>
      </c>
      <c r="AB22" t="n">
        <v>629.5934133185034</v>
      </c>
      <c r="AC22" t="n">
        <v>570.6166951935201</v>
      </c>
      <c r="AD22" t="n">
        <v>442463.1648182302</v>
      </c>
      <c r="AE22" t="n">
        <v>629593.4133185034</v>
      </c>
      <c r="AF22" t="n">
        <v>2.908306057657095e-06</v>
      </c>
      <c r="AG22" t="n">
        <v>0.8633333333333333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4.8239</v>
      </c>
      <c r="E23" t="n">
        <v>20.73</v>
      </c>
      <c r="F23" t="n">
        <v>17.86</v>
      </c>
      <c r="G23" t="n">
        <v>119.09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220.45</v>
      </c>
      <c r="Q23" t="n">
        <v>576.12</v>
      </c>
      <c r="R23" t="n">
        <v>50.38</v>
      </c>
      <c r="S23" t="n">
        <v>44.12</v>
      </c>
      <c r="T23" t="n">
        <v>2821.59</v>
      </c>
      <c r="U23" t="n">
        <v>0.88</v>
      </c>
      <c r="V23" t="n">
        <v>0.88</v>
      </c>
      <c r="W23" t="n">
        <v>9.199999999999999</v>
      </c>
      <c r="X23" t="n">
        <v>0.17</v>
      </c>
      <c r="Y23" t="n">
        <v>2</v>
      </c>
      <c r="Z23" t="n">
        <v>10</v>
      </c>
      <c r="AA23" t="n">
        <v>439.9820990191498</v>
      </c>
      <c r="AB23" t="n">
        <v>626.0630342738375</v>
      </c>
      <c r="AC23" t="n">
        <v>567.4170219113146</v>
      </c>
      <c r="AD23" t="n">
        <v>439982.0990191498</v>
      </c>
      <c r="AE23" t="n">
        <v>626063.0342738375</v>
      </c>
      <c r="AF23" t="n">
        <v>2.907341745214394e-06</v>
      </c>
      <c r="AG23" t="n">
        <v>0.86375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4.8403</v>
      </c>
      <c r="E24" t="n">
        <v>20.66</v>
      </c>
      <c r="F24" t="n">
        <v>17.83</v>
      </c>
      <c r="G24" t="n">
        <v>133.74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218.88</v>
      </c>
      <c r="Q24" t="n">
        <v>576.13</v>
      </c>
      <c r="R24" t="n">
        <v>49.48</v>
      </c>
      <c r="S24" t="n">
        <v>44.12</v>
      </c>
      <c r="T24" t="n">
        <v>2379.31</v>
      </c>
      <c r="U24" t="n">
        <v>0.89</v>
      </c>
      <c r="V24" t="n">
        <v>0.88</v>
      </c>
      <c r="W24" t="n">
        <v>9.19</v>
      </c>
      <c r="X24" t="n">
        <v>0.14</v>
      </c>
      <c r="Y24" t="n">
        <v>2</v>
      </c>
      <c r="Z24" t="n">
        <v>10</v>
      </c>
      <c r="AA24" t="n">
        <v>436.2860611805646</v>
      </c>
      <c r="AB24" t="n">
        <v>620.8038369810976</v>
      </c>
      <c r="AC24" t="n">
        <v>562.650476208849</v>
      </c>
      <c r="AD24" t="n">
        <v>436286.0611805646</v>
      </c>
      <c r="AE24" t="n">
        <v>620803.8369810976</v>
      </c>
      <c r="AF24" t="n">
        <v>2.917225947752075e-06</v>
      </c>
      <c r="AG24" t="n">
        <v>0.8608333333333333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4.842</v>
      </c>
      <c r="E25" t="n">
        <v>20.65</v>
      </c>
      <c r="F25" t="n">
        <v>17.82</v>
      </c>
      <c r="G25" t="n">
        <v>133.69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216.62</v>
      </c>
      <c r="Q25" t="n">
        <v>576.22</v>
      </c>
      <c r="R25" t="n">
        <v>49.2</v>
      </c>
      <c r="S25" t="n">
        <v>44.12</v>
      </c>
      <c r="T25" t="n">
        <v>2238.69</v>
      </c>
      <c r="U25" t="n">
        <v>0.9</v>
      </c>
      <c r="V25" t="n">
        <v>0.88</v>
      </c>
      <c r="W25" t="n">
        <v>9.19</v>
      </c>
      <c r="X25" t="n">
        <v>0.13</v>
      </c>
      <c r="Y25" t="n">
        <v>2</v>
      </c>
      <c r="Z25" t="n">
        <v>10</v>
      </c>
      <c r="AA25" t="n">
        <v>433.2403719658345</v>
      </c>
      <c r="AB25" t="n">
        <v>616.4700392300531</v>
      </c>
      <c r="AC25" t="n">
        <v>558.7226438998932</v>
      </c>
      <c r="AD25" t="n">
        <v>433240.3719658345</v>
      </c>
      <c r="AE25" t="n">
        <v>616470.0392300531</v>
      </c>
      <c r="AF25" t="n">
        <v>2.918250529722444e-06</v>
      </c>
      <c r="AG25" t="n">
        <v>0.8604166666666666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4.839</v>
      </c>
      <c r="E26" t="n">
        <v>20.67</v>
      </c>
      <c r="F26" t="n">
        <v>17.84</v>
      </c>
      <c r="G26" t="n">
        <v>133.78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213.11</v>
      </c>
      <c r="Q26" t="n">
        <v>576.21</v>
      </c>
      <c r="R26" t="n">
        <v>49.54</v>
      </c>
      <c r="S26" t="n">
        <v>44.12</v>
      </c>
      <c r="T26" t="n">
        <v>2406.99</v>
      </c>
      <c r="U26" t="n">
        <v>0.89</v>
      </c>
      <c r="V26" t="n">
        <v>0.88</v>
      </c>
      <c r="W26" t="n">
        <v>9.199999999999999</v>
      </c>
      <c r="X26" t="n">
        <v>0.15</v>
      </c>
      <c r="Y26" t="n">
        <v>2</v>
      </c>
      <c r="Z26" t="n">
        <v>10</v>
      </c>
      <c r="AA26" t="n">
        <v>429.3253749880638</v>
      </c>
      <c r="AB26" t="n">
        <v>610.8992787547063</v>
      </c>
      <c r="AC26" t="n">
        <v>553.6737204758025</v>
      </c>
      <c r="AD26" t="n">
        <v>429325.3749880638</v>
      </c>
      <c r="AE26" t="n">
        <v>610899.2787547063</v>
      </c>
      <c r="AF26" t="n">
        <v>2.916442443892381e-06</v>
      </c>
      <c r="AG26" t="n">
        <v>0.8612500000000001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4.8527</v>
      </c>
      <c r="E27" t="n">
        <v>20.61</v>
      </c>
      <c r="F27" t="n">
        <v>17.82</v>
      </c>
      <c r="G27" t="n">
        <v>152.73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213.01</v>
      </c>
      <c r="Q27" t="n">
        <v>576.14</v>
      </c>
      <c r="R27" t="n">
        <v>48.95</v>
      </c>
      <c r="S27" t="n">
        <v>44.12</v>
      </c>
      <c r="T27" t="n">
        <v>2118.28</v>
      </c>
      <c r="U27" t="n">
        <v>0.9</v>
      </c>
      <c r="V27" t="n">
        <v>0.88</v>
      </c>
      <c r="W27" t="n">
        <v>9.19</v>
      </c>
      <c r="X27" t="n">
        <v>0.13</v>
      </c>
      <c r="Y27" t="n">
        <v>2</v>
      </c>
      <c r="Z27" t="n">
        <v>10</v>
      </c>
      <c r="AA27" t="n">
        <v>427.8192060667905</v>
      </c>
      <c r="AB27" t="n">
        <v>608.7561081868957</v>
      </c>
      <c r="AC27" t="n">
        <v>551.7313098965775</v>
      </c>
      <c r="AD27" t="n">
        <v>427819.2060667904</v>
      </c>
      <c r="AE27" t="n">
        <v>608756.1081868957</v>
      </c>
      <c r="AF27" t="n">
        <v>2.924699369183003e-06</v>
      </c>
      <c r="AG27" t="n">
        <v>0.85875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4.8518</v>
      </c>
      <c r="E28" t="n">
        <v>20.61</v>
      </c>
      <c r="F28" t="n">
        <v>17.82</v>
      </c>
      <c r="G28" t="n">
        <v>152.76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214.28</v>
      </c>
      <c r="Q28" t="n">
        <v>576.15</v>
      </c>
      <c r="R28" t="n">
        <v>48.99</v>
      </c>
      <c r="S28" t="n">
        <v>44.12</v>
      </c>
      <c r="T28" t="n">
        <v>2136.53</v>
      </c>
      <c r="U28" t="n">
        <v>0.9</v>
      </c>
      <c r="V28" t="n">
        <v>0.88</v>
      </c>
      <c r="W28" t="n">
        <v>9.199999999999999</v>
      </c>
      <c r="X28" t="n">
        <v>0.13</v>
      </c>
      <c r="Y28" t="n">
        <v>2</v>
      </c>
      <c r="Z28" t="n">
        <v>10</v>
      </c>
      <c r="AA28" t="n">
        <v>429.4698606381427</v>
      </c>
      <c r="AB28" t="n">
        <v>611.1048714929088</v>
      </c>
      <c r="AC28" t="n">
        <v>553.8600544595246</v>
      </c>
      <c r="AD28" t="n">
        <v>429469.8606381427</v>
      </c>
      <c r="AE28" t="n">
        <v>611104.8714929088</v>
      </c>
      <c r="AF28" t="n">
        <v>2.924156943433984e-06</v>
      </c>
      <c r="AG28" t="n">
        <v>0.85875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3.2999</v>
      </c>
      <c r="E2" t="n">
        <v>30.3</v>
      </c>
      <c r="F2" t="n">
        <v>21.7</v>
      </c>
      <c r="G2" t="n">
        <v>6.68</v>
      </c>
      <c r="H2" t="n">
        <v>0.11</v>
      </c>
      <c r="I2" t="n">
        <v>195</v>
      </c>
      <c r="J2" t="n">
        <v>159.12</v>
      </c>
      <c r="K2" t="n">
        <v>50.28</v>
      </c>
      <c r="L2" t="n">
        <v>1</v>
      </c>
      <c r="M2" t="n">
        <v>193</v>
      </c>
      <c r="N2" t="n">
        <v>27.84</v>
      </c>
      <c r="O2" t="n">
        <v>19859.16</v>
      </c>
      <c r="P2" t="n">
        <v>271.17</v>
      </c>
      <c r="Q2" t="n">
        <v>578.4400000000001</v>
      </c>
      <c r="R2" t="n">
        <v>168.49</v>
      </c>
      <c r="S2" t="n">
        <v>44.12</v>
      </c>
      <c r="T2" t="n">
        <v>60946.95</v>
      </c>
      <c r="U2" t="n">
        <v>0.26</v>
      </c>
      <c r="V2" t="n">
        <v>0.73</v>
      </c>
      <c r="W2" t="n">
        <v>9.51</v>
      </c>
      <c r="X2" t="n">
        <v>3.97</v>
      </c>
      <c r="Y2" t="n">
        <v>2</v>
      </c>
      <c r="Z2" t="n">
        <v>10</v>
      </c>
      <c r="AA2" t="n">
        <v>760.0387208202931</v>
      </c>
      <c r="AB2" t="n">
        <v>1081.480698381306</v>
      </c>
      <c r="AC2" t="n">
        <v>980.1737581292003</v>
      </c>
      <c r="AD2" t="n">
        <v>760038.7208202931</v>
      </c>
      <c r="AE2" t="n">
        <v>1081480.698381305</v>
      </c>
      <c r="AF2" t="n">
        <v>2.176150695163482e-06</v>
      </c>
      <c r="AG2" t="n">
        <v>1.2625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4.061</v>
      </c>
      <c r="E3" t="n">
        <v>24.62</v>
      </c>
      <c r="F3" t="n">
        <v>19.46</v>
      </c>
      <c r="G3" t="n">
        <v>13.27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86</v>
      </c>
      <c r="N3" t="n">
        <v>28.26</v>
      </c>
      <c r="O3" t="n">
        <v>20034.4</v>
      </c>
      <c r="P3" t="n">
        <v>241.57</v>
      </c>
      <c r="Q3" t="n">
        <v>577.1</v>
      </c>
      <c r="R3" t="n">
        <v>99.64</v>
      </c>
      <c r="S3" t="n">
        <v>44.12</v>
      </c>
      <c r="T3" t="n">
        <v>27060.65</v>
      </c>
      <c r="U3" t="n">
        <v>0.44</v>
      </c>
      <c r="V3" t="n">
        <v>0.8100000000000001</v>
      </c>
      <c r="W3" t="n">
        <v>9.33</v>
      </c>
      <c r="X3" t="n">
        <v>1.76</v>
      </c>
      <c r="Y3" t="n">
        <v>2</v>
      </c>
      <c r="Z3" t="n">
        <v>10</v>
      </c>
      <c r="AA3" t="n">
        <v>552.8826960732906</v>
      </c>
      <c r="AB3" t="n">
        <v>786.7125027879463</v>
      </c>
      <c r="AC3" t="n">
        <v>713.0177649763402</v>
      </c>
      <c r="AD3" t="n">
        <v>552882.6960732907</v>
      </c>
      <c r="AE3" t="n">
        <v>786712.5027879463</v>
      </c>
      <c r="AF3" t="n">
        <v>2.678065387756872e-06</v>
      </c>
      <c r="AG3" t="n">
        <v>1.025833333333333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4.3505</v>
      </c>
      <c r="E4" t="n">
        <v>22.99</v>
      </c>
      <c r="F4" t="n">
        <v>18.82</v>
      </c>
      <c r="G4" t="n">
        <v>19.82</v>
      </c>
      <c r="H4" t="n">
        <v>0.33</v>
      </c>
      <c r="I4" t="n">
        <v>57</v>
      </c>
      <c r="J4" t="n">
        <v>161.97</v>
      </c>
      <c r="K4" t="n">
        <v>50.28</v>
      </c>
      <c r="L4" t="n">
        <v>3</v>
      </c>
      <c r="M4" t="n">
        <v>55</v>
      </c>
      <c r="N4" t="n">
        <v>28.69</v>
      </c>
      <c r="O4" t="n">
        <v>20210.21</v>
      </c>
      <c r="P4" t="n">
        <v>231.53</v>
      </c>
      <c r="Q4" t="n">
        <v>576.85</v>
      </c>
      <c r="R4" t="n">
        <v>80.13</v>
      </c>
      <c r="S4" t="n">
        <v>44.12</v>
      </c>
      <c r="T4" t="n">
        <v>17458.68</v>
      </c>
      <c r="U4" t="n">
        <v>0.55</v>
      </c>
      <c r="V4" t="n">
        <v>0.84</v>
      </c>
      <c r="W4" t="n">
        <v>9.27</v>
      </c>
      <c r="X4" t="n">
        <v>1.12</v>
      </c>
      <c r="Y4" t="n">
        <v>2</v>
      </c>
      <c r="Z4" t="n">
        <v>10</v>
      </c>
      <c r="AA4" t="n">
        <v>496.55928459951</v>
      </c>
      <c r="AB4" t="n">
        <v>706.5683197256145</v>
      </c>
      <c r="AC4" t="n">
        <v>640.3810316329</v>
      </c>
      <c r="AD4" t="n">
        <v>496559.28459951</v>
      </c>
      <c r="AE4" t="n">
        <v>706568.3197256145</v>
      </c>
      <c r="AF4" t="n">
        <v>2.868978938546238e-06</v>
      </c>
      <c r="AG4" t="n">
        <v>0.9579166666666666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4.5012</v>
      </c>
      <c r="E5" t="n">
        <v>22.22</v>
      </c>
      <c r="F5" t="n">
        <v>18.54</v>
      </c>
      <c r="G5" t="n">
        <v>26.48</v>
      </c>
      <c r="H5" t="n">
        <v>0.43</v>
      </c>
      <c r="I5" t="n">
        <v>42</v>
      </c>
      <c r="J5" t="n">
        <v>163.4</v>
      </c>
      <c r="K5" t="n">
        <v>50.28</v>
      </c>
      <c r="L5" t="n">
        <v>4</v>
      </c>
      <c r="M5" t="n">
        <v>40</v>
      </c>
      <c r="N5" t="n">
        <v>29.12</v>
      </c>
      <c r="O5" t="n">
        <v>20386.62</v>
      </c>
      <c r="P5" t="n">
        <v>225.92</v>
      </c>
      <c r="Q5" t="n">
        <v>576.5700000000001</v>
      </c>
      <c r="R5" t="n">
        <v>70.84999999999999</v>
      </c>
      <c r="S5" t="n">
        <v>44.12</v>
      </c>
      <c r="T5" t="n">
        <v>12891.74</v>
      </c>
      <c r="U5" t="n">
        <v>0.62</v>
      </c>
      <c r="V5" t="n">
        <v>0.85</v>
      </c>
      <c r="W5" t="n">
        <v>9.26</v>
      </c>
      <c r="X5" t="n">
        <v>0.84</v>
      </c>
      <c r="Y5" t="n">
        <v>2</v>
      </c>
      <c r="Z5" t="n">
        <v>10</v>
      </c>
      <c r="AA5" t="n">
        <v>470.0985861327867</v>
      </c>
      <c r="AB5" t="n">
        <v>668.9166397867772</v>
      </c>
      <c r="AC5" t="n">
        <v>606.2563462078477</v>
      </c>
      <c r="AD5" t="n">
        <v>470098.5861327868</v>
      </c>
      <c r="AE5" t="n">
        <v>668916.6397867772</v>
      </c>
      <c r="AF5" t="n">
        <v>2.968359498490823e-06</v>
      </c>
      <c r="AG5" t="n">
        <v>0.9258333333333333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4.6063</v>
      </c>
      <c r="E6" t="n">
        <v>21.71</v>
      </c>
      <c r="F6" t="n">
        <v>18.32</v>
      </c>
      <c r="G6" t="n">
        <v>33.31</v>
      </c>
      <c r="H6" t="n">
        <v>0.54</v>
      </c>
      <c r="I6" t="n">
        <v>33</v>
      </c>
      <c r="J6" t="n">
        <v>164.83</v>
      </c>
      <c r="K6" t="n">
        <v>50.28</v>
      </c>
      <c r="L6" t="n">
        <v>5</v>
      </c>
      <c r="M6" t="n">
        <v>31</v>
      </c>
      <c r="N6" t="n">
        <v>29.55</v>
      </c>
      <c r="O6" t="n">
        <v>20563.61</v>
      </c>
      <c r="P6" t="n">
        <v>221.04</v>
      </c>
      <c r="Q6" t="n">
        <v>576.39</v>
      </c>
      <c r="R6" t="n">
        <v>64.61</v>
      </c>
      <c r="S6" t="n">
        <v>44.12</v>
      </c>
      <c r="T6" t="n">
        <v>9819.1</v>
      </c>
      <c r="U6" t="n">
        <v>0.68</v>
      </c>
      <c r="V6" t="n">
        <v>0.86</v>
      </c>
      <c r="W6" t="n">
        <v>9.23</v>
      </c>
      <c r="X6" t="n">
        <v>0.62</v>
      </c>
      <c r="Y6" t="n">
        <v>2</v>
      </c>
      <c r="Z6" t="n">
        <v>10</v>
      </c>
      <c r="AA6" t="n">
        <v>451.2000539133127</v>
      </c>
      <c r="AB6" t="n">
        <v>642.0253811400604</v>
      </c>
      <c r="AC6" t="n">
        <v>581.8841072136354</v>
      </c>
      <c r="AD6" t="n">
        <v>451200.0539133127</v>
      </c>
      <c r="AE6" t="n">
        <v>642025.3811400604</v>
      </c>
      <c r="AF6" t="n">
        <v>3.037668701212627e-06</v>
      </c>
      <c r="AG6" t="n">
        <v>0.9045833333333334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4.672</v>
      </c>
      <c r="E7" t="n">
        <v>21.4</v>
      </c>
      <c r="F7" t="n">
        <v>18.21</v>
      </c>
      <c r="G7" t="n">
        <v>40.47</v>
      </c>
      <c r="H7" t="n">
        <v>0.64</v>
      </c>
      <c r="I7" t="n">
        <v>27</v>
      </c>
      <c r="J7" t="n">
        <v>166.27</v>
      </c>
      <c r="K7" t="n">
        <v>50.28</v>
      </c>
      <c r="L7" t="n">
        <v>6</v>
      </c>
      <c r="M7" t="n">
        <v>25</v>
      </c>
      <c r="N7" t="n">
        <v>29.99</v>
      </c>
      <c r="O7" t="n">
        <v>20741.2</v>
      </c>
      <c r="P7" t="n">
        <v>217.44</v>
      </c>
      <c r="Q7" t="n">
        <v>576.46</v>
      </c>
      <c r="R7" t="n">
        <v>61.18</v>
      </c>
      <c r="S7" t="n">
        <v>44.12</v>
      </c>
      <c r="T7" t="n">
        <v>8134.15</v>
      </c>
      <c r="U7" t="n">
        <v>0.72</v>
      </c>
      <c r="V7" t="n">
        <v>0.86</v>
      </c>
      <c r="W7" t="n">
        <v>9.220000000000001</v>
      </c>
      <c r="X7" t="n">
        <v>0.51</v>
      </c>
      <c r="Y7" t="n">
        <v>2</v>
      </c>
      <c r="Z7" t="n">
        <v>10</v>
      </c>
      <c r="AA7" t="n">
        <v>439.3360701275664</v>
      </c>
      <c r="AB7" t="n">
        <v>625.143781401971</v>
      </c>
      <c r="AC7" t="n">
        <v>566.5838794026805</v>
      </c>
      <c r="AD7" t="n">
        <v>439336.0701275664</v>
      </c>
      <c r="AE7" t="n">
        <v>625143.781401971</v>
      </c>
      <c r="AF7" t="n">
        <v>3.080995196158607e-06</v>
      </c>
      <c r="AG7" t="n">
        <v>0.8916666666666666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4.7185</v>
      </c>
      <c r="E8" t="n">
        <v>21.19</v>
      </c>
      <c r="F8" t="n">
        <v>18.13</v>
      </c>
      <c r="G8" t="n">
        <v>47.29</v>
      </c>
      <c r="H8" t="n">
        <v>0.74</v>
      </c>
      <c r="I8" t="n">
        <v>23</v>
      </c>
      <c r="J8" t="n">
        <v>167.72</v>
      </c>
      <c r="K8" t="n">
        <v>50.28</v>
      </c>
      <c r="L8" t="n">
        <v>7</v>
      </c>
      <c r="M8" t="n">
        <v>21</v>
      </c>
      <c r="N8" t="n">
        <v>30.44</v>
      </c>
      <c r="O8" t="n">
        <v>20919.39</v>
      </c>
      <c r="P8" t="n">
        <v>214.18</v>
      </c>
      <c r="Q8" t="n">
        <v>576.26</v>
      </c>
      <c r="R8" t="n">
        <v>58.71</v>
      </c>
      <c r="S8" t="n">
        <v>44.12</v>
      </c>
      <c r="T8" t="n">
        <v>6918.25</v>
      </c>
      <c r="U8" t="n">
        <v>0.75</v>
      </c>
      <c r="V8" t="n">
        <v>0.87</v>
      </c>
      <c r="W8" t="n">
        <v>9.210000000000001</v>
      </c>
      <c r="X8" t="n">
        <v>0.43</v>
      </c>
      <c r="Y8" t="n">
        <v>2</v>
      </c>
      <c r="Z8" t="n">
        <v>10</v>
      </c>
      <c r="AA8" t="n">
        <v>430.2162406270622</v>
      </c>
      <c r="AB8" t="n">
        <v>612.1669167934468</v>
      </c>
      <c r="AC8" t="n">
        <v>554.822613416971</v>
      </c>
      <c r="AD8" t="n">
        <v>430216.2406270622</v>
      </c>
      <c r="AE8" t="n">
        <v>612166.9167934469</v>
      </c>
      <c r="AF8" t="n">
        <v>3.111660067010785e-06</v>
      </c>
      <c r="AG8" t="n">
        <v>0.8829166666666667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4.7522</v>
      </c>
      <c r="E9" t="n">
        <v>21.04</v>
      </c>
      <c r="F9" t="n">
        <v>18.07</v>
      </c>
      <c r="G9" t="n">
        <v>54.22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18</v>
      </c>
      <c r="N9" t="n">
        <v>30.89</v>
      </c>
      <c r="O9" t="n">
        <v>21098.19</v>
      </c>
      <c r="P9" t="n">
        <v>211.3</v>
      </c>
      <c r="Q9" t="n">
        <v>576.22</v>
      </c>
      <c r="R9" t="n">
        <v>56.89</v>
      </c>
      <c r="S9" t="n">
        <v>44.12</v>
      </c>
      <c r="T9" t="n">
        <v>6024.6</v>
      </c>
      <c r="U9" t="n">
        <v>0.78</v>
      </c>
      <c r="V9" t="n">
        <v>0.87</v>
      </c>
      <c r="W9" t="n">
        <v>9.210000000000001</v>
      </c>
      <c r="X9" t="n">
        <v>0.38</v>
      </c>
      <c r="Y9" t="n">
        <v>2</v>
      </c>
      <c r="Z9" t="n">
        <v>10</v>
      </c>
      <c r="AA9" t="n">
        <v>423.0475885387049</v>
      </c>
      <c r="AB9" t="n">
        <v>601.9664379828417</v>
      </c>
      <c r="AC9" t="n">
        <v>545.5776572513405</v>
      </c>
      <c r="AD9" t="n">
        <v>423047.5885387049</v>
      </c>
      <c r="AE9" t="n">
        <v>601966.4379828417</v>
      </c>
      <c r="AF9" t="n">
        <v>3.133883855133762e-06</v>
      </c>
      <c r="AG9" t="n">
        <v>0.8766666666666666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4.7802</v>
      </c>
      <c r="E10" t="n">
        <v>20.92</v>
      </c>
      <c r="F10" t="n">
        <v>18.02</v>
      </c>
      <c r="G10" t="n">
        <v>60.05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16</v>
      </c>
      <c r="N10" t="n">
        <v>31.34</v>
      </c>
      <c r="O10" t="n">
        <v>21277.6</v>
      </c>
      <c r="P10" t="n">
        <v>208.62</v>
      </c>
      <c r="Q10" t="n">
        <v>576.1900000000001</v>
      </c>
      <c r="R10" t="n">
        <v>55.08</v>
      </c>
      <c r="S10" t="n">
        <v>44.12</v>
      </c>
      <c r="T10" t="n">
        <v>5129.86</v>
      </c>
      <c r="U10" t="n">
        <v>0.8</v>
      </c>
      <c r="V10" t="n">
        <v>0.87</v>
      </c>
      <c r="W10" t="n">
        <v>9.210000000000001</v>
      </c>
      <c r="X10" t="n">
        <v>0.32</v>
      </c>
      <c r="Y10" t="n">
        <v>2</v>
      </c>
      <c r="Z10" t="n">
        <v>10</v>
      </c>
      <c r="AA10" t="n">
        <v>416.8074137356899</v>
      </c>
      <c r="AB10" t="n">
        <v>593.0871158915934</v>
      </c>
      <c r="AC10" t="n">
        <v>537.5300993829043</v>
      </c>
      <c r="AD10" t="n">
        <v>416807.4137356899</v>
      </c>
      <c r="AE10" t="n">
        <v>593087.1158915934</v>
      </c>
      <c r="AF10" t="n">
        <v>3.15234872360389e-06</v>
      </c>
      <c r="AG10" t="n">
        <v>0.8716666666666667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4.801</v>
      </c>
      <c r="E11" t="n">
        <v>20.83</v>
      </c>
      <c r="F11" t="n">
        <v>17.99</v>
      </c>
      <c r="G11" t="n">
        <v>67.45999999999999</v>
      </c>
      <c r="H11" t="n">
        <v>1.03</v>
      </c>
      <c r="I11" t="n">
        <v>16</v>
      </c>
      <c r="J11" t="n">
        <v>172.08</v>
      </c>
      <c r="K11" t="n">
        <v>50.28</v>
      </c>
      <c r="L11" t="n">
        <v>10</v>
      </c>
      <c r="M11" t="n">
        <v>14</v>
      </c>
      <c r="N11" t="n">
        <v>31.8</v>
      </c>
      <c r="O11" t="n">
        <v>21457.64</v>
      </c>
      <c r="P11" t="n">
        <v>206.13</v>
      </c>
      <c r="Q11" t="n">
        <v>576.3200000000001</v>
      </c>
      <c r="R11" t="n">
        <v>54.41</v>
      </c>
      <c r="S11" t="n">
        <v>44.12</v>
      </c>
      <c r="T11" t="n">
        <v>4803.98</v>
      </c>
      <c r="U11" t="n">
        <v>0.8100000000000001</v>
      </c>
      <c r="V11" t="n">
        <v>0.87</v>
      </c>
      <c r="W11" t="n">
        <v>9.199999999999999</v>
      </c>
      <c r="X11" t="n">
        <v>0.3</v>
      </c>
      <c r="Y11" t="n">
        <v>2</v>
      </c>
      <c r="Z11" t="n">
        <v>10</v>
      </c>
      <c r="AA11" t="n">
        <v>411.6504504772397</v>
      </c>
      <c r="AB11" t="n">
        <v>585.7491262951495</v>
      </c>
      <c r="AC11" t="n">
        <v>530.8794907769196</v>
      </c>
      <c r="AD11" t="n">
        <v>411650.4504772397</v>
      </c>
      <c r="AE11" t="n">
        <v>585749.1262951494</v>
      </c>
      <c r="AF11" t="n">
        <v>3.166065483038843e-06</v>
      </c>
      <c r="AG11" t="n">
        <v>0.8679166666666666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4.8123</v>
      </c>
      <c r="E12" t="n">
        <v>20.78</v>
      </c>
      <c r="F12" t="n">
        <v>17.97</v>
      </c>
      <c r="G12" t="n">
        <v>71.89</v>
      </c>
      <c r="H12" t="n">
        <v>1.12</v>
      </c>
      <c r="I12" t="n">
        <v>15</v>
      </c>
      <c r="J12" t="n">
        <v>173.55</v>
      </c>
      <c r="K12" t="n">
        <v>50.28</v>
      </c>
      <c r="L12" t="n">
        <v>11</v>
      </c>
      <c r="M12" t="n">
        <v>13</v>
      </c>
      <c r="N12" t="n">
        <v>32.27</v>
      </c>
      <c r="O12" t="n">
        <v>21638.31</v>
      </c>
      <c r="P12" t="n">
        <v>203.12</v>
      </c>
      <c r="Q12" t="n">
        <v>576.22</v>
      </c>
      <c r="R12" t="n">
        <v>53.78</v>
      </c>
      <c r="S12" t="n">
        <v>44.12</v>
      </c>
      <c r="T12" t="n">
        <v>4494.95</v>
      </c>
      <c r="U12" t="n">
        <v>0.82</v>
      </c>
      <c r="V12" t="n">
        <v>0.88</v>
      </c>
      <c r="W12" t="n">
        <v>9.199999999999999</v>
      </c>
      <c r="X12" t="n">
        <v>0.28</v>
      </c>
      <c r="Y12" t="n">
        <v>2</v>
      </c>
      <c r="Z12" t="n">
        <v>10</v>
      </c>
      <c r="AA12" t="n">
        <v>406.7677344771032</v>
      </c>
      <c r="AB12" t="n">
        <v>578.8013709174705</v>
      </c>
      <c r="AC12" t="n">
        <v>524.5825614749949</v>
      </c>
      <c r="AD12" t="n">
        <v>406767.7344771032</v>
      </c>
      <c r="AE12" t="n">
        <v>578801.3709174705</v>
      </c>
      <c r="AF12" t="n">
        <v>3.173517376385716e-06</v>
      </c>
      <c r="AG12" t="n">
        <v>0.8658333333333333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4.8361</v>
      </c>
      <c r="E13" t="n">
        <v>20.68</v>
      </c>
      <c r="F13" t="n">
        <v>17.93</v>
      </c>
      <c r="G13" t="n">
        <v>82.77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200.32</v>
      </c>
      <c r="Q13" t="n">
        <v>576.1900000000001</v>
      </c>
      <c r="R13" t="n">
        <v>52.5</v>
      </c>
      <c r="S13" t="n">
        <v>44.12</v>
      </c>
      <c r="T13" t="n">
        <v>3863.72</v>
      </c>
      <c r="U13" t="n">
        <v>0.84</v>
      </c>
      <c r="V13" t="n">
        <v>0.88</v>
      </c>
      <c r="W13" t="n">
        <v>9.199999999999999</v>
      </c>
      <c r="X13" t="n">
        <v>0.24</v>
      </c>
      <c r="Y13" t="n">
        <v>2</v>
      </c>
      <c r="Z13" t="n">
        <v>10</v>
      </c>
      <c r="AA13" t="n">
        <v>400.975945353328</v>
      </c>
      <c r="AB13" t="n">
        <v>570.5600695536459</v>
      </c>
      <c r="AC13" t="n">
        <v>517.1132581931632</v>
      </c>
      <c r="AD13" t="n">
        <v>400975.945353328</v>
      </c>
      <c r="AE13" t="n">
        <v>570560.0695536459</v>
      </c>
      <c r="AF13" t="n">
        <v>3.189212514585326e-06</v>
      </c>
      <c r="AG13" t="n">
        <v>0.8616666666666667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4.8508</v>
      </c>
      <c r="E14" t="n">
        <v>20.62</v>
      </c>
      <c r="F14" t="n">
        <v>17.9</v>
      </c>
      <c r="G14" t="n">
        <v>89.52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197.17</v>
      </c>
      <c r="Q14" t="n">
        <v>576.1799999999999</v>
      </c>
      <c r="R14" t="n">
        <v>51.81</v>
      </c>
      <c r="S14" t="n">
        <v>44.12</v>
      </c>
      <c r="T14" t="n">
        <v>3523.03</v>
      </c>
      <c r="U14" t="n">
        <v>0.85</v>
      </c>
      <c r="V14" t="n">
        <v>0.88</v>
      </c>
      <c r="W14" t="n">
        <v>9.19</v>
      </c>
      <c r="X14" t="n">
        <v>0.21</v>
      </c>
      <c r="Y14" t="n">
        <v>2</v>
      </c>
      <c r="Z14" t="n">
        <v>10</v>
      </c>
      <c r="AA14" t="n">
        <v>395.6257088592189</v>
      </c>
      <c r="AB14" t="n">
        <v>562.9470659767918</v>
      </c>
      <c r="AC14" t="n">
        <v>510.2133973470597</v>
      </c>
      <c r="AD14" t="n">
        <v>395625.7088592189</v>
      </c>
      <c r="AE14" t="n">
        <v>562947.0659767918</v>
      </c>
      <c r="AF14" t="n">
        <v>3.198906570532143e-06</v>
      </c>
      <c r="AG14" t="n">
        <v>0.8591666666666667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4.8613</v>
      </c>
      <c r="E15" t="n">
        <v>20.57</v>
      </c>
      <c r="F15" t="n">
        <v>17.89</v>
      </c>
      <c r="G15" t="n">
        <v>97.59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194.52</v>
      </c>
      <c r="Q15" t="n">
        <v>576.25</v>
      </c>
      <c r="R15" t="n">
        <v>51.11</v>
      </c>
      <c r="S15" t="n">
        <v>44.12</v>
      </c>
      <c r="T15" t="n">
        <v>3180.31</v>
      </c>
      <c r="U15" t="n">
        <v>0.86</v>
      </c>
      <c r="V15" t="n">
        <v>0.88</v>
      </c>
      <c r="W15" t="n">
        <v>9.199999999999999</v>
      </c>
      <c r="X15" t="n">
        <v>0.2</v>
      </c>
      <c r="Y15" t="n">
        <v>2</v>
      </c>
      <c r="Z15" t="n">
        <v>10</v>
      </c>
      <c r="AA15" t="n">
        <v>391.4164565571879</v>
      </c>
      <c r="AB15" t="n">
        <v>556.9576012369572</v>
      </c>
      <c r="AC15" t="n">
        <v>504.7849914846026</v>
      </c>
      <c r="AD15" t="n">
        <v>391416.4565571879</v>
      </c>
      <c r="AE15" t="n">
        <v>556957.6012369572</v>
      </c>
      <c r="AF15" t="n">
        <v>3.205830896208442e-06</v>
      </c>
      <c r="AG15" t="n">
        <v>0.8570833333333333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4.8618</v>
      </c>
      <c r="E16" t="n">
        <v>20.57</v>
      </c>
      <c r="F16" t="n">
        <v>17.89</v>
      </c>
      <c r="G16" t="n">
        <v>97.58</v>
      </c>
      <c r="H16" t="n">
        <v>1.48</v>
      </c>
      <c r="I16" t="n">
        <v>11</v>
      </c>
      <c r="J16" t="n">
        <v>179.46</v>
      </c>
      <c r="K16" t="n">
        <v>50.28</v>
      </c>
      <c r="L16" t="n">
        <v>15</v>
      </c>
      <c r="M16" t="n">
        <v>9</v>
      </c>
      <c r="N16" t="n">
        <v>34.18</v>
      </c>
      <c r="O16" t="n">
        <v>22367.38</v>
      </c>
      <c r="P16" t="n">
        <v>191.62</v>
      </c>
      <c r="Q16" t="n">
        <v>576.16</v>
      </c>
      <c r="R16" t="n">
        <v>51.1</v>
      </c>
      <c r="S16" t="n">
        <v>44.12</v>
      </c>
      <c r="T16" t="n">
        <v>3173.94</v>
      </c>
      <c r="U16" t="n">
        <v>0.86</v>
      </c>
      <c r="V16" t="n">
        <v>0.88</v>
      </c>
      <c r="W16" t="n">
        <v>9.199999999999999</v>
      </c>
      <c r="X16" t="n">
        <v>0.2</v>
      </c>
      <c r="Y16" t="n">
        <v>2</v>
      </c>
      <c r="Z16" t="n">
        <v>10</v>
      </c>
      <c r="AA16" t="n">
        <v>387.7923904268733</v>
      </c>
      <c r="AB16" t="n">
        <v>551.8008145335624</v>
      </c>
      <c r="AC16" t="n">
        <v>500.1112631318879</v>
      </c>
      <c r="AD16" t="n">
        <v>387792.3904268733</v>
      </c>
      <c r="AE16" t="n">
        <v>551800.8145335624</v>
      </c>
      <c r="AF16" t="n">
        <v>3.20616062600255e-06</v>
      </c>
      <c r="AG16" t="n">
        <v>0.8570833333333333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4.8742</v>
      </c>
      <c r="E17" t="n">
        <v>20.52</v>
      </c>
      <c r="F17" t="n">
        <v>17.87</v>
      </c>
      <c r="G17" t="n">
        <v>107.22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190.37</v>
      </c>
      <c r="Q17" t="n">
        <v>576.17</v>
      </c>
      <c r="R17" t="n">
        <v>50.57</v>
      </c>
      <c r="S17" t="n">
        <v>44.12</v>
      </c>
      <c r="T17" t="n">
        <v>2915.68</v>
      </c>
      <c r="U17" t="n">
        <v>0.87</v>
      </c>
      <c r="V17" t="n">
        <v>0.88</v>
      </c>
      <c r="W17" t="n">
        <v>9.19</v>
      </c>
      <c r="X17" t="n">
        <v>0.18</v>
      </c>
      <c r="Y17" t="n">
        <v>2</v>
      </c>
      <c r="Z17" t="n">
        <v>10</v>
      </c>
      <c r="AA17" t="n">
        <v>385.111257884459</v>
      </c>
      <c r="AB17" t="n">
        <v>547.9857548333239</v>
      </c>
      <c r="AC17" t="n">
        <v>496.6535764533667</v>
      </c>
      <c r="AD17" t="n">
        <v>385111.2578844589</v>
      </c>
      <c r="AE17" t="n">
        <v>547985.7548333239</v>
      </c>
      <c r="AF17" t="n">
        <v>3.214337924896465e-06</v>
      </c>
      <c r="AG17" t="n">
        <v>0.855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4.8853</v>
      </c>
      <c r="E18" t="n">
        <v>20.47</v>
      </c>
      <c r="F18" t="n">
        <v>17.86</v>
      </c>
      <c r="G18" t="n">
        <v>119.04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7</v>
      </c>
      <c r="N18" t="n">
        <v>35.17</v>
      </c>
      <c r="O18" t="n">
        <v>22735.98</v>
      </c>
      <c r="P18" t="n">
        <v>186.35</v>
      </c>
      <c r="Q18" t="n">
        <v>576.14</v>
      </c>
      <c r="R18" t="n">
        <v>50.21</v>
      </c>
      <c r="S18" t="n">
        <v>44.12</v>
      </c>
      <c r="T18" t="n">
        <v>2739.55</v>
      </c>
      <c r="U18" t="n">
        <v>0.88</v>
      </c>
      <c r="V18" t="n">
        <v>0.88</v>
      </c>
      <c r="W18" t="n">
        <v>9.19</v>
      </c>
      <c r="X18" t="n">
        <v>0.16</v>
      </c>
      <c r="Y18" t="n">
        <v>2</v>
      </c>
      <c r="Z18" t="n">
        <v>10</v>
      </c>
      <c r="AA18" t="n">
        <v>379.2136227393136</v>
      </c>
      <c r="AB18" t="n">
        <v>539.593842157238</v>
      </c>
      <c r="AC18" t="n">
        <v>489.0477702675287</v>
      </c>
      <c r="AD18" t="n">
        <v>379213.6227393136</v>
      </c>
      <c r="AE18" t="n">
        <v>539593.8421572379</v>
      </c>
      <c r="AF18" t="n">
        <v>3.221657926325694e-06</v>
      </c>
      <c r="AG18" t="n">
        <v>0.8529166666666667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4.8849</v>
      </c>
      <c r="E19" t="n">
        <v>20.47</v>
      </c>
      <c r="F19" t="n">
        <v>17.86</v>
      </c>
      <c r="G19" t="n">
        <v>119.05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185.07</v>
      </c>
      <c r="Q19" t="n">
        <v>576.23</v>
      </c>
      <c r="R19" t="n">
        <v>50.06</v>
      </c>
      <c r="S19" t="n">
        <v>44.12</v>
      </c>
      <c r="T19" t="n">
        <v>2663.54</v>
      </c>
      <c r="U19" t="n">
        <v>0.88</v>
      </c>
      <c r="V19" t="n">
        <v>0.88</v>
      </c>
      <c r="W19" t="n">
        <v>9.199999999999999</v>
      </c>
      <c r="X19" t="n">
        <v>0.16</v>
      </c>
      <c r="Y19" t="n">
        <v>2</v>
      </c>
      <c r="Z19" t="n">
        <v>10</v>
      </c>
      <c r="AA19" t="n">
        <v>377.6690884775522</v>
      </c>
      <c r="AB19" t="n">
        <v>537.3960804559916</v>
      </c>
      <c r="AC19" t="n">
        <v>487.055882340719</v>
      </c>
      <c r="AD19" t="n">
        <v>377669.0884775522</v>
      </c>
      <c r="AE19" t="n">
        <v>537396.0804559917</v>
      </c>
      <c r="AF19" t="n">
        <v>3.221394142490407e-06</v>
      </c>
      <c r="AG19" t="n">
        <v>0.8529166666666667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4.8825</v>
      </c>
      <c r="E20" t="n">
        <v>20.48</v>
      </c>
      <c r="F20" t="n">
        <v>17.87</v>
      </c>
      <c r="G20" t="n">
        <v>119.11</v>
      </c>
      <c r="H20" t="n">
        <v>1.82</v>
      </c>
      <c r="I20" t="n">
        <v>9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185.63</v>
      </c>
      <c r="Q20" t="n">
        <v>576.27</v>
      </c>
      <c r="R20" t="n">
        <v>50.34</v>
      </c>
      <c r="S20" t="n">
        <v>44.12</v>
      </c>
      <c r="T20" t="n">
        <v>2802.95</v>
      </c>
      <c r="U20" t="n">
        <v>0.88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  <c r="AA20" t="n">
        <v>378.6219610793526</v>
      </c>
      <c r="AB20" t="n">
        <v>538.7519499645229</v>
      </c>
      <c r="AC20" t="n">
        <v>488.2847417310891</v>
      </c>
      <c r="AD20" t="n">
        <v>378621.9610793526</v>
      </c>
      <c r="AE20" t="n">
        <v>538751.9499645228</v>
      </c>
      <c r="AF20" t="n">
        <v>3.219811439478682e-06</v>
      </c>
      <c r="AG20" t="n">
        <v>0.8533333333333334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4.196</v>
      </c>
      <c r="E2" t="n">
        <v>23.83</v>
      </c>
      <c r="F2" t="n">
        <v>19.98</v>
      </c>
      <c r="G2" t="n">
        <v>10.51</v>
      </c>
      <c r="H2" t="n">
        <v>0.22</v>
      </c>
      <c r="I2" t="n">
        <v>114</v>
      </c>
      <c r="J2" t="n">
        <v>80.84</v>
      </c>
      <c r="K2" t="n">
        <v>35.1</v>
      </c>
      <c r="L2" t="n">
        <v>1</v>
      </c>
      <c r="M2" t="n">
        <v>112</v>
      </c>
      <c r="N2" t="n">
        <v>9.74</v>
      </c>
      <c r="O2" t="n">
        <v>10204.21</v>
      </c>
      <c r="P2" t="n">
        <v>157.24</v>
      </c>
      <c r="Q2" t="n">
        <v>577.46</v>
      </c>
      <c r="R2" t="n">
        <v>116.1</v>
      </c>
      <c r="S2" t="n">
        <v>44.12</v>
      </c>
      <c r="T2" t="n">
        <v>35157.11</v>
      </c>
      <c r="U2" t="n">
        <v>0.38</v>
      </c>
      <c r="V2" t="n">
        <v>0.79</v>
      </c>
      <c r="W2" t="n">
        <v>9.35</v>
      </c>
      <c r="X2" t="n">
        <v>2.27</v>
      </c>
      <c r="Y2" t="n">
        <v>2</v>
      </c>
      <c r="Z2" t="n">
        <v>10</v>
      </c>
      <c r="AA2" t="n">
        <v>366.8649999831051</v>
      </c>
      <c r="AB2" t="n">
        <v>522.0226358534147</v>
      </c>
      <c r="AC2" t="n">
        <v>473.1225342984874</v>
      </c>
      <c r="AD2" t="n">
        <v>366864.9999831051</v>
      </c>
      <c r="AE2" t="n">
        <v>522022.6358534147</v>
      </c>
      <c r="AF2" t="n">
        <v>3.862261129542374e-06</v>
      </c>
      <c r="AG2" t="n">
        <v>0.9929166666666666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4.6473</v>
      </c>
      <c r="E3" t="n">
        <v>21.52</v>
      </c>
      <c r="F3" t="n">
        <v>18.73</v>
      </c>
      <c r="G3" t="n">
        <v>21.61</v>
      </c>
      <c r="H3" t="n">
        <v>0.43</v>
      </c>
      <c r="I3" t="n">
        <v>52</v>
      </c>
      <c r="J3" t="n">
        <v>82.04000000000001</v>
      </c>
      <c r="K3" t="n">
        <v>35.1</v>
      </c>
      <c r="L3" t="n">
        <v>2</v>
      </c>
      <c r="M3" t="n">
        <v>50</v>
      </c>
      <c r="N3" t="n">
        <v>9.94</v>
      </c>
      <c r="O3" t="n">
        <v>10352.53</v>
      </c>
      <c r="P3" t="n">
        <v>142.59</v>
      </c>
      <c r="Q3" t="n">
        <v>576.6</v>
      </c>
      <c r="R3" t="n">
        <v>77.08</v>
      </c>
      <c r="S3" t="n">
        <v>44.12</v>
      </c>
      <c r="T3" t="n">
        <v>15960.82</v>
      </c>
      <c r="U3" t="n">
        <v>0.57</v>
      </c>
      <c r="V3" t="n">
        <v>0.84</v>
      </c>
      <c r="W3" t="n">
        <v>9.27</v>
      </c>
      <c r="X3" t="n">
        <v>1.03</v>
      </c>
      <c r="Y3" t="n">
        <v>2</v>
      </c>
      <c r="Z3" t="n">
        <v>10</v>
      </c>
      <c r="AA3" t="n">
        <v>305.0212589004407</v>
      </c>
      <c r="AB3" t="n">
        <v>434.0234188866968</v>
      </c>
      <c r="AC3" t="n">
        <v>393.3665818013098</v>
      </c>
      <c r="AD3" t="n">
        <v>305021.2589004406</v>
      </c>
      <c r="AE3" t="n">
        <v>434023.4188866969</v>
      </c>
      <c r="AF3" t="n">
        <v>4.277665907369466e-06</v>
      </c>
      <c r="AG3" t="n">
        <v>0.8966666666666666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4.8067</v>
      </c>
      <c r="E4" t="n">
        <v>20.8</v>
      </c>
      <c r="F4" t="n">
        <v>18.34</v>
      </c>
      <c r="G4" t="n">
        <v>33.35</v>
      </c>
      <c r="H4" t="n">
        <v>0.63</v>
      </c>
      <c r="I4" t="n">
        <v>33</v>
      </c>
      <c r="J4" t="n">
        <v>83.25</v>
      </c>
      <c r="K4" t="n">
        <v>35.1</v>
      </c>
      <c r="L4" t="n">
        <v>3</v>
      </c>
      <c r="M4" t="n">
        <v>31</v>
      </c>
      <c r="N4" t="n">
        <v>10.15</v>
      </c>
      <c r="O4" t="n">
        <v>10501.19</v>
      </c>
      <c r="P4" t="n">
        <v>134.16</v>
      </c>
      <c r="Q4" t="n">
        <v>576.34</v>
      </c>
      <c r="R4" t="n">
        <v>65.15000000000001</v>
      </c>
      <c r="S4" t="n">
        <v>44.12</v>
      </c>
      <c r="T4" t="n">
        <v>10087.16</v>
      </c>
      <c r="U4" t="n">
        <v>0.68</v>
      </c>
      <c r="V4" t="n">
        <v>0.86</v>
      </c>
      <c r="W4" t="n">
        <v>9.24</v>
      </c>
      <c r="X4" t="n">
        <v>0.65</v>
      </c>
      <c r="Y4" t="n">
        <v>2</v>
      </c>
      <c r="Z4" t="n">
        <v>10</v>
      </c>
      <c r="AA4" t="n">
        <v>282.1738355979624</v>
      </c>
      <c r="AB4" t="n">
        <v>401.5131708789351</v>
      </c>
      <c r="AC4" t="n">
        <v>363.9017083040927</v>
      </c>
      <c r="AD4" t="n">
        <v>282173.8355979624</v>
      </c>
      <c r="AE4" t="n">
        <v>401513.1708789351</v>
      </c>
      <c r="AF4" t="n">
        <v>4.424387648086591e-06</v>
      </c>
      <c r="AG4" t="n">
        <v>0.8666666666666667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4.8914</v>
      </c>
      <c r="E5" t="n">
        <v>20.44</v>
      </c>
      <c r="F5" t="n">
        <v>18.14</v>
      </c>
      <c r="G5" t="n">
        <v>45.35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22</v>
      </c>
      <c r="N5" t="n">
        <v>10.36</v>
      </c>
      <c r="O5" t="n">
        <v>10650.22</v>
      </c>
      <c r="P5" t="n">
        <v>127.37</v>
      </c>
      <c r="Q5" t="n">
        <v>576.4</v>
      </c>
      <c r="R5" t="n">
        <v>59</v>
      </c>
      <c r="S5" t="n">
        <v>44.12</v>
      </c>
      <c r="T5" t="n">
        <v>7061.26</v>
      </c>
      <c r="U5" t="n">
        <v>0.75</v>
      </c>
      <c r="V5" t="n">
        <v>0.87</v>
      </c>
      <c r="W5" t="n">
        <v>9.210000000000001</v>
      </c>
      <c r="X5" t="n">
        <v>0.44</v>
      </c>
      <c r="Y5" t="n">
        <v>2</v>
      </c>
      <c r="Z5" t="n">
        <v>10</v>
      </c>
      <c r="AA5" t="n">
        <v>267.8424271954993</v>
      </c>
      <c r="AB5" t="n">
        <v>381.1206025224826</v>
      </c>
      <c r="AC5" t="n">
        <v>345.4193993791415</v>
      </c>
      <c r="AD5" t="n">
        <v>267842.4271954994</v>
      </c>
      <c r="AE5" t="n">
        <v>381120.6025224826</v>
      </c>
      <c r="AF5" t="n">
        <v>4.50235083151658e-06</v>
      </c>
      <c r="AG5" t="n">
        <v>0.8516666666666667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4.9339</v>
      </c>
      <c r="E6" t="n">
        <v>20.27</v>
      </c>
      <c r="F6" t="n">
        <v>18.05</v>
      </c>
      <c r="G6" t="n">
        <v>57</v>
      </c>
      <c r="H6" t="n">
        <v>1.02</v>
      </c>
      <c r="I6" t="n">
        <v>19</v>
      </c>
      <c r="J6" t="n">
        <v>85.67</v>
      </c>
      <c r="K6" t="n">
        <v>35.1</v>
      </c>
      <c r="L6" t="n">
        <v>5</v>
      </c>
      <c r="M6" t="n">
        <v>14</v>
      </c>
      <c r="N6" t="n">
        <v>10.57</v>
      </c>
      <c r="O6" t="n">
        <v>10799.59</v>
      </c>
      <c r="P6" t="n">
        <v>120.85</v>
      </c>
      <c r="Q6" t="n">
        <v>576.22</v>
      </c>
      <c r="R6" t="n">
        <v>56.3</v>
      </c>
      <c r="S6" t="n">
        <v>44.12</v>
      </c>
      <c r="T6" t="n">
        <v>5734.38</v>
      </c>
      <c r="U6" t="n">
        <v>0.78</v>
      </c>
      <c r="V6" t="n">
        <v>0.87</v>
      </c>
      <c r="W6" t="n">
        <v>9.210000000000001</v>
      </c>
      <c r="X6" t="n">
        <v>0.36</v>
      </c>
      <c r="Y6" t="n">
        <v>2</v>
      </c>
      <c r="Z6" t="n">
        <v>10</v>
      </c>
      <c r="AA6" t="n">
        <v>257.1049495638589</v>
      </c>
      <c r="AB6" t="n">
        <v>365.8419404098686</v>
      </c>
      <c r="AC6" t="n">
        <v>331.5719551440988</v>
      </c>
      <c r="AD6" t="n">
        <v>257104.9495638589</v>
      </c>
      <c r="AE6" t="n">
        <v>365841.9404098687</v>
      </c>
      <c r="AF6" t="n">
        <v>4.541470492623719e-06</v>
      </c>
      <c r="AG6" t="n">
        <v>0.8445833333333334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4.9371</v>
      </c>
      <c r="E7" t="n">
        <v>20.25</v>
      </c>
      <c r="F7" t="n">
        <v>18.05</v>
      </c>
      <c r="G7" t="n">
        <v>60.18</v>
      </c>
      <c r="H7" t="n">
        <v>1.21</v>
      </c>
      <c r="I7" t="n">
        <v>18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121.29</v>
      </c>
      <c r="Q7" t="n">
        <v>576.53</v>
      </c>
      <c r="R7" t="n">
        <v>55.64</v>
      </c>
      <c r="S7" t="n">
        <v>44.12</v>
      </c>
      <c r="T7" t="n">
        <v>5408.3</v>
      </c>
      <c r="U7" t="n">
        <v>0.79</v>
      </c>
      <c r="V7" t="n">
        <v>0.87</v>
      </c>
      <c r="W7" t="n">
        <v>9.23</v>
      </c>
      <c r="X7" t="n">
        <v>0.36</v>
      </c>
      <c r="Y7" t="n">
        <v>2</v>
      </c>
      <c r="Z7" t="n">
        <v>10</v>
      </c>
      <c r="AA7" t="n">
        <v>257.471900303082</v>
      </c>
      <c r="AB7" t="n">
        <v>366.3640850465237</v>
      </c>
      <c r="AC7" t="n">
        <v>332.0451882508598</v>
      </c>
      <c r="AD7" t="n">
        <v>257471.900303082</v>
      </c>
      <c r="AE7" t="n">
        <v>366364.0850465237</v>
      </c>
      <c r="AF7" t="n">
        <v>4.544415972989432e-06</v>
      </c>
      <c r="AG7" t="n">
        <v>0.84375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3.8768</v>
      </c>
      <c r="E2" t="n">
        <v>25.79</v>
      </c>
      <c r="F2" t="n">
        <v>20.58</v>
      </c>
      <c r="G2" t="n">
        <v>8.640000000000001</v>
      </c>
      <c r="H2" t="n">
        <v>0.16</v>
      </c>
      <c r="I2" t="n">
        <v>143</v>
      </c>
      <c r="J2" t="n">
        <v>107.41</v>
      </c>
      <c r="K2" t="n">
        <v>41.65</v>
      </c>
      <c r="L2" t="n">
        <v>1</v>
      </c>
      <c r="M2" t="n">
        <v>141</v>
      </c>
      <c r="N2" t="n">
        <v>14.77</v>
      </c>
      <c r="O2" t="n">
        <v>13481.73</v>
      </c>
      <c r="P2" t="n">
        <v>198.14</v>
      </c>
      <c r="Q2" t="n">
        <v>577.64</v>
      </c>
      <c r="R2" t="n">
        <v>134.5</v>
      </c>
      <c r="S2" t="n">
        <v>44.12</v>
      </c>
      <c r="T2" t="n">
        <v>44211.61</v>
      </c>
      <c r="U2" t="n">
        <v>0.33</v>
      </c>
      <c r="V2" t="n">
        <v>0.77</v>
      </c>
      <c r="W2" t="n">
        <v>9.41</v>
      </c>
      <c r="X2" t="n">
        <v>2.87</v>
      </c>
      <c r="Y2" t="n">
        <v>2</v>
      </c>
      <c r="Z2" t="n">
        <v>10</v>
      </c>
      <c r="AA2" t="n">
        <v>487.4555907587765</v>
      </c>
      <c r="AB2" t="n">
        <v>693.6144150059972</v>
      </c>
      <c r="AC2" t="n">
        <v>628.6405747847296</v>
      </c>
      <c r="AD2" t="n">
        <v>487455.5907587765</v>
      </c>
      <c r="AE2" t="n">
        <v>693614.4150059972</v>
      </c>
      <c r="AF2" t="n">
        <v>3.090274478139677e-06</v>
      </c>
      <c r="AG2" t="n">
        <v>1.074583333333333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4.4399</v>
      </c>
      <c r="E3" t="n">
        <v>22.52</v>
      </c>
      <c r="F3" t="n">
        <v>19.02</v>
      </c>
      <c r="G3" t="n">
        <v>17.29</v>
      </c>
      <c r="H3" t="n">
        <v>0.32</v>
      </c>
      <c r="I3" t="n">
        <v>66</v>
      </c>
      <c r="J3" t="n">
        <v>108.68</v>
      </c>
      <c r="K3" t="n">
        <v>41.65</v>
      </c>
      <c r="L3" t="n">
        <v>2</v>
      </c>
      <c r="M3" t="n">
        <v>64</v>
      </c>
      <c r="N3" t="n">
        <v>15.03</v>
      </c>
      <c r="O3" t="n">
        <v>13638.32</v>
      </c>
      <c r="P3" t="n">
        <v>179.84</v>
      </c>
      <c r="Q3" t="n">
        <v>576.9299999999999</v>
      </c>
      <c r="R3" t="n">
        <v>86.33</v>
      </c>
      <c r="S3" t="n">
        <v>44.12</v>
      </c>
      <c r="T3" t="n">
        <v>20516.05</v>
      </c>
      <c r="U3" t="n">
        <v>0.51</v>
      </c>
      <c r="V3" t="n">
        <v>0.83</v>
      </c>
      <c r="W3" t="n">
        <v>9.279999999999999</v>
      </c>
      <c r="X3" t="n">
        <v>1.32</v>
      </c>
      <c r="Y3" t="n">
        <v>2</v>
      </c>
      <c r="Z3" t="n">
        <v>10</v>
      </c>
      <c r="AA3" t="n">
        <v>389.7692531041163</v>
      </c>
      <c r="AB3" t="n">
        <v>554.6137486252367</v>
      </c>
      <c r="AC3" t="n">
        <v>502.6606976101301</v>
      </c>
      <c r="AD3" t="n">
        <v>389769.2531041163</v>
      </c>
      <c r="AE3" t="n">
        <v>554613.7486252367</v>
      </c>
      <c r="AF3" t="n">
        <v>3.539132701065919e-06</v>
      </c>
      <c r="AG3" t="n">
        <v>0.9383333333333334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4.6537</v>
      </c>
      <c r="E4" t="n">
        <v>21.49</v>
      </c>
      <c r="F4" t="n">
        <v>18.52</v>
      </c>
      <c r="G4" t="n">
        <v>26.46</v>
      </c>
      <c r="H4" t="n">
        <v>0.48</v>
      </c>
      <c r="I4" t="n">
        <v>42</v>
      </c>
      <c r="J4" t="n">
        <v>109.96</v>
      </c>
      <c r="K4" t="n">
        <v>41.65</v>
      </c>
      <c r="L4" t="n">
        <v>3</v>
      </c>
      <c r="M4" t="n">
        <v>40</v>
      </c>
      <c r="N4" t="n">
        <v>15.31</v>
      </c>
      <c r="O4" t="n">
        <v>13795.21</v>
      </c>
      <c r="P4" t="n">
        <v>171.54</v>
      </c>
      <c r="Q4" t="n">
        <v>576.61</v>
      </c>
      <c r="R4" t="n">
        <v>70.7</v>
      </c>
      <c r="S4" t="n">
        <v>44.12</v>
      </c>
      <c r="T4" t="n">
        <v>12820.84</v>
      </c>
      <c r="U4" t="n">
        <v>0.62</v>
      </c>
      <c r="V4" t="n">
        <v>0.85</v>
      </c>
      <c r="W4" t="n">
        <v>9.25</v>
      </c>
      <c r="X4" t="n">
        <v>0.82</v>
      </c>
      <c r="Y4" t="n">
        <v>2</v>
      </c>
      <c r="Z4" t="n">
        <v>10</v>
      </c>
      <c r="AA4" t="n">
        <v>357.791886308329</v>
      </c>
      <c r="AB4" t="n">
        <v>509.1122445211198</v>
      </c>
      <c r="AC4" t="n">
        <v>461.4215147518258</v>
      </c>
      <c r="AD4" t="n">
        <v>357791.886308329</v>
      </c>
      <c r="AE4" t="n">
        <v>509112.2445211198</v>
      </c>
      <c r="AF4" t="n">
        <v>3.709556938433403e-06</v>
      </c>
      <c r="AG4" t="n">
        <v>0.8954166666666666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4.7592</v>
      </c>
      <c r="E5" t="n">
        <v>21.01</v>
      </c>
      <c r="F5" t="n">
        <v>18.29</v>
      </c>
      <c r="G5" t="n">
        <v>35.39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29</v>
      </c>
      <c r="N5" t="n">
        <v>15.58</v>
      </c>
      <c r="O5" t="n">
        <v>13952.52</v>
      </c>
      <c r="P5" t="n">
        <v>165.81</v>
      </c>
      <c r="Q5" t="n">
        <v>576.37</v>
      </c>
      <c r="R5" t="n">
        <v>63.67</v>
      </c>
      <c r="S5" t="n">
        <v>44.12</v>
      </c>
      <c r="T5" t="n">
        <v>9358.6</v>
      </c>
      <c r="U5" t="n">
        <v>0.6899999999999999</v>
      </c>
      <c r="V5" t="n">
        <v>0.86</v>
      </c>
      <c r="W5" t="n">
        <v>9.220000000000001</v>
      </c>
      <c r="X5" t="n">
        <v>0.59</v>
      </c>
      <c r="Y5" t="n">
        <v>2</v>
      </c>
      <c r="Z5" t="n">
        <v>10</v>
      </c>
      <c r="AA5" t="n">
        <v>341.1164746909053</v>
      </c>
      <c r="AB5" t="n">
        <v>485.3843273666653</v>
      </c>
      <c r="AC5" t="n">
        <v>439.9162934707844</v>
      </c>
      <c r="AD5" t="n">
        <v>341116.4746909053</v>
      </c>
      <c r="AE5" t="n">
        <v>485384.3273666654</v>
      </c>
      <c r="AF5" t="n">
        <v>3.793653089239154e-06</v>
      </c>
      <c r="AG5" t="n">
        <v>0.8754166666666667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4.8279</v>
      </c>
      <c r="E6" t="n">
        <v>20.71</v>
      </c>
      <c r="F6" t="n">
        <v>18.14</v>
      </c>
      <c r="G6" t="n">
        <v>45.36</v>
      </c>
      <c r="H6" t="n">
        <v>0.78</v>
      </c>
      <c r="I6" t="n">
        <v>24</v>
      </c>
      <c r="J6" t="n">
        <v>112.51</v>
      </c>
      <c r="K6" t="n">
        <v>41.65</v>
      </c>
      <c r="L6" t="n">
        <v>5</v>
      </c>
      <c r="M6" t="n">
        <v>22</v>
      </c>
      <c r="N6" t="n">
        <v>15.86</v>
      </c>
      <c r="O6" t="n">
        <v>14110.24</v>
      </c>
      <c r="P6" t="n">
        <v>160.38</v>
      </c>
      <c r="Q6" t="n">
        <v>576.34</v>
      </c>
      <c r="R6" t="n">
        <v>59.06</v>
      </c>
      <c r="S6" t="n">
        <v>44.12</v>
      </c>
      <c r="T6" t="n">
        <v>7090.01</v>
      </c>
      <c r="U6" t="n">
        <v>0.75</v>
      </c>
      <c r="V6" t="n">
        <v>0.87</v>
      </c>
      <c r="W6" t="n">
        <v>9.220000000000001</v>
      </c>
      <c r="X6" t="n">
        <v>0.45</v>
      </c>
      <c r="Y6" t="n">
        <v>2</v>
      </c>
      <c r="Z6" t="n">
        <v>10</v>
      </c>
      <c r="AA6" t="n">
        <v>328.5339423773115</v>
      </c>
      <c r="AB6" t="n">
        <v>467.4802845052438</v>
      </c>
      <c r="AC6" t="n">
        <v>423.6893991734972</v>
      </c>
      <c r="AD6" t="n">
        <v>328533.9423773115</v>
      </c>
      <c r="AE6" t="n">
        <v>467480.2845052438</v>
      </c>
      <c r="AF6" t="n">
        <v>3.848415227251998e-06</v>
      </c>
      <c r="AG6" t="n">
        <v>0.8629166666666667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4.8639</v>
      </c>
      <c r="E7" t="n">
        <v>20.56</v>
      </c>
      <c r="F7" t="n">
        <v>18.08</v>
      </c>
      <c r="G7" t="n">
        <v>54.24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18</v>
      </c>
      <c r="N7" t="n">
        <v>16.14</v>
      </c>
      <c r="O7" t="n">
        <v>14268.39</v>
      </c>
      <c r="P7" t="n">
        <v>156.05</v>
      </c>
      <c r="Q7" t="n">
        <v>576.37</v>
      </c>
      <c r="R7" t="n">
        <v>56.95</v>
      </c>
      <c r="S7" t="n">
        <v>44.12</v>
      </c>
      <c r="T7" t="n">
        <v>6054.51</v>
      </c>
      <c r="U7" t="n">
        <v>0.77</v>
      </c>
      <c r="V7" t="n">
        <v>0.87</v>
      </c>
      <c r="W7" t="n">
        <v>9.210000000000001</v>
      </c>
      <c r="X7" t="n">
        <v>0.38</v>
      </c>
      <c r="Y7" t="n">
        <v>2</v>
      </c>
      <c r="Z7" t="n">
        <v>10</v>
      </c>
      <c r="AA7" t="n">
        <v>320.3709269682126</v>
      </c>
      <c r="AB7" t="n">
        <v>455.8648978628386</v>
      </c>
      <c r="AC7" t="n">
        <v>413.1620756674439</v>
      </c>
      <c r="AD7" t="n">
        <v>320370.9269682126</v>
      </c>
      <c r="AE7" t="n">
        <v>455864.8978628386</v>
      </c>
      <c r="AF7" t="n">
        <v>3.877111544114625e-06</v>
      </c>
      <c r="AG7" t="n">
        <v>0.8566666666666666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4.8936</v>
      </c>
      <c r="E8" t="n">
        <v>20.43</v>
      </c>
      <c r="F8" t="n">
        <v>18.02</v>
      </c>
      <c r="G8" t="n">
        <v>63.6</v>
      </c>
      <c r="H8" t="n">
        <v>1.07</v>
      </c>
      <c r="I8" t="n">
        <v>17</v>
      </c>
      <c r="J8" t="n">
        <v>115.08</v>
      </c>
      <c r="K8" t="n">
        <v>41.65</v>
      </c>
      <c r="L8" t="n">
        <v>7</v>
      </c>
      <c r="M8" t="n">
        <v>15</v>
      </c>
      <c r="N8" t="n">
        <v>16.43</v>
      </c>
      <c r="O8" t="n">
        <v>14426.96</v>
      </c>
      <c r="P8" t="n">
        <v>151.51</v>
      </c>
      <c r="Q8" t="n">
        <v>576.3200000000001</v>
      </c>
      <c r="R8" t="n">
        <v>55.34</v>
      </c>
      <c r="S8" t="n">
        <v>44.12</v>
      </c>
      <c r="T8" t="n">
        <v>5265.16</v>
      </c>
      <c r="U8" t="n">
        <v>0.8</v>
      </c>
      <c r="V8" t="n">
        <v>0.87</v>
      </c>
      <c r="W8" t="n">
        <v>9.199999999999999</v>
      </c>
      <c r="X8" t="n">
        <v>0.33</v>
      </c>
      <c r="Y8" t="n">
        <v>2</v>
      </c>
      <c r="Z8" t="n">
        <v>10</v>
      </c>
      <c r="AA8" t="n">
        <v>312.4670317820738</v>
      </c>
      <c r="AB8" t="n">
        <v>444.6182207506385</v>
      </c>
      <c r="AC8" t="n">
        <v>402.968923086882</v>
      </c>
      <c r="AD8" t="n">
        <v>312467.0317820738</v>
      </c>
      <c r="AE8" t="n">
        <v>444618.2207506385</v>
      </c>
      <c r="AF8" t="n">
        <v>3.900786005526291e-06</v>
      </c>
      <c r="AG8" t="n">
        <v>0.85125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4.9157</v>
      </c>
      <c r="E9" t="n">
        <v>20.34</v>
      </c>
      <c r="F9" t="n">
        <v>17.97</v>
      </c>
      <c r="G9" t="n">
        <v>71.89</v>
      </c>
      <c r="H9" t="n">
        <v>1.21</v>
      </c>
      <c r="I9" t="n">
        <v>15</v>
      </c>
      <c r="J9" t="n">
        <v>116.37</v>
      </c>
      <c r="K9" t="n">
        <v>41.65</v>
      </c>
      <c r="L9" t="n">
        <v>8</v>
      </c>
      <c r="M9" t="n">
        <v>13</v>
      </c>
      <c r="N9" t="n">
        <v>16.72</v>
      </c>
      <c r="O9" t="n">
        <v>14585.96</v>
      </c>
      <c r="P9" t="n">
        <v>146.12</v>
      </c>
      <c r="Q9" t="n">
        <v>576.22</v>
      </c>
      <c r="R9" t="n">
        <v>53.91</v>
      </c>
      <c r="S9" t="n">
        <v>44.12</v>
      </c>
      <c r="T9" t="n">
        <v>4557.68</v>
      </c>
      <c r="U9" t="n">
        <v>0.82</v>
      </c>
      <c r="V9" t="n">
        <v>0.88</v>
      </c>
      <c r="W9" t="n">
        <v>9.199999999999999</v>
      </c>
      <c r="X9" t="n">
        <v>0.28</v>
      </c>
      <c r="Y9" t="n">
        <v>2</v>
      </c>
      <c r="Z9" t="n">
        <v>10</v>
      </c>
      <c r="AA9" t="n">
        <v>304.1559122770879</v>
      </c>
      <c r="AB9" t="n">
        <v>432.7920925806434</v>
      </c>
      <c r="AC9" t="n">
        <v>392.2505991169268</v>
      </c>
      <c r="AD9" t="n">
        <v>304155.9122770879</v>
      </c>
      <c r="AE9" t="n">
        <v>432792.0925806434</v>
      </c>
      <c r="AF9" t="n">
        <v>3.918402355600292e-06</v>
      </c>
      <c r="AG9" t="n">
        <v>0.8475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4.9334</v>
      </c>
      <c r="E10" t="n">
        <v>20.27</v>
      </c>
      <c r="F10" t="n">
        <v>17.95</v>
      </c>
      <c r="G10" t="n">
        <v>82.81999999999999</v>
      </c>
      <c r="H10" t="n">
        <v>1.35</v>
      </c>
      <c r="I10" t="n">
        <v>13</v>
      </c>
      <c r="J10" t="n">
        <v>117.66</v>
      </c>
      <c r="K10" t="n">
        <v>41.65</v>
      </c>
      <c r="L10" t="n">
        <v>9</v>
      </c>
      <c r="M10" t="n">
        <v>2</v>
      </c>
      <c r="N10" t="n">
        <v>17.01</v>
      </c>
      <c r="O10" t="n">
        <v>14745.39</v>
      </c>
      <c r="P10" t="n">
        <v>143.57</v>
      </c>
      <c r="Q10" t="n">
        <v>576.24</v>
      </c>
      <c r="R10" t="n">
        <v>52.6</v>
      </c>
      <c r="S10" t="n">
        <v>44.12</v>
      </c>
      <c r="T10" t="n">
        <v>3912</v>
      </c>
      <c r="U10" t="n">
        <v>0.84</v>
      </c>
      <c r="V10" t="n">
        <v>0.88</v>
      </c>
      <c r="W10" t="n">
        <v>9.210000000000001</v>
      </c>
      <c r="X10" t="n">
        <v>0.25</v>
      </c>
      <c r="Y10" t="n">
        <v>2</v>
      </c>
      <c r="Z10" t="n">
        <v>10</v>
      </c>
      <c r="AA10" t="n">
        <v>299.8351198317062</v>
      </c>
      <c r="AB10" t="n">
        <v>426.6439142005377</v>
      </c>
      <c r="AC10" t="n">
        <v>386.6783470023046</v>
      </c>
      <c r="AD10" t="n">
        <v>299835.1198317062</v>
      </c>
      <c r="AE10" t="n">
        <v>426643.9142005377</v>
      </c>
      <c r="AF10" t="n">
        <v>3.932511378057749e-06</v>
      </c>
      <c r="AG10" t="n">
        <v>0.8445833333333334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4.9329</v>
      </c>
      <c r="E11" t="n">
        <v>20.27</v>
      </c>
      <c r="F11" t="n">
        <v>17.95</v>
      </c>
      <c r="G11" t="n">
        <v>82.83</v>
      </c>
      <c r="H11" t="n">
        <v>1.48</v>
      </c>
      <c r="I11" t="n">
        <v>13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144.79</v>
      </c>
      <c r="Q11" t="n">
        <v>576.26</v>
      </c>
      <c r="R11" t="n">
        <v>52.71</v>
      </c>
      <c r="S11" t="n">
        <v>44.12</v>
      </c>
      <c r="T11" t="n">
        <v>3968.07</v>
      </c>
      <c r="U11" t="n">
        <v>0.84</v>
      </c>
      <c r="V11" t="n">
        <v>0.88</v>
      </c>
      <c r="W11" t="n">
        <v>9.210000000000001</v>
      </c>
      <c r="X11" t="n">
        <v>0.25</v>
      </c>
      <c r="Y11" t="n">
        <v>2</v>
      </c>
      <c r="Z11" t="n">
        <v>10</v>
      </c>
      <c r="AA11" t="n">
        <v>301.3509071574937</v>
      </c>
      <c r="AB11" t="n">
        <v>428.8007710695146</v>
      </c>
      <c r="AC11" t="n">
        <v>388.6331618281047</v>
      </c>
      <c r="AD11" t="n">
        <v>301350.9071574937</v>
      </c>
      <c r="AE11" t="n">
        <v>428800.7710695146</v>
      </c>
      <c r="AF11" t="n">
        <v>3.932112818101324e-06</v>
      </c>
      <c r="AG11" t="n">
        <v>0.8445833333333334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4.4245</v>
      </c>
      <c r="E2" t="n">
        <v>22.6</v>
      </c>
      <c r="F2" t="n">
        <v>19.54</v>
      </c>
      <c r="G2" t="n">
        <v>12.88</v>
      </c>
      <c r="H2" t="n">
        <v>0.28</v>
      </c>
      <c r="I2" t="n">
        <v>91</v>
      </c>
      <c r="J2" t="n">
        <v>61.76</v>
      </c>
      <c r="K2" t="n">
        <v>28.92</v>
      </c>
      <c r="L2" t="n">
        <v>1</v>
      </c>
      <c r="M2" t="n">
        <v>89</v>
      </c>
      <c r="N2" t="n">
        <v>6.84</v>
      </c>
      <c r="O2" t="n">
        <v>7851.41</v>
      </c>
      <c r="P2" t="n">
        <v>125.18</v>
      </c>
      <c r="Q2" t="n">
        <v>577.14</v>
      </c>
      <c r="R2" t="n">
        <v>102.11</v>
      </c>
      <c r="S2" t="n">
        <v>44.12</v>
      </c>
      <c r="T2" t="n">
        <v>28280.61</v>
      </c>
      <c r="U2" t="n">
        <v>0.43</v>
      </c>
      <c r="V2" t="n">
        <v>0.8100000000000001</v>
      </c>
      <c r="W2" t="n">
        <v>9.34</v>
      </c>
      <c r="X2" t="n">
        <v>1.84</v>
      </c>
      <c r="Y2" t="n">
        <v>2</v>
      </c>
      <c r="Z2" t="n">
        <v>10</v>
      </c>
      <c r="AA2" t="n">
        <v>286.1950307982529</v>
      </c>
      <c r="AB2" t="n">
        <v>407.2350438235697</v>
      </c>
      <c r="AC2" t="n">
        <v>369.0875888436861</v>
      </c>
      <c r="AD2" t="n">
        <v>286195.0307982529</v>
      </c>
      <c r="AE2" t="n">
        <v>407235.0438235697</v>
      </c>
      <c r="AF2" t="n">
        <v>4.664592699807807e-06</v>
      </c>
      <c r="AG2" t="n">
        <v>0.9416666666666668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4.7905</v>
      </c>
      <c r="E3" t="n">
        <v>20.87</v>
      </c>
      <c r="F3" t="n">
        <v>18.51</v>
      </c>
      <c r="G3" t="n">
        <v>27.09</v>
      </c>
      <c r="H3" t="n">
        <v>0.55</v>
      </c>
      <c r="I3" t="n">
        <v>41</v>
      </c>
      <c r="J3" t="n">
        <v>62.92</v>
      </c>
      <c r="K3" t="n">
        <v>28.92</v>
      </c>
      <c r="L3" t="n">
        <v>2</v>
      </c>
      <c r="M3" t="n">
        <v>39</v>
      </c>
      <c r="N3" t="n">
        <v>7</v>
      </c>
      <c r="O3" t="n">
        <v>7994.37</v>
      </c>
      <c r="P3" t="n">
        <v>111.54</v>
      </c>
      <c r="Q3" t="n">
        <v>576.4299999999999</v>
      </c>
      <c r="R3" t="n">
        <v>70.15000000000001</v>
      </c>
      <c r="S3" t="n">
        <v>44.12</v>
      </c>
      <c r="T3" t="n">
        <v>12547.92</v>
      </c>
      <c r="U3" t="n">
        <v>0.63</v>
      </c>
      <c r="V3" t="n">
        <v>0.85</v>
      </c>
      <c r="W3" t="n">
        <v>9.25</v>
      </c>
      <c r="X3" t="n">
        <v>0.8100000000000001</v>
      </c>
      <c r="Y3" t="n">
        <v>2</v>
      </c>
      <c r="Z3" t="n">
        <v>10</v>
      </c>
      <c r="AA3" t="n">
        <v>242.1498450048155</v>
      </c>
      <c r="AB3" t="n">
        <v>344.5618970649471</v>
      </c>
      <c r="AC3" t="n">
        <v>312.2853048231378</v>
      </c>
      <c r="AD3" t="n">
        <v>242149.8450048155</v>
      </c>
      <c r="AE3" t="n">
        <v>344561.8970649471</v>
      </c>
      <c r="AF3" t="n">
        <v>5.050453458792925e-06</v>
      </c>
      <c r="AG3" t="n">
        <v>0.8695833333333334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4.9074</v>
      </c>
      <c r="E4" t="n">
        <v>20.38</v>
      </c>
      <c r="F4" t="n">
        <v>18.22</v>
      </c>
      <c r="G4" t="n">
        <v>42.05</v>
      </c>
      <c r="H4" t="n">
        <v>0.8100000000000001</v>
      </c>
      <c r="I4" t="n">
        <v>26</v>
      </c>
      <c r="J4" t="n">
        <v>64.08</v>
      </c>
      <c r="K4" t="n">
        <v>28.92</v>
      </c>
      <c r="L4" t="n">
        <v>3</v>
      </c>
      <c r="M4" t="n">
        <v>18</v>
      </c>
      <c r="N4" t="n">
        <v>7.16</v>
      </c>
      <c r="O4" t="n">
        <v>8137.65</v>
      </c>
      <c r="P4" t="n">
        <v>102.09</v>
      </c>
      <c r="Q4" t="n">
        <v>576.51</v>
      </c>
      <c r="R4" t="n">
        <v>60.93</v>
      </c>
      <c r="S4" t="n">
        <v>44.12</v>
      </c>
      <c r="T4" t="n">
        <v>8013.24</v>
      </c>
      <c r="U4" t="n">
        <v>0.72</v>
      </c>
      <c r="V4" t="n">
        <v>0.86</v>
      </c>
      <c r="W4" t="n">
        <v>9.24</v>
      </c>
      <c r="X4" t="n">
        <v>0.53</v>
      </c>
      <c r="Y4" t="n">
        <v>2</v>
      </c>
      <c r="Z4" t="n">
        <v>10</v>
      </c>
      <c r="AA4" t="n">
        <v>223.4222957384533</v>
      </c>
      <c r="AB4" t="n">
        <v>317.9139349220575</v>
      </c>
      <c r="AC4" t="n">
        <v>288.1335717046637</v>
      </c>
      <c r="AD4" t="n">
        <v>223422.2957384533</v>
      </c>
      <c r="AE4" t="n">
        <v>317913.9349220576</v>
      </c>
      <c r="AF4" t="n">
        <v>5.173696963507025e-06</v>
      </c>
      <c r="AG4" t="n">
        <v>0.8491666666666666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4.9144</v>
      </c>
      <c r="E5" t="n">
        <v>20.35</v>
      </c>
      <c r="F5" t="n">
        <v>18.21</v>
      </c>
      <c r="G5" t="n">
        <v>43.69</v>
      </c>
      <c r="H5" t="n">
        <v>1.07</v>
      </c>
      <c r="I5" t="n">
        <v>25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102.33</v>
      </c>
      <c r="Q5" t="n">
        <v>576.6</v>
      </c>
      <c r="R5" t="n">
        <v>60.11</v>
      </c>
      <c r="S5" t="n">
        <v>44.12</v>
      </c>
      <c r="T5" t="n">
        <v>7606.75</v>
      </c>
      <c r="U5" t="n">
        <v>0.73</v>
      </c>
      <c r="V5" t="n">
        <v>0.86</v>
      </c>
      <c r="W5" t="n">
        <v>9.25</v>
      </c>
      <c r="X5" t="n">
        <v>0.51</v>
      </c>
      <c r="Y5" t="n">
        <v>2</v>
      </c>
      <c r="Z5" t="n">
        <v>10</v>
      </c>
      <c r="AA5" t="n">
        <v>223.3500512412387</v>
      </c>
      <c r="AB5" t="n">
        <v>317.8111361735708</v>
      </c>
      <c r="AC5" t="n">
        <v>288.0404025563042</v>
      </c>
      <c r="AD5" t="n">
        <v>223350.0512412387</v>
      </c>
      <c r="AE5" t="n">
        <v>317811.1361735708</v>
      </c>
      <c r="AF5" t="n">
        <v>5.181076814088707e-06</v>
      </c>
      <c r="AG5" t="n">
        <v>0.8479166666666668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3.2086</v>
      </c>
      <c r="E2" t="n">
        <v>31.17</v>
      </c>
      <c r="F2" t="n">
        <v>21.88</v>
      </c>
      <c r="G2" t="n">
        <v>6.44</v>
      </c>
      <c r="H2" t="n">
        <v>0.11</v>
      </c>
      <c r="I2" t="n">
        <v>204</v>
      </c>
      <c r="J2" t="n">
        <v>167.88</v>
      </c>
      <c r="K2" t="n">
        <v>51.39</v>
      </c>
      <c r="L2" t="n">
        <v>1</v>
      </c>
      <c r="M2" t="n">
        <v>202</v>
      </c>
      <c r="N2" t="n">
        <v>30.49</v>
      </c>
      <c r="O2" t="n">
        <v>20939.59</v>
      </c>
      <c r="P2" t="n">
        <v>283.06</v>
      </c>
      <c r="Q2" t="n">
        <v>578.5599999999999</v>
      </c>
      <c r="R2" t="n">
        <v>174.57</v>
      </c>
      <c r="S2" t="n">
        <v>44.12</v>
      </c>
      <c r="T2" t="n">
        <v>63941.51</v>
      </c>
      <c r="U2" t="n">
        <v>0.25</v>
      </c>
      <c r="V2" t="n">
        <v>0.72</v>
      </c>
      <c r="W2" t="n">
        <v>9.51</v>
      </c>
      <c r="X2" t="n">
        <v>4.15</v>
      </c>
      <c r="Y2" t="n">
        <v>2</v>
      </c>
      <c r="Z2" t="n">
        <v>10</v>
      </c>
      <c r="AA2" t="n">
        <v>812.5668583087706</v>
      </c>
      <c r="AB2" t="n">
        <v>1156.224478217149</v>
      </c>
      <c r="AC2" t="n">
        <v>1047.915967202496</v>
      </c>
      <c r="AD2" t="n">
        <v>812566.8583087706</v>
      </c>
      <c r="AE2" t="n">
        <v>1156224.478217149</v>
      </c>
      <c r="AF2" t="n">
        <v>2.064826258905856e-06</v>
      </c>
      <c r="AG2" t="n">
        <v>1.29875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4.0016</v>
      </c>
      <c r="E3" t="n">
        <v>24.99</v>
      </c>
      <c r="F3" t="n">
        <v>19.53</v>
      </c>
      <c r="G3" t="n">
        <v>12.88</v>
      </c>
      <c r="H3" t="n">
        <v>0.21</v>
      </c>
      <c r="I3" t="n">
        <v>91</v>
      </c>
      <c r="J3" t="n">
        <v>169.33</v>
      </c>
      <c r="K3" t="n">
        <v>51.39</v>
      </c>
      <c r="L3" t="n">
        <v>2</v>
      </c>
      <c r="M3" t="n">
        <v>89</v>
      </c>
      <c r="N3" t="n">
        <v>30.94</v>
      </c>
      <c r="O3" t="n">
        <v>21118.46</v>
      </c>
      <c r="P3" t="n">
        <v>251.17</v>
      </c>
      <c r="Q3" t="n">
        <v>577.27</v>
      </c>
      <c r="R3" t="n">
        <v>101.47</v>
      </c>
      <c r="S3" t="n">
        <v>44.12</v>
      </c>
      <c r="T3" t="n">
        <v>27960.76</v>
      </c>
      <c r="U3" t="n">
        <v>0.43</v>
      </c>
      <c r="V3" t="n">
        <v>0.8100000000000001</v>
      </c>
      <c r="W3" t="n">
        <v>9.34</v>
      </c>
      <c r="X3" t="n">
        <v>1.83</v>
      </c>
      <c r="Y3" t="n">
        <v>2</v>
      </c>
      <c r="Z3" t="n">
        <v>10</v>
      </c>
      <c r="AA3" t="n">
        <v>580.8262687792238</v>
      </c>
      <c r="AB3" t="n">
        <v>826.4742066293834</v>
      </c>
      <c r="AC3" t="n">
        <v>749.0548193058486</v>
      </c>
      <c r="AD3" t="n">
        <v>580826.2687792238</v>
      </c>
      <c r="AE3" t="n">
        <v>826474.2066293834</v>
      </c>
      <c r="AF3" t="n">
        <v>2.575144535821752e-06</v>
      </c>
      <c r="AG3" t="n">
        <v>1.04125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4.3008</v>
      </c>
      <c r="E4" t="n">
        <v>23.25</v>
      </c>
      <c r="F4" t="n">
        <v>18.88</v>
      </c>
      <c r="G4" t="n">
        <v>19.2</v>
      </c>
      <c r="H4" t="n">
        <v>0.31</v>
      </c>
      <c r="I4" t="n">
        <v>59</v>
      </c>
      <c r="J4" t="n">
        <v>170.79</v>
      </c>
      <c r="K4" t="n">
        <v>51.39</v>
      </c>
      <c r="L4" t="n">
        <v>3</v>
      </c>
      <c r="M4" t="n">
        <v>57</v>
      </c>
      <c r="N4" t="n">
        <v>31.4</v>
      </c>
      <c r="O4" t="n">
        <v>21297.94</v>
      </c>
      <c r="P4" t="n">
        <v>240.83</v>
      </c>
      <c r="Q4" t="n">
        <v>577.08</v>
      </c>
      <c r="R4" t="n">
        <v>81.51000000000001</v>
      </c>
      <c r="S4" t="n">
        <v>44.12</v>
      </c>
      <c r="T4" t="n">
        <v>18139.58</v>
      </c>
      <c r="U4" t="n">
        <v>0.54</v>
      </c>
      <c r="V4" t="n">
        <v>0.83</v>
      </c>
      <c r="W4" t="n">
        <v>9.279999999999999</v>
      </c>
      <c r="X4" t="n">
        <v>1.18</v>
      </c>
      <c r="Y4" t="n">
        <v>2</v>
      </c>
      <c r="Z4" t="n">
        <v>10</v>
      </c>
      <c r="AA4" t="n">
        <v>520.009258775236</v>
      </c>
      <c r="AB4" t="n">
        <v>739.9359544971911</v>
      </c>
      <c r="AC4" t="n">
        <v>670.6229767946503</v>
      </c>
      <c r="AD4" t="n">
        <v>520009.2587752361</v>
      </c>
      <c r="AE4" t="n">
        <v>739935.9544971911</v>
      </c>
      <c r="AF4" t="n">
        <v>2.767688329583714e-06</v>
      </c>
      <c r="AG4" t="n">
        <v>0.96875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4.4728</v>
      </c>
      <c r="E5" t="n">
        <v>22.36</v>
      </c>
      <c r="F5" t="n">
        <v>18.53</v>
      </c>
      <c r="G5" t="n">
        <v>25.85</v>
      </c>
      <c r="H5" t="n">
        <v>0.41</v>
      </c>
      <c r="I5" t="n">
        <v>43</v>
      </c>
      <c r="J5" t="n">
        <v>172.25</v>
      </c>
      <c r="K5" t="n">
        <v>51.39</v>
      </c>
      <c r="L5" t="n">
        <v>4</v>
      </c>
      <c r="M5" t="n">
        <v>41</v>
      </c>
      <c r="N5" t="n">
        <v>31.86</v>
      </c>
      <c r="O5" t="n">
        <v>21478.05</v>
      </c>
      <c r="P5" t="n">
        <v>234.37</v>
      </c>
      <c r="Q5" t="n">
        <v>576.63</v>
      </c>
      <c r="R5" t="n">
        <v>71.27</v>
      </c>
      <c r="S5" t="n">
        <v>44.12</v>
      </c>
      <c r="T5" t="n">
        <v>13099.92</v>
      </c>
      <c r="U5" t="n">
        <v>0.62</v>
      </c>
      <c r="V5" t="n">
        <v>0.85</v>
      </c>
      <c r="W5" t="n">
        <v>9.24</v>
      </c>
      <c r="X5" t="n">
        <v>0.83</v>
      </c>
      <c r="Y5" t="n">
        <v>2</v>
      </c>
      <c r="Z5" t="n">
        <v>10</v>
      </c>
      <c r="AA5" t="n">
        <v>488.3051519636847</v>
      </c>
      <c r="AB5" t="n">
        <v>694.8232797914781</v>
      </c>
      <c r="AC5" t="n">
        <v>629.7362000156083</v>
      </c>
      <c r="AD5" t="n">
        <v>488305.1519636847</v>
      </c>
      <c r="AE5" t="n">
        <v>694823.2797914781</v>
      </c>
      <c r="AF5" t="n">
        <v>2.878375269847945e-06</v>
      </c>
      <c r="AG5" t="n">
        <v>0.9316666666666666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4.5733</v>
      </c>
      <c r="E6" t="n">
        <v>21.87</v>
      </c>
      <c r="F6" t="n">
        <v>18.34</v>
      </c>
      <c r="G6" t="n">
        <v>32.37</v>
      </c>
      <c r="H6" t="n">
        <v>0.51</v>
      </c>
      <c r="I6" t="n">
        <v>34</v>
      </c>
      <c r="J6" t="n">
        <v>173.71</v>
      </c>
      <c r="K6" t="n">
        <v>51.39</v>
      </c>
      <c r="L6" t="n">
        <v>5</v>
      </c>
      <c r="M6" t="n">
        <v>32</v>
      </c>
      <c r="N6" t="n">
        <v>32.32</v>
      </c>
      <c r="O6" t="n">
        <v>21658.78</v>
      </c>
      <c r="P6" t="n">
        <v>229.99</v>
      </c>
      <c r="Q6" t="n">
        <v>576.49</v>
      </c>
      <c r="R6" t="n">
        <v>65.16</v>
      </c>
      <c r="S6" t="n">
        <v>44.12</v>
      </c>
      <c r="T6" t="n">
        <v>10091.41</v>
      </c>
      <c r="U6" t="n">
        <v>0.68</v>
      </c>
      <c r="V6" t="n">
        <v>0.86</v>
      </c>
      <c r="W6" t="n">
        <v>9.23</v>
      </c>
      <c r="X6" t="n">
        <v>0.64</v>
      </c>
      <c r="Y6" t="n">
        <v>2</v>
      </c>
      <c r="Z6" t="n">
        <v>10</v>
      </c>
      <c r="AA6" t="n">
        <v>470.2128099372388</v>
      </c>
      <c r="AB6" t="n">
        <v>669.0791720847072</v>
      </c>
      <c r="AC6" t="n">
        <v>606.4036534076135</v>
      </c>
      <c r="AD6" t="n">
        <v>470212.8099372388</v>
      </c>
      <c r="AE6" t="n">
        <v>669079.1720847072</v>
      </c>
      <c r="AF6" t="n">
        <v>2.943049906455822e-06</v>
      </c>
      <c r="AG6" t="n">
        <v>0.91125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4.6253</v>
      </c>
      <c r="E7" t="n">
        <v>21.62</v>
      </c>
      <c r="F7" t="n">
        <v>18.26</v>
      </c>
      <c r="G7" t="n">
        <v>37.79</v>
      </c>
      <c r="H7" t="n">
        <v>0.61</v>
      </c>
      <c r="I7" t="n">
        <v>29</v>
      </c>
      <c r="J7" t="n">
        <v>175.18</v>
      </c>
      <c r="K7" t="n">
        <v>51.39</v>
      </c>
      <c r="L7" t="n">
        <v>6</v>
      </c>
      <c r="M7" t="n">
        <v>27</v>
      </c>
      <c r="N7" t="n">
        <v>32.79</v>
      </c>
      <c r="O7" t="n">
        <v>21840.16</v>
      </c>
      <c r="P7" t="n">
        <v>227.03</v>
      </c>
      <c r="Q7" t="n">
        <v>576.6</v>
      </c>
      <c r="R7" t="n">
        <v>62.72</v>
      </c>
      <c r="S7" t="n">
        <v>44.12</v>
      </c>
      <c r="T7" t="n">
        <v>8892.08</v>
      </c>
      <c r="U7" t="n">
        <v>0.7</v>
      </c>
      <c r="V7" t="n">
        <v>0.86</v>
      </c>
      <c r="W7" t="n">
        <v>9.23</v>
      </c>
      <c r="X7" t="n">
        <v>0.57</v>
      </c>
      <c r="Y7" t="n">
        <v>2</v>
      </c>
      <c r="Z7" t="n">
        <v>10</v>
      </c>
      <c r="AA7" t="n">
        <v>460.4123374300175</v>
      </c>
      <c r="AB7" t="n">
        <v>655.1338011960539</v>
      </c>
      <c r="AC7" t="n">
        <v>593.7646052832268</v>
      </c>
      <c r="AD7" t="n">
        <v>460412.3374300175</v>
      </c>
      <c r="AE7" t="n">
        <v>655133.801196054</v>
      </c>
      <c r="AF7" t="n">
        <v>2.976513400024078e-06</v>
      </c>
      <c r="AG7" t="n">
        <v>0.9008333333333334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4.6866</v>
      </c>
      <c r="E8" t="n">
        <v>21.34</v>
      </c>
      <c r="F8" t="n">
        <v>18.15</v>
      </c>
      <c r="G8" t="n">
        <v>45.38</v>
      </c>
      <c r="H8" t="n">
        <v>0.7</v>
      </c>
      <c r="I8" t="n">
        <v>24</v>
      </c>
      <c r="J8" t="n">
        <v>176.66</v>
      </c>
      <c r="K8" t="n">
        <v>51.39</v>
      </c>
      <c r="L8" t="n">
        <v>7</v>
      </c>
      <c r="M8" t="n">
        <v>22</v>
      </c>
      <c r="N8" t="n">
        <v>33.27</v>
      </c>
      <c r="O8" t="n">
        <v>22022.17</v>
      </c>
      <c r="P8" t="n">
        <v>223.52</v>
      </c>
      <c r="Q8" t="n">
        <v>576.49</v>
      </c>
      <c r="R8" t="n">
        <v>59.08</v>
      </c>
      <c r="S8" t="n">
        <v>44.12</v>
      </c>
      <c r="T8" t="n">
        <v>7096.68</v>
      </c>
      <c r="U8" t="n">
        <v>0.75</v>
      </c>
      <c r="V8" t="n">
        <v>0.87</v>
      </c>
      <c r="W8" t="n">
        <v>9.220000000000001</v>
      </c>
      <c r="X8" t="n">
        <v>0.46</v>
      </c>
      <c r="Y8" t="n">
        <v>2</v>
      </c>
      <c r="Z8" t="n">
        <v>10</v>
      </c>
      <c r="AA8" t="n">
        <v>448.9835930928193</v>
      </c>
      <c r="AB8" t="n">
        <v>638.8715160400791</v>
      </c>
      <c r="AC8" t="n">
        <v>579.0256781985141</v>
      </c>
      <c r="AD8" t="n">
        <v>448983.5930928193</v>
      </c>
      <c r="AE8" t="n">
        <v>638871.5160400791</v>
      </c>
      <c r="AF8" t="n">
        <v>3.015961710711272e-06</v>
      </c>
      <c r="AG8" t="n">
        <v>0.8891666666666667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4.7188</v>
      </c>
      <c r="E9" t="n">
        <v>21.19</v>
      </c>
      <c r="F9" t="n">
        <v>18.11</v>
      </c>
      <c r="G9" t="n">
        <v>51.74</v>
      </c>
      <c r="H9" t="n">
        <v>0.8</v>
      </c>
      <c r="I9" t="n">
        <v>21</v>
      </c>
      <c r="J9" t="n">
        <v>178.14</v>
      </c>
      <c r="K9" t="n">
        <v>51.39</v>
      </c>
      <c r="L9" t="n">
        <v>8</v>
      </c>
      <c r="M9" t="n">
        <v>19</v>
      </c>
      <c r="N9" t="n">
        <v>33.75</v>
      </c>
      <c r="O9" t="n">
        <v>22204.83</v>
      </c>
      <c r="P9" t="n">
        <v>220.93</v>
      </c>
      <c r="Q9" t="n">
        <v>576.36</v>
      </c>
      <c r="R9" t="n">
        <v>57.9</v>
      </c>
      <c r="S9" t="n">
        <v>44.12</v>
      </c>
      <c r="T9" t="n">
        <v>6525.94</v>
      </c>
      <c r="U9" t="n">
        <v>0.76</v>
      </c>
      <c r="V9" t="n">
        <v>0.87</v>
      </c>
      <c r="W9" t="n">
        <v>9.220000000000001</v>
      </c>
      <c r="X9" t="n">
        <v>0.41</v>
      </c>
      <c r="Y9" t="n">
        <v>2</v>
      </c>
      <c r="Z9" t="n">
        <v>10</v>
      </c>
      <c r="AA9" t="n">
        <v>442.2943645326798</v>
      </c>
      <c r="AB9" t="n">
        <v>629.3532225943954</v>
      </c>
      <c r="AC9" t="n">
        <v>570.3990041657753</v>
      </c>
      <c r="AD9" t="n">
        <v>442294.3645326798</v>
      </c>
      <c r="AE9" t="n">
        <v>629353.2225943954</v>
      </c>
      <c r="AF9" t="n">
        <v>3.036683335574691e-06</v>
      </c>
      <c r="AG9" t="n">
        <v>0.8829166666666667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4.744</v>
      </c>
      <c r="E10" t="n">
        <v>21.08</v>
      </c>
      <c r="F10" t="n">
        <v>18.06</v>
      </c>
      <c r="G10" t="n">
        <v>57.04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17</v>
      </c>
      <c r="N10" t="n">
        <v>34.24</v>
      </c>
      <c r="O10" t="n">
        <v>22388.15</v>
      </c>
      <c r="P10" t="n">
        <v>218.36</v>
      </c>
      <c r="Q10" t="n">
        <v>576.27</v>
      </c>
      <c r="R10" t="n">
        <v>56.53</v>
      </c>
      <c r="S10" t="n">
        <v>44.12</v>
      </c>
      <c r="T10" t="n">
        <v>5850.41</v>
      </c>
      <c r="U10" t="n">
        <v>0.78</v>
      </c>
      <c r="V10" t="n">
        <v>0.87</v>
      </c>
      <c r="W10" t="n">
        <v>9.210000000000001</v>
      </c>
      <c r="X10" t="n">
        <v>0.37</v>
      </c>
      <c r="Y10" t="n">
        <v>2</v>
      </c>
      <c r="Z10" t="n">
        <v>10</v>
      </c>
      <c r="AA10" t="n">
        <v>436.2823811264085</v>
      </c>
      <c r="AB10" t="n">
        <v>620.7986005274411</v>
      </c>
      <c r="AC10" t="n">
        <v>562.6457302762885</v>
      </c>
      <c r="AD10" t="n">
        <v>436282.3811264085</v>
      </c>
      <c r="AE10" t="n">
        <v>620798.600527441</v>
      </c>
      <c r="AF10" t="n">
        <v>3.052900259380846e-06</v>
      </c>
      <c r="AG10" t="n">
        <v>0.8783333333333333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4.7704</v>
      </c>
      <c r="E11" t="n">
        <v>20.96</v>
      </c>
      <c r="F11" t="n">
        <v>18.01</v>
      </c>
      <c r="G11" t="n">
        <v>63.58</v>
      </c>
      <c r="H11" t="n">
        <v>0.98</v>
      </c>
      <c r="I11" t="n">
        <v>17</v>
      </c>
      <c r="J11" t="n">
        <v>181.12</v>
      </c>
      <c r="K11" t="n">
        <v>51.39</v>
      </c>
      <c r="L11" t="n">
        <v>10</v>
      </c>
      <c r="M11" t="n">
        <v>15</v>
      </c>
      <c r="N11" t="n">
        <v>34.73</v>
      </c>
      <c r="O11" t="n">
        <v>22572.13</v>
      </c>
      <c r="P11" t="n">
        <v>215.72</v>
      </c>
      <c r="Q11" t="n">
        <v>576.1799999999999</v>
      </c>
      <c r="R11" t="n">
        <v>55.29</v>
      </c>
      <c r="S11" t="n">
        <v>44.12</v>
      </c>
      <c r="T11" t="n">
        <v>5236.9</v>
      </c>
      <c r="U11" t="n">
        <v>0.8</v>
      </c>
      <c r="V11" t="n">
        <v>0.87</v>
      </c>
      <c r="W11" t="n">
        <v>9.199999999999999</v>
      </c>
      <c r="X11" t="n">
        <v>0.32</v>
      </c>
      <c r="Y11" t="n">
        <v>2</v>
      </c>
      <c r="Z11" t="n">
        <v>10</v>
      </c>
      <c r="AA11" t="n">
        <v>430.1353073141602</v>
      </c>
      <c r="AB11" t="n">
        <v>612.051754482157</v>
      </c>
      <c r="AC11" t="n">
        <v>554.7182388538179</v>
      </c>
      <c r="AD11" t="n">
        <v>430135.3073141602</v>
      </c>
      <c r="AE11" t="n">
        <v>612051.7544821569</v>
      </c>
      <c r="AF11" t="n">
        <v>3.06988941765396e-06</v>
      </c>
      <c r="AG11" t="n">
        <v>0.8733333333333334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4.7961</v>
      </c>
      <c r="E12" t="n">
        <v>20.85</v>
      </c>
      <c r="F12" t="n">
        <v>17.97</v>
      </c>
      <c r="G12" t="n">
        <v>71.88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212.84</v>
      </c>
      <c r="Q12" t="n">
        <v>576.26</v>
      </c>
      <c r="R12" t="n">
        <v>53.71</v>
      </c>
      <c r="S12" t="n">
        <v>44.12</v>
      </c>
      <c r="T12" t="n">
        <v>4459.19</v>
      </c>
      <c r="U12" t="n">
        <v>0.82</v>
      </c>
      <c r="V12" t="n">
        <v>0.88</v>
      </c>
      <c r="W12" t="n">
        <v>9.199999999999999</v>
      </c>
      <c r="X12" t="n">
        <v>0.28</v>
      </c>
      <c r="Y12" t="n">
        <v>2</v>
      </c>
      <c r="Z12" t="n">
        <v>10</v>
      </c>
      <c r="AA12" t="n">
        <v>423.9011778610448</v>
      </c>
      <c r="AB12" t="n">
        <v>603.1810344911071</v>
      </c>
      <c r="AC12" t="n">
        <v>546.6784772899222</v>
      </c>
      <c r="AD12" t="n">
        <v>423901.1778610448</v>
      </c>
      <c r="AE12" t="n">
        <v>603181.0344911071</v>
      </c>
      <c r="AF12" t="n">
        <v>3.086428105821348e-06</v>
      </c>
      <c r="AG12" t="n">
        <v>0.86875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4.811</v>
      </c>
      <c r="E13" t="n">
        <v>20.79</v>
      </c>
      <c r="F13" t="n">
        <v>17.94</v>
      </c>
      <c r="G13" t="n">
        <v>76.88</v>
      </c>
      <c r="H13" t="n">
        <v>1.16</v>
      </c>
      <c r="I13" t="n">
        <v>14</v>
      </c>
      <c r="J13" t="n">
        <v>184.12</v>
      </c>
      <c r="K13" t="n">
        <v>51.39</v>
      </c>
      <c r="L13" t="n">
        <v>12</v>
      </c>
      <c r="M13" t="n">
        <v>12</v>
      </c>
      <c r="N13" t="n">
        <v>35.73</v>
      </c>
      <c r="O13" t="n">
        <v>22942.24</v>
      </c>
      <c r="P13" t="n">
        <v>210.65</v>
      </c>
      <c r="Q13" t="n">
        <v>576.35</v>
      </c>
      <c r="R13" t="n">
        <v>52.62</v>
      </c>
      <c r="S13" t="n">
        <v>44.12</v>
      </c>
      <c r="T13" t="n">
        <v>3917.65</v>
      </c>
      <c r="U13" t="n">
        <v>0.84</v>
      </c>
      <c r="V13" t="n">
        <v>0.88</v>
      </c>
      <c r="W13" t="n">
        <v>9.199999999999999</v>
      </c>
      <c r="X13" t="n">
        <v>0.24</v>
      </c>
      <c r="Y13" t="n">
        <v>2</v>
      </c>
      <c r="Z13" t="n">
        <v>10</v>
      </c>
      <c r="AA13" t="n">
        <v>419.6131686991097</v>
      </c>
      <c r="AB13" t="n">
        <v>597.0795043768143</v>
      </c>
      <c r="AC13" t="n">
        <v>541.1485036977743</v>
      </c>
      <c r="AD13" t="n">
        <v>419613.1686991097</v>
      </c>
      <c r="AE13" t="n">
        <v>597079.5043768142</v>
      </c>
      <c r="AF13" t="n">
        <v>3.096016683786098e-06</v>
      </c>
      <c r="AG13" t="n">
        <v>0.86625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4.8213</v>
      </c>
      <c r="E14" t="n">
        <v>20.74</v>
      </c>
      <c r="F14" t="n">
        <v>17.93</v>
      </c>
      <c r="G14" t="n">
        <v>82.75</v>
      </c>
      <c r="H14" t="n">
        <v>1.24</v>
      </c>
      <c r="I14" t="n">
        <v>13</v>
      </c>
      <c r="J14" t="n">
        <v>185.63</v>
      </c>
      <c r="K14" t="n">
        <v>51.39</v>
      </c>
      <c r="L14" t="n">
        <v>13</v>
      </c>
      <c r="M14" t="n">
        <v>11</v>
      </c>
      <c r="N14" t="n">
        <v>36.24</v>
      </c>
      <c r="O14" t="n">
        <v>23128.27</v>
      </c>
      <c r="P14" t="n">
        <v>208.33</v>
      </c>
      <c r="Q14" t="n">
        <v>576.23</v>
      </c>
      <c r="R14" t="n">
        <v>52.43</v>
      </c>
      <c r="S14" t="n">
        <v>44.12</v>
      </c>
      <c r="T14" t="n">
        <v>3829.09</v>
      </c>
      <c r="U14" t="n">
        <v>0.84</v>
      </c>
      <c r="V14" t="n">
        <v>0.88</v>
      </c>
      <c r="W14" t="n">
        <v>9.199999999999999</v>
      </c>
      <c r="X14" t="n">
        <v>0.24</v>
      </c>
      <c r="Y14" t="n">
        <v>2</v>
      </c>
      <c r="Z14" t="n">
        <v>10</v>
      </c>
      <c r="AA14" t="n">
        <v>415.7434572805583</v>
      </c>
      <c r="AB14" t="n">
        <v>591.5731820108289</v>
      </c>
      <c r="AC14" t="n">
        <v>536.1579821886821</v>
      </c>
      <c r="AD14" t="n">
        <v>415743.4572805583</v>
      </c>
      <c r="AE14" t="n">
        <v>591573.1820108289</v>
      </c>
      <c r="AF14" t="n">
        <v>3.102645029627503e-06</v>
      </c>
      <c r="AG14" t="n">
        <v>0.8641666666666666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4.8333</v>
      </c>
      <c r="E15" t="n">
        <v>20.69</v>
      </c>
      <c r="F15" t="n">
        <v>17.91</v>
      </c>
      <c r="G15" t="n">
        <v>89.55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205.72</v>
      </c>
      <c r="Q15" t="n">
        <v>576.22</v>
      </c>
      <c r="R15" t="n">
        <v>51.94</v>
      </c>
      <c r="S15" t="n">
        <v>44.12</v>
      </c>
      <c r="T15" t="n">
        <v>3586.63</v>
      </c>
      <c r="U15" t="n">
        <v>0.85</v>
      </c>
      <c r="V15" t="n">
        <v>0.88</v>
      </c>
      <c r="W15" t="n">
        <v>9.199999999999999</v>
      </c>
      <c r="X15" t="n">
        <v>0.22</v>
      </c>
      <c r="Y15" t="n">
        <v>2</v>
      </c>
      <c r="Z15" t="n">
        <v>10</v>
      </c>
      <c r="AA15" t="n">
        <v>411.3068780968081</v>
      </c>
      <c r="AB15" t="n">
        <v>585.2602473897005</v>
      </c>
      <c r="AC15" t="n">
        <v>530.4364072574991</v>
      </c>
      <c r="AD15" t="n">
        <v>411306.8780968081</v>
      </c>
      <c r="AE15" t="n">
        <v>585260.2473897005</v>
      </c>
      <c r="AF15" t="n">
        <v>3.110367374297101e-06</v>
      </c>
      <c r="AG15" t="n">
        <v>0.8620833333333334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4.8463</v>
      </c>
      <c r="E16" t="n">
        <v>20.63</v>
      </c>
      <c r="F16" t="n">
        <v>17.89</v>
      </c>
      <c r="G16" t="n">
        <v>97.58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203.09</v>
      </c>
      <c r="Q16" t="n">
        <v>576.17</v>
      </c>
      <c r="R16" t="n">
        <v>51.33</v>
      </c>
      <c r="S16" t="n">
        <v>44.12</v>
      </c>
      <c r="T16" t="n">
        <v>3288.48</v>
      </c>
      <c r="U16" t="n">
        <v>0.86</v>
      </c>
      <c r="V16" t="n">
        <v>0.88</v>
      </c>
      <c r="W16" t="n">
        <v>9.19</v>
      </c>
      <c r="X16" t="n">
        <v>0.2</v>
      </c>
      <c r="Y16" t="n">
        <v>2</v>
      </c>
      <c r="Z16" t="n">
        <v>10</v>
      </c>
      <c r="AA16" t="n">
        <v>406.781231909425</v>
      </c>
      <c r="AB16" t="n">
        <v>578.8205767975577</v>
      </c>
      <c r="AC16" t="n">
        <v>524.5999682578355</v>
      </c>
      <c r="AD16" t="n">
        <v>406781.231909425</v>
      </c>
      <c r="AE16" t="n">
        <v>578820.5767975576</v>
      </c>
      <c r="AF16" t="n">
        <v>3.118733247689164e-06</v>
      </c>
      <c r="AG16" t="n">
        <v>0.8595833333333333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4.8583</v>
      </c>
      <c r="E17" t="n">
        <v>20.58</v>
      </c>
      <c r="F17" t="n">
        <v>17.87</v>
      </c>
      <c r="G17" t="n">
        <v>107.23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199.93</v>
      </c>
      <c r="Q17" t="n">
        <v>576.14</v>
      </c>
      <c r="R17" t="n">
        <v>50.7</v>
      </c>
      <c r="S17" t="n">
        <v>44.12</v>
      </c>
      <c r="T17" t="n">
        <v>2980.23</v>
      </c>
      <c r="U17" t="n">
        <v>0.87</v>
      </c>
      <c r="V17" t="n">
        <v>0.88</v>
      </c>
      <c r="W17" t="n">
        <v>9.199999999999999</v>
      </c>
      <c r="X17" t="n">
        <v>0.18</v>
      </c>
      <c r="Y17" t="n">
        <v>2</v>
      </c>
      <c r="Z17" t="n">
        <v>10</v>
      </c>
      <c r="AA17" t="n">
        <v>401.7090261813094</v>
      </c>
      <c r="AB17" t="n">
        <v>571.6031911000841</v>
      </c>
      <c r="AC17" t="n">
        <v>518.0586660658032</v>
      </c>
      <c r="AD17" t="n">
        <v>401709.0261813094</v>
      </c>
      <c r="AE17" t="n">
        <v>571603.1911000841</v>
      </c>
      <c r="AF17" t="n">
        <v>3.126455592358762e-06</v>
      </c>
      <c r="AG17" t="n">
        <v>0.8574999999999999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4.8586</v>
      </c>
      <c r="E18" t="n">
        <v>20.58</v>
      </c>
      <c r="F18" t="n">
        <v>17.87</v>
      </c>
      <c r="G18" t="n">
        <v>107.22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198.94</v>
      </c>
      <c r="Q18" t="n">
        <v>576.17</v>
      </c>
      <c r="R18" t="n">
        <v>50.41</v>
      </c>
      <c r="S18" t="n">
        <v>44.12</v>
      </c>
      <c r="T18" t="n">
        <v>2835.82</v>
      </c>
      <c r="U18" t="n">
        <v>0.88</v>
      </c>
      <c r="V18" t="n">
        <v>0.88</v>
      </c>
      <c r="W18" t="n">
        <v>9.199999999999999</v>
      </c>
      <c r="X18" t="n">
        <v>0.18</v>
      </c>
      <c r="Y18" t="n">
        <v>2</v>
      </c>
      <c r="Z18" t="n">
        <v>10</v>
      </c>
      <c r="AA18" t="n">
        <v>400.4602407952257</v>
      </c>
      <c r="AB18" t="n">
        <v>569.8262588800889</v>
      </c>
      <c r="AC18" t="n">
        <v>516.4481867159444</v>
      </c>
      <c r="AD18" t="n">
        <v>400460.2407952257</v>
      </c>
      <c r="AE18" t="n">
        <v>569826.2588800888</v>
      </c>
      <c r="AF18" t="n">
        <v>3.126648650975502e-06</v>
      </c>
      <c r="AG18" t="n">
        <v>0.8574999999999999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4.8699</v>
      </c>
      <c r="E19" t="n">
        <v>20.53</v>
      </c>
      <c r="F19" t="n">
        <v>17.86</v>
      </c>
      <c r="G19" t="n">
        <v>119.05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7</v>
      </c>
      <c r="N19" t="n">
        <v>38.86</v>
      </c>
      <c r="O19" t="n">
        <v>24068.93</v>
      </c>
      <c r="P19" t="n">
        <v>195.55</v>
      </c>
      <c r="Q19" t="n">
        <v>576.14</v>
      </c>
      <c r="R19" t="n">
        <v>50.26</v>
      </c>
      <c r="S19" t="n">
        <v>44.12</v>
      </c>
      <c r="T19" t="n">
        <v>2765.57</v>
      </c>
      <c r="U19" t="n">
        <v>0.88</v>
      </c>
      <c r="V19" t="n">
        <v>0.88</v>
      </c>
      <c r="W19" t="n">
        <v>9.19</v>
      </c>
      <c r="X19" t="n">
        <v>0.17</v>
      </c>
      <c r="Y19" t="n">
        <v>2</v>
      </c>
      <c r="Z19" t="n">
        <v>10</v>
      </c>
      <c r="AA19" t="n">
        <v>395.2685768151354</v>
      </c>
      <c r="AB19" t="n">
        <v>562.4388926405272</v>
      </c>
      <c r="AC19" t="n">
        <v>509.7528267889969</v>
      </c>
      <c r="AD19" t="n">
        <v>395268.5768151354</v>
      </c>
      <c r="AE19" t="n">
        <v>562438.8926405272</v>
      </c>
      <c r="AF19" t="n">
        <v>3.133920525539372e-06</v>
      </c>
      <c r="AG19" t="n">
        <v>0.8554166666666667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4.8686</v>
      </c>
      <c r="E20" t="n">
        <v>20.54</v>
      </c>
      <c r="F20" t="n">
        <v>17.86</v>
      </c>
      <c r="G20" t="n">
        <v>119.08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193.51</v>
      </c>
      <c r="Q20" t="n">
        <v>576.2</v>
      </c>
      <c r="R20" t="n">
        <v>50.37</v>
      </c>
      <c r="S20" t="n">
        <v>44.12</v>
      </c>
      <c r="T20" t="n">
        <v>2818.29</v>
      </c>
      <c r="U20" t="n">
        <v>0.88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  <c r="AA20" t="n">
        <v>392.8574939015068</v>
      </c>
      <c r="AB20" t="n">
        <v>559.0080942326891</v>
      </c>
      <c r="AC20" t="n">
        <v>506.6434059978277</v>
      </c>
      <c r="AD20" t="n">
        <v>392857.4939015068</v>
      </c>
      <c r="AE20" t="n">
        <v>559008.0942326891</v>
      </c>
      <c r="AF20" t="n">
        <v>3.133083938200166e-06</v>
      </c>
      <c r="AG20" t="n">
        <v>0.8558333333333333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4.8837</v>
      </c>
      <c r="E21" t="n">
        <v>20.48</v>
      </c>
      <c r="F21" t="n">
        <v>17.83</v>
      </c>
      <c r="G21" t="n">
        <v>133.74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2</v>
      </c>
      <c r="N21" t="n">
        <v>39.96</v>
      </c>
      <c r="O21" t="n">
        <v>24450.27</v>
      </c>
      <c r="P21" t="n">
        <v>191.3</v>
      </c>
      <c r="Q21" t="n">
        <v>576.2</v>
      </c>
      <c r="R21" t="n">
        <v>49.26</v>
      </c>
      <c r="S21" t="n">
        <v>44.12</v>
      </c>
      <c r="T21" t="n">
        <v>2269.59</v>
      </c>
      <c r="U21" t="n">
        <v>0.9</v>
      </c>
      <c r="V21" t="n">
        <v>0.88</v>
      </c>
      <c r="W21" t="n">
        <v>9.199999999999999</v>
      </c>
      <c r="X21" t="n">
        <v>0.14</v>
      </c>
      <c r="Y21" t="n">
        <v>2</v>
      </c>
      <c r="Z21" t="n">
        <v>10</v>
      </c>
      <c r="AA21" t="n">
        <v>388.6869574823917</v>
      </c>
      <c r="AB21" t="n">
        <v>553.0737194230743</v>
      </c>
      <c r="AC21" t="n">
        <v>501.2649295553031</v>
      </c>
      <c r="AD21" t="n">
        <v>388686.9574823917</v>
      </c>
      <c r="AE21" t="n">
        <v>553073.7194230743</v>
      </c>
      <c r="AF21" t="n">
        <v>3.14280122190941e-06</v>
      </c>
      <c r="AG21" t="n">
        <v>0.8533333333333334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4.8828</v>
      </c>
      <c r="E22" t="n">
        <v>20.48</v>
      </c>
      <c r="F22" t="n">
        <v>17.84</v>
      </c>
      <c r="G22" t="n">
        <v>133.77</v>
      </c>
      <c r="H22" t="n">
        <v>1.88</v>
      </c>
      <c r="I22" t="n">
        <v>8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192.64</v>
      </c>
      <c r="Q22" t="n">
        <v>576.21</v>
      </c>
      <c r="R22" t="n">
        <v>49.31</v>
      </c>
      <c r="S22" t="n">
        <v>44.12</v>
      </c>
      <c r="T22" t="n">
        <v>2291.59</v>
      </c>
      <c r="U22" t="n">
        <v>0.89</v>
      </c>
      <c r="V22" t="n">
        <v>0.88</v>
      </c>
      <c r="W22" t="n">
        <v>9.199999999999999</v>
      </c>
      <c r="X22" t="n">
        <v>0.14</v>
      </c>
      <c r="Y22" t="n">
        <v>2</v>
      </c>
      <c r="Z22" t="n">
        <v>10</v>
      </c>
      <c r="AA22" t="n">
        <v>390.4865711146668</v>
      </c>
      <c r="AB22" t="n">
        <v>555.634440810727</v>
      </c>
      <c r="AC22" t="n">
        <v>503.5857771763608</v>
      </c>
      <c r="AD22" t="n">
        <v>390486.5711146668</v>
      </c>
      <c r="AE22" t="n">
        <v>555634.4408107271</v>
      </c>
      <c r="AF22" t="n">
        <v>3.142222046059189e-06</v>
      </c>
      <c r="AG22" t="n">
        <v>0.8533333333333334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4.5597</v>
      </c>
      <c r="E2" t="n">
        <v>21.93</v>
      </c>
      <c r="F2" t="n">
        <v>19.24</v>
      </c>
      <c r="G2" t="n">
        <v>14.99</v>
      </c>
      <c r="H2" t="n">
        <v>0.34</v>
      </c>
      <c r="I2" t="n">
        <v>77</v>
      </c>
      <c r="J2" t="n">
        <v>51.33</v>
      </c>
      <c r="K2" t="n">
        <v>24.83</v>
      </c>
      <c r="L2" t="n">
        <v>1</v>
      </c>
      <c r="M2" t="n">
        <v>75</v>
      </c>
      <c r="N2" t="n">
        <v>5.51</v>
      </c>
      <c r="O2" t="n">
        <v>6564.78</v>
      </c>
      <c r="P2" t="n">
        <v>105.63</v>
      </c>
      <c r="Q2" t="n">
        <v>577.14</v>
      </c>
      <c r="R2" t="n">
        <v>92.81</v>
      </c>
      <c r="S2" t="n">
        <v>44.12</v>
      </c>
      <c r="T2" t="n">
        <v>23698</v>
      </c>
      <c r="U2" t="n">
        <v>0.48</v>
      </c>
      <c r="V2" t="n">
        <v>0.82</v>
      </c>
      <c r="W2" t="n">
        <v>9.31</v>
      </c>
      <c r="X2" t="n">
        <v>1.54</v>
      </c>
      <c r="Y2" t="n">
        <v>2</v>
      </c>
      <c r="Z2" t="n">
        <v>10</v>
      </c>
      <c r="AA2" t="n">
        <v>241.6250041944323</v>
      </c>
      <c r="AB2" t="n">
        <v>343.8150861583403</v>
      </c>
      <c r="AC2" t="n">
        <v>311.6084509005146</v>
      </c>
      <c r="AD2" t="n">
        <v>241625.0041944323</v>
      </c>
      <c r="AE2" t="n">
        <v>343815.0861583403</v>
      </c>
      <c r="AF2" t="n">
        <v>5.259884378348927e-06</v>
      </c>
      <c r="AG2" t="n">
        <v>0.91375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4.8728</v>
      </c>
      <c r="E3" t="n">
        <v>20.52</v>
      </c>
      <c r="F3" t="n">
        <v>18.36</v>
      </c>
      <c r="G3" t="n">
        <v>32.4</v>
      </c>
      <c r="H3" t="n">
        <v>0.66</v>
      </c>
      <c r="I3" t="n">
        <v>34</v>
      </c>
      <c r="J3" t="n">
        <v>52.47</v>
      </c>
      <c r="K3" t="n">
        <v>24.83</v>
      </c>
      <c r="L3" t="n">
        <v>2</v>
      </c>
      <c r="M3" t="n">
        <v>31</v>
      </c>
      <c r="N3" t="n">
        <v>5.64</v>
      </c>
      <c r="O3" t="n">
        <v>6705.1</v>
      </c>
      <c r="P3" t="n">
        <v>91.42</v>
      </c>
      <c r="Q3" t="n">
        <v>576.51</v>
      </c>
      <c r="R3" t="n">
        <v>65.52</v>
      </c>
      <c r="S3" t="n">
        <v>44.12</v>
      </c>
      <c r="T3" t="n">
        <v>10268.37</v>
      </c>
      <c r="U3" t="n">
        <v>0.67</v>
      </c>
      <c r="V3" t="n">
        <v>0.86</v>
      </c>
      <c r="W3" t="n">
        <v>9.24</v>
      </c>
      <c r="X3" t="n">
        <v>0.66</v>
      </c>
      <c r="Y3" t="n">
        <v>2</v>
      </c>
      <c r="Z3" t="n">
        <v>10</v>
      </c>
      <c r="AA3" t="n">
        <v>204.6907519021891</v>
      </c>
      <c r="AB3" t="n">
        <v>291.2602887921171</v>
      </c>
      <c r="AC3" t="n">
        <v>263.9766870426092</v>
      </c>
      <c r="AD3" t="n">
        <v>204690.7519021891</v>
      </c>
      <c r="AE3" t="n">
        <v>291260.2887921171</v>
      </c>
      <c r="AF3" t="n">
        <v>5.621063797797804e-06</v>
      </c>
      <c r="AG3" t="n">
        <v>0.855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4.8936</v>
      </c>
      <c r="E4" t="n">
        <v>20.43</v>
      </c>
      <c r="F4" t="n">
        <v>18.32</v>
      </c>
      <c r="G4" t="n">
        <v>36.64</v>
      </c>
      <c r="H4" t="n">
        <v>0.97</v>
      </c>
      <c r="I4" t="n">
        <v>30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90.75</v>
      </c>
      <c r="Q4" t="n">
        <v>576.66</v>
      </c>
      <c r="R4" t="n">
        <v>63.45</v>
      </c>
      <c r="S4" t="n">
        <v>44.12</v>
      </c>
      <c r="T4" t="n">
        <v>9252.17</v>
      </c>
      <c r="U4" t="n">
        <v>0.7</v>
      </c>
      <c r="V4" t="n">
        <v>0.86</v>
      </c>
      <c r="W4" t="n">
        <v>9.26</v>
      </c>
      <c r="X4" t="n">
        <v>0.62</v>
      </c>
      <c r="Y4" t="n">
        <v>2</v>
      </c>
      <c r="Z4" t="n">
        <v>10</v>
      </c>
      <c r="AA4" t="n">
        <v>202.8226502656181</v>
      </c>
      <c r="AB4" t="n">
        <v>288.6021138765223</v>
      </c>
      <c r="AC4" t="n">
        <v>261.5675147839792</v>
      </c>
      <c r="AD4" t="n">
        <v>202822.6502656181</v>
      </c>
      <c r="AE4" t="n">
        <v>288602.1138765222</v>
      </c>
      <c r="AF4" t="n">
        <v>5.645057831411783e-06</v>
      </c>
      <c r="AG4" t="n">
        <v>0.85125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3.5748</v>
      </c>
      <c r="E2" t="n">
        <v>27.97</v>
      </c>
      <c r="F2" t="n">
        <v>21.17</v>
      </c>
      <c r="G2" t="n">
        <v>7.47</v>
      </c>
      <c r="H2" t="n">
        <v>0.13</v>
      </c>
      <c r="I2" t="n">
        <v>170</v>
      </c>
      <c r="J2" t="n">
        <v>133.21</v>
      </c>
      <c r="K2" t="n">
        <v>46.47</v>
      </c>
      <c r="L2" t="n">
        <v>1</v>
      </c>
      <c r="M2" t="n">
        <v>168</v>
      </c>
      <c r="N2" t="n">
        <v>20.75</v>
      </c>
      <c r="O2" t="n">
        <v>16663.42</v>
      </c>
      <c r="P2" t="n">
        <v>235.54</v>
      </c>
      <c r="Q2" t="n">
        <v>578.1900000000001</v>
      </c>
      <c r="R2" t="n">
        <v>152.39</v>
      </c>
      <c r="S2" t="n">
        <v>44.12</v>
      </c>
      <c r="T2" t="n">
        <v>53025.94</v>
      </c>
      <c r="U2" t="n">
        <v>0.29</v>
      </c>
      <c r="V2" t="n">
        <v>0.74</v>
      </c>
      <c r="W2" t="n">
        <v>9.460000000000001</v>
      </c>
      <c r="X2" t="n">
        <v>3.45</v>
      </c>
      <c r="Y2" t="n">
        <v>2</v>
      </c>
      <c r="Z2" t="n">
        <v>10</v>
      </c>
      <c r="AA2" t="n">
        <v>617.7450118273443</v>
      </c>
      <c r="AB2" t="n">
        <v>879.0069354513429</v>
      </c>
      <c r="AC2" t="n">
        <v>796.6665818747703</v>
      </c>
      <c r="AD2" t="n">
        <v>617745.0118273443</v>
      </c>
      <c r="AE2" t="n">
        <v>879006.9354513428</v>
      </c>
      <c r="AF2" t="n">
        <v>2.563387748485714e-06</v>
      </c>
      <c r="AG2" t="n">
        <v>1.165416666666667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4.2557</v>
      </c>
      <c r="E3" t="n">
        <v>23.5</v>
      </c>
      <c r="F3" t="n">
        <v>19.22</v>
      </c>
      <c r="G3" t="n">
        <v>14.98</v>
      </c>
      <c r="H3" t="n">
        <v>0.26</v>
      </c>
      <c r="I3" t="n">
        <v>77</v>
      </c>
      <c r="J3" t="n">
        <v>134.55</v>
      </c>
      <c r="K3" t="n">
        <v>46.47</v>
      </c>
      <c r="L3" t="n">
        <v>2</v>
      </c>
      <c r="M3" t="n">
        <v>75</v>
      </c>
      <c r="N3" t="n">
        <v>21.09</v>
      </c>
      <c r="O3" t="n">
        <v>16828.84</v>
      </c>
      <c r="P3" t="n">
        <v>211.58</v>
      </c>
      <c r="Q3" t="n">
        <v>576.96</v>
      </c>
      <c r="R3" t="n">
        <v>92.47</v>
      </c>
      <c r="S3" t="n">
        <v>44.12</v>
      </c>
      <c r="T3" t="n">
        <v>23529.65</v>
      </c>
      <c r="U3" t="n">
        <v>0.48</v>
      </c>
      <c r="V3" t="n">
        <v>0.82</v>
      </c>
      <c r="W3" t="n">
        <v>9.300000000000001</v>
      </c>
      <c r="X3" t="n">
        <v>1.52</v>
      </c>
      <c r="Y3" t="n">
        <v>2</v>
      </c>
      <c r="Z3" t="n">
        <v>10</v>
      </c>
      <c r="AA3" t="n">
        <v>469.0114954675583</v>
      </c>
      <c r="AB3" t="n">
        <v>667.3697875809237</v>
      </c>
      <c r="AC3" t="n">
        <v>604.8543942893795</v>
      </c>
      <c r="AD3" t="n">
        <v>469011.4954675583</v>
      </c>
      <c r="AE3" t="n">
        <v>667369.7875809236</v>
      </c>
      <c r="AF3" t="n">
        <v>3.051641837649841e-06</v>
      </c>
      <c r="AG3" t="n">
        <v>0.9791666666666666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4.4971</v>
      </c>
      <c r="E4" t="n">
        <v>22.24</v>
      </c>
      <c r="F4" t="n">
        <v>18.7</v>
      </c>
      <c r="G4" t="n">
        <v>22.43</v>
      </c>
      <c r="H4" t="n">
        <v>0.39</v>
      </c>
      <c r="I4" t="n">
        <v>50</v>
      </c>
      <c r="J4" t="n">
        <v>135.9</v>
      </c>
      <c r="K4" t="n">
        <v>46.47</v>
      </c>
      <c r="L4" t="n">
        <v>3</v>
      </c>
      <c r="M4" t="n">
        <v>48</v>
      </c>
      <c r="N4" t="n">
        <v>21.43</v>
      </c>
      <c r="O4" t="n">
        <v>16994.64</v>
      </c>
      <c r="P4" t="n">
        <v>203.05</v>
      </c>
      <c r="Q4" t="n">
        <v>576.63</v>
      </c>
      <c r="R4" t="n">
        <v>76.06999999999999</v>
      </c>
      <c r="S4" t="n">
        <v>44.12</v>
      </c>
      <c r="T4" t="n">
        <v>15461.54</v>
      </c>
      <c r="U4" t="n">
        <v>0.58</v>
      </c>
      <c r="V4" t="n">
        <v>0.84</v>
      </c>
      <c r="W4" t="n">
        <v>9.26</v>
      </c>
      <c r="X4" t="n">
        <v>0.99</v>
      </c>
      <c r="Y4" t="n">
        <v>2</v>
      </c>
      <c r="Z4" t="n">
        <v>10</v>
      </c>
      <c r="AA4" t="n">
        <v>428.4228430901353</v>
      </c>
      <c r="AB4" t="n">
        <v>609.6150404645447</v>
      </c>
      <c r="AC4" t="n">
        <v>552.5097823000352</v>
      </c>
      <c r="AD4" t="n">
        <v>428422.8430901353</v>
      </c>
      <c r="AE4" t="n">
        <v>609615.0404645447</v>
      </c>
      <c r="AF4" t="n">
        <v>3.224742934909673e-06</v>
      </c>
      <c r="AG4" t="n">
        <v>0.9266666666666666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4.6274</v>
      </c>
      <c r="E5" t="n">
        <v>21.61</v>
      </c>
      <c r="F5" t="n">
        <v>18.42</v>
      </c>
      <c r="G5" t="n">
        <v>29.88</v>
      </c>
      <c r="H5" t="n">
        <v>0.52</v>
      </c>
      <c r="I5" t="n">
        <v>37</v>
      </c>
      <c r="J5" t="n">
        <v>137.25</v>
      </c>
      <c r="K5" t="n">
        <v>46.47</v>
      </c>
      <c r="L5" t="n">
        <v>4</v>
      </c>
      <c r="M5" t="n">
        <v>35</v>
      </c>
      <c r="N5" t="n">
        <v>21.78</v>
      </c>
      <c r="O5" t="n">
        <v>17160.92</v>
      </c>
      <c r="P5" t="n">
        <v>197.35</v>
      </c>
      <c r="Q5" t="n">
        <v>576.42</v>
      </c>
      <c r="R5" t="n">
        <v>67.72</v>
      </c>
      <c r="S5" t="n">
        <v>44.12</v>
      </c>
      <c r="T5" t="n">
        <v>11353.72</v>
      </c>
      <c r="U5" t="n">
        <v>0.65</v>
      </c>
      <c r="V5" t="n">
        <v>0.85</v>
      </c>
      <c r="W5" t="n">
        <v>9.24</v>
      </c>
      <c r="X5" t="n">
        <v>0.72</v>
      </c>
      <c r="Y5" t="n">
        <v>2</v>
      </c>
      <c r="Z5" t="n">
        <v>10</v>
      </c>
      <c r="AA5" t="n">
        <v>406.8543409312014</v>
      </c>
      <c r="AB5" t="n">
        <v>578.9246057026157</v>
      </c>
      <c r="AC5" t="n">
        <v>524.6942523287187</v>
      </c>
      <c r="AD5" t="n">
        <v>406854.3409312014</v>
      </c>
      <c r="AE5" t="n">
        <v>578924.6057026157</v>
      </c>
      <c r="AF5" t="n">
        <v>3.318177371417363e-06</v>
      </c>
      <c r="AG5" t="n">
        <v>0.9004166666666666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4.7144</v>
      </c>
      <c r="E6" t="n">
        <v>21.21</v>
      </c>
      <c r="F6" t="n">
        <v>18.24</v>
      </c>
      <c r="G6" t="n">
        <v>37.74</v>
      </c>
      <c r="H6" t="n">
        <v>0.64</v>
      </c>
      <c r="I6" t="n">
        <v>29</v>
      </c>
      <c r="J6" t="n">
        <v>138.6</v>
      </c>
      <c r="K6" t="n">
        <v>46.47</v>
      </c>
      <c r="L6" t="n">
        <v>5</v>
      </c>
      <c r="M6" t="n">
        <v>27</v>
      </c>
      <c r="N6" t="n">
        <v>22.13</v>
      </c>
      <c r="O6" t="n">
        <v>17327.69</v>
      </c>
      <c r="P6" t="n">
        <v>192.69</v>
      </c>
      <c r="Q6" t="n">
        <v>576.41</v>
      </c>
      <c r="R6" t="n">
        <v>61.82</v>
      </c>
      <c r="S6" t="n">
        <v>44.12</v>
      </c>
      <c r="T6" t="n">
        <v>8446.18</v>
      </c>
      <c r="U6" t="n">
        <v>0.71</v>
      </c>
      <c r="V6" t="n">
        <v>0.86</v>
      </c>
      <c r="W6" t="n">
        <v>9.23</v>
      </c>
      <c r="X6" t="n">
        <v>0.55</v>
      </c>
      <c r="Y6" t="n">
        <v>2</v>
      </c>
      <c r="Z6" t="n">
        <v>10</v>
      </c>
      <c r="AA6" t="n">
        <v>392.0806965128245</v>
      </c>
      <c r="AB6" t="n">
        <v>557.902767149477</v>
      </c>
      <c r="AC6" t="n">
        <v>505.6416196481167</v>
      </c>
      <c r="AD6" t="n">
        <v>392080.6965128245</v>
      </c>
      <c r="AE6" t="n">
        <v>557902.7671494769</v>
      </c>
      <c r="AF6" t="n">
        <v>3.380562605309681e-06</v>
      </c>
      <c r="AG6" t="n">
        <v>0.88375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4.7637</v>
      </c>
      <c r="E7" t="n">
        <v>20.99</v>
      </c>
      <c r="F7" t="n">
        <v>18.16</v>
      </c>
      <c r="G7" t="n">
        <v>45.4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22</v>
      </c>
      <c r="N7" t="n">
        <v>22.49</v>
      </c>
      <c r="O7" t="n">
        <v>17494.97</v>
      </c>
      <c r="P7" t="n">
        <v>188.91</v>
      </c>
      <c r="Q7" t="n">
        <v>576.35</v>
      </c>
      <c r="R7" t="n">
        <v>59.64</v>
      </c>
      <c r="S7" t="n">
        <v>44.12</v>
      </c>
      <c r="T7" t="n">
        <v>7380.01</v>
      </c>
      <c r="U7" t="n">
        <v>0.74</v>
      </c>
      <c r="V7" t="n">
        <v>0.87</v>
      </c>
      <c r="W7" t="n">
        <v>9.220000000000001</v>
      </c>
      <c r="X7" t="n">
        <v>0.46</v>
      </c>
      <c r="Y7" t="n">
        <v>2</v>
      </c>
      <c r="Z7" t="n">
        <v>10</v>
      </c>
      <c r="AA7" t="n">
        <v>382.6740371680131</v>
      </c>
      <c r="AB7" t="n">
        <v>544.5177642029445</v>
      </c>
      <c r="AC7" t="n">
        <v>493.5104473948227</v>
      </c>
      <c r="AD7" t="n">
        <v>382674.037168013</v>
      </c>
      <c r="AE7" t="n">
        <v>544517.7642029445</v>
      </c>
      <c r="AF7" t="n">
        <v>3.415914237848661e-06</v>
      </c>
      <c r="AG7" t="n">
        <v>0.8745833333333333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4.8066</v>
      </c>
      <c r="E8" t="n">
        <v>20.8</v>
      </c>
      <c r="F8" t="n">
        <v>18.08</v>
      </c>
      <c r="G8" t="n">
        <v>54.24</v>
      </c>
      <c r="H8" t="n">
        <v>0.88</v>
      </c>
      <c r="I8" t="n">
        <v>20</v>
      </c>
      <c r="J8" t="n">
        <v>141.31</v>
      </c>
      <c r="K8" t="n">
        <v>46.47</v>
      </c>
      <c r="L8" t="n">
        <v>7</v>
      </c>
      <c r="M8" t="n">
        <v>18</v>
      </c>
      <c r="N8" t="n">
        <v>22.85</v>
      </c>
      <c r="O8" t="n">
        <v>17662.75</v>
      </c>
      <c r="P8" t="n">
        <v>185</v>
      </c>
      <c r="Q8" t="n">
        <v>576.25</v>
      </c>
      <c r="R8" t="n">
        <v>56.93</v>
      </c>
      <c r="S8" t="n">
        <v>44.12</v>
      </c>
      <c r="T8" t="n">
        <v>6043.2</v>
      </c>
      <c r="U8" t="n">
        <v>0.77</v>
      </c>
      <c r="V8" t="n">
        <v>0.87</v>
      </c>
      <c r="W8" t="n">
        <v>9.220000000000001</v>
      </c>
      <c r="X8" t="n">
        <v>0.39</v>
      </c>
      <c r="Y8" t="n">
        <v>2</v>
      </c>
      <c r="Z8" t="n">
        <v>10</v>
      </c>
      <c r="AA8" t="n">
        <v>373.7923229616364</v>
      </c>
      <c r="AB8" t="n">
        <v>531.8797206143685</v>
      </c>
      <c r="AC8" t="n">
        <v>482.0562636094268</v>
      </c>
      <c r="AD8" t="n">
        <v>373792.3229616365</v>
      </c>
      <c r="AE8" t="n">
        <v>531879.7206143684</v>
      </c>
      <c r="AF8" t="n">
        <v>3.446676611802459e-06</v>
      </c>
      <c r="AG8" t="n">
        <v>0.8666666666666667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4.831</v>
      </c>
      <c r="E9" t="n">
        <v>20.7</v>
      </c>
      <c r="F9" t="n">
        <v>18.03</v>
      </c>
      <c r="G9" t="n">
        <v>60.1</v>
      </c>
      <c r="H9" t="n">
        <v>0.99</v>
      </c>
      <c r="I9" t="n">
        <v>18</v>
      </c>
      <c r="J9" t="n">
        <v>142.68</v>
      </c>
      <c r="K9" t="n">
        <v>46.47</v>
      </c>
      <c r="L9" t="n">
        <v>8</v>
      </c>
      <c r="M9" t="n">
        <v>16</v>
      </c>
      <c r="N9" t="n">
        <v>23.21</v>
      </c>
      <c r="O9" t="n">
        <v>17831.04</v>
      </c>
      <c r="P9" t="n">
        <v>181.42</v>
      </c>
      <c r="Q9" t="n">
        <v>576.3</v>
      </c>
      <c r="R9" t="n">
        <v>55.53</v>
      </c>
      <c r="S9" t="n">
        <v>44.12</v>
      </c>
      <c r="T9" t="n">
        <v>5355.38</v>
      </c>
      <c r="U9" t="n">
        <v>0.79</v>
      </c>
      <c r="V9" t="n">
        <v>0.87</v>
      </c>
      <c r="W9" t="n">
        <v>9.210000000000001</v>
      </c>
      <c r="X9" t="n">
        <v>0.34</v>
      </c>
      <c r="Y9" t="n">
        <v>2</v>
      </c>
      <c r="Z9" t="n">
        <v>10</v>
      </c>
      <c r="AA9" t="n">
        <v>367.0939216173556</v>
      </c>
      <c r="AB9" t="n">
        <v>522.3483749534126</v>
      </c>
      <c r="AC9" t="n">
        <v>473.4177600184588</v>
      </c>
      <c r="AD9" t="n">
        <v>367093.9216173556</v>
      </c>
      <c r="AE9" t="n">
        <v>522348.3749534127</v>
      </c>
      <c r="AF9" t="n">
        <v>3.464173160158465e-06</v>
      </c>
      <c r="AG9" t="n">
        <v>0.8624999999999999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4.8477</v>
      </c>
      <c r="E10" t="n">
        <v>20.63</v>
      </c>
      <c r="F10" t="n">
        <v>18.01</v>
      </c>
      <c r="G10" t="n">
        <v>67.55</v>
      </c>
      <c r="H10" t="n">
        <v>1.11</v>
      </c>
      <c r="I10" t="n">
        <v>16</v>
      </c>
      <c r="J10" t="n">
        <v>144.05</v>
      </c>
      <c r="K10" t="n">
        <v>46.47</v>
      </c>
      <c r="L10" t="n">
        <v>9</v>
      </c>
      <c r="M10" t="n">
        <v>14</v>
      </c>
      <c r="N10" t="n">
        <v>23.58</v>
      </c>
      <c r="O10" t="n">
        <v>17999.83</v>
      </c>
      <c r="P10" t="n">
        <v>177.97</v>
      </c>
      <c r="Q10" t="n">
        <v>576.23</v>
      </c>
      <c r="R10" t="n">
        <v>55.12</v>
      </c>
      <c r="S10" t="n">
        <v>44.12</v>
      </c>
      <c r="T10" t="n">
        <v>5158.5</v>
      </c>
      <c r="U10" t="n">
        <v>0.8</v>
      </c>
      <c r="V10" t="n">
        <v>0.87</v>
      </c>
      <c r="W10" t="n">
        <v>9.199999999999999</v>
      </c>
      <c r="X10" t="n">
        <v>0.32</v>
      </c>
      <c r="Y10" t="n">
        <v>2</v>
      </c>
      <c r="Z10" t="n">
        <v>10</v>
      </c>
      <c r="AA10" t="n">
        <v>361.411348009707</v>
      </c>
      <c r="AB10" t="n">
        <v>514.2624794517094</v>
      </c>
      <c r="AC10" t="n">
        <v>466.0893050644232</v>
      </c>
      <c r="AD10" t="n">
        <v>361411.3480097069</v>
      </c>
      <c r="AE10" t="n">
        <v>514262.4794517094</v>
      </c>
      <c r="AF10" t="n">
        <v>3.476148256779174e-06</v>
      </c>
      <c r="AG10" t="n">
        <v>0.8595833333333333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4.879</v>
      </c>
      <c r="E11" t="n">
        <v>20.5</v>
      </c>
      <c r="F11" t="n">
        <v>17.93</v>
      </c>
      <c r="G11" t="n">
        <v>76.86</v>
      </c>
      <c r="H11" t="n">
        <v>1.22</v>
      </c>
      <c r="I11" t="n">
        <v>14</v>
      </c>
      <c r="J11" t="n">
        <v>145.42</v>
      </c>
      <c r="K11" t="n">
        <v>46.47</v>
      </c>
      <c r="L11" t="n">
        <v>10</v>
      </c>
      <c r="M11" t="n">
        <v>12</v>
      </c>
      <c r="N11" t="n">
        <v>23.95</v>
      </c>
      <c r="O11" t="n">
        <v>18169.15</v>
      </c>
      <c r="P11" t="n">
        <v>174.62</v>
      </c>
      <c r="Q11" t="n">
        <v>576.26</v>
      </c>
      <c r="R11" t="n">
        <v>52.68</v>
      </c>
      <c r="S11" t="n">
        <v>44.12</v>
      </c>
      <c r="T11" t="n">
        <v>3946.77</v>
      </c>
      <c r="U11" t="n">
        <v>0.84</v>
      </c>
      <c r="V11" t="n">
        <v>0.88</v>
      </c>
      <c r="W11" t="n">
        <v>9.199999999999999</v>
      </c>
      <c r="X11" t="n">
        <v>0.24</v>
      </c>
      <c r="Y11" t="n">
        <v>2</v>
      </c>
      <c r="Z11" t="n">
        <v>10</v>
      </c>
      <c r="AA11" t="n">
        <v>354.3967088447832</v>
      </c>
      <c r="AB11" t="n">
        <v>504.2811500073562</v>
      </c>
      <c r="AC11" t="n">
        <v>457.0429696030112</v>
      </c>
      <c r="AD11" t="n">
        <v>354396.7088447833</v>
      </c>
      <c r="AE11" t="n">
        <v>504281.1500073562</v>
      </c>
      <c r="AF11" t="n">
        <v>3.49859259954733e-06</v>
      </c>
      <c r="AG11" t="n">
        <v>0.8541666666666666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4.8865</v>
      </c>
      <c r="E12" t="n">
        <v>20.46</v>
      </c>
      <c r="F12" t="n">
        <v>17.93</v>
      </c>
      <c r="G12" t="n">
        <v>82.76000000000001</v>
      </c>
      <c r="H12" t="n">
        <v>1.33</v>
      </c>
      <c r="I12" t="n">
        <v>13</v>
      </c>
      <c r="J12" t="n">
        <v>146.8</v>
      </c>
      <c r="K12" t="n">
        <v>46.47</v>
      </c>
      <c r="L12" t="n">
        <v>11</v>
      </c>
      <c r="M12" t="n">
        <v>11</v>
      </c>
      <c r="N12" t="n">
        <v>24.33</v>
      </c>
      <c r="O12" t="n">
        <v>18338.99</v>
      </c>
      <c r="P12" t="n">
        <v>170.54</v>
      </c>
      <c r="Q12" t="n">
        <v>576.16</v>
      </c>
      <c r="R12" t="n">
        <v>52.46</v>
      </c>
      <c r="S12" t="n">
        <v>44.12</v>
      </c>
      <c r="T12" t="n">
        <v>3844.98</v>
      </c>
      <c r="U12" t="n">
        <v>0.84</v>
      </c>
      <c r="V12" t="n">
        <v>0.88</v>
      </c>
      <c r="W12" t="n">
        <v>9.199999999999999</v>
      </c>
      <c r="X12" t="n">
        <v>0.24</v>
      </c>
      <c r="Y12" t="n">
        <v>2</v>
      </c>
      <c r="Z12" t="n">
        <v>10</v>
      </c>
      <c r="AA12" t="n">
        <v>348.8330504944668</v>
      </c>
      <c r="AB12" t="n">
        <v>496.3644624052306</v>
      </c>
      <c r="AC12" t="n">
        <v>449.867872118122</v>
      </c>
      <c r="AD12" t="n">
        <v>348833.0504944668</v>
      </c>
      <c r="AE12" t="n">
        <v>496364.4624052306</v>
      </c>
      <c r="AF12" t="n">
        <v>3.50397063695184e-06</v>
      </c>
      <c r="AG12" t="n">
        <v>0.8525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4.9084</v>
      </c>
      <c r="E13" t="n">
        <v>20.37</v>
      </c>
      <c r="F13" t="n">
        <v>17.89</v>
      </c>
      <c r="G13" t="n">
        <v>97.59999999999999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9</v>
      </c>
      <c r="N13" t="n">
        <v>24.71</v>
      </c>
      <c r="O13" t="n">
        <v>18509.36</v>
      </c>
      <c r="P13" t="n">
        <v>166.81</v>
      </c>
      <c r="Q13" t="n">
        <v>576.21</v>
      </c>
      <c r="R13" t="n">
        <v>51.13</v>
      </c>
      <c r="S13" t="n">
        <v>44.12</v>
      </c>
      <c r="T13" t="n">
        <v>3189.48</v>
      </c>
      <c r="U13" t="n">
        <v>0.86</v>
      </c>
      <c r="V13" t="n">
        <v>0.88</v>
      </c>
      <c r="W13" t="n">
        <v>9.199999999999999</v>
      </c>
      <c r="X13" t="n">
        <v>0.2</v>
      </c>
      <c r="Y13" t="n">
        <v>2</v>
      </c>
      <c r="Z13" t="n">
        <v>10</v>
      </c>
      <c r="AA13" t="n">
        <v>342.4280613269246</v>
      </c>
      <c r="AB13" t="n">
        <v>487.2506212701897</v>
      </c>
      <c r="AC13" t="n">
        <v>441.6077636116102</v>
      </c>
      <c r="AD13" t="n">
        <v>342428.0613269247</v>
      </c>
      <c r="AE13" t="n">
        <v>487250.6212701897</v>
      </c>
      <c r="AF13" t="n">
        <v>3.51967450617301e-06</v>
      </c>
      <c r="AG13" t="n">
        <v>0.84875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4.9063</v>
      </c>
      <c r="E14" t="n">
        <v>20.38</v>
      </c>
      <c r="F14" t="n">
        <v>17.9</v>
      </c>
      <c r="G14" t="n">
        <v>97.65000000000001</v>
      </c>
      <c r="H14" t="n">
        <v>1.54</v>
      </c>
      <c r="I14" t="n">
        <v>11</v>
      </c>
      <c r="J14" t="n">
        <v>149.56</v>
      </c>
      <c r="K14" t="n">
        <v>46.47</v>
      </c>
      <c r="L14" t="n">
        <v>13</v>
      </c>
      <c r="M14" t="n">
        <v>5</v>
      </c>
      <c r="N14" t="n">
        <v>25.1</v>
      </c>
      <c r="O14" t="n">
        <v>18680.25</v>
      </c>
      <c r="P14" t="n">
        <v>163.23</v>
      </c>
      <c r="Q14" t="n">
        <v>576.22</v>
      </c>
      <c r="R14" t="n">
        <v>51.45</v>
      </c>
      <c r="S14" t="n">
        <v>44.12</v>
      </c>
      <c r="T14" t="n">
        <v>3348.76</v>
      </c>
      <c r="U14" t="n">
        <v>0.86</v>
      </c>
      <c r="V14" t="n">
        <v>0.88</v>
      </c>
      <c r="W14" t="n">
        <v>9.199999999999999</v>
      </c>
      <c r="X14" t="n">
        <v>0.21</v>
      </c>
      <c r="Y14" t="n">
        <v>2</v>
      </c>
      <c r="Z14" t="n">
        <v>10</v>
      </c>
      <c r="AA14" t="n">
        <v>338.2612605159853</v>
      </c>
      <c r="AB14" t="n">
        <v>481.3215619636249</v>
      </c>
      <c r="AC14" t="n">
        <v>436.2341047461436</v>
      </c>
      <c r="AD14" t="n">
        <v>338261.2605159853</v>
      </c>
      <c r="AE14" t="n">
        <v>481321.5619636249</v>
      </c>
      <c r="AF14" t="n">
        <v>3.518168655699747e-06</v>
      </c>
      <c r="AG14" t="n">
        <v>0.8491666666666666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4.9174</v>
      </c>
      <c r="E15" t="n">
        <v>20.34</v>
      </c>
      <c r="F15" t="n">
        <v>17.88</v>
      </c>
      <c r="G15" t="n">
        <v>107.3</v>
      </c>
      <c r="H15" t="n">
        <v>1.64</v>
      </c>
      <c r="I15" t="n">
        <v>10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164.28</v>
      </c>
      <c r="Q15" t="n">
        <v>576.21</v>
      </c>
      <c r="R15" t="n">
        <v>50.61</v>
      </c>
      <c r="S15" t="n">
        <v>44.12</v>
      </c>
      <c r="T15" t="n">
        <v>2935.02</v>
      </c>
      <c r="U15" t="n">
        <v>0.87</v>
      </c>
      <c r="V15" t="n">
        <v>0.88</v>
      </c>
      <c r="W15" t="n">
        <v>9.210000000000001</v>
      </c>
      <c r="X15" t="n">
        <v>0.19</v>
      </c>
      <c r="Y15" t="n">
        <v>2</v>
      </c>
      <c r="Z15" t="n">
        <v>10</v>
      </c>
      <c r="AA15" t="n">
        <v>338.6427402787178</v>
      </c>
      <c r="AB15" t="n">
        <v>481.8643803607889</v>
      </c>
      <c r="AC15" t="n">
        <v>436.726075013506</v>
      </c>
      <c r="AD15" t="n">
        <v>338642.7402787178</v>
      </c>
      <c r="AE15" t="n">
        <v>481864.3803607888</v>
      </c>
      <c r="AF15" t="n">
        <v>3.526128151058421e-06</v>
      </c>
      <c r="AG15" t="n">
        <v>0.8475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3.3858</v>
      </c>
      <c r="E2" t="n">
        <v>29.54</v>
      </c>
      <c r="F2" t="n">
        <v>21.55</v>
      </c>
      <c r="G2" t="n">
        <v>6.91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259.66</v>
      </c>
      <c r="Q2" t="n">
        <v>578.14</v>
      </c>
      <c r="R2" t="n">
        <v>163.82</v>
      </c>
      <c r="S2" t="n">
        <v>44.12</v>
      </c>
      <c r="T2" t="n">
        <v>58652.26</v>
      </c>
      <c r="U2" t="n">
        <v>0.27</v>
      </c>
      <c r="V2" t="n">
        <v>0.73</v>
      </c>
      <c r="W2" t="n">
        <v>9.49</v>
      </c>
      <c r="X2" t="n">
        <v>3.82</v>
      </c>
      <c r="Y2" t="n">
        <v>2</v>
      </c>
      <c r="Z2" t="n">
        <v>10</v>
      </c>
      <c r="AA2" t="n">
        <v>712.3521679841106</v>
      </c>
      <c r="AB2" t="n">
        <v>1013.626146959227</v>
      </c>
      <c r="AC2" t="n">
        <v>918.6754338659038</v>
      </c>
      <c r="AD2" t="n">
        <v>712352.1679841105</v>
      </c>
      <c r="AE2" t="n">
        <v>1013626.146959227</v>
      </c>
      <c r="AF2" t="n">
        <v>2.2916874066033e-06</v>
      </c>
      <c r="AG2" t="n">
        <v>1.230833333333333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4.1317</v>
      </c>
      <c r="E3" t="n">
        <v>24.2</v>
      </c>
      <c r="F3" t="n">
        <v>19.36</v>
      </c>
      <c r="G3" t="n">
        <v>13.83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82</v>
      </c>
      <c r="N3" t="n">
        <v>25.73</v>
      </c>
      <c r="O3" t="n">
        <v>18959.54</v>
      </c>
      <c r="P3" t="n">
        <v>231.38</v>
      </c>
      <c r="Q3" t="n">
        <v>577.11</v>
      </c>
      <c r="R3" t="n">
        <v>96.84999999999999</v>
      </c>
      <c r="S3" t="n">
        <v>44.12</v>
      </c>
      <c r="T3" t="n">
        <v>25685.17</v>
      </c>
      <c r="U3" t="n">
        <v>0.46</v>
      </c>
      <c r="V3" t="n">
        <v>0.8100000000000001</v>
      </c>
      <c r="W3" t="n">
        <v>9.300000000000001</v>
      </c>
      <c r="X3" t="n">
        <v>1.65</v>
      </c>
      <c r="Y3" t="n">
        <v>2</v>
      </c>
      <c r="Z3" t="n">
        <v>10</v>
      </c>
      <c r="AA3" t="n">
        <v>523.0449716510259</v>
      </c>
      <c r="AB3" t="n">
        <v>744.2555566320021</v>
      </c>
      <c r="AC3" t="n">
        <v>674.537943251692</v>
      </c>
      <c r="AD3" t="n">
        <v>523044.9716510259</v>
      </c>
      <c r="AE3" t="n">
        <v>744255.5566320021</v>
      </c>
      <c r="AF3" t="n">
        <v>2.796551733080175e-06</v>
      </c>
      <c r="AG3" t="n">
        <v>1.008333333333333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4.4099</v>
      </c>
      <c r="E4" t="n">
        <v>22.68</v>
      </c>
      <c r="F4" t="n">
        <v>18.75</v>
      </c>
      <c r="G4" t="n">
        <v>20.83</v>
      </c>
      <c r="H4" t="n">
        <v>0.35</v>
      </c>
      <c r="I4" t="n">
        <v>54</v>
      </c>
      <c r="J4" t="n">
        <v>153.23</v>
      </c>
      <c r="K4" t="n">
        <v>49.1</v>
      </c>
      <c r="L4" t="n">
        <v>3</v>
      </c>
      <c r="M4" t="n">
        <v>52</v>
      </c>
      <c r="N4" t="n">
        <v>26.13</v>
      </c>
      <c r="O4" t="n">
        <v>19131.85</v>
      </c>
      <c r="P4" t="n">
        <v>221.89</v>
      </c>
      <c r="Q4" t="n">
        <v>576.52</v>
      </c>
      <c r="R4" t="n">
        <v>77.63</v>
      </c>
      <c r="S4" t="n">
        <v>44.12</v>
      </c>
      <c r="T4" t="n">
        <v>16223.78</v>
      </c>
      <c r="U4" t="n">
        <v>0.57</v>
      </c>
      <c r="V4" t="n">
        <v>0.84</v>
      </c>
      <c r="W4" t="n">
        <v>9.27</v>
      </c>
      <c r="X4" t="n">
        <v>1.05</v>
      </c>
      <c r="Y4" t="n">
        <v>2</v>
      </c>
      <c r="Z4" t="n">
        <v>10</v>
      </c>
      <c r="AA4" t="n">
        <v>471.9204476998026</v>
      </c>
      <c r="AB4" t="n">
        <v>671.5090183931247</v>
      </c>
      <c r="AC4" t="n">
        <v>608.6058855800071</v>
      </c>
      <c r="AD4" t="n">
        <v>471920.4476998026</v>
      </c>
      <c r="AE4" t="n">
        <v>671509.0183931247</v>
      </c>
      <c r="AF4" t="n">
        <v>2.984852116008002e-06</v>
      </c>
      <c r="AG4" t="n">
        <v>0.945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4.5459</v>
      </c>
      <c r="E5" t="n">
        <v>22</v>
      </c>
      <c r="F5" t="n">
        <v>18.5</v>
      </c>
      <c r="G5" t="n">
        <v>27.75</v>
      </c>
      <c r="H5" t="n">
        <v>0.46</v>
      </c>
      <c r="I5" t="n">
        <v>40</v>
      </c>
      <c r="J5" t="n">
        <v>154.63</v>
      </c>
      <c r="K5" t="n">
        <v>49.1</v>
      </c>
      <c r="L5" t="n">
        <v>4</v>
      </c>
      <c r="M5" t="n">
        <v>38</v>
      </c>
      <c r="N5" t="n">
        <v>26.53</v>
      </c>
      <c r="O5" t="n">
        <v>19304.72</v>
      </c>
      <c r="P5" t="n">
        <v>216.6</v>
      </c>
      <c r="Q5" t="n">
        <v>576.66</v>
      </c>
      <c r="R5" t="n">
        <v>69.81</v>
      </c>
      <c r="S5" t="n">
        <v>44.12</v>
      </c>
      <c r="T5" t="n">
        <v>12386.48</v>
      </c>
      <c r="U5" t="n">
        <v>0.63</v>
      </c>
      <c r="V5" t="n">
        <v>0.85</v>
      </c>
      <c r="W5" t="n">
        <v>9.25</v>
      </c>
      <c r="X5" t="n">
        <v>0.8</v>
      </c>
      <c r="Y5" t="n">
        <v>2</v>
      </c>
      <c r="Z5" t="n">
        <v>10</v>
      </c>
      <c r="AA5" t="n">
        <v>448.7887224266962</v>
      </c>
      <c r="AB5" t="n">
        <v>638.5942290304575</v>
      </c>
      <c r="AC5" t="n">
        <v>578.7743658535893</v>
      </c>
      <c r="AD5" t="n">
        <v>448788.7224266962</v>
      </c>
      <c r="AE5" t="n">
        <v>638594.2290304576</v>
      </c>
      <c r="AF5" t="n">
        <v>3.076904064527716e-06</v>
      </c>
      <c r="AG5" t="n">
        <v>0.9166666666666666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4.6347</v>
      </c>
      <c r="E6" t="n">
        <v>21.58</v>
      </c>
      <c r="F6" t="n">
        <v>18.32</v>
      </c>
      <c r="G6" t="n">
        <v>34.35</v>
      </c>
      <c r="H6" t="n">
        <v>0.57</v>
      </c>
      <c r="I6" t="n">
        <v>32</v>
      </c>
      <c r="J6" t="n">
        <v>156.03</v>
      </c>
      <c r="K6" t="n">
        <v>49.1</v>
      </c>
      <c r="L6" t="n">
        <v>5</v>
      </c>
      <c r="M6" t="n">
        <v>30</v>
      </c>
      <c r="N6" t="n">
        <v>26.94</v>
      </c>
      <c r="O6" t="n">
        <v>19478.15</v>
      </c>
      <c r="P6" t="n">
        <v>212.11</v>
      </c>
      <c r="Q6" t="n">
        <v>576.34</v>
      </c>
      <c r="R6" t="n">
        <v>64.54000000000001</v>
      </c>
      <c r="S6" t="n">
        <v>44.12</v>
      </c>
      <c r="T6" t="n">
        <v>9787.129999999999</v>
      </c>
      <c r="U6" t="n">
        <v>0.68</v>
      </c>
      <c r="V6" t="n">
        <v>0.86</v>
      </c>
      <c r="W6" t="n">
        <v>9.23</v>
      </c>
      <c r="X6" t="n">
        <v>0.63</v>
      </c>
      <c r="Y6" t="n">
        <v>2</v>
      </c>
      <c r="Z6" t="n">
        <v>10</v>
      </c>
      <c r="AA6" t="n">
        <v>432.9402305850703</v>
      </c>
      <c r="AB6" t="n">
        <v>616.0429595284669</v>
      </c>
      <c r="AC6" t="n">
        <v>558.3355705875807</v>
      </c>
      <c r="AD6" t="n">
        <v>432940.2305850703</v>
      </c>
      <c r="AE6" t="n">
        <v>616042.9595284669</v>
      </c>
      <c r="AF6" t="n">
        <v>3.137008572090589e-06</v>
      </c>
      <c r="AG6" t="n">
        <v>0.8991666666666666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4.7053</v>
      </c>
      <c r="E7" t="n">
        <v>21.25</v>
      </c>
      <c r="F7" t="n">
        <v>18.18</v>
      </c>
      <c r="G7" t="n">
        <v>41.96</v>
      </c>
      <c r="H7" t="n">
        <v>0.67</v>
      </c>
      <c r="I7" t="n">
        <v>26</v>
      </c>
      <c r="J7" t="n">
        <v>157.44</v>
      </c>
      <c r="K7" t="n">
        <v>49.1</v>
      </c>
      <c r="L7" t="n">
        <v>6</v>
      </c>
      <c r="M7" t="n">
        <v>24</v>
      </c>
      <c r="N7" t="n">
        <v>27.35</v>
      </c>
      <c r="O7" t="n">
        <v>19652.13</v>
      </c>
      <c r="P7" t="n">
        <v>208.14</v>
      </c>
      <c r="Q7" t="n">
        <v>576.35</v>
      </c>
      <c r="R7" t="n">
        <v>60.22</v>
      </c>
      <c r="S7" t="n">
        <v>44.12</v>
      </c>
      <c r="T7" t="n">
        <v>7658.89</v>
      </c>
      <c r="U7" t="n">
        <v>0.73</v>
      </c>
      <c r="V7" t="n">
        <v>0.87</v>
      </c>
      <c r="W7" t="n">
        <v>9.220000000000001</v>
      </c>
      <c r="X7" t="n">
        <v>0.49</v>
      </c>
      <c r="Y7" t="n">
        <v>2</v>
      </c>
      <c r="Z7" t="n">
        <v>10</v>
      </c>
      <c r="AA7" t="n">
        <v>420.2771785308309</v>
      </c>
      <c r="AB7" t="n">
        <v>598.024342839474</v>
      </c>
      <c r="AC7" t="n">
        <v>542.0048350850626</v>
      </c>
      <c r="AD7" t="n">
        <v>420277.1785308309</v>
      </c>
      <c r="AE7" t="n">
        <v>598024.342839474</v>
      </c>
      <c r="AF7" t="n">
        <v>3.184794363013323e-06</v>
      </c>
      <c r="AG7" t="n">
        <v>0.8854166666666666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4.7466</v>
      </c>
      <c r="E8" t="n">
        <v>21.07</v>
      </c>
      <c r="F8" t="n">
        <v>18.12</v>
      </c>
      <c r="G8" t="n">
        <v>49.42</v>
      </c>
      <c r="H8" t="n">
        <v>0.78</v>
      </c>
      <c r="I8" t="n">
        <v>22</v>
      </c>
      <c r="J8" t="n">
        <v>158.86</v>
      </c>
      <c r="K8" t="n">
        <v>49.1</v>
      </c>
      <c r="L8" t="n">
        <v>7</v>
      </c>
      <c r="M8" t="n">
        <v>20</v>
      </c>
      <c r="N8" t="n">
        <v>27.77</v>
      </c>
      <c r="O8" t="n">
        <v>19826.68</v>
      </c>
      <c r="P8" t="n">
        <v>204.8</v>
      </c>
      <c r="Q8" t="n">
        <v>576.39</v>
      </c>
      <c r="R8" t="n">
        <v>58.16</v>
      </c>
      <c r="S8" t="n">
        <v>44.12</v>
      </c>
      <c r="T8" t="n">
        <v>6650.66</v>
      </c>
      <c r="U8" t="n">
        <v>0.76</v>
      </c>
      <c r="V8" t="n">
        <v>0.87</v>
      </c>
      <c r="W8" t="n">
        <v>9.220000000000001</v>
      </c>
      <c r="X8" t="n">
        <v>0.42</v>
      </c>
      <c r="Y8" t="n">
        <v>2</v>
      </c>
      <c r="Z8" t="n">
        <v>10</v>
      </c>
      <c r="AA8" t="n">
        <v>411.9315720409155</v>
      </c>
      <c r="AB8" t="n">
        <v>586.1491421584017</v>
      </c>
      <c r="AC8" t="n">
        <v>531.2420354368311</v>
      </c>
      <c r="AD8" t="n">
        <v>411931.5720409155</v>
      </c>
      <c r="AE8" t="n">
        <v>586149.1421584017</v>
      </c>
      <c r="AF8" t="n">
        <v>3.21274837385056e-06</v>
      </c>
      <c r="AG8" t="n">
        <v>0.8779166666666667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4.7698</v>
      </c>
      <c r="E9" t="n">
        <v>20.97</v>
      </c>
      <c r="F9" t="n">
        <v>18.08</v>
      </c>
      <c r="G9" t="n">
        <v>54.23</v>
      </c>
      <c r="H9" t="n">
        <v>0.88</v>
      </c>
      <c r="I9" t="n">
        <v>20</v>
      </c>
      <c r="J9" t="n">
        <v>160.28</v>
      </c>
      <c r="K9" t="n">
        <v>49.1</v>
      </c>
      <c r="L9" t="n">
        <v>8</v>
      </c>
      <c r="M9" t="n">
        <v>18</v>
      </c>
      <c r="N9" t="n">
        <v>28.19</v>
      </c>
      <c r="O9" t="n">
        <v>20001.93</v>
      </c>
      <c r="P9" t="n">
        <v>201.81</v>
      </c>
      <c r="Q9" t="n">
        <v>576.3</v>
      </c>
      <c r="R9" t="n">
        <v>56.97</v>
      </c>
      <c r="S9" t="n">
        <v>44.12</v>
      </c>
      <c r="T9" t="n">
        <v>6063.44</v>
      </c>
      <c r="U9" t="n">
        <v>0.77</v>
      </c>
      <c r="V9" t="n">
        <v>0.87</v>
      </c>
      <c r="W9" t="n">
        <v>9.210000000000001</v>
      </c>
      <c r="X9" t="n">
        <v>0.38</v>
      </c>
      <c r="Y9" t="n">
        <v>2</v>
      </c>
      <c r="Z9" t="n">
        <v>10</v>
      </c>
      <c r="AA9" t="n">
        <v>405.8541194893669</v>
      </c>
      <c r="AB9" t="n">
        <v>577.5013621838074</v>
      </c>
      <c r="AC9" t="n">
        <v>523.4043301408778</v>
      </c>
      <c r="AD9" t="n">
        <v>405854.1194893669</v>
      </c>
      <c r="AE9" t="n">
        <v>577501.3621838074</v>
      </c>
      <c r="AF9" t="n">
        <v>3.228451353303923e-06</v>
      </c>
      <c r="AG9" t="n">
        <v>0.8737499999999999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4.8077</v>
      </c>
      <c r="E10" t="n">
        <v>20.8</v>
      </c>
      <c r="F10" t="n">
        <v>18</v>
      </c>
      <c r="G10" t="n">
        <v>63.54</v>
      </c>
      <c r="H10" t="n">
        <v>0.99</v>
      </c>
      <c r="I10" t="n">
        <v>17</v>
      </c>
      <c r="J10" t="n">
        <v>161.71</v>
      </c>
      <c r="K10" t="n">
        <v>49.1</v>
      </c>
      <c r="L10" t="n">
        <v>9</v>
      </c>
      <c r="M10" t="n">
        <v>15</v>
      </c>
      <c r="N10" t="n">
        <v>28.61</v>
      </c>
      <c r="O10" t="n">
        <v>20177.64</v>
      </c>
      <c r="P10" t="n">
        <v>198.57</v>
      </c>
      <c r="Q10" t="n">
        <v>576.28</v>
      </c>
      <c r="R10" t="n">
        <v>54.79</v>
      </c>
      <c r="S10" t="n">
        <v>44.12</v>
      </c>
      <c r="T10" t="n">
        <v>4987.89</v>
      </c>
      <c r="U10" t="n">
        <v>0.8100000000000001</v>
      </c>
      <c r="V10" t="n">
        <v>0.87</v>
      </c>
      <c r="W10" t="n">
        <v>9.199999999999999</v>
      </c>
      <c r="X10" t="n">
        <v>0.31</v>
      </c>
      <c r="Y10" t="n">
        <v>2</v>
      </c>
      <c r="Z10" t="n">
        <v>10</v>
      </c>
      <c r="AA10" t="n">
        <v>397.9902659128819</v>
      </c>
      <c r="AB10" t="n">
        <v>566.3116614160837</v>
      </c>
      <c r="AC10" t="n">
        <v>513.2628166859827</v>
      </c>
      <c r="AD10" t="n">
        <v>397990.2659128819</v>
      </c>
      <c r="AE10" t="n">
        <v>566311.6614160837</v>
      </c>
      <c r="AF10" t="n">
        <v>3.254104065428166e-06</v>
      </c>
      <c r="AG10" t="n">
        <v>0.8666666666666667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4.8272</v>
      </c>
      <c r="E11" t="n">
        <v>20.72</v>
      </c>
      <c r="F11" t="n">
        <v>17.98</v>
      </c>
      <c r="G11" t="n">
        <v>71.93000000000001</v>
      </c>
      <c r="H11" t="n">
        <v>1.09</v>
      </c>
      <c r="I11" t="n">
        <v>15</v>
      </c>
      <c r="J11" t="n">
        <v>163.13</v>
      </c>
      <c r="K11" t="n">
        <v>49.1</v>
      </c>
      <c r="L11" t="n">
        <v>10</v>
      </c>
      <c r="M11" t="n">
        <v>13</v>
      </c>
      <c r="N11" t="n">
        <v>29.04</v>
      </c>
      <c r="O11" t="n">
        <v>20353.94</v>
      </c>
      <c r="P11" t="n">
        <v>195.35</v>
      </c>
      <c r="Q11" t="n">
        <v>576.27</v>
      </c>
      <c r="R11" t="n">
        <v>54.17</v>
      </c>
      <c r="S11" t="n">
        <v>44.12</v>
      </c>
      <c r="T11" t="n">
        <v>4688.5</v>
      </c>
      <c r="U11" t="n">
        <v>0.8100000000000001</v>
      </c>
      <c r="V11" t="n">
        <v>0.88</v>
      </c>
      <c r="W11" t="n">
        <v>9.199999999999999</v>
      </c>
      <c r="X11" t="n">
        <v>0.29</v>
      </c>
      <c r="Y11" t="n">
        <v>2</v>
      </c>
      <c r="Z11" t="n">
        <v>10</v>
      </c>
      <c r="AA11" t="n">
        <v>392.2253152936824</v>
      </c>
      <c r="AB11" t="n">
        <v>558.1085493232488</v>
      </c>
      <c r="AC11" t="n">
        <v>505.8281253221651</v>
      </c>
      <c r="AD11" t="n">
        <v>392225.3152936824</v>
      </c>
      <c r="AE11" t="n">
        <v>558108.5493232488</v>
      </c>
      <c r="AF11" t="n">
        <v>3.267302690399743e-06</v>
      </c>
      <c r="AG11" t="n">
        <v>0.8633333333333333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4.8429</v>
      </c>
      <c r="E12" t="n">
        <v>20.65</v>
      </c>
      <c r="F12" t="n">
        <v>17.94</v>
      </c>
      <c r="G12" t="n">
        <v>76.91</v>
      </c>
      <c r="H12" t="n">
        <v>1.18</v>
      </c>
      <c r="I12" t="n">
        <v>14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193.16</v>
      </c>
      <c r="Q12" t="n">
        <v>576.24</v>
      </c>
      <c r="R12" t="n">
        <v>52.67</v>
      </c>
      <c r="S12" t="n">
        <v>44.12</v>
      </c>
      <c r="T12" t="n">
        <v>3944.72</v>
      </c>
      <c r="U12" t="n">
        <v>0.84</v>
      </c>
      <c r="V12" t="n">
        <v>0.88</v>
      </c>
      <c r="W12" t="n">
        <v>9.210000000000001</v>
      </c>
      <c r="X12" t="n">
        <v>0.25</v>
      </c>
      <c r="Y12" t="n">
        <v>2</v>
      </c>
      <c r="Z12" t="n">
        <v>10</v>
      </c>
      <c r="AA12" t="n">
        <v>387.9301546970013</v>
      </c>
      <c r="AB12" t="n">
        <v>551.9968432291913</v>
      </c>
      <c r="AC12" t="n">
        <v>500.2889289779666</v>
      </c>
      <c r="AD12" t="n">
        <v>387930.1546970013</v>
      </c>
      <c r="AE12" t="n">
        <v>551996.8432291913</v>
      </c>
      <c r="AF12" t="n">
        <v>3.277929275633269e-06</v>
      </c>
      <c r="AG12" t="n">
        <v>0.8604166666666666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4.8516</v>
      </c>
      <c r="E13" t="n">
        <v>20.61</v>
      </c>
      <c r="F13" t="n">
        <v>17.94</v>
      </c>
      <c r="G13" t="n">
        <v>82.79000000000001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11</v>
      </c>
      <c r="N13" t="n">
        <v>29.91</v>
      </c>
      <c r="O13" t="n">
        <v>20708.3</v>
      </c>
      <c r="P13" t="n">
        <v>190.02</v>
      </c>
      <c r="Q13" t="n">
        <v>576.1900000000001</v>
      </c>
      <c r="R13" t="n">
        <v>52.74</v>
      </c>
      <c r="S13" t="n">
        <v>44.12</v>
      </c>
      <c r="T13" t="n">
        <v>3983.92</v>
      </c>
      <c r="U13" t="n">
        <v>0.84</v>
      </c>
      <c r="V13" t="n">
        <v>0.88</v>
      </c>
      <c r="W13" t="n">
        <v>9.199999999999999</v>
      </c>
      <c r="X13" t="n">
        <v>0.25</v>
      </c>
      <c r="Y13" t="n">
        <v>2</v>
      </c>
      <c r="Z13" t="n">
        <v>10</v>
      </c>
      <c r="AA13" t="n">
        <v>383.3457309028798</v>
      </c>
      <c r="AB13" t="n">
        <v>545.473536309789</v>
      </c>
      <c r="AC13" t="n">
        <v>494.3766882249025</v>
      </c>
      <c r="AD13" t="n">
        <v>383345.7309028798</v>
      </c>
      <c r="AE13" t="n">
        <v>545473.5363097889</v>
      </c>
      <c r="AF13" t="n">
        <v>3.28381789292828e-06</v>
      </c>
      <c r="AG13" t="n">
        <v>0.85875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4.8628</v>
      </c>
      <c r="E14" t="n">
        <v>20.56</v>
      </c>
      <c r="F14" t="n">
        <v>17.92</v>
      </c>
      <c r="G14" t="n">
        <v>89.61</v>
      </c>
      <c r="H14" t="n">
        <v>1.38</v>
      </c>
      <c r="I14" t="n">
        <v>12</v>
      </c>
      <c r="J14" t="n">
        <v>167.45</v>
      </c>
      <c r="K14" t="n">
        <v>49.1</v>
      </c>
      <c r="L14" t="n">
        <v>13</v>
      </c>
      <c r="M14" t="n">
        <v>10</v>
      </c>
      <c r="N14" t="n">
        <v>30.36</v>
      </c>
      <c r="O14" t="n">
        <v>20886.38</v>
      </c>
      <c r="P14" t="n">
        <v>187.08</v>
      </c>
      <c r="Q14" t="n">
        <v>576.1799999999999</v>
      </c>
      <c r="R14" t="n">
        <v>52.35</v>
      </c>
      <c r="S14" t="n">
        <v>44.12</v>
      </c>
      <c r="T14" t="n">
        <v>3793.2</v>
      </c>
      <c r="U14" t="n">
        <v>0.84</v>
      </c>
      <c r="V14" t="n">
        <v>0.88</v>
      </c>
      <c r="W14" t="n">
        <v>9.199999999999999</v>
      </c>
      <c r="X14" t="n">
        <v>0.23</v>
      </c>
      <c r="Y14" t="n">
        <v>2</v>
      </c>
      <c r="Z14" t="n">
        <v>10</v>
      </c>
      <c r="AA14" t="n">
        <v>378.6773108258654</v>
      </c>
      <c r="AB14" t="n">
        <v>538.8307086920377</v>
      </c>
      <c r="AC14" t="n">
        <v>488.3561227904545</v>
      </c>
      <c r="AD14" t="n">
        <v>378677.3108258654</v>
      </c>
      <c r="AE14" t="n">
        <v>538830.7086920376</v>
      </c>
      <c r="AF14" t="n">
        <v>3.291398641629904e-06</v>
      </c>
      <c r="AG14" t="n">
        <v>0.8566666666666666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4.8771</v>
      </c>
      <c r="E15" t="n">
        <v>20.5</v>
      </c>
      <c r="F15" t="n">
        <v>17.89</v>
      </c>
      <c r="G15" t="n">
        <v>97.59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183.87</v>
      </c>
      <c r="Q15" t="n">
        <v>576.2</v>
      </c>
      <c r="R15" t="n">
        <v>51.28</v>
      </c>
      <c r="S15" t="n">
        <v>44.12</v>
      </c>
      <c r="T15" t="n">
        <v>3263.12</v>
      </c>
      <c r="U15" t="n">
        <v>0.86</v>
      </c>
      <c r="V15" t="n">
        <v>0.88</v>
      </c>
      <c r="W15" t="n">
        <v>9.199999999999999</v>
      </c>
      <c r="X15" t="n">
        <v>0.2</v>
      </c>
      <c r="Y15" t="n">
        <v>2</v>
      </c>
      <c r="Z15" t="n">
        <v>10</v>
      </c>
      <c r="AA15" t="n">
        <v>373.3852233134922</v>
      </c>
      <c r="AB15" t="n">
        <v>531.3004469540601</v>
      </c>
      <c r="AC15" t="n">
        <v>481.5312529999359</v>
      </c>
      <c r="AD15" t="n">
        <v>373385.2233134923</v>
      </c>
      <c r="AE15" t="n">
        <v>531300.4469540601</v>
      </c>
      <c r="AF15" t="n">
        <v>3.301077633275727e-06</v>
      </c>
      <c r="AG15" t="n">
        <v>0.8541666666666666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4.8894</v>
      </c>
      <c r="E16" t="n">
        <v>20.45</v>
      </c>
      <c r="F16" t="n">
        <v>17.87</v>
      </c>
      <c r="G16" t="n">
        <v>107.22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8</v>
      </c>
      <c r="N16" t="n">
        <v>31.26</v>
      </c>
      <c r="O16" t="n">
        <v>21244.37</v>
      </c>
      <c r="P16" t="n">
        <v>181.49</v>
      </c>
      <c r="Q16" t="n">
        <v>576.2</v>
      </c>
      <c r="R16" t="n">
        <v>50.58</v>
      </c>
      <c r="S16" t="n">
        <v>44.12</v>
      </c>
      <c r="T16" t="n">
        <v>2918.59</v>
      </c>
      <c r="U16" t="n">
        <v>0.87</v>
      </c>
      <c r="V16" t="n">
        <v>0.88</v>
      </c>
      <c r="W16" t="n">
        <v>9.199999999999999</v>
      </c>
      <c r="X16" t="n">
        <v>0.18</v>
      </c>
      <c r="Y16" t="n">
        <v>2</v>
      </c>
      <c r="Z16" t="n">
        <v>10</v>
      </c>
      <c r="AA16" t="n">
        <v>369.3713281906843</v>
      </c>
      <c r="AB16" t="n">
        <v>525.5889614971649</v>
      </c>
      <c r="AC16" t="n">
        <v>476.3547869075075</v>
      </c>
      <c r="AD16" t="n">
        <v>369371.3281906843</v>
      </c>
      <c r="AE16" t="n">
        <v>525588.9614971649</v>
      </c>
      <c r="AF16" t="n">
        <v>3.30940291979626e-06</v>
      </c>
      <c r="AG16" t="n">
        <v>0.8520833333333333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4.9015</v>
      </c>
      <c r="E17" t="n">
        <v>20.4</v>
      </c>
      <c r="F17" t="n">
        <v>17.85</v>
      </c>
      <c r="G17" t="n">
        <v>119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177.16</v>
      </c>
      <c r="Q17" t="n">
        <v>576.2</v>
      </c>
      <c r="R17" t="n">
        <v>50.02</v>
      </c>
      <c r="S17" t="n">
        <v>44.12</v>
      </c>
      <c r="T17" t="n">
        <v>2642.79</v>
      </c>
      <c r="U17" t="n">
        <v>0.88</v>
      </c>
      <c r="V17" t="n">
        <v>0.88</v>
      </c>
      <c r="W17" t="n">
        <v>9.19</v>
      </c>
      <c r="X17" t="n">
        <v>0.16</v>
      </c>
      <c r="Y17" t="n">
        <v>2</v>
      </c>
      <c r="Z17" t="n">
        <v>10</v>
      </c>
      <c r="AA17" t="n">
        <v>363.0010233000264</v>
      </c>
      <c r="AB17" t="n">
        <v>516.5244736055312</v>
      </c>
      <c r="AC17" t="n">
        <v>468.1394085141997</v>
      </c>
      <c r="AD17" t="n">
        <v>363001.0233000264</v>
      </c>
      <c r="AE17" t="n">
        <v>516524.4736055312</v>
      </c>
      <c r="AF17" t="n">
        <v>3.317592835804264e-06</v>
      </c>
      <c r="AG17" t="n">
        <v>0.85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4.8978</v>
      </c>
      <c r="E18" t="n">
        <v>20.42</v>
      </c>
      <c r="F18" t="n">
        <v>17.87</v>
      </c>
      <c r="G18" t="n">
        <v>119.11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178.02</v>
      </c>
      <c r="Q18" t="n">
        <v>576.27</v>
      </c>
      <c r="R18" t="n">
        <v>50.26</v>
      </c>
      <c r="S18" t="n">
        <v>44.12</v>
      </c>
      <c r="T18" t="n">
        <v>2766.36</v>
      </c>
      <c r="U18" t="n">
        <v>0.88</v>
      </c>
      <c r="V18" t="n">
        <v>0.88</v>
      </c>
      <c r="W18" t="n">
        <v>9.199999999999999</v>
      </c>
      <c r="X18" t="n">
        <v>0.17</v>
      </c>
      <c r="Y18" t="n">
        <v>2</v>
      </c>
      <c r="Z18" t="n">
        <v>10</v>
      </c>
      <c r="AA18" t="n">
        <v>364.4840957281388</v>
      </c>
      <c r="AB18" t="n">
        <v>518.6347795167529</v>
      </c>
      <c r="AC18" t="n">
        <v>470.0520330103197</v>
      </c>
      <c r="AD18" t="n">
        <v>364484.0957281388</v>
      </c>
      <c r="AE18" t="n">
        <v>518634.7795167529</v>
      </c>
      <c r="AF18" t="n">
        <v>3.315088481322477e-06</v>
      </c>
      <c r="AG18" t="n">
        <v>0.8508333333333334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3.0438</v>
      </c>
      <c r="E2" t="n">
        <v>32.85</v>
      </c>
      <c r="F2" t="n">
        <v>22.2</v>
      </c>
      <c r="G2" t="n">
        <v>6.05</v>
      </c>
      <c r="H2" t="n">
        <v>0.1</v>
      </c>
      <c r="I2" t="n">
        <v>220</v>
      </c>
      <c r="J2" t="n">
        <v>185.69</v>
      </c>
      <c r="K2" t="n">
        <v>53.44</v>
      </c>
      <c r="L2" t="n">
        <v>1</v>
      </c>
      <c r="M2" t="n">
        <v>218</v>
      </c>
      <c r="N2" t="n">
        <v>36.26</v>
      </c>
      <c r="O2" t="n">
        <v>23136.14</v>
      </c>
      <c r="P2" t="n">
        <v>306.23</v>
      </c>
      <c r="Q2" t="n">
        <v>578.35</v>
      </c>
      <c r="R2" t="n">
        <v>184.72</v>
      </c>
      <c r="S2" t="n">
        <v>44.12</v>
      </c>
      <c r="T2" t="n">
        <v>68940.53999999999</v>
      </c>
      <c r="U2" t="n">
        <v>0.24</v>
      </c>
      <c r="V2" t="n">
        <v>0.71</v>
      </c>
      <c r="W2" t="n">
        <v>9.529999999999999</v>
      </c>
      <c r="X2" t="n">
        <v>4.47</v>
      </c>
      <c r="Y2" t="n">
        <v>2</v>
      </c>
      <c r="Z2" t="n">
        <v>10</v>
      </c>
      <c r="AA2" t="n">
        <v>919.5987808717706</v>
      </c>
      <c r="AB2" t="n">
        <v>1308.523242992708</v>
      </c>
      <c r="AC2" t="n">
        <v>1185.948252801238</v>
      </c>
      <c r="AD2" t="n">
        <v>919598.7808717706</v>
      </c>
      <c r="AE2" t="n">
        <v>1308523.242992708</v>
      </c>
      <c r="AF2" t="n">
        <v>1.872834864909501e-06</v>
      </c>
      <c r="AG2" t="n">
        <v>1.36875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3.8796</v>
      </c>
      <c r="E3" t="n">
        <v>25.78</v>
      </c>
      <c r="F3" t="n">
        <v>19.66</v>
      </c>
      <c r="G3" t="n">
        <v>12.04</v>
      </c>
      <c r="H3" t="n">
        <v>0.19</v>
      </c>
      <c r="I3" t="n">
        <v>98</v>
      </c>
      <c r="J3" t="n">
        <v>187.21</v>
      </c>
      <c r="K3" t="n">
        <v>53.44</v>
      </c>
      <c r="L3" t="n">
        <v>2</v>
      </c>
      <c r="M3" t="n">
        <v>96</v>
      </c>
      <c r="N3" t="n">
        <v>36.77</v>
      </c>
      <c r="O3" t="n">
        <v>23322.88</v>
      </c>
      <c r="P3" t="n">
        <v>270.01</v>
      </c>
      <c r="Q3" t="n">
        <v>577.52</v>
      </c>
      <c r="R3" t="n">
        <v>106.07</v>
      </c>
      <c r="S3" t="n">
        <v>44.12</v>
      </c>
      <c r="T3" t="n">
        <v>30221.51</v>
      </c>
      <c r="U3" t="n">
        <v>0.42</v>
      </c>
      <c r="V3" t="n">
        <v>0.8</v>
      </c>
      <c r="W3" t="n">
        <v>9.33</v>
      </c>
      <c r="X3" t="n">
        <v>1.95</v>
      </c>
      <c r="Y3" t="n">
        <v>2</v>
      </c>
      <c r="Z3" t="n">
        <v>10</v>
      </c>
      <c r="AA3" t="n">
        <v>638.7543909982011</v>
      </c>
      <c r="AB3" t="n">
        <v>908.9017782216338</v>
      </c>
      <c r="AC3" t="n">
        <v>823.761046372098</v>
      </c>
      <c r="AD3" t="n">
        <v>638754.3909982011</v>
      </c>
      <c r="AE3" t="n">
        <v>908901.7782216338</v>
      </c>
      <c r="AF3" t="n">
        <v>2.387098410507556e-06</v>
      </c>
      <c r="AG3" t="n">
        <v>1.074166666666667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4.2058</v>
      </c>
      <c r="E4" t="n">
        <v>23.78</v>
      </c>
      <c r="F4" t="n">
        <v>18.96</v>
      </c>
      <c r="G4" t="n">
        <v>18.06</v>
      </c>
      <c r="H4" t="n">
        <v>0.28</v>
      </c>
      <c r="I4" t="n">
        <v>63</v>
      </c>
      <c r="J4" t="n">
        <v>188.73</v>
      </c>
      <c r="K4" t="n">
        <v>53.44</v>
      </c>
      <c r="L4" t="n">
        <v>3</v>
      </c>
      <c r="M4" t="n">
        <v>61</v>
      </c>
      <c r="N4" t="n">
        <v>37.29</v>
      </c>
      <c r="O4" t="n">
        <v>23510.33</v>
      </c>
      <c r="P4" t="n">
        <v>258.81</v>
      </c>
      <c r="Q4" t="n">
        <v>576.84</v>
      </c>
      <c r="R4" t="n">
        <v>84.28</v>
      </c>
      <c r="S4" t="n">
        <v>44.12</v>
      </c>
      <c r="T4" t="n">
        <v>19505.61</v>
      </c>
      <c r="U4" t="n">
        <v>0.52</v>
      </c>
      <c r="V4" t="n">
        <v>0.83</v>
      </c>
      <c r="W4" t="n">
        <v>9.289999999999999</v>
      </c>
      <c r="X4" t="n">
        <v>1.26</v>
      </c>
      <c r="Y4" t="n">
        <v>2</v>
      </c>
      <c r="Z4" t="n">
        <v>10</v>
      </c>
      <c r="AA4" t="n">
        <v>566.3572287170182</v>
      </c>
      <c r="AB4" t="n">
        <v>805.8857982723819</v>
      </c>
      <c r="AC4" t="n">
        <v>730.3950155540246</v>
      </c>
      <c r="AD4" t="n">
        <v>566357.2287170182</v>
      </c>
      <c r="AE4" t="n">
        <v>805885.7982723819</v>
      </c>
      <c r="AF4" t="n">
        <v>2.587807633496413e-06</v>
      </c>
      <c r="AG4" t="n">
        <v>0.9908333333333333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4.3756</v>
      </c>
      <c r="E5" t="n">
        <v>22.85</v>
      </c>
      <c r="F5" t="n">
        <v>18.64</v>
      </c>
      <c r="G5" t="n">
        <v>23.79</v>
      </c>
      <c r="H5" t="n">
        <v>0.37</v>
      </c>
      <c r="I5" t="n">
        <v>47</v>
      </c>
      <c r="J5" t="n">
        <v>190.25</v>
      </c>
      <c r="K5" t="n">
        <v>53.44</v>
      </c>
      <c r="L5" t="n">
        <v>4</v>
      </c>
      <c r="M5" t="n">
        <v>45</v>
      </c>
      <c r="N5" t="n">
        <v>37.82</v>
      </c>
      <c r="O5" t="n">
        <v>23698.48</v>
      </c>
      <c r="P5" t="n">
        <v>252.65</v>
      </c>
      <c r="Q5" t="n">
        <v>576.52</v>
      </c>
      <c r="R5" t="n">
        <v>74.41</v>
      </c>
      <c r="S5" t="n">
        <v>44.12</v>
      </c>
      <c r="T5" t="n">
        <v>14651.24</v>
      </c>
      <c r="U5" t="n">
        <v>0.59</v>
      </c>
      <c r="V5" t="n">
        <v>0.84</v>
      </c>
      <c r="W5" t="n">
        <v>9.25</v>
      </c>
      <c r="X5" t="n">
        <v>0.9399999999999999</v>
      </c>
      <c r="Y5" t="n">
        <v>2</v>
      </c>
      <c r="Z5" t="n">
        <v>10</v>
      </c>
      <c r="AA5" t="n">
        <v>532.9558997902353</v>
      </c>
      <c r="AB5" t="n">
        <v>758.3580979788837</v>
      </c>
      <c r="AC5" t="n">
        <v>687.3194390026881</v>
      </c>
      <c r="AD5" t="n">
        <v>532955.8997902353</v>
      </c>
      <c r="AE5" t="n">
        <v>758358.0979788838</v>
      </c>
      <c r="AF5" t="n">
        <v>2.692284721367374e-06</v>
      </c>
      <c r="AG5" t="n">
        <v>0.9520833333333334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4.4895</v>
      </c>
      <c r="E6" t="n">
        <v>22.27</v>
      </c>
      <c r="F6" t="n">
        <v>18.43</v>
      </c>
      <c r="G6" t="n">
        <v>29.88</v>
      </c>
      <c r="H6" t="n">
        <v>0.46</v>
      </c>
      <c r="I6" t="n">
        <v>37</v>
      </c>
      <c r="J6" t="n">
        <v>191.78</v>
      </c>
      <c r="K6" t="n">
        <v>53.44</v>
      </c>
      <c r="L6" t="n">
        <v>5</v>
      </c>
      <c r="M6" t="n">
        <v>35</v>
      </c>
      <c r="N6" t="n">
        <v>38.35</v>
      </c>
      <c r="O6" t="n">
        <v>23887.36</v>
      </c>
      <c r="P6" t="n">
        <v>248.14</v>
      </c>
      <c r="Q6" t="n">
        <v>576.45</v>
      </c>
      <c r="R6" t="n">
        <v>67.8</v>
      </c>
      <c r="S6" t="n">
        <v>44.12</v>
      </c>
      <c r="T6" t="n">
        <v>11392.98</v>
      </c>
      <c r="U6" t="n">
        <v>0.65</v>
      </c>
      <c r="V6" t="n">
        <v>0.85</v>
      </c>
      <c r="W6" t="n">
        <v>9.24</v>
      </c>
      <c r="X6" t="n">
        <v>0.73</v>
      </c>
      <c r="Y6" t="n">
        <v>2</v>
      </c>
      <c r="Z6" t="n">
        <v>10</v>
      </c>
      <c r="AA6" t="n">
        <v>511.5050094578464</v>
      </c>
      <c r="AB6" t="n">
        <v>727.8350164278083</v>
      </c>
      <c r="AC6" t="n">
        <v>659.6555855484556</v>
      </c>
      <c r="AD6" t="n">
        <v>511505.0094578463</v>
      </c>
      <c r="AE6" t="n">
        <v>727835.0164278083</v>
      </c>
      <c r="AF6" t="n">
        <v>2.762366819768449e-06</v>
      </c>
      <c r="AG6" t="n">
        <v>0.9279166666666666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4.5605</v>
      </c>
      <c r="E7" t="n">
        <v>21.93</v>
      </c>
      <c r="F7" t="n">
        <v>18.3</v>
      </c>
      <c r="G7" t="n">
        <v>35.43</v>
      </c>
      <c r="H7" t="n">
        <v>0.55</v>
      </c>
      <c r="I7" t="n">
        <v>31</v>
      </c>
      <c r="J7" t="n">
        <v>193.32</v>
      </c>
      <c r="K7" t="n">
        <v>53.44</v>
      </c>
      <c r="L7" t="n">
        <v>6</v>
      </c>
      <c r="M7" t="n">
        <v>29</v>
      </c>
      <c r="N7" t="n">
        <v>38.89</v>
      </c>
      <c r="O7" t="n">
        <v>24076.95</v>
      </c>
      <c r="P7" t="n">
        <v>244.72</v>
      </c>
      <c r="Q7" t="n">
        <v>576.39</v>
      </c>
      <c r="R7" t="n">
        <v>64.25</v>
      </c>
      <c r="S7" t="n">
        <v>44.12</v>
      </c>
      <c r="T7" t="n">
        <v>9651.27</v>
      </c>
      <c r="U7" t="n">
        <v>0.6899999999999999</v>
      </c>
      <c r="V7" t="n">
        <v>0.86</v>
      </c>
      <c r="W7" t="n">
        <v>9.220000000000001</v>
      </c>
      <c r="X7" t="n">
        <v>0.61</v>
      </c>
      <c r="Y7" t="n">
        <v>2</v>
      </c>
      <c r="Z7" t="n">
        <v>10</v>
      </c>
      <c r="AA7" t="n">
        <v>497.8845964366873</v>
      </c>
      <c r="AB7" t="n">
        <v>708.4541436079775</v>
      </c>
      <c r="AC7" t="n">
        <v>642.0902022955962</v>
      </c>
      <c r="AD7" t="n">
        <v>497884.5964366873</v>
      </c>
      <c r="AE7" t="n">
        <v>708454.1436079774</v>
      </c>
      <c r="AF7" t="n">
        <v>2.806052763460077e-06</v>
      </c>
      <c r="AG7" t="n">
        <v>0.91375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4.6223</v>
      </c>
      <c r="E8" t="n">
        <v>21.63</v>
      </c>
      <c r="F8" t="n">
        <v>18.2</v>
      </c>
      <c r="G8" t="n">
        <v>41.99</v>
      </c>
      <c r="H8" t="n">
        <v>0.64</v>
      </c>
      <c r="I8" t="n">
        <v>26</v>
      </c>
      <c r="J8" t="n">
        <v>194.86</v>
      </c>
      <c r="K8" t="n">
        <v>53.44</v>
      </c>
      <c r="L8" t="n">
        <v>7</v>
      </c>
      <c r="M8" t="n">
        <v>24</v>
      </c>
      <c r="N8" t="n">
        <v>39.43</v>
      </c>
      <c r="O8" t="n">
        <v>24267.28</v>
      </c>
      <c r="P8" t="n">
        <v>241.53</v>
      </c>
      <c r="Q8" t="n">
        <v>576.41</v>
      </c>
      <c r="R8" t="n">
        <v>60.87</v>
      </c>
      <c r="S8" t="n">
        <v>44.12</v>
      </c>
      <c r="T8" t="n">
        <v>7983.57</v>
      </c>
      <c r="U8" t="n">
        <v>0.72</v>
      </c>
      <c r="V8" t="n">
        <v>0.86</v>
      </c>
      <c r="W8" t="n">
        <v>9.220000000000001</v>
      </c>
      <c r="X8" t="n">
        <v>0.5</v>
      </c>
      <c r="Y8" t="n">
        <v>2</v>
      </c>
      <c r="Z8" t="n">
        <v>10</v>
      </c>
      <c r="AA8" t="n">
        <v>486.2041776908274</v>
      </c>
      <c r="AB8" t="n">
        <v>691.8337437827881</v>
      </c>
      <c r="AC8" t="n">
        <v>627.0267066801416</v>
      </c>
      <c r="AD8" t="n">
        <v>486204.1776908274</v>
      </c>
      <c r="AE8" t="n">
        <v>691833.7437827882</v>
      </c>
      <c r="AF8" t="n">
        <v>2.844077993321239e-06</v>
      </c>
      <c r="AG8" t="n">
        <v>0.90125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4.6581</v>
      </c>
      <c r="E9" t="n">
        <v>21.47</v>
      </c>
      <c r="F9" t="n">
        <v>18.14</v>
      </c>
      <c r="G9" t="n">
        <v>47.33</v>
      </c>
      <c r="H9" t="n">
        <v>0.72</v>
      </c>
      <c r="I9" t="n">
        <v>23</v>
      </c>
      <c r="J9" t="n">
        <v>196.41</v>
      </c>
      <c r="K9" t="n">
        <v>53.44</v>
      </c>
      <c r="L9" t="n">
        <v>8</v>
      </c>
      <c r="M9" t="n">
        <v>21</v>
      </c>
      <c r="N9" t="n">
        <v>39.98</v>
      </c>
      <c r="O9" t="n">
        <v>24458.36</v>
      </c>
      <c r="P9" t="n">
        <v>239.17</v>
      </c>
      <c r="Q9" t="n">
        <v>576.34</v>
      </c>
      <c r="R9" t="n">
        <v>59.02</v>
      </c>
      <c r="S9" t="n">
        <v>44.12</v>
      </c>
      <c r="T9" t="n">
        <v>7073.28</v>
      </c>
      <c r="U9" t="n">
        <v>0.75</v>
      </c>
      <c r="V9" t="n">
        <v>0.87</v>
      </c>
      <c r="W9" t="n">
        <v>9.220000000000001</v>
      </c>
      <c r="X9" t="n">
        <v>0.45</v>
      </c>
      <c r="Y9" t="n">
        <v>2</v>
      </c>
      <c r="Z9" t="n">
        <v>10</v>
      </c>
      <c r="AA9" t="n">
        <v>478.9049795694525</v>
      </c>
      <c r="AB9" t="n">
        <v>681.4475073112986</v>
      </c>
      <c r="AC9" t="n">
        <v>617.6133935712569</v>
      </c>
      <c r="AD9" t="n">
        <v>478904.9795694525</v>
      </c>
      <c r="AE9" t="n">
        <v>681447.5073112986</v>
      </c>
      <c r="AF9" t="n">
        <v>2.866105553661525e-06</v>
      </c>
      <c r="AG9" t="n">
        <v>0.8945833333333333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4.6991</v>
      </c>
      <c r="E10" t="n">
        <v>21.28</v>
      </c>
      <c r="F10" t="n">
        <v>18.07</v>
      </c>
      <c r="G10" t="n">
        <v>54.2</v>
      </c>
      <c r="H10" t="n">
        <v>0.8100000000000001</v>
      </c>
      <c r="I10" t="n">
        <v>20</v>
      </c>
      <c r="J10" t="n">
        <v>197.97</v>
      </c>
      <c r="K10" t="n">
        <v>53.44</v>
      </c>
      <c r="L10" t="n">
        <v>9</v>
      </c>
      <c r="M10" t="n">
        <v>18</v>
      </c>
      <c r="N10" t="n">
        <v>40.53</v>
      </c>
      <c r="O10" t="n">
        <v>24650.18</v>
      </c>
      <c r="P10" t="n">
        <v>236.34</v>
      </c>
      <c r="Q10" t="n">
        <v>576.34</v>
      </c>
      <c r="R10" t="n">
        <v>56.77</v>
      </c>
      <c r="S10" t="n">
        <v>44.12</v>
      </c>
      <c r="T10" t="n">
        <v>5963.86</v>
      </c>
      <c r="U10" t="n">
        <v>0.78</v>
      </c>
      <c r="V10" t="n">
        <v>0.87</v>
      </c>
      <c r="W10" t="n">
        <v>9.210000000000001</v>
      </c>
      <c r="X10" t="n">
        <v>0.37</v>
      </c>
      <c r="Y10" t="n">
        <v>2</v>
      </c>
      <c r="Z10" t="n">
        <v>10</v>
      </c>
      <c r="AA10" t="n">
        <v>470.5041199542173</v>
      </c>
      <c r="AB10" t="n">
        <v>669.4936853877496</v>
      </c>
      <c r="AC10" t="n">
        <v>606.7793374698864</v>
      </c>
      <c r="AD10" t="n">
        <v>470504.1199542173</v>
      </c>
      <c r="AE10" t="n">
        <v>669493.6853877496</v>
      </c>
      <c r="AF10" t="n">
        <v>2.891332647905985e-06</v>
      </c>
      <c r="AG10" t="n">
        <v>0.8866666666666667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4.7234</v>
      </c>
      <c r="E11" t="n">
        <v>21.17</v>
      </c>
      <c r="F11" t="n">
        <v>18.03</v>
      </c>
      <c r="G11" t="n">
        <v>60.11</v>
      </c>
      <c r="H11" t="n">
        <v>0.89</v>
      </c>
      <c r="I11" t="n">
        <v>18</v>
      </c>
      <c r="J11" t="n">
        <v>199.53</v>
      </c>
      <c r="K11" t="n">
        <v>53.44</v>
      </c>
      <c r="L11" t="n">
        <v>10</v>
      </c>
      <c r="M11" t="n">
        <v>16</v>
      </c>
      <c r="N11" t="n">
        <v>41.1</v>
      </c>
      <c r="O11" t="n">
        <v>24842.77</v>
      </c>
      <c r="P11" t="n">
        <v>234.29</v>
      </c>
      <c r="Q11" t="n">
        <v>576.24</v>
      </c>
      <c r="R11" t="n">
        <v>55.56</v>
      </c>
      <c r="S11" t="n">
        <v>44.12</v>
      </c>
      <c r="T11" t="n">
        <v>5371.17</v>
      </c>
      <c r="U11" t="n">
        <v>0.79</v>
      </c>
      <c r="V11" t="n">
        <v>0.87</v>
      </c>
      <c r="W11" t="n">
        <v>9.210000000000001</v>
      </c>
      <c r="X11" t="n">
        <v>0.34</v>
      </c>
      <c r="Y11" t="n">
        <v>2</v>
      </c>
      <c r="Z11" t="n">
        <v>10</v>
      </c>
      <c r="AA11" t="n">
        <v>465.1330788886534</v>
      </c>
      <c r="AB11" t="n">
        <v>661.8510783948432</v>
      </c>
      <c r="AC11" t="n">
        <v>599.8526462868132</v>
      </c>
      <c r="AD11" t="n">
        <v>465133.0788886534</v>
      </c>
      <c r="AE11" t="n">
        <v>661851.0783948431</v>
      </c>
      <c r="AF11" t="n">
        <v>2.90628431595819e-06</v>
      </c>
      <c r="AG11" t="n">
        <v>0.8820833333333334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4.7326</v>
      </c>
      <c r="E12" t="n">
        <v>21.13</v>
      </c>
      <c r="F12" t="n">
        <v>18.03</v>
      </c>
      <c r="G12" t="n">
        <v>63.63</v>
      </c>
      <c r="H12" t="n">
        <v>0.97</v>
      </c>
      <c r="I12" t="n">
        <v>17</v>
      </c>
      <c r="J12" t="n">
        <v>201.1</v>
      </c>
      <c r="K12" t="n">
        <v>53.44</v>
      </c>
      <c r="L12" t="n">
        <v>11</v>
      </c>
      <c r="M12" t="n">
        <v>15</v>
      </c>
      <c r="N12" t="n">
        <v>41.66</v>
      </c>
      <c r="O12" t="n">
        <v>25036.12</v>
      </c>
      <c r="P12" t="n">
        <v>232.11</v>
      </c>
      <c r="Q12" t="n">
        <v>576.28</v>
      </c>
      <c r="R12" t="n">
        <v>55.34</v>
      </c>
      <c r="S12" t="n">
        <v>44.12</v>
      </c>
      <c r="T12" t="n">
        <v>5263.61</v>
      </c>
      <c r="U12" t="n">
        <v>0.8</v>
      </c>
      <c r="V12" t="n">
        <v>0.87</v>
      </c>
      <c r="W12" t="n">
        <v>9.210000000000001</v>
      </c>
      <c r="X12" t="n">
        <v>0.34</v>
      </c>
      <c r="Y12" t="n">
        <v>2</v>
      </c>
      <c r="Z12" t="n">
        <v>10</v>
      </c>
      <c r="AA12" t="n">
        <v>461.4633039046705</v>
      </c>
      <c r="AB12" t="n">
        <v>656.6292512643827</v>
      </c>
      <c r="AC12" t="n">
        <v>595.119970123082</v>
      </c>
      <c r="AD12" t="n">
        <v>461463.3039046705</v>
      </c>
      <c r="AE12" t="n">
        <v>656629.2512643826</v>
      </c>
      <c r="AF12" t="n">
        <v>2.911945029788654e-06</v>
      </c>
      <c r="AG12" t="n">
        <v>0.8804166666666666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4.7626</v>
      </c>
      <c r="E13" t="n">
        <v>21</v>
      </c>
      <c r="F13" t="n">
        <v>17.97</v>
      </c>
      <c r="G13" t="n">
        <v>71.88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13</v>
      </c>
      <c r="N13" t="n">
        <v>42.24</v>
      </c>
      <c r="O13" t="n">
        <v>25230.25</v>
      </c>
      <c r="P13" t="n">
        <v>229.93</v>
      </c>
      <c r="Q13" t="n">
        <v>576.21</v>
      </c>
      <c r="R13" t="n">
        <v>53.63</v>
      </c>
      <c r="S13" t="n">
        <v>44.12</v>
      </c>
      <c r="T13" t="n">
        <v>4420.77</v>
      </c>
      <c r="U13" t="n">
        <v>0.82</v>
      </c>
      <c r="V13" t="n">
        <v>0.88</v>
      </c>
      <c r="W13" t="n">
        <v>9.199999999999999</v>
      </c>
      <c r="X13" t="n">
        <v>0.28</v>
      </c>
      <c r="Y13" t="n">
        <v>2</v>
      </c>
      <c r="Z13" t="n">
        <v>10</v>
      </c>
      <c r="AA13" t="n">
        <v>455.2966428747392</v>
      </c>
      <c r="AB13" t="n">
        <v>647.8545340103285</v>
      </c>
      <c r="AC13" t="n">
        <v>587.1672183076309</v>
      </c>
      <c r="AD13" t="n">
        <v>455296.6428747392</v>
      </c>
      <c r="AE13" t="n">
        <v>647854.5340103285</v>
      </c>
      <c r="AF13" t="n">
        <v>2.930403879235821e-06</v>
      </c>
      <c r="AG13" t="n">
        <v>0.875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4.7786</v>
      </c>
      <c r="E14" t="n">
        <v>20.93</v>
      </c>
      <c r="F14" t="n">
        <v>17.94</v>
      </c>
      <c r="G14" t="n">
        <v>76.87</v>
      </c>
      <c r="H14" t="n">
        <v>1.13</v>
      </c>
      <c r="I14" t="n">
        <v>14</v>
      </c>
      <c r="J14" t="n">
        <v>204.25</v>
      </c>
      <c r="K14" t="n">
        <v>53.44</v>
      </c>
      <c r="L14" t="n">
        <v>13</v>
      </c>
      <c r="M14" t="n">
        <v>12</v>
      </c>
      <c r="N14" t="n">
        <v>42.82</v>
      </c>
      <c r="O14" t="n">
        <v>25425.3</v>
      </c>
      <c r="P14" t="n">
        <v>227.85</v>
      </c>
      <c r="Q14" t="n">
        <v>576.27</v>
      </c>
      <c r="R14" t="n">
        <v>52.71</v>
      </c>
      <c r="S14" t="n">
        <v>44.12</v>
      </c>
      <c r="T14" t="n">
        <v>3963.11</v>
      </c>
      <c r="U14" t="n">
        <v>0.84</v>
      </c>
      <c r="V14" t="n">
        <v>0.88</v>
      </c>
      <c r="W14" t="n">
        <v>9.199999999999999</v>
      </c>
      <c r="X14" t="n">
        <v>0.24</v>
      </c>
      <c r="Y14" t="n">
        <v>2</v>
      </c>
      <c r="Z14" t="n">
        <v>10</v>
      </c>
      <c r="AA14" t="n">
        <v>450.9023490094654</v>
      </c>
      <c r="AB14" t="n">
        <v>641.6017683707307</v>
      </c>
      <c r="AC14" t="n">
        <v>581.50017607115</v>
      </c>
      <c r="AD14" t="n">
        <v>450902.3490094654</v>
      </c>
      <c r="AE14" t="n">
        <v>641601.7683707307</v>
      </c>
      <c r="AF14" t="n">
        <v>2.940248598940976e-06</v>
      </c>
      <c r="AG14" t="n">
        <v>0.8720833333333333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4.7883</v>
      </c>
      <c r="E15" t="n">
        <v>20.88</v>
      </c>
      <c r="F15" t="n">
        <v>17.93</v>
      </c>
      <c r="G15" t="n">
        <v>82.76000000000001</v>
      </c>
      <c r="H15" t="n">
        <v>1.21</v>
      </c>
      <c r="I15" t="n">
        <v>13</v>
      </c>
      <c r="J15" t="n">
        <v>205.84</v>
      </c>
      <c r="K15" t="n">
        <v>53.44</v>
      </c>
      <c r="L15" t="n">
        <v>14</v>
      </c>
      <c r="M15" t="n">
        <v>11</v>
      </c>
      <c r="N15" t="n">
        <v>43.4</v>
      </c>
      <c r="O15" t="n">
        <v>25621.03</v>
      </c>
      <c r="P15" t="n">
        <v>225.82</v>
      </c>
      <c r="Q15" t="n">
        <v>576.21</v>
      </c>
      <c r="R15" t="n">
        <v>52.46</v>
      </c>
      <c r="S15" t="n">
        <v>44.12</v>
      </c>
      <c r="T15" t="n">
        <v>3843.83</v>
      </c>
      <c r="U15" t="n">
        <v>0.84</v>
      </c>
      <c r="V15" t="n">
        <v>0.88</v>
      </c>
      <c r="W15" t="n">
        <v>9.199999999999999</v>
      </c>
      <c r="X15" t="n">
        <v>0.24</v>
      </c>
      <c r="Y15" t="n">
        <v>2</v>
      </c>
      <c r="Z15" t="n">
        <v>10</v>
      </c>
      <c r="AA15" t="n">
        <v>447.3543820120996</v>
      </c>
      <c r="AB15" t="n">
        <v>636.5532652863736</v>
      </c>
      <c r="AC15" t="n">
        <v>576.9245879460974</v>
      </c>
      <c r="AD15" t="n">
        <v>447354.3820120996</v>
      </c>
      <c r="AE15" t="n">
        <v>636553.2652863737</v>
      </c>
      <c r="AF15" t="n">
        <v>2.946216960262226e-06</v>
      </c>
      <c r="AG15" t="n">
        <v>0.87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4.8017</v>
      </c>
      <c r="E16" t="n">
        <v>20.83</v>
      </c>
      <c r="F16" t="n">
        <v>17.91</v>
      </c>
      <c r="G16" t="n">
        <v>89.55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223.38</v>
      </c>
      <c r="Q16" t="n">
        <v>576.12</v>
      </c>
      <c r="R16" t="n">
        <v>51.96</v>
      </c>
      <c r="S16" t="n">
        <v>44.12</v>
      </c>
      <c r="T16" t="n">
        <v>3597.45</v>
      </c>
      <c r="U16" t="n">
        <v>0.85</v>
      </c>
      <c r="V16" t="n">
        <v>0.88</v>
      </c>
      <c r="W16" t="n">
        <v>9.199999999999999</v>
      </c>
      <c r="X16" t="n">
        <v>0.22</v>
      </c>
      <c r="Y16" t="n">
        <v>2</v>
      </c>
      <c r="Z16" t="n">
        <v>10</v>
      </c>
      <c r="AA16" t="n">
        <v>442.8876593108305</v>
      </c>
      <c r="AB16" t="n">
        <v>630.1974385974007</v>
      </c>
      <c r="AC16" t="n">
        <v>571.164138831218</v>
      </c>
      <c r="AD16" t="n">
        <v>442887.6593108305</v>
      </c>
      <c r="AE16" t="n">
        <v>630197.4385974007</v>
      </c>
      <c r="AF16" t="n">
        <v>2.954461913015295e-06</v>
      </c>
      <c r="AG16" t="n">
        <v>0.8679166666666666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4.8148</v>
      </c>
      <c r="E17" t="n">
        <v>20.77</v>
      </c>
      <c r="F17" t="n">
        <v>17.89</v>
      </c>
      <c r="G17" t="n">
        <v>97.59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221.05</v>
      </c>
      <c r="Q17" t="n">
        <v>576.1799999999999</v>
      </c>
      <c r="R17" t="n">
        <v>51.32</v>
      </c>
      <c r="S17" t="n">
        <v>44.12</v>
      </c>
      <c r="T17" t="n">
        <v>3282.84</v>
      </c>
      <c r="U17" t="n">
        <v>0.86</v>
      </c>
      <c r="V17" t="n">
        <v>0.88</v>
      </c>
      <c r="W17" t="n">
        <v>9.199999999999999</v>
      </c>
      <c r="X17" t="n">
        <v>0.2</v>
      </c>
      <c r="Y17" t="n">
        <v>2</v>
      </c>
      <c r="Z17" t="n">
        <v>10</v>
      </c>
      <c r="AA17" t="n">
        <v>438.6054363510851</v>
      </c>
      <c r="AB17" t="n">
        <v>624.1041418346645</v>
      </c>
      <c r="AC17" t="n">
        <v>565.6416273372372</v>
      </c>
      <c r="AD17" t="n">
        <v>438605.4363510851</v>
      </c>
      <c r="AE17" t="n">
        <v>624104.1418346645</v>
      </c>
      <c r="AF17" t="n">
        <v>2.96252227727389e-06</v>
      </c>
      <c r="AG17" t="n">
        <v>0.8654166666666666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4.8177</v>
      </c>
      <c r="E18" t="n">
        <v>20.76</v>
      </c>
      <c r="F18" t="n">
        <v>17.88</v>
      </c>
      <c r="G18" t="n">
        <v>97.52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218.82</v>
      </c>
      <c r="Q18" t="n">
        <v>576.24</v>
      </c>
      <c r="R18" t="n">
        <v>51.02</v>
      </c>
      <c r="S18" t="n">
        <v>44.12</v>
      </c>
      <c r="T18" t="n">
        <v>3133.49</v>
      </c>
      <c r="U18" t="n">
        <v>0.86</v>
      </c>
      <c r="V18" t="n">
        <v>0.88</v>
      </c>
      <c r="W18" t="n">
        <v>9.19</v>
      </c>
      <c r="X18" t="n">
        <v>0.19</v>
      </c>
      <c r="Y18" t="n">
        <v>2</v>
      </c>
      <c r="Z18" t="n">
        <v>10</v>
      </c>
      <c r="AA18" t="n">
        <v>435.4760559935461</v>
      </c>
      <c r="AB18" t="n">
        <v>619.6512575777699</v>
      </c>
      <c r="AC18" t="n">
        <v>561.6058638667211</v>
      </c>
      <c r="AD18" t="n">
        <v>435476.0559935461</v>
      </c>
      <c r="AE18" t="n">
        <v>619651.2575777699</v>
      </c>
      <c r="AF18" t="n">
        <v>2.96430663272045e-06</v>
      </c>
      <c r="AG18" t="n">
        <v>0.8650000000000001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4.8292</v>
      </c>
      <c r="E19" t="n">
        <v>20.71</v>
      </c>
      <c r="F19" t="n">
        <v>17.87</v>
      </c>
      <c r="G19" t="n">
        <v>107.2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217.81</v>
      </c>
      <c r="Q19" t="n">
        <v>576.14</v>
      </c>
      <c r="R19" t="n">
        <v>50.49</v>
      </c>
      <c r="S19" t="n">
        <v>44.12</v>
      </c>
      <c r="T19" t="n">
        <v>2874.38</v>
      </c>
      <c r="U19" t="n">
        <v>0.87</v>
      </c>
      <c r="V19" t="n">
        <v>0.88</v>
      </c>
      <c r="W19" t="n">
        <v>9.199999999999999</v>
      </c>
      <c r="X19" t="n">
        <v>0.17</v>
      </c>
      <c r="Y19" t="n">
        <v>2</v>
      </c>
      <c r="Z19" t="n">
        <v>10</v>
      </c>
      <c r="AA19" t="n">
        <v>433.0995873009521</v>
      </c>
      <c r="AB19" t="n">
        <v>616.2697127288794</v>
      </c>
      <c r="AC19" t="n">
        <v>558.5410828421674</v>
      </c>
      <c r="AD19" t="n">
        <v>433099.5873009521</v>
      </c>
      <c r="AE19" t="n">
        <v>616269.7127288794</v>
      </c>
      <c r="AF19" t="n">
        <v>2.97138252500853e-06</v>
      </c>
      <c r="AG19" t="n">
        <v>0.8629166666666667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4.8286</v>
      </c>
      <c r="E20" t="n">
        <v>20.71</v>
      </c>
      <c r="F20" t="n">
        <v>17.87</v>
      </c>
      <c r="G20" t="n">
        <v>107.21</v>
      </c>
      <c r="H20" t="n">
        <v>1.58</v>
      </c>
      <c r="I20" t="n">
        <v>10</v>
      </c>
      <c r="J20" t="n">
        <v>213.87</v>
      </c>
      <c r="K20" t="n">
        <v>53.44</v>
      </c>
      <c r="L20" t="n">
        <v>19</v>
      </c>
      <c r="M20" t="n">
        <v>8</v>
      </c>
      <c r="N20" t="n">
        <v>46.44</v>
      </c>
      <c r="O20" t="n">
        <v>26611.98</v>
      </c>
      <c r="P20" t="n">
        <v>214.32</v>
      </c>
      <c r="Q20" t="n">
        <v>576.12</v>
      </c>
      <c r="R20" t="n">
        <v>50.65</v>
      </c>
      <c r="S20" t="n">
        <v>44.12</v>
      </c>
      <c r="T20" t="n">
        <v>2952.15</v>
      </c>
      <c r="U20" t="n">
        <v>0.87</v>
      </c>
      <c r="V20" t="n">
        <v>0.88</v>
      </c>
      <c r="W20" t="n">
        <v>9.19</v>
      </c>
      <c r="X20" t="n">
        <v>0.18</v>
      </c>
      <c r="Y20" t="n">
        <v>2</v>
      </c>
      <c r="Z20" t="n">
        <v>10</v>
      </c>
      <c r="AA20" t="n">
        <v>428.8083532124521</v>
      </c>
      <c r="AB20" t="n">
        <v>610.1635937749156</v>
      </c>
      <c r="AC20" t="n">
        <v>553.0069502666623</v>
      </c>
      <c r="AD20" t="n">
        <v>428808.3532124521</v>
      </c>
      <c r="AE20" t="n">
        <v>610163.5937749157</v>
      </c>
      <c r="AF20" t="n">
        <v>2.971013348019587e-06</v>
      </c>
      <c r="AG20" t="n">
        <v>0.8629166666666667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4.8409</v>
      </c>
      <c r="E21" t="n">
        <v>20.66</v>
      </c>
      <c r="F21" t="n">
        <v>17.85</v>
      </c>
      <c r="G21" t="n">
        <v>119.03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213.59</v>
      </c>
      <c r="Q21" t="n">
        <v>576.17</v>
      </c>
      <c r="R21" t="n">
        <v>50.19</v>
      </c>
      <c r="S21" t="n">
        <v>44.12</v>
      </c>
      <c r="T21" t="n">
        <v>2730.87</v>
      </c>
      <c r="U21" t="n">
        <v>0.88</v>
      </c>
      <c r="V21" t="n">
        <v>0.88</v>
      </c>
      <c r="W21" t="n">
        <v>9.19</v>
      </c>
      <c r="X21" t="n">
        <v>0.16</v>
      </c>
      <c r="Y21" t="n">
        <v>2</v>
      </c>
      <c r="Z21" t="n">
        <v>10</v>
      </c>
      <c r="AA21" t="n">
        <v>426.6468744456678</v>
      </c>
      <c r="AB21" t="n">
        <v>607.0879642021031</v>
      </c>
      <c r="AC21" t="n">
        <v>550.2194281208582</v>
      </c>
      <c r="AD21" t="n">
        <v>426646.8744456678</v>
      </c>
      <c r="AE21" t="n">
        <v>607087.9642021031</v>
      </c>
      <c r="AF21" t="n">
        <v>2.978581476292925e-06</v>
      </c>
      <c r="AG21" t="n">
        <v>0.8608333333333333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4.8394</v>
      </c>
      <c r="E22" t="n">
        <v>20.66</v>
      </c>
      <c r="F22" t="n">
        <v>17.86</v>
      </c>
      <c r="G22" t="n">
        <v>119.07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211.34</v>
      </c>
      <c r="Q22" t="n">
        <v>576.14</v>
      </c>
      <c r="R22" t="n">
        <v>50.31</v>
      </c>
      <c r="S22" t="n">
        <v>44.12</v>
      </c>
      <c r="T22" t="n">
        <v>2787.01</v>
      </c>
      <c r="U22" t="n">
        <v>0.88</v>
      </c>
      <c r="V22" t="n">
        <v>0.88</v>
      </c>
      <c r="W22" t="n">
        <v>9.199999999999999</v>
      </c>
      <c r="X22" t="n">
        <v>0.17</v>
      </c>
      <c r="Y22" t="n">
        <v>2</v>
      </c>
      <c r="Z22" t="n">
        <v>10</v>
      </c>
      <c r="AA22" t="n">
        <v>424.0667470065542</v>
      </c>
      <c r="AB22" t="n">
        <v>603.4166275342124</v>
      </c>
      <c r="AC22" t="n">
        <v>546.8920013211833</v>
      </c>
      <c r="AD22" t="n">
        <v>424066.7470065542</v>
      </c>
      <c r="AE22" t="n">
        <v>603416.6275342123</v>
      </c>
      <c r="AF22" t="n">
        <v>2.977658533820567e-06</v>
      </c>
      <c r="AG22" t="n">
        <v>0.8608333333333333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4.8544</v>
      </c>
      <c r="E23" t="n">
        <v>20.6</v>
      </c>
      <c r="F23" t="n">
        <v>17.83</v>
      </c>
      <c r="G23" t="n">
        <v>133.75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6</v>
      </c>
      <c r="N23" t="n">
        <v>48.34</v>
      </c>
      <c r="O23" t="n">
        <v>27216.79</v>
      </c>
      <c r="P23" t="n">
        <v>209.63</v>
      </c>
      <c r="Q23" t="n">
        <v>576.23</v>
      </c>
      <c r="R23" t="n">
        <v>49.5</v>
      </c>
      <c r="S23" t="n">
        <v>44.12</v>
      </c>
      <c r="T23" t="n">
        <v>2387.07</v>
      </c>
      <c r="U23" t="n">
        <v>0.89</v>
      </c>
      <c r="V23" t="n">
        <v>0.88</v>
      </c>
      <c r="W23" t="n">
        <v>9.19</v>
      </c>
      <c r="X23" t="n">
        <v>0.14</v>
      </c>
      <c r="Y23" t="n">
        <v>2</v>
      </c>
      <c r="Z23" t="n">
        <v>10</v>
      </c>
      <c r="AA23" t="n">
        <v>420.3906837652252</v>
      </c>
      <c r="AB23" t="n">
        <v>598.1858526636446</v>
      </c>
      <c r="AC23" t="n">
        <v>542.1512155905763</v>
      </c>
      <c r="AD23" t="n">
        <v>420390.6837652252</v>
      </c>
      <c r="AE23" t="n">
        <v>598185.8526636446</v>
      </c>
      <c r="AF23" t="n">
        <v>2.98688795854415e-06</v>
      </c>
      <c r="AG23" t="n">
        <v>0.8583333333333334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4.8562</v>
      </c>
      <c r="E24" t="n">
        <v>20.59</v>
      </c>
      <c r="F24" t="n">
        <v>17.83</v>
      </c>
      <c r="G24" t="n">
        <v>133.69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207.23</v>
      </c>
      <c r="Q24" t="n">
        <v>576.15</v>
      </c>
      <c r="R24" t="n">
        <v>49.17</v>
      </c>
      <c r="S24" t="n">
        <v>44.12</v>
      </c>
      <c r="T24" t="n">
        <v>2224.82</v>
      </c>
      <c r="U24" t="n">
        <v>0.9</v>
      </c>
      <c r="V24" t="n">
        <v>0.88</v>
      </c>
      <c r="W24" t="n">
        <v>9.19</v>
      </c>
      <c r="X24" t="n">
        <v>0.13</v>
      </c>
      <c r="Y24" t="n">
        <v>2</v>
      </c>
      <c r="Z24" t="n">
        <v>10</v>
      </c>
      <c r="AA24" t="n">
        <v>417.2641265180403</v>
      </c>
      <c r="AB24" t="n">
        <v>593.736985490714</v>
      </c>
      <c r="AC24" t="n">
        <v>538.1190929065219</v>
      </c>
      <c r="AD24" t="n">
        <v>417264.1265180403</v>
      </c>
      <c r="AE24" t="n">
        <v>593736.985490714</v>
      </c>
      <c r="AF24" t="n">
        <v>2.98799548951098e-06</v>
      </c>
      <c r="AG24" t="n">
        <v>0.8579166666666667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4.8548</v>
      </c>
      <c r="E25" t="n">
        <v>20.6</v>
      </c>
      <c r="F25" t="n">
        <v>17.83</v>
      </c>
      <c r="G25" t="n">
        <v>133.74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3</v>
      </c>
      <c r="N25" t="n">
        <v>49.65</v>
      </c>
      <c r="O25" t="n">
        <v>27624.44</v>
      </c>
      <c r="P25" t="n">
        <v>204.94</v>
      </c>
      <c r="Q25" t="n">
        <v>576.12</v>
      </c>
      <c r="R25" t="n">
        <v>49.36</v>
      </c>
      <c r="S25" t="n">
        <v>44.12</v>
      </c>
      <c r="T25" t="n">
        <v>2317.22</v>
      </c>
      <c r="U25" t="n">
        <v>0.89</v>
      </c>
      <c r="V25" t="n">
        <v>0.88</v>
      </c>
      <c r="W25" t="n">
        <v>9.19</v>
      </c>
      <c r="X25" t="n">
        <v>0.14</v>
      </c>
      <c r="Y25" t="n">
        <v>2</v>
      </c>
      <c r="Z25" t="n">
        <v>10</v>
      </c>
      <c r="AA25" t="n">
        <v>414.5509807281558</v>
      </c>
      <c r="AB25" t="n">
        <v>589.8763732307401</v>
      </c>
      <c r="AC25" t="n">
        <v>534.6201207721114</v>
      </c>
      <c r="AD25" t="n">
        <v>414550.9807281558</v>
      </c>
      <c r="AE25" t="n">
        <v>589876.3732307401</v>
      </c>
      <c r="AF25" t="n">
        <v>2.987134076536779e-06</v>
      </c>
      <c r="AG25" t="n">
        <v>0.8583333333333334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4.8533</v>
      </c>
      <c r="E26" t="n">
        <v>20.6</v>
      </c>
      <c r="F26" t="n">
        <v>17.84</v>
      </c>
      <c r="G26" t="n">
        <v>133.79</v>
      </c>
      <c r="H26" t="n">
        <v>1.99</v>
      </c>
      <c r="I26" t="n">
        <v>8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205.24</v>
      </c>
      <c r="Q26" t="n">
        <v>576.15</v>
      </c>
      <c r="R26" t="n">
        <v>49.37</v>
      </c>
      <c r="S26" t="n">
        <v>44.12</v>
      </c>
      <c r="T26" t="n">
        <v>2325.74</v>
      </c>
      <c r="U26" t="n">
        <v>0.89</v>
      </c>
      <c r="V26" t="n">
        <v>0.88</v>
      </c>
      <c r="W26" t="n">
        <v>9.199999999999999</v>
      </c>
      <c r="X26" t="n">
        <v>0.15</v>
      </c>
      <c r="Y26" t="n">
        <v>2</v>
      </c>
      <c r="Z26" t="n">
        <v>10</v>
      </c>
      <c r="AA26" t="n">
        <v>415.132204975939</v>
      </c>
      <c r="AB26" t="n">
        <v>590.7034137330057</v>
      </c>
      <c r="AC26" t="n">
        <v>535.3696888397102</v>
      </c>
      <c r="AD26" t="n">
        <v>415132.2049759389</v>
      </c>
      <c r="AE26" t="n">
        <v>590703.4137330058</v>
      </c>
      <c r="AF26" t="n">
        <v>2.98621113406442e-06</v>
      </c>
      <c r="AG26" t="n">
        <v>0.8583333333333334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3.7741</v>
      </c>
      <c r="E2" t="n">
        <v>26.5</v>
      </c>
      <c r="F2" t="n">
        <v>20.78</v>
      </c>
      <c r="G2" t="n">
        <v>8.199999999999999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210.9</v>
      </c>
      <c r="Q2" t="n">
        <v>577.8</v>
      </c>
      <c r="R2" t="n">
        <v>140.76</v>
      </c>
      <c r="S2" t="n">
        <v>44.12</v>
      </c>
      <c r="T2" t="n">
        <v>47297.27</v>
      </c>
      <c r="U2" t="n">
        <v>0.31</v>
      </c>
      <c r="V2" t="n">
        <v>0.76</v>
      </c>
      <c r="W2" t="n">
        <v>9.42</v>
      </c>
      <c r="X2" t="n">
        <v>3.06</v>
      </c>
      <c r="Y2" t="n">
        <v>2</v>
      </c>
      <c r="Z2" t="n">
        <v>10</v>
      </c>
      <c r="AA2" t="n">
        <v>529.5789020196224</v>
      </c>
      <c r="AB2" t="n">
        <v>753.5528718669127</v>
      </c>
      <c r="AC2" t="n">
        <v>682.9643390514077</v>
      </c>
      <c r="AD2" t="n">
        <v>529578.9020196224</v>
      </c>
      <c r="AE2" t="n">
        <v>753552.8718669127</v>
      </c>
      <c r="AF2" t="n">
        <v>2.894946729042461e-06</v>
      </c>
      <c r="AG2" t="n">
        <v>1.104166666666667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4.378</v>
      </c>
      <c r="E3" t="n">
        <v>22.84</v>
      </c>
      <c r="F3" t="n">
        <v>19.09</v>
      </c>
      <c r="G3" t="n">
        <v>16.36</v>
      </c>
      <c r="H3" t="n">
        <v>0.3</v>
      </c>
      <c r="I3" t="n">
        <v>70</v>
      </c>
      <c r="J3" t="n">
        <v>117.34</v>
      </c>
      <c r="K3" t="n">
        <v>43.4</v>
      </c>
      <c r="L3" t="n">
        <v>2</v>
      </c>
      <c r="M3" t="n">
        <v>68</v>
      </c>
      <c r="N3" t="n">
        <v>16.94</v>
      </c>
      <c r="O3" t="n">
        <v>14705.49</v>
      </c>
      <c r="P3" t="n">
        <v>190.76</v>
      </c>
      <c r="Q3" t="n">
        <v>576.84</v>
      </c>
      <c r="R3" t="n">
        <v>88.19</v>
      </c>
      <c r="S3" t="n">
        <v>44.12</v>
      </c>
      <c r="T3" t="n">
        <v>21424.08</v>
      </c>
      <c r="U3" t="n">
        <v>0.5</v>
      </c>
      <c r="V3" t="n">
        <v>0.83</v>
      </c>
      <c r="W3" t="n">
        <v>9.289999999999999</v>
      </c>
      <c r="X3" t="n">
        <v>1.38</v>
      </c>
      <c r="Y3" t="n">
        <v>2</v>
      </c>
      <c r="Z3" t="n">
        <v>10</v>
      </c>
      <c r="AA3" t="n">
        <v>416.2218662209469</v>
      </c>
      <c r="AB3" t="n">
        <v>592.2539236898908</v>
      </c>
      <c r="AC3" t="n">
        <v>536.7749558719665</v>
      </c>
      <c r="AD3" t="n">
        <v>416221.8662209469</v>
      </c>
      <c r="AE3" t="n">
        <v>592253.9236898908</v>
      </c>
      <c r="AF3" t="n">
        <v>3.358171956161177e-06</v>
      </c>
      <c r="AG3" t="n">
        <v>0.9516666666666667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4.5989</v>
      </c>
      <c r="E4" t="n">
        <v>21.74</v>
      </c>
      <c r="F4" t="n">
        <v>18.59</v>
      </c>
      <c r="G4" t="n">
        <v>24.78</v>
      </c>
      <c r="H4" t="n">
        <v>0.45</v>
      </c>
      <c r="I4" t="n">
        <v>45</v>
      </c>
      <c r="J4" t="n">
        <v>118.63</v>
      </c>
      <c r="K4" t="n">
        <v>43.4</v>
      </c>
      <c r="L4" t="n">
        <v>3</v>
      </c>
      <c r="M4" t="n">
        <v>43</v>
      </c>
      <c r="N4" t="n">
        <v>17.23</v>
      </c>
      <c r="O4" t="n">
        <v>14865.24</v>
      </c>
      <c r="P4" t="n">
        <v>182.47</v>
      </c>
      <c r="Q4" t="n">
        <v>576.65</v>
      </c>
      <c r="R4" t="n">
        <v>72.53</v>
      </c>
      <c r="S4" t="n">
        <v>44.12</v>
      </c>
      <c r="T4" t="n">
        <v>13719.09</v>
      </c>
      <c r="U4" t="n">
        <v>0.61</v>
      </c>
      <c r="V4" t="n">
        <v>0.85</v>
      </c>
      <c r="W4" t="n">
        <v>9.25</v>
      </c>
      <c r="X4" t="n">
        <v>0.89</v>
      </c>
      <c r="Y4" t="n">
        <v>2</v>
      </c>
      <c r="Z4" t="n">
        <v>10</v>
      </c>
      <c r="AA4" t="n">
        <v>381.8677140942165</v>
      </c>
      <c r="AB4" t="n">
        <v>543.3704241831765</v>
      </c>
      <c r="AC4" t="n">
        <v>492.4705836407018</v>
      </c>
      <c r="AD4" t="n">
        <v>381867.7140942165</v>
      </c>
      <c r="AE4" t="n">
        <v>543370.4241831765</v>
      </c>
      <c r="AF4" t="n">
        <v>3.527614666329291e-06</v>
      </c>
      <c r="AG4" t="n">
        <v>0.9058333333333333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4.7161</v>
      </c>
      <c r="E5" t="n">
        <v>21.2</v>
      </c>
      <c r="F5" t="n">
        <v>18.33</v>
      </c>
      <c r="G5" t="n">
        <v>33.33</v>
      </c>
      <c r="H5" t="n">
        <v>0.59</v>
      </c>
      <c r="I5" t="n">
        <v>33</v>
      </c>
      <c r="J5" t="n">
        <v>119.93</v>
      </c>
      <c r="K5" t="n">
        <v>43.4</v>
      </c>
      <c r="L5" t="n">
        <v>4</v>
      </c>
      <c r="M5" t="n">
        <v>31</v>
      </c>
      <c r="N5" t="n">
        <v>17.53</v>
      </c>
      <c r="O5" t="n">
        <v>15025.44</v>
      </c>
      <c r="P5" t="n">
        <v>176.71</v>
      </c>
      <c r="Q5" t="n">
        <v>576.46</v>
      </c>
      <c r="R5" t="n">
        <v>64.91</v>
      </c>
      <c r="S5" t="n">
        <v>44.12</v>
      </c>
      <c r="T5" t="n">
        <v>9966.799999999999</v>
      </c>
      <c r="U5" t="n">
        <v>0.68</v>
      </c>
      <c r="V5" t="n">
        <v>0.86</v>
      </c>
      <c r="W5" t="n">
        <v>9.23</v>
      </c>
      <c r="X5" t="n">
        <v>0.64</v>
      </c>
      <c r="Y5" t="n">
        <v>2</v>
      </c>
      <c r="Z5" t="n">
        <v>10</v>
      </c>
      <c r="AA5" t="n">
        <v>363.2499611365063</v>
      </c>
      <c r="AB5" t="n">
        <v>516.8786943286008</v>
      </c>
      <c r="AC5" t="n">
        <v>468.4604478613264</v>
      </c>
      <c r="AD5" t="n">
        <v>363249.9611365063</v>
      </c>
      <c r="AE5" t="n">
        <v>516878.6943286008</v>
      </c>
      <c r="AF5" t="n">
        <v>3.617513650628535e-06</v>
      </c>
      <c r="AG5" t="n">
        <v>0.8833333333333333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4.7834</v>
      </c>
      <c r="E6" t="n">
        <v>20.91</v>
      </c>
      <c r="F6" t="n">
        <v>18.2</v>
      </c>
      <c r="G6" t="n">
        <v>42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24</v>
      </c>
      <c r="N6" t="n">
        <v>17.83</v>
      </c>
      <c r="O6" t="n">
        <v>15186.08</v>
      </c>
      <c r="P6" t="n">
        <v>171.88</v>
      </c>
      <c r="Q6" t="n">
        <v>576.3099999999999</v>
      </c>
      <c r="R6" t="n">
        <v>60.77</v>
      </c>
      <c r="S6" t="n">
        <v>44.12</v>
      </c>
      <c r="T6" t="n">
        <v>7931.56</v>
      </c>
      <c r="U6" t="n">
        <v>0.73</v>
      </c>
      <c r="V6" t="n">
        <v>0.86</v>
      </c>
      <c r="W6" t="n">
        <v>9.220000000000001</v>
      </c>
      <c r="X6" t="n">
        <v>0.51</v>
      </c>
      <c r="Y6" t="n">
        <v>2</v>
      </c>
      <c r="Z6" t="n">
        <v>10</v>
      </c>
      <c r="AA6" t="n">
        <v>351.1949872432792</v>
      </c>
      <c r="AB6" t="n">
        <v>499.7253293382739</v>
      </c>
      <c r="AC6" t="n">
        <v>452.9139122159846</v>
      </c>
      <c r="AD6" t="n">
        <v>351194.9872432792</v>
      </c>
      <c r="AE6" t="n">
        <v>499725.3293382738</v>
      </c>
      <c r="AF6" t="n">
        <v>3.669136531544398e-06</v>
      </c>
      <c r="AG6" t="n">
        <v>0.87125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4.833</v>
      </c>
      <c r="E7" t="n">
        <v>20.69</v>
      </c>
      <c r="F7" t="n">
        <v>18.11</v>
      </c>
      <c r="G7" t="n">
        <v>51.73</v>
      </c>
      <c r="H7" t="n">
        <v>0.86</v>
      </c>
      <c r="I7" t="n">
        <v>21</v>
      </c>
      <c r="J7" t="n">
        <v>122.54</v>
      </c>
      <c r="K7" t="n">
        <v>43.4</v>
      </c>
      <c r="L7" t="n">
        <v>6</v>
      </c>
      <c r="M7" t="n">
        <v>19</v>
      </c>
      <c r="N7" t="n">
        <v>18.14</v>
      </c>
      <c r="O7" t="n">
        <v>15347.16</v>
      </c>
      <c r="P7" t="n">
        <v>167.44</v>
      </c>
      <c r="Q7" t="n">
        <v>576.29</v>
      </c>
      <c r="R7" t="n">
        <v>57.94</v>
      </c>
      <c r="S7" t="n">
        <v>44.12</v>
      </c>
      <c r="T7" t="n">
        <v>6545.31</v>
      </c>
      <c r="U7" t="n">
        <v>0.76</v>
      </c>
      <c r="V7" t="n">
        <v>0.87</v>
      </c>
      <c r="W7" t="n">
        <v>9.210000000000001</v>
      </c>
      <c r="X7" t="n">
        <v>0.41</v>
      </c>
      <c r="Y7" t="n">
        <v>2</v>
      </c>
      <c r="Z7" t="n">
        <v>10</v>
      </c>
      <c r="AA7" t="n">
        <v>341.4656277755213</v>
      </c>
      <c r="AB7" t="n">
        <v>485.8811472147185</v>
      </c>
      <c r="AC7" t="n">
        <v>440.3665740706217</v>
      </c>
      <c r="AD7" t="n">
        <v>341465.6277755214</v>
      </c>
      <c r="AE7" t="n">
        <v>485881.1472147185</v>
      </c>
      <c r="AF7" t="n">
        <v>3.707182518073771e-06</v>
      </c>
      <c r="AG7" t="n">
        <v>0.8620833333333334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4.8695</v>
      </c>
      <c r="E8" t="n">
        <v>20.54</v>
      </c>
      <c r="F8" t="n">
        <v>18.02</v>
      </c>
      <c r="G8" t="n">
        <v>60.07</v>
      </c>
      <c r="H8" t="n">
        <v>1</v>
      </c>
      <c r="I8" t="n">
        <v>18</v>
      </c>
      <c r="J8" t="n">
        <v>123.85</v>
      </c>
      <c r="K8" t="n">
        <v>43.4</v>
      </c>
      <c r="L8" t="n">
        <v>7</v>
      </c>
      <c r="M8" t="n">
        <v>16</v>
      </c>
      <c r="N8" t="n">
        <v>18.45</v>
      </c>
      <c r="O8" t="n">
        <v>15508.69</v>
      </c>
      <c r="P8" t="n">
        <v>163.36</v>
      </c>
      <c r="Q8" t="n">
        <v>576.25</v>
      </c>
      <c r="R8" t="n">
        <v>55.38</v>
      </c>
      <c r="S8" t="n">
        <v>44.12</v>
      </c>
      <c r="T8" t="n">
        <v>5277.99</v>
      </c>
      <c r="U8" t="n">
        <v>0.8</v>
      </c>
      <c r="V8" t="n">
        <v>0.87</v>
      </c>
      <c r="W8" t="n">
        <v>9.199999999999999</v>
      </c>
      <c r="X8" t="n">
        <v>0.33</v>
      </c>
      <c r="Y8" t="n">
        <v>2</v>
      </c>
      <c r="Z8" t="n">
        <v>10</v>
      </c>
      <c r="AA8" t="n">
        <v>333.2723510572418</v>
      </c>
      <c r="AB8" t="n">
        <v>474.2227008953649</v>
      </c>
      <c r="AC8" t="n">
        <v>429.8002244724323</v>
      </c>
      <c r="AD8" t="n">
        <v>333272.3510572418</v>
      </c>
      <c r="AE8" t="n">
        <v>474222.7008953649</v>
      </c>
      <c r="AF8" t="n">
        <v>3.735180068644781e-06</v>
      </c>
      <c r="AG8" t="n">
        <v>0.8558333333333333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4.8824</v>
      </c>
      <c r="E9" t="n">
        <v>20.48</v>
      </c>
      <c r="F9" t="n">
        <v>18.02</v>
      </c>
      <c r="G9" t="n">
        <v>67.56</v>
      </c>
      <c r="H9" t="n">
        <v>1.13</v>
      </c>
      <c r="I9" t="n">
        <v>16</v>
      </c>
      <c r="J9" t="n">
        <v>125.16</v>
      </c>
      <c r="K9" t="n">
        <v>43.4</v>
      </c>
      <c r="L9" t="n">
        <v>8</v>
      </c>
      <c r="M9" t="n">
        <v>14</v>
      </c>
      <c r="N9" t="n">
        <v>18.76</v>
      </c>
      <c r="O9" t="n">
        <v>15670.68</v>
      </c>
      <c r="P9" t="n">
        <v>159</v>
      </c>
      <c r="Q9" t="n">
        <v>576.35</v>
      </c>
      <c r="R9" t="n">
        <v>55.11</v>
      </c>
      <c r="S9" t="n">
        <v>44.12</v>
      </c>
      <c r="T9" t="n">
        <v>5156.25</v>
      </c>
      <c r="U9" t="n">
        <v>0.8</v>
      </c>
      <c r="V9" t="n">
        <v>0.87</v>
      </c>
      <c r="W9" t="n">
        <v>9.210000000000001</v>
      </c>
      <c r="X9" t="n">
        <v>0.32</v>
      </c>
      <c r="Y9" t="n">
        <v>2</v>
      </c>
      <c r="Z9" t="n">
        <v>10</v>
      </c>
      <c r="AA9" t="n">
        <v>327.0257052714985</v>
      </c>
      <c r="AB9" t="n">
        <v>465.3341710588679</v>
      </c>
      <c r="AC9" t="n">
        <v>421.7443213877774</v>
      </c>
      <c r="AD9" t="n">
        <v>327025.7052714985</v>
      </c>
      <c r="AE9" t="n">
        <v>465334.1710588679</v>
      </c>
      <c r="AF9" t="n">
        <v>3.745075093367138e-06</v>
      </c>
      <c r="AG9" t="n">
        <v>0.8533333333333334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4.908</v>
      </c>
      <c r="E10" t="n">
        <v>20.38</v>
      </c>
      <c r="F10" t="n">
        <v>17.96</v>
      </c>
      <c r="G10" t="n">
        <v>76.95999999999999</v>
      </c>
      <c r="H10" t="n">
        <v>1.26</v>
      </c>
      <c r="I10" t="n">
        <v>14</v>
      </c>
      <c r="J10" t="n">
        <v>126.48</v>
      </c>
      <c r="K10" t="n">
        <v>43.4</v>
      </c>
      <c r="L10" t="n">
        <v>9</v>
      </c>
      <c r="M10" t="n">
        <v>12</v>
      </c>
      <c r="N10" t="n">
        <v>19.08</v>
      </c>
      <c r="O10" t="n">
        <v>15833.12</v>
      </c>
      <c r="P10" t="n">
        <v>154.62</v>
      </c>
      <c r="Q10" t="n">
        <v>576.25</v>
      </c>
      <c r="R10" t="n">
        <v>53.26</v>
      </c>
      <c r="S10" t="n">
        <v>44.12</v>
      </c>
      <c r="T10" t="n">
        <v>4238.39</v>
      </c>
      <c r="U10" t="n">
        <v>0.83</v>
      </c>
      <c r="V10" t="n">
        <v>0.88</v>
      </c>
      <c r="W10" t="n">
        <v>9.199999999999999</v>
      </c>
      <c r="X10" t="n">
        <v>0.26</v>
      </c>
      <c r="Y10" t="n">
        <v>2</v>
      </c>
      <c r="Z10" t="n">
        <v>10</v>
      </c>
      <c r="AA10" t="n">
        <v>319.5626086581457</v>
      </c>
      <c r="AB10" t="n">
        <v>454.7147187646714</v>
      </c>
      <c r="AC10" t="n">
        <v>412.1196387835865</v>
      </c>
      <c r="AD10" t="n">
        <v>319562.6086581457</v>
      </c>
      <c r="AE10" t="n">
        <v>454714.7187646714</v>
      </c>
      <c r="AF10" t="n">
        <v>3.764711731575847e-06</v>
      </c>
      <c r="AG10" t="n">
        <v>0.8491666666666666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4.9279</v>
      </c>
      <c r="E11" t="n">
        <v>20.29</v>
      </c>
      <c r="F11" t="n">
        <v>17.92</v>
      </c>
      <c r="G11" t="n">
        <v>89.61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6</v>
      </c>
      <c r="N11" t="n">
        <v>19.4</v>
      </c>
      <c r="O11" t="n">
        <v>15996.02</v>
      </c>
      <c r="P11" t="n">
        <v>150.54</v>
      </c>
      <c r="Q11" t="n">
        <v>576.25</v>
      </c>
      <c r="R11" t="n">
        <v>52.08</v>
      </c>
      <c r="S11" t="n">
        <v>44.12</v>
      </c>
      <c r="T11" t="n">
        <v>3660.31</v>
      </c>
      <c r="U11" t="n">
        <v>0.85</v>
      </c>
      <c r="V11" t="n">
        <v>0.88</v>
      </c>
      <c r="W11" t="n">
        <v>9.199999999999999</v>
      </c>
      <c r="X11" t="n">
        <v>0.23</v>
      </c>
      <c r="Y11" t="n">
        <v>2</v>
      </c>
      <c r="Z11" t="n">
        <v>10</v>
      </c>
      <c r="AA11" t="n">
        <v>313.0303485672557</v>
      </c>
      <c r="AB11" t="n">
        <v>445.4197802153862</v>
      </c>
      <c r="AC11" t="n">
        <v>403.6953970351475</v>
      </c>
      <c r="AD11" t="n">
        <v>313030.3485672557</v>
      </c>
      <c r="AE11" t="n">
        <v>445419.7802153862</v>
      </c>
      <c r="AF11" t="n">
        <v>3.779976149558398e-06</v>
      </c>
      <c r="AG11" t="n">
        <v>0.8454166666666666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4.9259</v>
      </c>
      <c r="E12" t="n">
        <v>20.3</v>
      </c>
      <c r="F12" t="n">
        <v>17.93</v>
      </c>
      <c r="G12" t="n">
        <v>89.65000000000001</v>
      </c>
      <c r="H12" t="n">
        <v>1.5</v>
      </c>
      <c r="I12" t="n">
        <v>12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151.28</v>
      </c>
      <c r="Q12" t="n">
        <v>576.45</v>
      </c>
      <c r="R12" t="n">
        <v>51.97</v>
      </c>
      <c r="S12" t="n">
        <v>44.12</v>
      </c>
      <c r="T12" t="n">
        <v>3605</v>
      </c>
      <c r="U12" t="n">
        <v>0.85</v>
      </c>
      <c r="V12" t="n">
        <v>0.88</v>
      </c>
      <c r="W12" t="n">
        <v>9.210000000000001</v>
      </c>
      <c r="X12" t="n">
        <v>0.24</v>
      </c>
      <c r="Y12" t="n">
        <v>2</v>
      </c>
      <c r="Z12" t="n">
        <v>10</v>
      </c>
      <c r="AA12" t="n">
        <v>314.1274553829828</v>
      </c>
      <c r="AB12" t="n">
        <v>446.9808846864721</v>
      </c>
      <c r="AC12" t="n">
        <v>405.1102661479731</v>
      </c>
      <c r="AD12" t="n">
        <v>314127.4553829827</v>
      </c>
      <c r="AE12" t="n">
        <v>446980.8846864721</v>
      </c>
      <c r="AF12" t="n">
        <v>3.778442037198342e-06</v>
      </c>
      <c r="AG12" t="n">
        <v>0.8458333333333333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4.0857</v>
      </c>
      <c r="E2" t="n">
        <v>24.48</v>
      </c>
      <c r="F2" t="n">
        <v>20.19</v>
      </c>
      <c r="G2" t="n">
        <v>9.77</v>
      </c>
      <c r="H2" t="n">
        <v>0.2</v>
      </c>
      <c r="I2" t="n">
        <v>124</v>
      </c>
      <c r="J2" t="n">
        <v>89.87</v>
      </c>
      <c r="K2" t="n">
        <v>37.55</v>
      </c>
      <c r="L2" t="n">
        <v>1</v>
      </c>
      <c r="M2" t="n">
        <v>122</v>
      </c>
      <c r="N2" t="n">
        <v>11.32</v>
      </c>
      <c r="O2" t="n">
        <v>11317.98</v>
      </c>
      <c r="P2" t="n">
        <v>171.61</v>
      </c>
      <c r="Q2" t="n">
        <v>577.47</v>
      </c>
      <c r="R2" t="n">
        <v>122.93</v>
      </c>
      <c r="S2" t="n">
        <v>44.12</v>
      </c>
      <c r="T2" t="n">
        <v>38522.25</v>
      </c>
      <c r="U2" t="n">
        <v>0.36</v>
      </c>
      <c r="V2" t="n">
        <v>0.78</v>
      </c>
      <c r="W2" t="n">
        <v>9.369999999999999</v>
      </c>
      <c r="X2" t="n">
        <v>2.48</v>
      </c>
      <c r="Y2" t="n">
        <v>2</v>
      </c>
      <c r="Z2" t="n">
        <v>10</v>
      </c>
      <c r="AA2" t="n">
        <v>406.9648803486892</v>
      </c>
      <c r="AB2" t="n">
        <v>579.0818953816131</v>
      </c>
      <c r="AC2" t="n">
        <v>524.836808008176</v>
      </c>
      <c r="AD2" t="n">
        <v>406964.8803486892</v>
      </c>
      <c r="AE2" t="n">
        <v>579081.8953816131</v>
      </c>
      <c r="AF2" t="n">
        <v>3.563530925655708e-06</v>
      </c>
      <c r="AG2" t="n">
        <v>1.02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4.5771</v>
      </c>
      <c r="E3" t="n">
        <v>21.85</v>
      </c>
      <c r="F3" t="n">
        <v>18.83</v>
      </c>
      <c r="G3" t="n">
        <v>19.82</v>
      </c>
      <c r="H3" t="n">
        <v>0.39</v>
      </c>
      <c r="I3" t="n">
        <v>57</v>
      </c>
      <c r="J3" t="n">
        <v>91.09999999999999</v>
      </c>
      <c r="K3" t="n">
        <v>37.55</v>
      </c>
      <c r="L3" t="n">
        <v>2</v>
      </c>
      <c r="M3" t="n">
        <v>55</v>
      </c>
      <c r="N3" t="n">
        <v>11.54</v>
      </c>
      <c r="O3" t="n">
        <v>11468.97</v>
      </c>
      <c r="P3" t="n">
        <v>155.95</v>
      </c>
      <c r="Q3" t="n">
        <v>576.75</v>
      </c>
      <c r="R3" t="n">
        <v>80.31</v>
      </c>
      <c r="S3" t="n">
        <v>44.12</v>
      </c>
      <c r="T3" t="n">
        <v>17550.52</v>
      </c>
      <c r="U3" t="n">
        <v>0.55</v>
      </c>
      <c r="V3" t="n">
        <v>0.84</v>
      </c>
      <c r="W3" t="n">
        <v>9.27</v>
      </c>
      <c r="X3" t="n">
        <v>1.13</v>
      </c>
      <c r="Y3" t="n">
        <v>2</v>
      </c>
      <c r="Z3" t="n">
        <v>10</v>
      </c>
      <c r="AA3" t="n">
        <v>334.1232280056084</v>
      </c>
      <c r="AB3" t="n">
        <v>475.4334378896099</v>
      </c>
      <c r="AC3" t="n">
        <v>430.8975465342422</v>
      </c>
      <c r="AD3" t="n">
        <v>334123.2280056084</v>
      </c>
      <c r="AE3" t="n">
        <v>475433.4378896099</v>
      </c>
      <c r="AF3" t="n">
        <v>3.992128007396221e-06</v>
      </c>
      <c r="AG3" t="n">
        <v>0.9104166666666668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4.7471</v>
      </c>
      <c r="E4" t="n">
        <v>21.07</v>
      </c>
      <c r="F4" t="n">
        <v>18.43</v>
      </c>
      <c r="G4" t="n">
        <v>29.88</v>
      </c>
      <c r="H4" t="n">
        <v>0.57</v>
      </c>
      <c r="I4" t="n">
        <v>37</v>
      </c>
      <c r="J4" t="n">
        <v>92.31999999999999</v>
      </c>
      <c r="K4" t="n">
        <v>37.55</v>
      </c>
      <c r="L4" t="n">
        <v>3</v>
      </c>
      <c r="M4" t="n">
        <v>35</v>
      </c>
      <c r="N4" t="n">
        <v>11.77</v>
      </c>
      <c r="O4" t="n">
        <v>11620.34</v>
      </c>
      <c r="P4" t="n">
        <v>147.91</v>
      </c>
      <c r="Q4" t="n">
        <v>576.65</v>
      </c>
      <c r="R4" t="n">
        <v>67.73999999999999</v>
      </c>
      <c r="S4" t="n">
        <v>44.12</v>
      </c>
      <c r="T4" t="n">
        <v>11363.98</v>
      </c>
      <c r="U4" t="n">
        <v>0.65</v>
      </c>
      <c r="V4" t="n">
        <v>0.85</v>
      </c>
      <c r="W4" t="n">
        <v>9.24</v>
      </c>
      <c r="X4" t="n">
        <v>0.73</v>
      </c>
      <c r="Y4" t="n">
        <v>2</v>
      </c>
      <c r="Z4" t="n">
        <v>10</v>
      </c>
      <c r="AA4" t="n">
        <v>309.5797273069695</v>
      </c>
      <c r="AB4" t="n">
        <v>440.5097931473655</v>
      </c>
      <c r="AC4" t="n">
        <v>399.2453495363507</v>
      </c>
      <c r="AD4" t="n">
        <v>309579.7273069695</v>
      </c>
      <c r="AE4" t="n">
        <v>440509.7931473655</v>
      </c>
      <c r="AF4" t="n">
        <v>4.14040131609766e-06</v>
      </c>
      <c r="AG4" t="n">
        <v>0.8779166666666667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4.8416</v>
      </c>
      <c r="E5" t="n">
        <v>20.65</v>
      </c>
      <c r="F5" t="n">
        <v>18.2</v>
      </c>
      <c r="G5" t="n">
        <v>40.45</v>
      </c>
      <c r="H5" t="n">
        <v>0.75</v>
      </c>
      <c r="I5" t="n">
        <v>27</v>
      </c>
      <c r="J5" t="n">
        <v>93.55</v>
      </c>
      <c r="K5" t="n">
        <v>37.55</v>
      </c>
      <c r="L5" t="n">
        <v>4</v>
      </c>
      <c r="M5" t="n">
        <v>25</v>
      </c>
      <c r="N5" t="n">
        <v>12</v>
      </c>
      <c r="O5" t="n">
        <v>11772.07</v>
      </c>
      <c r="P5" t="n">
        <v>141.67</v>
      </c>
      <c r="Q5" t="n">
        <v>576.36</v>
      </c>
      <c r="R5" t="n">
        <v>60.91</v>
      </c>
      <c r="S5" t="n">
        <v>44.12</v>
      </c>
      <c r="T5" t="n">
        <v>7997.48</v>
      </c>
      <c r="U5" t="n">
        <v>0.72</v>
      </c>
      <c r="V5" t="n">
        <v>0.86</v>
      </c>
      <c r="W5" t="n">
        <v>9.220000000000001</v>
      </c>
      <c r="X5" t="n">
        <v>0.51</v>
      </c>
      <c r="Y5" t="n">
        <v>2</v>
      </c>
      <c r="Z5" t="n">
        <v>10</v>
      </c>
      <c r="AA5" t="n">
        <v>294.4338834653607</v>
      </c>
      <c r="AB5" t="n">
        <v>418.9583414559128</v>
      </c>
      <c r="AC5" t="n">
        <v>379.7127148539444</v>
      </c>
      <c r="AD5" t="n">
        <v>294433.8834653607</v>
      </c>
      <c r="AE5" t="n">
        <v>418958.3414559129</v>
      </c>
      <c r="AF5" t="n">
        <v>4.222823831816989e-06</v>
      </c>
      <c r="AG5" t="n">
        <v>0.8604166666666666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4.8955</v>
      </c>
      <c r="E6" t="n">
        <v>20.43</v>
      </c>
      <c r="F6" t="n">
        <v>18.09</v>
      </c>
      <c r="G6" t="n">
        <v>51.69</v>
      </c>
      <c r="H6" t="n">
        <v>0.93</v>
      </c>
      <c r="I6" t="n">
        <v>21</v>
      </c>
      <c r="J6" t="n">
        <v>94.79000000000001</v>
      </c>
      <c r="K6" t="n">
        <v>37.55</v>
      </c>
      <c r="L6" t="n">
        <v>5</v>
      </c>
      <c r="M6" t="n">
        <v>19</v>
      </c>
      <c r="N6" t="n">
        <v>12.23</v>
      </c>
      <c r="O6" t="n">
        <v>11924.18</v>
      </c>
      <c r="P6" t="n">
        <v>135.37</v>
      </c>
      <c r="Q6" t="n">
        <v>576.36</v>
      </c>
      <c r="R6" t="n">
        <v>57.49</v>
      </c>
      <c r="S6" t="n">
        <v>44.12</v>
      </c>
      <c r="T6" t="n">
        <v>6317.82</v>
      </c>
      <c r="U6" t="n">
        <v>0.77</v>
      </c>
      <c r="V6" t="n">
        <v>0.87</v>
      </c>
      <c r="W6" t="n">
        <v>9.210000000000001</v>
      </c>
      <c r="X6" t="n">
        <v>0.4</v>
      </c>
      <c r="Y6" t="n">
        <v>2</v>
      </c>
      <c r="Z6" t="n">
        <v>10</v>
      </c>
      <c r="AA6" t="n">
        <v>282.8226647152636</v>
      </c>
      <c r="AB6" t="n">
        <v>402.4364082715662</v>
      </c>
      <c r="AC6" t="n">
        <v>364.738462086324</v>
      </c>
      <c r="AD6" t="n">
        <v>282822.6647152636</v>
      </c>
      <c r="AE6" t="n">
        <v>402436.4082715662</v>
      </c>
      <c r="AF6" t="n">
        <v>4.269835192634681e-06</v>
      </c>
      <c r="AG6" t="n">
        <v>0.85125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4.9306</v>
      </c>
      <c r="E7" t="n">
        <v>20.28</v>
      </c>
      <c r="F7" t="n">
        <v>18.02</v>
      </c>
      <c r="G7" t="n">
        <v>63.6</v>
      </c>
      <c r="H7" t="n">
        <v>1.1</v>
      </c>
      <c r="I7" t="n">
        <v>17</v>
      </c>
      <c r="J7" t="n">
        <v>96.02</v>
      </c>
      <c r="K7" t="n">
        <v>37.55</v>
      </c>
      <c r="L7" t="n">
        <v>6</v>
      </c>
      <c r="M7" t="n">
        <v>14</v>
      </c>
      <c r="N7" t="n">
        <v>12.47</v>
      </c>
      <c r="O7" t="n">
        <v>12076.67</v>
      </c>
      <c r="P7" t="n">
        <v>129.82</v>
      </c>
      <c r="Q7" t="n">
        <v>576.3200000000001</v>
      </c>
      <c r="R7" t="n">
        <v>55.3</v>
      </c>
      <c r="S7" t="n">
        <v>44.12</v>
      </c>
      <c r="T7" t="n">
        <v>5245.93</v>
      </c>
      <c r="U7" t="n">
        <v>0.8</v>
      </c>
      <c r="V7" t="n">
        <v>0.87</v>
      </c>
      <c r="W7" t="n">
        <v>9.210000000000001</v>
      </c>
      <c r="X7" t="n">
        <v>0.33</v>
      </c>
      <c r="Y7" t="n">
        <v>2</v>
      </c>
      <c r="Z7" t="n">
        <v>10</v>
      </c>
      <c r="AA7" t="n">
        <v>273.6394214855807</v>
      </c>
      <c r="AB7" t="n">
        <v>389.36931046539</v>
      </c>
      <c r="AC7" t="n">
        <v>352.8954154339939</v>
      </c>
      <c r="AD7" t="n">
        <v>273639.4214855807</v>
      </c>
      <c r="AE7" t="n">
        <v>389369.31046539</v>
      </c>
      <c r="AF7" t="n">
        <v>4.300449269901861e-06</v>
      </c>
      <c r="AG7" t="n">
        <v>0.8450000000000001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4.935</v>
      </c>
      <c r="E8" t="n">
        <v>20.26</v>
      </c>
      <c r="F8" t="n">
        <v>18.02</v>
      </c>
      <c r="G8" t="n">
        <v>67.58</v>
      </c>
      <c r="H8" t="n">
        <v>1.27</v>
      </c>
      <c r="I8" t="n">
        <v>16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129.33</v>
      </c>
      <c r="Q8" t="n">
        <v>576.37</v>
      </c>
      <c r="R8" t="n">
        <v>54.82</v>
      </c>
      <c r="S8" t="n">
        <v>44.12</v>
      </c>
      <c r="T8" t="n">
        <v>5007.11</v>
      </c>
      <c r="U8" t="n">
        <v>0.8</v>
      </c>
      <c r="V8" t="n">
        <v>0.87</v>
      </c>
      <c r="W8" t="n">
        <v>9.220000000000001</v>
      </c>
      <c r="X8" t="n">
        <v>0.33</v>
      </c>
      <c r="Y8" t="n">
        <v>2</v>
      </c>
      <c r="Z8" t="n">
        <v>10</v>
      </c>
      <c r="AA8" t="n">
        <v>272.7989944943131</v>
      </c>
      <c r="AB8" t="n">
        <v>388.1734430121196</v>
      </c>
      <c r="AC8" t="n">
        <v>351.8115700194145</v>
      </c>
      <c r="AD8" t="n">
        <v>272798.9944943131</v>
      </c>
      <c r="AE8" t="n">
        <v>388173.4430121196</v>
      </c>
      <c r="AF8" t="n">
        <v>4.304286932009427e-06</v>
      </c>
      <c r="AG8" t="n">
        <v>0.8441666666666667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22.4</v>
      </c>
      <c r="G2" t="n">
        <v>5.87</v>
      </c>
      <c r="H2" t="n">
        <v>0.09</v>
      </c>
      <c r="I2" t="n">
        <v>229</v>
      </c>
      <c r="J2" t="n">
        <v>194.77</v>
      </c>
      <c r="K2" t="n">
        <v>54.38</v>
      </c>
      <c r="L2" t="n">
        <v>1</v>
      </c>
      <c r="M2" t="n">
        <v>227</v>
      </c>
      <c r="N2" t="n">
        <v>39.4</v>
      </c>
      <c r="O2" t="n">
        <v>24256.19</v>
      </c>
      <c r="P2" t="n">
        <v>318.55</v>
      </c>
      <c r="Q2" t="n">
        <v>578.59</v>
      </c>
      <c r="R2" t="n">
        <v>191.27</v>
      </c>
      <c r="S2" t="n">
        <v>44.12</v>
      </c>
      <c r="T2" t="n">
        <v>72166.71000000001</v>
      </c>
      <c r="U2" t="n">
        <v>0.23</v>
      </c>
      <c r="V2" t="n">
        <v>0.7</v>
      </c>
      <c r="W2" t="n">
        <v>9.539999999999999</v>
      </c>
      <c r="X2" t="n">
        <v>4.67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3.8231</v>
      </c>
      <c r="E3" t="n">
        <v>26.16</v>
      </c>
      <c r="F3" t="n">
        <v>19.71</v>
      </c>
      <c r="G3" t="n">
        <v>11.71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279.23</v>
      </c>
      <c r="Q3" t="n">
        <v>577.54</v>
      </c>
      <c r="R3" t="n">
        <v>107.78</v>
      </c>
      <c r="S3" t="n">
        <v>44.12</v>
      </c>
      <c r="T3" t="n">
        <v>31064.24</v>
      </c>
      <c r="U3" t="n">
        <v>0.41</v>
      </c>
      <c r="V3" t="n">
        <v>0.8</v>
      </c>
      <c r="W3" t="n">
        <v>9.33</v>
      </c>
      <c r="X3" t="n">
        <v>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4.1605</v>
      </c>
      <c r="E4" t="n">
        <v>24.04</v>
      </c>
      <c r="F4" t="n">
        <v>18.99</v>
      </c>
      <c r="G4" t="n">
        <v>17.53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267.53</v>
      </c>
      <c r="Q4" t="n">
        <v>576.9400000000001</v>
      </c>
      <c r="R4" t="n">
        <v>85.23</v>
      </c>
      <c r="S4" t="n">
        <v>44.12</v>
      </c>
      <c r="T4" t="n">
        <v>19966.51</v>
      </c>
      <c r="U4" t="n">
        <v>0.52</v>
      </c>
      <c r="V4" t="n">
        <v>0.83</v>
      </c>
      <c r="W4" t="n">
        <v>9.279999999999999</v>
      </c>
      <c r="X4" t="n">
        <v>1.29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4.3426</v>
      </c>
      <c r="E5" t="n">
        <v>23.03</v>
      </c>
      <c r="F5" t="n">
        <v>18.64</v>
      </c>
      <c r="G5" t="n">
        <v>23.31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261.17</v>
      </c>
      <c r="Q5" t="n">
        <v>576.42</v>
      </c>
      <c r="R5" t="n">
        <v>74.43000000000001</v>
      </c>
      <c r="S5" t="n">
        <v>44.12</v>
      </c>
      <c r="T5" t="n">
        <v>14652.82</v>
      </c>
      <c r="U5" t="n">
        <v>0.59</v>
      </c>
      <c r="V5" t="n">
        <v>0.84</v>
      </c>
      <c r="W5" t="n">
        <v>9.26</v>
      </c>
      <c r="X5" t="n">
        <v>0.95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4.4578</v>
      </c>
      <c r="E6" t="n">
        <v>22.43</v>
      </c>
      <c r="F6" t="n">
        <v>18.44</v>
      </c>
      <c r="G6" t="n">
        <v>29.11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256.64</v>
      </c>
      <c r="Q6" t="n">
        <v>576.4299999999999</v>
      </c>
      <c r="R6" t="n">
        <v>68.16</v>
      </c>
      <c r="S6" t="n">
        <v>44.12</v>
      </c>
      <c r="T6" t="n">
        <v>11569.68</v>
      </c>
      <c r="U6" t="n">
        <v>0.65</v>
      </c>
      <c r="V6" t="n">
        <v>0.85</v>
      </c>
      <c r="W6" t="n">
        <v>9.24</v>
      </c>
      <c r="X6" t="n">
        <v>0.74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4.5285</v>
      </c>
      <c r="E7" t="n">
        <v>22.08</v>
      </c>
      <c r="F7" t="n">
        <v>18.32</v>
      </c>
      <c r="G7" t="n">
        <v>34.35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253.32</v>
      </c>
      <c r="Q7" t="n">
        <v>576.45</v>
      </c>
      <c r="R7" t="n">
        <v>64.63</v>
      </c>
      <c r="S7" t="n">
        <v>44.12</v>
      </c>
      <c r="T7" t="n">
        <v>9835.709999999999</v>
      </c>
      <c r="U7" t="n">
        <v>0.68</v>
      </c>
      <c r="V7" t="n">
        <v>0.86</v>
      </c>
      <c r="W7" t="n">
        <v>9.23</v>
      </c>
      <c r="X7" t="n">
        <v>0.63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4.5919</v>
      </c>
      <c r="E8" t="n">
        <v>21.78</v>
      </c>
      <c r="F8" t="n">
        <v>18.21</v>
      </c>
      <c r="G8" t="n">
        <v>40.47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250.47</v>
      </c>
      <c r="Q8" t="n">
        <v>576.36</v>
      </c>
      <c r="R8" t="n">
        <v>61.04</v>
      </c>
      <c r="S8" t="n">
        <v>44.12</v>
      </c>
      <c r="T8" t="n">
        <v>8065.21</v>
      </c>
      <c r="U8" t="n">
        <v>0.72</v>
      </c>
      <c r="V8" t="n">
        <v>0.86</v>
      </c>
      <c r="W8" t="n">
        <v>9.220000000000001</v>
      </c>
      <c r="X8" t="n">
        <v>0.52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4.626</v>
      </c>
      <c r="E9" t="n">
        <v>21.62</v>
      </c>
      <c r="F9" t="n">
        <v>18.17</v>
      </c>
      <c r="G9" t="n">
        <v>45.42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248.08</v>
      </c>
      <c r="Q9" t="n">
        <v>576.41</v>
      </c>
      <c r="R9" t="n">
        <v>59.59</v>
      </c>
      <c r="S9" t="n">
        <v>44.12</v>
      </c>
      <c r="T9" t="n">
        <v>7354.82</v>
      </c>
      <c r="U9" t="n">
        <v>0.74</v>
      </c>
      <c r="V9" t="n">
        <v>0.87</v>
      </c>
      <c r="W9" t="n">
        <v>9.220000000000001</v>
      </c>
      <c r="X9" t="n">
        <v>0.47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4.6679</v>
      </c>
      <c r="E10" t="n">
        <v>21.42</v>
      </c>
      <c r="F10" t="n">
        <v>18.09</v>
      </c>
      <c r="G10" t="n">
        <v>51.68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245.37</v>
      </c>
      <c r="Q10" t="n">
        <v>576.3099999999999</v>
      </c>
      <c r="R10" t="n">
        <v>57.53</v>
      </c>
      <c r="S10" t="n">
        <v>44.12</v>
      </c>
      <c r="T10" t="n">
        <v>6340.88</v>
      </c>
      <c r="U10" t="n">
        <v>0.77</v>
      </c>
      <c r="V10" t="n">
        <v>0.87</v>
      </c>
      <c r="W10" t="n">
        <v>9.210000000000001</v>
      </c>
      <c r="X10" t="n">
        <v>0.4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4.6936</v>
      </c>
      <c r="E11" t="n">
        <v>21.31</v>
      </c>
      <c r="F11" t="n">
        <v>18.05</v>
      </c>
      <c r="G11" t="n">
        <v>57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243.38</v>
      </c>
      <c r="Q11" t="n">
        <v>576.3200000000001</v>
      </c>
      <c r="R11" t="n">
        <v>56.36</v>
      </c>
      <c r="S11" t="n">
        <v>44.12</v>
      </c>
      <c r="T11" t="n">
        <v>5762.58</v>
      </c>
      <c r="U11" t="n">
        <v>0.78</v>
      </c>
      <c r="V11" t="n">
        <v>0.87</v>
      </c>
      <c r="W11" t="n">
        <v>9.199999999999999</v>
      </c>
      <c r="X11" t="n">
        <v>0.36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4.7217</v>
      </c>
      <c r="E12" t="n">
        <v>21.18</v>
      </c>
      <c r="F12" t="n">
        <v>18</v>
      </c>
      <c r="G12" t="n">
        <v>63.53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241.04</v>
      </c>
      <c r="Q12" t="n">
        <v>576.28</v>
      </c>
      <c r="R12" t="n">
        <v>54.72</v>
      </c>
      <c r="S12" t="n">
        <v>44.12</v>
      </c>
      <c r="T12" t="n">
        <v>4954.76</v>
      </c>
      <c r="U12" t="n">
        <v>0.8100000000000001</v>
      </c>
      <c r="V12" t="n">
        <v>0.87</v>
      </c>
      <c r="W12" t="n">
        <v>9.199999999999999</v>
      </c>
      <c r="X12" t="n">
        <v>0.31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4.7273</v>
      </c>
      <c r="E13" t="n">
        <v>21.15</v>
      </c>
      <c r="F13" t="n">
        <v>18.01</v>
      </c>
      <c r="G13" t="n">
        <v>67.56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239.42</v>
      </c>
      <c r="Q13" t="n">
        <v>576.16</v>
      </c>
      <c r="R13" t="n">
        <v>55.12</v>
      </c>
      <c r="S13" t="n">
        <v>44.12</v>
      </c>
      <c r="T13" t="n">
        <v>5159.68</v>
      </c>
      <c r="U13" t="n">
        <v>0.8</v>
      </c>
      <c r="V13" t="n">
        <v>0.87</v>
      </c>
      <c r="W13" t="n">
        <v>9.210000000000001</v>
      </c>
      <c r="X13" t="n">
        <v>0.32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4.745</v>
      </c>
      <c r="E14" t="n">
        <v>21.07</v>
      </c>
      <c r="F14" t="n">
        <v>17.97</v>
      </c>
      <c r="G14" t="n">
        <v>71.90000000000001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236.82</v>
      </c>
      <c r="Q14" t="n">
        <v>576.28</v>
      </c>
      <c r="R14" t="n">
        <v>53.9</v>
      </c>
      <c r="S14" t="n">
        <v>44.12</v>
      </c>
      <c r="T14" t="n">
        <v>4553.03</v>
      </c>
      <c r="U14" t="n">
        <v>0.82</v>
      </c>
      <c r="V14" t="n">
        <v>0.88</v>
      </c>
      <c r="W14" t="n">
        <v>9.199999999999999</v>
      </c>
      <c r="X14" t="n">
        <v>0.28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4.7727</v>
      </c>
      <c r="E15" t="n">
        <v>20.95</v>
      </c>
      <c r="F15" t="n">
        <v>17.93</v>
      </c>
      <c r="G15" t="n">
        <v>82.76000000000001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234.68</v>
      </c>
      <c r="Q15" t="n">
        <v>576.24</v>
      </c>
      <c r="R15" t="n">
        <v>52.44</v>
      </c>
      <c r="S15" t="n">
        <v>44.12</v>
      </c>
      <c r="T15" t="n">
        <v>3833.88</v>
      </c>
      <c r="U15" t="n">
        <v>0.84</v>
      </c>
      <c r="V15" t="n">
        <v>0.88</v>
      </c>
      <c r="W15" t="n">
        <v>9.199999999999999</v>
      </c>
      <c r="X15" t="n">
        <v>0.24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4.7723</v>
      </c>
      <c r="E16" t="n">
        <v>20.95</v>
      </c>
      <c r="F16" t="n">
        <v>17.93</v>
      </c>
      <c r="G16" t="n">
        <v>82.76000000000001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233</v>
      </c>
      <c r="Q16" t="n">
        <v>576.26</v>
      </c>
      <c r="R16" t="n">
        <v>52.53</v>
      </c>
      <c r="S16" t="n">
        <v>44.12</v>
      </c>
      <c r="T16" t="n">
        <v>3880.9</v>
      </c>
      <c r="U16" t="n">
        <v>0.84</v>
      </c>
      <c r="V16" t="n">
        <v>0.88</v>
      </c>
      <c r="W16" t="n">
        <v>9.199999999999999</v>
      </c>
      <c r="X16" t="n">
        <v>0.24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4.784</v>
      </c>
      <c r="E17" t="n">
        <v>20.9</v>
      </c>
      <c r="F17" t="n">
        <v>17.92</v>
      </c>
      <c r="G17" t="n">
        <v>89.59999999999999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231.62</v>
      </c>
      <c r="Q17" t="n">
        <v>576.12</v>
      </c>
      <c r="R17" t="n">
        <v>52.19</v>
      </c>
      <c r="S17" t="n">
        <v>44.12</v>
      </c>
      <c r="T17" t="n">
        <v>3712.34</v>
      </c>
      <c r="U17" t="n">
        <v>0.85</v>
      </c>
      <c r="V17" t="n">
        <v>0.88</v>
      </c>
      <c r="W17" t="n">
        <v>9.199999999999999</v>
      </c>
      <c r="X17" t="n">
        <v>0.23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4.7994</v>
      </c>
      <c r="E18" t="n">
        <v>20.84</v>
      </c>
      <c r="F18" t="n">
        <v>17.89</v>
      </c>
      <c r="G18" t="n">
        <v>97.59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229.67</v>
      </c>
      <c r="Q18" t="n">
        <v>576.24</v>
      </c>
      <c r="R18" t="n">
        <v>51.25</v>
      </c>
      <c r="S18" t="n">
        <v>44.12</v>
      </c>
      <c r="T18" t="n">
        <v>3250.86</v>
      </c>
      <c r="U18" t="n">
        <v>0.86</v>
      </c>
      <c r="V18" t="n">
        <v>0.88</v>
      </c>
      <c r="W18" t="n">
        <v>9.199999999999999</v>
      </c>
      <c r="X18" t="n">
        <v>0.2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4.8121</v>
      </c>
      <c r="E19" t="n">
        <v>20.78</v>
      </c>
      <c r="F19" t="n">
        <v>17.88</v>
      </c>
      <c r="G19" t="n">
        <v>107.25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226.39</v>
      </c>
      <c r="Q19" t="n">
        <v>576.1900000000001</v>
      </c>
      <c r="R19" t="n">
        <v>50.68</v>
      </c>
      <c r="S19" t="n">
        <v>44.12</v>
      </c>
      <c r="T19" t="n">
        <v>2967.44</v>
      </c>
      <c r="U19" t="n">
        <v>0.87</v>
      </c>
      <c r="V19" t="n">
        <v>0.88</v>
      </c>
      <c r="W19" t="n">
        <v>9.199999999999999</v>
      </c>
      <c r="X19" t="n">
        <v>0.18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4.8144</v>
      </c>
      <c r="E20" t="n">
        <v>20.77</v>
      </c>
      <c r="F20" t="n">
        <v>17.87</v>
      </c>
      <c r="G20" t="n">
        <v>107.19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226.46</v>
      </c>
      <c r="Q20" t="n">
        <v>576.2</v>
      </c>
      <c r="R20" t="n">
        <v>50.43</v>
      </c>
      <c r="S20" t="n">
        <v>44.12</v>
      </c>
      <c r="T20" t="n">
        <v>2843.4</v>
      </c>
      <c r="U20" t="n">
        <v>0.87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4.8264</v>
      </c>
      <c r="E21" t="n">
        <v>20.72</v>
      </c>
      <c r="F21" t="n">
        <v>17.85</v>
      </c>
      <c r="G21" t="n">
        <v>119.02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222.86</v>
      </c>
      <c r="Q21" t="n">
        <v>576.14</v>
      </c>
      <c r="R21" t="n">
        <v>50.09</v>
      </c>
      <c r="S21" t="n">
        <v>44.12</v>
      </c>
      <c r="T21" t="n">
        <v>2678.91</v>
      </c>
      <c r="U21" t="n">
        <v>0.88</v>
      </c>
      <c r="V21" t="n">
        <v>0.88</v>
      </c>
      <c r="W21" t="n">
        <v>9.19</v>
      </c>
      <c r="X21" t="n">
        <v>0.16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4.8255</v>
      </c>
      <c r="E22" t="n">
        <v>20.72</v>
      </c>
      <c r="F22" t="n">
        <v>17.86</v>
      </c>
      <c r="G22" t="n">
        <v>119.04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222.56</v>
      </c>
      <c r="Q22" t="n">
        <v>576.13</v>
      </c>
      <c r="R22" t="n">
        <v>50.16</v>
      </c>
      <c r="S22" t="n">
        <v>44.12</v>
      </c>
      <c r="T22" t="n">
        <v>2715.68</v>
      </c>
      <c r="U22" t="n">
        <v>0.88</v>
      </c>
      <c r="V22" t="n">
        <v>0.88</v>
      </c>
      <c r="W22" t="n">
        <v>9.19</v>
      </c>
      <c r="X22" t="n">
        <v>0.16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4.8239</v>
      </c>
      <c r="E23" t="n">
        <v>20.73</v>
      </c>
      <c r="F23" t="n">
        <v>17.86</v>
      </c>
      <c r="G23" t="n">
        <v>119.09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220.45</v>
      </c>
      <c r="Q23" t="n">
        <v>576.12</v>
      </c>
      <c r="R23" t="n">
        <v>50.38</v>
      </c>
      <c r="S23" t="n">
        <v>44.12</v>
      </c>
      <c r="T23" t="n">
        <v>2821.59</v>
      </c>
      <c r="U23" t="n">
        <v>0.88</v>
      </c>
      <c r="V23" t="n">
        <v>0.88</v>
      </c>
      <c r="W23" t="n">
        <v>9.199999999999999</v>
      </c>
      <c r="X23" t="n">
        <v>0.17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4.8403</v>
      </c>
      <c r="E24" t="n">
        <v>20.66</v>
      </c>
      <c r="F24" t="n">
        <v>17.83</v>
      </c>
      <c r="G24" t="n">
        <v>133.74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218.88</v>
      </c>
      <c r="Q24" t="n">
        <v>576.13</v>
      </c>
      <c r="R24" t="n">
        <v>49.48</v>
      </c>
      <c r="S24" t="n">
        <v>44.12</v>
      </c>
      <c r="T24" t="n">
        <v>2379.31</v>
      </c>
      <c r="U24" t="n">
        <v>0.89</v>
      </c>
      <c r="V24" t="n">
        <v>0.88</v>
      </c>
      <c r="W24" t="n">
        <v>9.19</v>
      </c>
      <c r="X24" t="n">
        <v>0.14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4.842</v>
      </c>
      <c r="E25" t="n">
        <v>20.65</v>
      </c>
      <c r="F25" t="n">
        <v>17.82</v>
      </c>
      <c r="G25" t="n">
        <v>133.69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216.62</v>
      </c>
      <c r="Q25" t="n">
        <v>576.22</v>
      </c>
      <c r="R25" t="n">
        <v>49.2</v>
      </c>
      <c r="S25" t="n">
        <v>44.12</v>
      </c>
      <c r="T25" t="n">
        <v>2238.69</v>
      </c>
      <c r="U25" t="n">
        <v>0.9</v>
      </c>
      <c r="V25" t="n">
        <v>0.88</v>
      </c>
      <c r="W25" t="n">
        <v>9.19</v>
      </c>
      <c r="X25" t="n">
        <v>0.13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4.839</v>
      </c>
      <c r="E26" t="n">
        <v>20.67</v>
      </c>
      <c r="F26" t="n">
        <v>17.84</v>
      </c>
      <c r="G26" t="n">
        <v>133.78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213.11</v>
      </c>
      <c r="Q26" t="n">
        <v>576.21</v>
      </c>
      <c r="R26" t="n">
        <v>49.54</v>
      </c>
      <c r="S26" t="n">
        <v>44.12</v>
      </c>
      <c r="T26" t="n">
        <v>2406.99</v>
      </c>
      <c r="U26" t="n">
        <v>0.89</v>
      </c>
      <c r="V26" t="n">
        <v>0.88</v>
      </c>
      <c r="W26" t="n">
        <v>9.199999999999999</v>
      </c>
      <c r="X26" t="n">
        <v>0.15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4.8527</v>
      </c>
      <c r="E27" t="n">
        <v>20.61</v>
      </c>
      <c r="F27" t="n">
        <v>17.82</v>
      </c>
      <c r="G27" t="n">
        <v>152.73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213.01</v>
      </c>
      <c r="Q27" t="n">
        <v>576.14</v>
      </c>
      <c r="R27" t="n">
        <v>48.95</v>
      </c>
      <c r="S27" t="n">
        <v>44.12</v>
      </c>
      <c r="T27" t="n">
        <v>2118.28</v>
      </c>
      <c r="U27" t="n">
        <v>0.9</v>
      </c>
      <c r="V27" t="n">
        <v>0.88</v>
      </c>
      <c r="W27" t="n">
        <v>9.19</v>
      </c>
      <c r="X27" t="n">
        <v>0.13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4.8518</v>
      </c>
      <c r="E28" t="n">
        <v>20.61</v>
      </c>
      <c r="F28" t="n">
        <v>17.82</v>
      </c>
      <c r="G28" t="n">
        <v>152.76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214.28</v>
      </c>
      <c r="Q28" t="n">
        <v>576.15</v>
      </c>
      <c r="R28" t="n">
        <v>48.99</v>
      </c>
      <c r="S28" t="n">
        <v>44.12</v>
      </c>
      <c r="T28" t="n">
        <v>2136.53</v>
      </c>
      <c r="U28" t="n">
        <v>0.9</v>
      </c>
      <c r="V28" t="n">
        <v>0.88</v>
      </c>
      <c r="W28" t="n">
        <v>9.199999999999999</v>
      </c>
      <c r="X28" t="n">
        <v>0.13</v>
      </c>
      <c r="Y28" t="n">
        <v>2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4.0857</v>
      </c>
      <c r="E29" t="n">
        <v>24.48</v>
      </c>
      <c r="F29" t="n">
        <v>20.19</v>
      </c>
      <c r="G29" t="n">
        <v>9.77</v>
      </c>
      <c r="H29" t="n">
        <v>0.2</v>
      </c>
      <c r="I29" t="n">
        <v>124</v>
      </c>
      <c r="J29" t="n">
        <v>89.87</v>
      </c>
      <c r="K29" t="n">
        <v>37.55</v>
      </c>
      <c r="L29" t="n">
        <v>1</v>
      </c>
      <c r="M29" t="n">
        <v>122</v>
      </c>
      <c r="N29" t="n">
        <v>11.32</v>
      </c>
      <c r="O29" t="n">
        <v>11317.98</v>
      </c>
      <c r="P29" t="n">
        <v>171.61</v>
      </c>
      <c r="Q29" t="n">
        <v>577.47</v>
      </c>
      <c r="R29" t="n">
        <v>122.93</v>
      </c>
      <c r="S29" t="n">
        <v>44.12</v>
      </c>
      <c r="T29" t="n">
        <v>38522.25</v>
      </c>
      <c r="U29" t="n">
        <v>0.36</v>
      </c>
      <c r="V29" t="n">
        <v>0.78</v>
      </c>
      <c r="W29" t="n">
        <v>9.369999999999999</v>
      </c>
      <c r="X29" t="n">
        <v>2.48</v>
      </c>
      <c r="Y29" t="n">
        <v>2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4.5771</v>
      </c>
      <c r="E30" t="n">
        <v>21.85</v>
      </c>
      <c r="F30" t="n">
        <v>18.83</v>
      </c>
      <c r="G30" t="n">
        <v>19.82</v>
      </c>
      <c r="H30" t="n">
        <v>0.39</v>
      </c>
      <c r="I30" t="n">
        <v>57</v>
      </c>
      <c r="J30" t="n">
        <v>91.09999999999999</v>
      </c>
      <c r="K30" t="n">
        <v>37.55</v>
      </c>
      <c r="L30" t="n">
        <v>2</v>
      </c>
      <c r="M30" t="n">
        <v>55</v>
      </c>
      <c r="N30" t="n">
        <v>11.54</v>
      </c>
      <c r="O30" t="n">
        <v>11468.97</v>
      </c>
      <c r="P30" t="n">
        <v>155.95</v>
      </c>
      <c r="Q30" t="n">
        <v>576.75</v>
      </c>
      <c r="R30" t="n">
        <v>80.31</v>
      </c>
      <c r="S30" t="n">
        <v>44.12</v>
      </c>
      <c r="T30" t="n">
        <v>17550.52</v>
      </c>
      <c r="U30" t="n">
        <v>0.55</v>
      </c>
      <c r="V30" t="n">
        <v>0.84</v>
      </c>
      <c r="W30" t="n">
        <v>9.27</v>
      </c>
      <c r="X30" t="n">
        <v>1.13</v>
      </c>
      <c r="Y30" t="n">
        <v>2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4.7471</v>
      </c>
      <c r="E31" t="n">
        <v>21.07</v>
      </c>
      <c r="F31" t="n">
        <v>18.43</v>
      </c>
      <c r="G31" t="n">
        <v>29.88</v>
      </c>
      <c r="H31" t="n">
        <v>0.57</v>
      </c>
      <c r="I31" t="n">
        <v>37</v>
      </c>
      <c r="J31" t="n">
        <v>92.31999999999999</v>
      </c>
      <c r="K31" t="n">
        <v>37.55</v>
      </c>
      <c r="L31" t="n">
        <v>3</v>
      </c>
      <c r="M31" t="n">
        <v>35</v>
      </c>
      <c r="N31" t="n">
        <v>11.77</v>
      </c>
      <c r="O31" t="n">
        <v>11620.34</v>
      </c>
      <c r="P31" t="n">
        <v>147.91</v>
      </c>
      <c r="Q31" t="n">
        <v>576.65</v>
      </c>
      <c r="R31" t="n">
        <v>67.73999999999999</v>
      </c>
      <c r="S31" t="n">
        <v>44.12</v>
      </c>
      <c r="T31" t="n">
        <v>11363.98</v>
      </c>
      <c r="U31" t="n">
        <v>0.65</v>
      </c>
      <c r="V31" t="n">
        <v>0.85</v>
      </c>
      <c r="W31" t="n">
        <v>9.24</v>
      </c>
      <c r="X31" t="n">
        <v>0.73</v>
      </c>
      <c r="Y31" t="n">
        <v>2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4.8416</v>
      </c>
      <c r="E32" t="n">
        <v>20.65</v>
      </c>
      <c r="F32" t="n">
        <v>18.2</v>
      </c>
      <c r="G32" t="n">
        <v>40.45</v>
      </c>
      <c r="H32" t="n">
        <v>0.75</v>
      </c>
      <c r="I32" t="n">
        <v>27</v>
      </c>
      <c r="J32" t="n">
        <v>93.55</v>
      </c>
      <c r="K32" t="n">
        <v>37.55</v>
      </c>
      <c r="L32" t="n">
        <v>4</v>
      </c>
      <c r="M32" t="n">
        <v>25</v>
      </c>
      <c r="N32" t="n">
        <v>12</v>
      </c>
      <c r="O32" t="n">
        <v>11772.07</v>
      </c>
      <c r="P32" t="n">
        <v>141.67</v>
      </c>
      <c r="Q32" t="n">
        <v>576.36</v>
      </c>
      <c r="R32" t="n">
        <v>60.91</v>
      </c>
      <c r="S32" t="n">
        <v>44.12</v>
      </c>
      <c r="T32" t="n">
        <v>7997.48</v>
      </c>
      <c r="U32" t="n">
        <v>0.72</v>
      </c>
      <c r="V32" t="n">
        <v>0.86</v>
      </c>
      <c r="W32" t="n">
        <v>9.220000000000001</v>
      </c>
      <c r="X32" t="n">
        <v>0.51</v>
      </c>
      <c r="Y32" t="n">
        <v>2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4.8955</v>
      </c>
      <c r="E33" t="n">
        <v>20.43</v>
      </c>
      <c r="F33" t="n">
        <v>18.09</v>
      </c>
      <c r="G33" t="n">
        <v>51.69</v>
      </c>
      <c r="H33" t="n">
        <v>0.93</v>
      </c>
      <c r="I33" t="n">
        <v>21</v>
      </c>
      <c r="J33" t="n">
        <v>94.79000000000001</v>
      </c>
      <c r="K33" t="n">
        <v>37.55</v>
      </c>
      <c r="L33" t="n">
        <v>5</v>
      </c>
      <c r="M33" t="n">
        <v>19</v>
      </c>
      <c r="N33" t="n">
        <v>12.23</v>
      </c>
      <c r="O33" t="n">
        <v>11924.18</v>
      </c>
      <c r="P33" t="n">
        <v>135.37</v>
      </c>
      <c r="Q33" t="n">
        <v>576.36</v>
      </c>
      <c r="R33" t="n">
        <v>57.49</v>
      </c>
      <c r="S33" t="n">
        <v>44.12</v>
      </c>
      <c r="T33" t="n">
        <v>6317.82</v>
      </c>
      <c r="U33" t="n">
        <v>0.77</v>
      </c>
      <c r="V33" t="n">
        <v>0.87</v>
      </c>
      <c r="W33" t="n">
        <v>9.210000000000001</v>
      </c>
      <c r="X33" t="n">
        <v>0.4</v>
      </c>
      <c r="Y33" t="n">
        <v>2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4.9306</v>
      </c>
      <c r="E34" t="n">
        <v>20.28</v>
      </c>
      <c r="F34" t="n">
        <v>18.02</v>
      </c>
      <c r="G34" t="n">
        <v>63.6</v>
      </c>
      <c r="H34" t="n">
        <v>1.1</v>
      </c>
      <c r="I34" t="n">
        <v>17</v>
      </c>
      <c r="J34" t="n">
        <v>96.02</v>
      </c>
      <c r="K34" t="n">
        <v>37.55</v>
      </c>
      <c r="L34" t="n">
        <v>6</v>
      </c>
      <c r="M34" t="n">
        <v>14</v>
      </c>
      <c r="N34" t="n">
        <v>12.47</v>
      </c>
      <c r="O34" t="n">
        <v>12076.67</v>
      </c>
      <c r="P34" t="n">
        <v>129.82</v>
      </c>
      <c r="Q34" t="n">
        <v>576.3200000000001</v>
      </c>
      <c r="R34" t="n">
        <v>55.3</v>
      </c>
      <c r="S34" t="n">
        <v>44.12</v>
      </c>
      <c r="T34" t="n">
        <v>5245.93</v>
      </c>
      <c r="U34" t="n">
        <v>0.8</v>
      </c>
      <c r="V34" t="n">
        <v>0.87</v>
      </c>
      <c r="W34" t="n">
        <v>9.210000000000001</v>
      </c>
      <c r="X34" t="n">
        <v>0.33</v>
      </c>
      <c r="Y34" t="n">
        <v>2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4.935</v>
      </c>
      <c r="E35" t="n">
        <v>20.26</v>
      </c>
      <c r="F35" t="n">
        <v>18.02</v>
      </c>
      <c r="G35" t="n">
        <v>67.58</v>
      </c>
      <c r="H35" t="n">
        <v>1.27</v>
      </c>
      <c r="I35" t="n">
        <v>16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129.33</v>
      </c>
      <c r="Q35" t="n">
        <v>576.37</v>
      </c>
      <c r="R35" t="n">
        <v>54.82</v>
      </c>
      <c r="S35" t="n">
        <v>44.12</v>
      </c>
      <c r="T35" t="n">
        <v>5007.11</v>
      </c>
      <c r="U35" t="n">
        <v>0.8</v>
      </c>
      <c r="V35" t="n">
        <v>0.87</v>
      </c>
      <c r="W35" t="n">
        <v>9.220000000000001</v>
      </c>
      <c r="X35" t="n">
        <v>0.33</v>
      </c>
      <c r="Y35" t="n">
        <v>2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4.303</v>
      </c>
      <c r="E36" t="n">
        <v>23.24</v>
      </c>
      <c r="F36" t="n">
        <v>19.79</v>
      </c>
      <c r="G36" t="n">
        <v>11.53</v>
      </c>
      <c r="H36" t="n">
        <v>0.24</v>
      </c>
      <c r="I36" t="n">
        <v>103</v>
      </c>
      <c r="J36" t="n">
        <v>71.52</v>
      </c>
      <c r="K36" t="n">
        <v>32.27</v>
      </c>
      <c r="L36" t="n">
        <v>1</v>
      </c>
      <c r="M36" t="n">
        <v>101</v>
      </c>
      <c r="N36" t="n">
        <v>8.25</v>
      </c>
      <c r="O36" t="n">
        <v>9054.6</v>
      </c>
      <c r="P36" t="n">
        <v>142.23</v>
      </c>
      <c r="Q36" t="n">
        <v>577.41</v>
      </c>
      <c r="R36" t="n">
        <v>109.44</v>
      </c>
      <c r="S36" t="n">
        <v>44.12</v>
      </c>
      <c r="T36" t="n">
        <v>31881.66</v>
      </c>
      <c r="U36" t="n">
        <v>0.4</v>
      </c>
      <c r="V36" t="n">
        <v>0.8</v>
      </c>
      <c r="W36" t="n">
        <v>9.359999999999999</v>
      </c>
      <c r="X36" t="n">
        <v>2.08</v>
      </c>
      <c r="Y36" t="n">
        <v>2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4.7215</v>
      </c>
      <c r="E37" t="n">
        <v>21.18</v>
      </c>
      <c r="F37" t="n">
        <v>18.6</v>
      </c>
      <c r="G37" t="n">
        <v>23.75</v>
      </c>
      <c r="H37" t="n">
        <v>0.48</v>
      </c>
      <c r="I37" t="n">
        <v>47</v>
      </c>
      <c r="J37" t="n">
        <v>72.7</v>
      </c>
      <c r="K37" t="n">
        <v>32.27</v>
      </c>
      <c r="L37" t="n">
        <v>2</v>
      </c>
      <c r="M37" t="n">
        <v>45</v>
      </c>
      <c r="N37" t="n">
        <v>8.43</v>
      </c>
      <c r="O37" t="n">
        <v>9200.25</v>
      </c>
      <c r="P37" t="n">
        <v>128.01</v>
      </c>
      <c r="Q37" t="n">
        <v>576.79</v>
      </c>
      <c r="R37" t="n">
        <v>73.13</v>
      </c>
      <c r="S37" t="n">
        <v>44.12</v>
      </c>
      <c r="T37" t="n">
        <v>14010.83</v>
      </c>
      <c r="U37" t="n">
        <v>0.6</v>
      </c>
      <c r="V37" t="n">
        <v>0.85</v>
      </c>
      <c r="W37" t="n">
        <v>9.26</v>
      </c>
      <c r="X37" t="n">
        <v>0.91</v>
      </c>
      <c r="Y37" t="n">
        <v>2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4.8555</v>
      </c>
      <c r="E38" t="n">
        <v>20.6</v>
      </c>
      <c r="F38" t="n">
        <v>18.28</v>
      </c>
      <c r="G38" t="n">
        <v>36.57</v>
      </c>
      <c r="H38" t="n">
        <v>0.71</v>
      </c>
      <c r="I38" t="n">
        <v>30</v>
      </c>
      <c r="J38" t="n">
        <v>73.88</v>
      </c>
      <c r="K38" t="n">
        <v>32.27</v>
      </c>
      <c r="L38" t="n">
        <v>3</v>
      </c>
      <c r="M38" t="n">
        <v>28</v>
      </c>
      <c r="N38" t="n">
        <v>8.609999999999999</v>
      </c>
      <c r="O38" t="n">
        <v>9346.23</v>
      </c>
      <c r="P38" t="n">
        <v>119.38</v>
      </c>
      <c r="Q38" t="n">
        <v>576.48</v>
      </c>
      <c r="R38" t="n">
        <v>63.46</v>
      </c>
      <c r="S38" t="n">
        <v>44.12</v>
      </c>
      <c r="T38" t="n">
        <v>9258.48</v>
      </c>
      <c r="U38" t="n">
        <v>0.7</v>
      </c>
      <c r="V38" t="n">
        <v>0.86</v>
      </c>
      <c r="W38" t="n">
        <v>9.23</v>
      </c>
      <c r="X38" t="n">
        <v>0.59</v>
      </c>
      <c r="Y38" t="n">
        <v>2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4.9212</v>
      </c>
      <c r="E39" t="n">
        <v>20.32</v>
      </c>
      <c r="F39" t="n">
        <v>18.13</v>
      </c>
      <c r="G39" t="n">
        <v>49.46</v>
      </c>
      <c r="H39" t="n">
        <v>0.93</v>
      </c>
      <c r="I39" t="n">
        <v>22</v>
      </c>
      <c r="J39" t="n">
        <v>75.06999999999999</v>
      </c>
      <c r="K39" t="n">
        <v>32.27</v>
      </c>
      <c r="L39" t="n">
        <v>4</v>
      </c>
      <c r="M39" t="n">
        <v>13</v>
      </c>
      <c r="N39" t="n">
        <v>8.800000000000001</v>
      </c>
      <c r="O39" t="n">
        <v>9492.549999999999</v>
      </c>
      <c r="P39" t="n">
        <v>112.05</v>
      </c>
      <c r="Q39" t="n">
        <v>576.52</v>
      </c>
      <c r="R39" t="n">
        <v>58.42</v>
      </c>
      <c r="S39" t="n">
        <v>44.12</v>
      </c>
      <c r="T39" t="n">
        <v>6780.44</v>
      </c>
      <c r="U39" t="n">
        <v>0.76</v>
      </c>
      <c r="V39" t="n">
        <v>0.87</v>
      </c>
      <c r="W39" t="n">
        <v>9.220000000000001</v>
      </c>
      <c r="X39" t="n">
        <v>0.44</v>
      </c>
      <c r="Y39" t="n">
        <v>2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4.9272</v>
      </c>
      <c r="E40" t="n">
        <v>20.3</v>
      </c>
      <c r="F40" t="n">
        <v>18.12</v>
      </c>
      <c r="G40" t="n">
        <v>51.79</v>
      </c>
      <c r="H40" t="n">
        <v>1.15</v>
      </c>
      <c r="I40" t="n">
        <v>21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112.25</v>
      </c>
      <c r="Q40" t="n">
        <v>576.4400000000001</v>
      </c>
      <c r="R40" t="n">
        <v>57.63</v>
      </c>
      <c r="S40" t="n">
        <v>44.12</v>
      </c>
      <c r="T40" t="n">
        <v>6389.31</v>
      </c>
      <c r="U40" t="n">
        <v>0.77</v>
      </c>
      <c r="V40" t="n">
        <v>0.87</v>
      </c>
      <c r="W40" t="n">
        <v>9.24</v>
      </c>
      <c r="X40" t="n">
        <v>0.43</v>
      </c>
      <c r="Y40" t="n">
        <v>2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4.7064</v>
      </c>
      <c r="E41" t="n">
        <v>21.25</v>
      </c>
      <c r="F41" t="n">
        <v>18.88</v>
      </c>
      <c r="G41" t="n">
        <v>18.88</v>
      </c>
      <c r="H41" t="n">
        <v>0.43</v>
      </c>
      <c r="I41" t="n">
        <v>60</v>
      </c>
      <c r="J41" t="n">
        <v>39.78</v>
      </c>
      <c r="K41" t="n">
        <v>19.54</v>
      </c>
      <c r="L41" t="n">
        <v>1</v>
      </c>
      <c r="M41" t="n">
        <v>58</v>
      </c>
      <c r="N41" t="n">
        <v>4.24</v>
      </c>
      <c r="O41" t="n">
        <v>5140</v>
      </c>
      <c r="P41" t="n">
        <v>81.45</v>
      </c>
      <c r="Q41" t="n">
        <v>576.72</v>
      </c>
      <c r="R41" t="n">
        <v>81.87</v>
      </c>
      <c r="S41" t="n">
        <v>44.12</v>
      </c>
      <c r="T41" t="n">
        <v>18311.68</v>
      </c>
      <c r="U41" t="n">
        <v>0.54</v>
      </c>
      <c r="V41" t="n">
        <v>0.83</v>
      </c>
      <c r="W41" t="n">
        <v>9.279999999999999</v>
      </c>
      <c r="X41" t="n">
        <v>1.18</v>
      </c>
      <c r="Y41" t="n">
        <v>2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4.8385</v>
      </c>
      <c r="E42" t="n">
        <v>20.67</v>
      </c>
      <c r="F42" t="n">
        <v>18.52</v>
      </c>
      <c r="G42" t="n">
        <v>27.79</v>
      </c>
      <c r="H42" t="n">
        <v>0.84</v>
      </c>
      <c r="I42" t="n">
        <v>40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76.06999999999999</v>
      </c>
      <c r="Q42" t="n">
        <v>577.28</v>
      </c>
      <c r="R42" t="n">
        <v>69.41</v>
      </c>
      <c r="S42" t="n">
        <v>44.12</v>
      </c>
      <c r="T42" t="n">
        <v>12181.8</v>
      </c>
      <c r="U42" t="n">
        <v>0.64</v>
      </c>
      <c r="V42" t="n">
        <v>0.85</v>
      </c>
      <c r="W42" t="n">
        <v>9.289999999999999</v>
      </c>
      <c r="X42" t="n">
        <v>0.83</v>
      </c>
      <c r="Y42" t="n">
        <v>2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3.4855</v>
      </c>
      <c r="E43" t="n">
        <v>28.69</v>
      </c>
      <c r="F43" t="n">
        <v>21.32</v>
      </c>
      <c r="G43" t="n">
        <v>7.19</v>
      </c>
      <c r="H43" t="n">
        <v>0.12</v>
      </c>
      <c r="I43" t="n">
        <v>178</v>
      </c>
      <c r="J43" t="n">
        <v>141.81</v>
      </c>
      <c r="K43" t="n">
        <v>47.83</v>
      </c>
      <c r="L43" t="n">
        <v>1</v>
      </c>
      <c r="M43" t="n">
        <v>176</v>
      </c>
      <c r="N43" t="n">
        <v>22.98</v>
      </c>
      <c r="O43" t="n">
        <v>17723.39</v>
      </c>
      <c r="P43" t="n">
        <v>247.23</v>
      </c>
      <c r="Q43" t="n">
        <v>578.41</v>
      </c>
      <c r="R43" t="n">
        <v>157.42</v>
      </c>
      <c r="S43" t="n">
        <v>44.12</v>
      </c>
      <c r="T43" t="n">
        <v>55498.08</v>
      </c>
      <c r="U43" t="n">
        <v>0.28</v>
      </c>
      <c r="V43" t="n">
        <v>0.74</v>
      </c>
      <c r="W43" t="n">
        <v>9.460000000000001</v>
      </c>
      <c r="X43" t="n">
        <v>3.6</v>
      </c>
      <c r="Y43" t="n">
        <v>2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4.1897</v>
      </c>
      <c r="E44" t="n">
        <v>23.87</v>
      </c>
      <c r="F44" t="n">
        <v>19.3</v>
      </c>
      <c r="G44" t="n">
        <v>14.3</v>
      </c>
      <c r="H44" t="n">
        <v>0.25</v>
      </c>
      <c r="I44" t="n">
        <v>81</v>
      </c>
      <c r="J44" t="n">
        <v>143.17</v>
      </c>
      <c r="K44" t="n">
        <v>47.83</v>
      </c>
      <c r="L44" t="n">
        <v>2</v>
      </c>
      <c r="M44" t="n">
        <v>79</v>
      </c>
      <c r="N44" t="n">
        <v>23.34</v>
      </c>
      <c r="O44" t="n">
        <v>17891.86</v>
      </c>
      <c r="P44" t="n">
        <v>221.59</v>
      </c>
      <c r="Q44" t="n">
        <v>577.1</v>
      </c>
      <c r="R44" t="n">
        <v>95.03</v>
      </c>
      <c r="S44" t="n">
        <v>44.12</v>
      </c>
      <c r="T44" t="n">
        <v>24789.19</v>
      </c>
      <c r="U44" t="n">
        <v>0.46</v>
      </c>
      <c r="V44" t="n">
        <v>0.82</v>
      </c>
      <c r="W44" t="n">
        <v>9.300000000000001</v>
      </c>
      <c r="X44" t="n">
        <v>1.59</v>
      </c>
      <c r="Y44" t="n">
        <v>2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4.4559</v>
      </c>
      <c r="E45" t="n">
        <v>22.44</v>
      </c>
      <c r="F45" t="n">
        <v>18.71</v>
      </c>
      <c r="G45" t="n">
        <v>21.59</v>
      </c>
      <c r="H45" t="n">
        <v>0.37</v>
      </c>
      <c r="I45" t="n">
        <v>52</v>
      </c>
      <c r="J45" t="n">
        <v>144.54</v>
      </c>
      <c r="K45" t="n">
        <v>47.83</v>
      </c>
      <c r="L45" t="n">
        <v>3</v>
      </c>
      <c r="M45" t="n">
        <v>50</v>
      </c>
      <c r="N45" t="n">
        <v>23.71</v>
      </c>
      <c r="O45" t="n">
        <v>18060.85</v>
      </c>
      <c r="P45" t="n">
        <v>212.53</v>
      </c>
      <c r="Q45" t="n">
        <v>576.6900000000001</v>
      </c>
      <c r="R45" t="n">
        <v>76.76000000000001</v>
      </c>
      <c r="S45" t="n">
        <v>44.12</v>
      </c>
      <c r="T45" t="n">
        <v>15796.7</v>
      </c>
      <c r="U45" t="n">
        <v>0.57</v>
      </c>
      <c r="V45" t="n">
        <v>0.84</v>
      </c>
      <c r="W45" t="n">
        <v>9.26</v>
      </c>
      <c r="X45" t="n">
        <v>1.01</v>
      </c>
      <c r="Y45" t="n">
        <v>2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4.5935</v>
      </c>
      <c r="E46" t="n">
        <v>21.77</v>
      </c>
      <c r="F46" t="n">
        <v>18.44</v>
      </c>
      <c r="G46" t="n">
        <v>29.12</v>
      </c>
      <c r="H46" t="n">
        <v>0.49</v>
      </c>
      <c r="I46" t="n">
        <v>38</v>
      </c>
      <c r="J46" t="n">
        <v>145.92</v>
      </c>
      <c r="K46" t="n">
        <v>47.83</v>
      </c>
      <c r="L46" t="n">
        <v>4</v>
      </c>
      <c r="M46" t="n">
        <v>36</v>
      </c>
      <c r="N46" t="n">
        <v>24.09</v>
      </c>
      <c r="O46" t="n">
        <v>18230.35</v>
      </c>
      <c r="P46" t="n">
        <v>206.79</v>
      </c>
      <c r="Q46" t="n">
        <v>576.4</v>
      </c>
      <c r="R46" t="n">
        <v>68.19</v>
      </c>
      <c r="S46" t="n">
        <v>44.12</v>
      </c>
      <c r="T46" t="n">
        <v>11586.15</v>
      </c>
      <c r="U46" t="n">
        <v>0.65</v>
      </c>
      <c r="V46" t="n">
        <v>0.85</v>
      </c>
      <c r="W46" t="n">
        <v>9.24</v>
      </c>
      <c r="X46" t="n">
        <v>0.75</v>
      </c>
      <c r="Y46" t="n">
        <v>2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4.6762</v>
      </c>
      <c r="E47" t="n">
        <v>21.38</v>
      </c>
      <c r="F47" t="n">
        <v>18.29</v>
      </c>
      <c r="G47" t="n">
        <v>36.58</v>
      </c>
      <c r="H47" t="n">
        <v>0.6</v>
      </c>
      <c r="I47" t="n">
        <v>30</v>
      </c>
      <c r="J47" t="n">
        <v>147.3</v>
      </c>
      <c r="K47" t="n">
        <v>47.83</v>
      </c>
      <c r="L47" t="n">
        <v>5</v>
      </c>
      <c r="M47" t="n">
        <v>28</v>
      </c>
      <c r="N47" t="n">
        <v>24.47</v>
      </c>
      <c r="O47" t="n">
        <v>18400.38</v>
      </c>
      <c r="P47" t="n">
        <v>202.44</v>
      </c>
      <c r="Q47" t="n">
        <v>576.36</v>
      </c>
      <c r="R47" t="n">
        <v>63.62</v>
      </c>
      <c r="S47" t="n">
        <v>44.12</v>
      </c>
      <c r="T47" t="n">
        <v>9336.860000000001</v>
      </c>
      <c r="U47" t="n">
        <v>0.6899999999999999</v>
      </c>
      <c r="V47" t="n">
        <v>0.86</v>
      </c>
      <c r="W47" t="n">
        <v>9.23</v>
      </c>
      <c r="X47" t="n">
        <v>0.59</v>
      </c>
      <c r="Y47" t="n">
        <v>2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4.7335</v>
      </c>
      <c r="E48" t="n">
        <v>21.13</v>
      </c>
      <c r="F48" t="n">
        <v>18.18</v>
      </c>
      <c r="G48" t="n">
        <v>43.62</v>
      </c>
      <c r="H48" t="n">
        <v>0.71</v>
      </c>
      <c r="I48" t="n">
        <v>25</v>
      </c>
      <c r="J48" t="n">
        <v>148.68</v>
      </c>
      <c r="K48" t="n">
        <v>47.83</v>
      </c>
      <c r="L48" t="n">
        <v>6</v>
      </c>
      <c r="M48" t="n">
        <v>23</v>
      </c>
      <c r="N48" t="n">
        <v>24.85</v>
      </c>
      <c r="O48" t="n">
        <v>18570.94</v>
      </c>
      <c r="P48" t="n">
        <v>198.87</v>
      </c>
      <c r="Q48" t="n">
        <v>576.48</v>
      </c>
      <c r="R48" t="n">
        <v>60.11</v>
      </c>
      <c r="S48" t="n">
        <v>44.12</v>
      </c>
      <c r="T48" t="n">
        <v>7608.61</v>
      </c>
      <c r="U48" t="n">
        <v>0.73</v>
      </c>
      <c r="V48" t="n">
        <v>0.87</v>
      </c>
      <c r="W48" t="n">
        <v>9.220000000000001</v>
      </c>
      <c r="X48" t="n">
        <v>0.48</v>
      </c>
      <c r="Y48" t="n">
        <v>2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4.7738</v>
      </c>
      <c r="E49" t="n">
        <v>20.95</v>
      </c>
      <c r="F49" t="n">
        <v>18.11</v>
      </c>
      <c r="G49" t="n">
        <v>51.75</v>
      </c>
      <c r="H49" t="n">
        <v>0.83</v>
      </c>
      <c r="I49" t="n">
        <v>21</v>
      </c>
      <c r="J49" t="n">
        <v>150.07</v>
      </c>
      <c r="K49" t="n">
        <v>47.83</v>
      </c>
      <c r="L49" t="n">
        <v>7</v>
      </c>
      <c r="M49" t="n">
        <v>19</v>
      </c>
      <c r="N49" t="n">
        <v>25.24</v>
      </c>
      <c r="O49" t="n">
        <v>18742.03</v>
      </c>
      <c r="P49" t="n">
        <v>195.22</v>
      </c>
      <c r="Q49" t="n">
        <v>576.22</v>
      </c>
      <c r="R49" t="n">
        <v>58.01</v>
      </c>
      <c r="S49" t="n">
        <v>44.12</v>
      </c>
      <c r="T49" t="n">
        <v>6577.84</v>
      </c>
      <c r="U49" t="n">
        <v>0.76</v>
      </c>
      <c r="V49" t="n">
        <v>0.87</v>
      </c>
      <c r="W49" t="n">
        <v>9.220000000000001</v>
      </c>
      <c r="X49" t="n">
        <v>0.42</v>
      </c>
      <c r="Y49" t="n">
        <v>2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4.8009</v>
      </c>
      <c r="E50" t="n">
        <v>20.83</v>
      </c>
      <c r="F50" t="n">
        <v>18.05</v>
      </c>
      <c r="G50" t="n">
        <v>57.01</v>
      </c>
      <c r="H50" t="n">
        <v>0.9399999999999999</v>
      </c>
      <c r="I50" t="n">
        <v>19</v>
      </c>
      <c r="J50" t="n">
        <v>151.46</v>
      </c>
      <c r="K50" t="n">
        <v>47.83</v>
      </c>
      <c r="L50" t="n">
        <v>8</v>
      </c>
      <c r="M50" t="n">
        <v>17</v>
      </c>
      <c r="N50" t="n">
        <v>25.63</v>
      </c>
      <c r="O50" t="n">
        <v>18913.66</v>
      </c>
      <c r="P50" t="n">
        <v>191.84</v>
      </c>
      <c r="Q50" t="n">
        <v>576.16</v>
      </c>
      <c r="R50" t="n">
        <v>56.26</v>
      </c>
      <c r="S50" t="n">
        <v>44.12</v>
      </c>
      <c r="T50" t="n">
        <v>5712.71</v>
      </c>
      <c r="U50" t="n">
        <v>0.78</v>
      </c>
      <c r="V50" t="n">
        <v>0.87</v>
      </c>
      <c r="W50" t="n">
        <v>9.210000000000001</v>
      </c>
      <c r="X50" t="n">
        <v>0.36</v>
      </c>
      <c r="Y50" t="n">
        <v>2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4.8353</v>
      </c>
      <c r="E51" t="n">
        <v>20.68</v>
      </c>
      <c r="F51" t="n">
        <v>17.99</v>
      </c>
      <c r="G51" t="n">
        <v>67.45999999999999</v>
      </c>
      <c r="H51" t="n">
        <v>1.04</v>
      </c>
      <c r="I51" t="n">
        <v>16</v>
      </c>
      <c r="J51" t="n">
        <v>152.85</v>
      </c>
      <c r="K51" t="n">
        <v>47.83</v>
      </c>
      <c r="L51" t="n">
        <v>9</v>
      </c>
      <c r="M51" t="n">
        <v>14</v>
      </c>
      <c r="N51" t="n">
        <v>26.03</v>
      </c>
      <c r="O51" t="n">
        <v>19085.83</v>
      </c>
      <c r="P51" t="n">
        <v>188.44</v>
      </c>
      <c r="Q51" t="n">
        <v>576.2</v>
      </c>
      <c r="R51" t="n">
        <v>54.23</v>
      </c>
      <c r="S51" t="n">
        <v>44.12</v>
      </c>
      <c r="T51" t="n">
        <v>4712.71</v>
      </c>
      <c r="U51" t="n">
        <v>0.8100000000000001</v>
      </c>
      <c r="V51" t="n">
        <v>0.87</v>
      </c>
      <c r="W51" t="n">
        <v>9.210000000000001</v>
      </c>
      <c r="X51" t="n">
        <v>0.3</v>
      </c>
      <c r="Y51" t="n">
        <v>2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4.8469</v>
      </c>
      <c r="E52" t="n">
        <v>20.63</v>
      </c>
      <c r="F52" t="n">
        <v>17.97</v>
      </c>
      <c r="G52" t="n">
        <v>71.88</v>
      </c>
      <c r="H52" t="n">
        <v>1.15</v>
      </c>
      <c r="I52" t="n">
        <v>15</v>
      </c>
      <c r="J52" t="n">
        <v>154.25</v>
      </c>
      <c r="K52" t="n">
        <v>47.83</v>
      </c>
      <c r="L52" t="n">
        <v>10</v>
      </c>
      <c r="M52" t="n">
        <v>13</v>
      </c>
      <c r="N52" t="n">
        <v>26.43</v>
      </c>
      <c r="O52" t="n">
        <v>19258.55</v>
      </c>
      <c r="P52" t="n">
        <v>185.46</v>
      </c>
      <c r="Q52" t="n">
        <v>576.21</v>
      </c>
      <c r="R52" t="n">
        <v>53.67</v>
      </c>
      <c r="S52" t="n">
        <v>44.12</v>
      </c>
      <c r="T52" t="n">
        <v>4440.77</v>
      </c>
      <c r="U52" t="n">
        <v>0.82</v>
      </c>
      <c r="V52" t="n">
        <v>0.88</v>
      </c>
      <c r="W52" t="n">
        <v>9.210000000000001</v>
      </c>
      <c r="X52" t="n">
        <v>0.28</v>
      </c>
      <c r="Y52" t="n">
        <v>2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4.8698</v>
      </c>
      <c r="E53" t="n">
        <v>20.53</v>
      </c>
      <c r="F53" t="n">
        <v>17.93</v>
      </c>
      <c r="G53" t="n">
        <v>82.76000000000001</v>
      </c>
      <c r="H53" t="n">
        <v>1.25</v>
      </c>
      <c r="I53" t="n">
        <v>13</v>
      </c>
      <c r="J53" t="n">
        <v>155.66</v>
      </c>
      <c r="K53" t="n">
        <v>47.83</v>
      </c>
      <c r="L53" t="n">
        <v>11</v>
      </c>
      <c r="M53" t="n">
        <v>11</v>
      </c>
      <c r="N53" t="n">
        <v>26.83</v>
      </c>
      <c r="O53" t="n">
        <v>19431.82</v>
      </c>
      <c r="P53" t="n">
        <v>182.39</v>
      </c>
      <c r="Q53" t="n">
        <v>576.17</v>
      </c>
      <c r="R53" t="n">
        <v>52.48</v>
      </c>
      <c r="S53" t="n">
        <v>44.12</v>
      </c>
      <c r="T53" t="n">
        <v>3855.84</v>
      </c>
      <c r="U53" t="n">
        <v>0.84</v>
      </c>
      <c r="V53" t="n">
        <v>0.88</v>
      </c>
      <c r="W53" t="n">
        <v>9.199999999999999</v>
      </c>
      <c r="X53" t="n">
        <v>0.24</v>
      </c>
      <c r="Y53" t="n">
        <v>2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4.8808</v>
      </c>
      <c r="E54" t="n">
        <v>20.49</v>
      </c>
      <c r="F54" t="n">
        <v>17.91</v>
      </c>
      <c r="G54" t="n">
        <v>89.56999999999999</v>
      </c>
      <c r="H54" t="n">
        <v>1.35</v>
      </c>
      <c r="I54" t="n">
        <v>12</v>
      </c>
      <c r="J54" t="n">
        <v>157.07</v>
      </c>
      <c r="K54" t="n">
        <v>47.83</v>
      </c>
      <c r="L54" t="n">
        <v>12</v>
      </c>
      <c r="M54" t="n">
        <v>10</v>
      </c>
      <c r="N54" t="n">
        <v>27.24</v>
      </c>
      <c r="O54" t="n">
        <v>19605.66</v>
      </c>
      <c r="P54" t="n">
        <v>178.84</v>
      </c>
      <c r="Q54" t="n">
        <v>576.11</v>
      </c>
      <c r="R54" t="n">
        <v>51.98</v>
      </c>
      <c r="S54" t="n">
        <v>44.12</v>
      </c>
      <c r="T54" t="n">
        <v>3609.37</v>
      </c>
      <c r="U54" t="n">
        <v>0.85</v>
      </c>
      <c r="V54" t="n">
        <v>0.88</v>
      </c>
      <c r="W54" t="n">
        <v>9.199999999999999</v>
      </c>
      <c r="X54" t="n">
        <v>0.22</v>
      </c>
      <c r="Y54" t="n">
        <v>2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4.8941</v>
      </c>
      <c r="E55" t="n">
        <v>20.43</v>
      </c>
      <c r="F55" t="n">
        <v>17.89</v>
      </c>
      <c r="G55" t="n">
        <v>97.56</v>
      </c>
      <c r="H55" t="n">
        <v>1.45</v>
      </c>
      <c r="I55" t="n">
        <v>11</v>
      </c>
      <c r="J55" t="n">
        <v>158.48</v>
      </c>
      <c r="K55" t="n">
        <v>47.83</v>
      </c>
      <c r="L55" t="n">
        <v>13</v>
      </c>
      <c r="M55" t="n">
        <v>9</v>
      </c>
      <c r="N55" t="n">
        <v>27.65</v>
      </c>
      <c r="O55" t="n">
        <v>19780.06</v>
      </c>
      <c r="P55" t="n">
        <v>175.72</v>
      </c>
      <c r="Q55" t="n">
        <v>576.1799999999999</v>
      </c>
      <c r="R55" t="n">
        <v>51.12</v>
      </c>
      <c r="S55" t="n">
        <v>44.12</v>
      </c>
      <c r="T55" t="n">
        <v>3183.48</v>
      </c>
      <c r="U55" t="n">
        <v>0.86</v>
      </c>
      <c r="V55" t="n">
        <v>0.88</v>
      </c>
      <c r="W55" t="n">
        <v>9.199999999999999</v>
      </c>
      <c r="X55" t="n">
        <v>0.19</v>
      </c>
      <c r="Y55" t="n">
        <v>2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4.9055</v>
      </c>
      <c r="E56" t="n">
        <v>20.39</v>
      </c>
      <c r="F56" t="n">
        <v>17.87</v>
      </c>
      <c r="G56" t="n">
        <v>107.21</v>
      </c>
      <c r="H56" t="n">
        <v>1.55</v>
      </c>
      <c r="I56" t="n">
        <v>10</v>
      </c>
      <c r="J56" t="n">
        <v>159.9</v>
      </c>
      <c r="K56" t="n">
        <v>47.83</v>
      </c>
      <c r="L56" t="n">
        <v>14</v>
      </c>
      <c r="M56" t="n">
        <v>8</v>
      </c>
      <c r="N56" t="n">
        <v>28.07</v>
      </c>
      <c r="O56" t="n">
        <v>19955.16</v>
      </c>
      <c r="P56" t="n">
        <v>172.17</v>
      </c>
      <c r="Q56" t="n">
        <v>576.12</v>
      </c>
      <c r="R56" t="n">
        <v>50.58</v>
      </c>
      <c r="S56" t="n">
        <v>44.12</v>
      </c>
      <c r="T56" t="n">
        <v>2919.67</v>
      </c>
      <c r="U56" t="n">
        <v>0.87</v>
      </c>
      <c r="V56" t="n">
        <v>0.88</v>
      </c>
      <c r="W56" t="n">
        <v>9.19</v>
      </c>
      <c r="X56" t="n">
        <v>0.18</v>
      </c>
      <c r="Y56" t="n">
        <v>2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4.9028</v>
      </c>
      <c r="E57" t="n">
        <v>20.4</v>
      </c>
      <c r="F57" t="n">
        <v>17.88</v>
      </c>
      <c r="G57" t="n">
        <v>107.28</v>
      </c>
      <c r="H57" t="n">
        <v>1.65</v>
      </c>
      <c r="I57" t="n">
        <v>10</v>
      </c>
      <c r="J57" t="n">
        <v>161.32</v>
      </c>
      <c r="K57" t="n">
        <v>47.83</v>
      </c>
      <c r="L57" t="n">
        <v>15</v>
      </c>
      <c r="M57" t="n">
        <v>1</v>
      </c>
      <c r="N57" t="n">
        <v>28.5</v>
      </c>
      <c r="O57" t="n">
        <v>20130.71</v>
      </c>
      <c r="P57" t="n">
        <v>171.64</v>
      </c>
      <c r="Q57" t="n">
        <v>576.29</v>
      </c>
      <c r="R57" t="n">
        <v>50.6</v>
      </c>
      <c r="S57" t="n">
        <v>44.12</v>
      </c>
      <c r="T57" t="n">
        <v>2930.19</v>
      </c>
      <c r="U57" t="n">
        <v>0.87</v>
      </c>
      <c r="V57" t="n">
        <v>0.88</v>
      </c>
      <c r="W57" t="n">
        <v>9.199999999999999</v>
      </c>
      <c r="X57" t="n">
        <v>0.19</v>
      </c>
      <c r="Y57" t="n">
        <v>2</v>
      </c>
      <c r="Z57" t="n">
        <v>10</v>
      </c>
    </row>
    <row r="58">
      <c r="A58" t="n">
        <v>15</v>
      </c>
      <c r="B58" t="n">
        <v>70</v>
      </c>
      <c r="C58" t="inlineStr">
        <is>
          <t xml:space="preserve">CONCLUIDO	</t>
        </is>
      </c>
      <c r="D58" t="n">
        <v>4.9028</v>
      </c>
      <c r="E58" t="n">
        <v>20.4</v>
      </c>
      <c r="F58" t="n">
        <v>17.88</v>
      </c>
      <c r="G58" t="n">
        <v>107.28</v>
      </c>
      <c r="H58" t="n">
        <v>1.74</v>
      </c>
      <c r="I58" t="n">
        <v>10</v>
      </c>
      <c r="J58" t="n">
        <v>162.75</v>
      </c>
      <c r="K58" t="n">
        <v>47.83</v>
      </c>
      <c r="L58" t="n">
        <v>16</v>
      </c>
      <c r="M58" t="n">
        <v>0</v>
      </c>
      <c r="N58" t="n">
        <v>28.92</v>
      </c>
      <c r="O58" t="n">
        <v>20306.85</v>
      </c>
      <c r="P58" t="n">
        <v>172.77</v>
      </c>
      <c r="Q58" t="n">
        <v>576.29</v>
      </c>
      <c r="R58" t="n">
        <v>50.61</v>
      </c>
      <c r="S58" t="n">
        <v>44.12</v>
      </c>
      <c r="T58" t="n">
        <v>2935.67</v>
      </c>
      <c r="U58" t="n">
        <v>0.87</v>
      </c>
      <c r="V58" t="n">
        <v>0.88</v>
      </c>
      <c r="W58" t="n">
        <v>9.199999999999999</v>
      </c>
      <c r="X58" t="n">
        <v>0.19</v>
      </c>
      <c r="Y58" t="n">
        <v>2</v>
      </c>
      <c r="Z58" t="n">
        <v>10</v>
      </c>
    </row>
    <row r="59">
      <c r="A59" t="n">
        <v>0</v>
      </c>
      <c r="B59" t="n">
        <v>90</v>
      </c>
      <c r="C59" t="inlineStr">
        <is>
          <t xml:space="preserve">CONCLUIDO	</t>
        </is>
      </c>
      <c r="D59" t="n">
        <v>3.1243</v>
      </c>
      <c r="E59" t="n">
        <v>32.01</v>
      </c>
      <c r="F59" t="n">
        <v>22.05</v>
      </c>
      <c r="G59" t="n">
        <v>6.24</v>
      </c>
      <c r="H59" t="n">
        <v>0.1</v>
      </c>
      <c r="I59" t="n">
        <v>212</v>
      </c>
      <c r="J59" t="n">
        <v>176.73</v>
      </c>
      <c r="K59" t="n">
        <v>52.44</v>
      </c>
      <c r="L59" t="n">
        <v>1</v>
      </c>
      <c r="M59" t="n">
        <v>210</v>
      </c>
      <c r="N59" t="n">
        <v>33.29</v>
      </c>
      <c r="O59" t="n">
        <v>22031.19</v>
      </c>
      <c r="P59" t="n">
        <v>294.78</v>
      </c>
      <c r="Q59" t="n">
        <v>578.4</v>
      </c>
      <c r="R59" t="n">
        <v>179.54</v>
      </c>
      <c r="S59" t="n">
        <v>44.12</v>
      </c>
      <c r="T59" t="n">
        <v>66387.33</v>
      </c>
      <c r="U59" t="n">
        <v>0.25</v>
      </c>
      <c r="V59" t="n">
        <v>0.72</v>
      </c>
      <c r="W59" t="n">
        <v>9.529999999999999</v>
      </c>
      <c r="X59" t="n">
        <v>4.32</v>
      </c>
      <c r="Y59" t="n">
        <v>2</v>
      </c>
      <c r="Z59" t="n">
        <v>10</v>
      </c>
    </row>
    <row r="60">
      <c r="A60" t="n">
        <v>1</v>
      </c>
      <c r="B60" t="n">
        <v>90</v>
      </c>
      <c r="C60" t="inlineStr">
        <is>
          <t xml:space="preserve">CONCLUIDO	</t>
        </is>
      </c>
      <c r="D60" t="n">
        <v>3.9351</v>
      </c>
      <c r="E60" t="n">
        <v>25.41</v>
      </c>
      <c r="F60" t="n">
        <v>19.61</v>
      </c>
      <c r="G60" t="n">
        <v>12.39</v>
      </c>
      <c r="H60" t="n">
        <v>0.2</v>
      </c>
      <c r="I60" t="n">
        <v>95</v>
      </c>
      <c r="J60" t="n">
        <v>178.21</v>
      </c>
      <c r="K60" t="n">
        <v>52.44</v>
      </c>
      <c r="L60" t="n">
        <v>2</v>
      </c>
      <c r="M60" t="n">
        <v>93</v>
      </c>
      <c r="N60" t="n">
        <v>33.77</v>
      </c>
      <c r="O60" t="n">
        <v>22213.89</v>
      </c>
      <c r="P60" t="n">
        <v>260.83</v>
      </c>
      <c r="Q60" t="n">
        <v>577.3</v>
      </c>
      <c r="R60" t="n">
        <v>104.2</v>
      </c>
      <c r="S60" t="n">
        <v>44.12</v>
      </c>
      <c r="T60" t="n">
        <v>29303.27</v>
      </c>
      <c r="U60" t="n">
        <v>0.42</v>
      </c>
      <c r="V60" t="n">
        <v>0.8</v>
      </c>
      <c r="W60" t="n">
        <v>9.34</v>
      </c>
      <c r="X60" t="n">
        <v>1.91</v>
      </c>
      <c r="Y60" t="n">
        <v>2</v>
      </c>
      <c r="Z60" t="n">
        <v>10</v>
      </c>
    </row>
    <row r="61">
      <c r="A61" t="n">
        <v>2</v>
      </c>
      <c r="B61" t="n">
        <v>90</v>
      </c>
      <c r="C61" t="inlineStr">
        <is>
          <t xml:space="preserve">CONCLUIDO	</t>
        </is>
      </c>
      <c r="D61" t="n">
        <v>4.2569</v>
      </c>
      <c r="E61" t="n">
        <v>23.49</v>
      </c>
      <c r="F61" t="n">
        <v>18.9</v>
      </c>
      <c r="G61" t="n">
        <v>18.59</v>
      </c>
      <c r="H61" t="n">
        <v>0.3</v>
      </c>
      <c r="I61" t="n">
        <v>61</v>
      </c>
      <c r="J61" t="n">
        <v>179.7</v>
      </c>
      <c r="K61" t="n">
        <v>52.44</v>
      </c>
      <c r="L61" t="n">
        <v>3</v>
      </c>
      <c r="M61" t="n">
        <v>59</v>
      </c>
      <c r="N61" t="n">
        <v>34.26</v>
      </c>
      <c r="O61" t="n">
        <v>22397.24</v>
      </c>
      <c r="P61" t="n">
        <v>249.61</v>
      </c>
      <c r="Q61" t="n">
        <v>576.7</v>
      </c>
      <c r="R61" t="n">
        <v>82.64</v>
      </c>
      <c r="S61" t="n">
        <v>44.12</v>
      </c>
      <c r="T61" t="n">
        <v>18692.91</v>
      </c>
      <c r="U61" t="n">
        <v>0.53</v>
      </c>
      <c r="V61" t="n">
        <v>0.83</v>
      </c>
      <c r="W61" t="n">
        <v>9.27</v>
      </c>
      <c r="X61" t="n">
        <v>1.2</v>
      </c>
      <c r="Y61" t="n">
        <v>2</v>
      </c>
      <c r="Z61" t="n">
        <v>10</v>
      </c>
    </row>
    <row r="62">
      <c r="A62" t="n">
        <v>3</v>
      </c>
      <c r="B62" t="n">
        <v>90</v>
      </c>
      <c r="C62" t="inlineStr">
        <is>
          <t xml:space="preserve">CONCLUIDO	</t>
        </is>
      </c>
      <c r="D62" t="n">
        <v>4.4241</v>
      </c>
      <c r="E62" t="n">
        <v>22.6</v>
      </c>
      <c r="F62" t="n">
        <v>18.58</v>
      </c>
      <c r="G62" t="n">
        <v>24.78</v>
      </c>
      <c r="H62" t="n">
        <v>0.39</v>
      </c>
      <c r="I62" t="n">
        <v>45</v>
      </c>
      <c r="J62" t="n">
        <v>181.19</v>
      </c>
      <c r="K62" t="n">
        <v>52.44</v>
      </c>
      <c r="L62" t="n">
        <v>4</v>
      </c>
      <c r="M62" t="n">
        <v>43</v>
      </c>
      <c r="N62" t="n">
        <v>34.75</v>
      </c>
      <c r="O62" t="n">
        <v>22581.25</v>
      </c>
      <c r="P62" t="n">
        <v>243.58</v>
      </c>
      <c r="Q62" t="n">
        <v>576.61</v>
      </c>
      <c r="R62" t="n">
        <v>72.61</v>
      </c>
      <c r="S62" t="n">
        <v>44.12</v>
      </c>
      <c r="T62" t="n">
        <v>13760.33</v>
      </c>
      <c r="U62" t="n">
        <v>0.61</v>
      </c>
      <c r="V62" t="n">
        <v>0.85</v>
      </c>
      <c r="W62" t="n">
        <v>9.25</v>
      </c>
      <c r="X62" t="n">
        <v>0.88</v>
      </c>
      <c r="Y62" t="n">
        <v>2</v>
      </c>
      <c r="Z62" t="n">
        <v>10</v>
      </c>
    </row>
    <row r="63">
      <c r="A63" t="n">
        <v>4</v>
      </c>
      <c r="B63" t="n">
        <v>90</v>
      </c>
      <c r="C63" t="inlineStr">
        <is>
          <t xml:space="preserve">CONCLUIDO	</t>
        </is>
      </c>
      <c r="D63" t="n">
        <v>4.5254</v>
      </c>
      <c r="E63" t="n">
        <v>22.1</v>
      </c>
      <c r="F63" t="n">
        <v>18.4</v>
      </c>
      <c r="G63" t="n">
        <v>30.66</v>
      </c>
      <c r="H63" t="n">
        <v>0.49</v>
      </c>
      <c r="I63" t="n">
        <v>36</v>
      </c>
      <c r="J63" t="n">
        <v>182.69</v>
      </c>
      <c r="K63" t="n">
        <v>52.44</v>
      </c>
      <c r="L63" t="n">
        <v>5</v>
      </c>
      <c r="M63" t="n">
        <v>34</v>
      </c>
      <c r="N63" t="n">
        <v>35.25</v>
      </c>
      <c r="O63" t="n">
        <v>22766.06</v>
      </c>
      <c r="P63" t="n">
        <v>239.31</v>
      </c>
      <c r="Q63" t="n">
        <v>576.39</v>
      </c>
      <c r="R63" t="n">
        <v>66.89</v>
      </c>
      <c r="S63" t="n">
        <v>44.12</v>
      </c>
      <c r="T63" t="n">
        <v>10944.22</v>
      </c>
      <c r="U63" t="n">
        <v>0.66</v>
      </c>
      <c r="V63" t="n">
        <v>0.86</v>
      </c>
      <c r="W63" t="n">
        <v>9.24</v>
      </c>
      <c r="X63" t="n">
        <v>0.7</v>
      </c>
      <c r="Y63" t="n">
        <v>2</v>
      </c>
      <c r="Z63" t="n">
        <v>10</v>
      </c>
    </row>
    <row r="64">
      <c r="A64" t="n">
        <v>5</v>
      </c>
      <c r="B64" t="n">
        <v>90</v>
      </c>
      <c r="C64" t="inlineStr">
        <is>
          <t xml:space="preserve">CONCLUIDO	</t>
        </is>
      </c>
      <c r="D64" t="n">
        <v>4.5955</v>
      </c>
      <c r="E64" t="n">
        <v>21.76</v>
      </c>
      <c r="F64" t="n">
        <v>18.27</v>
      </c>
      <c r="G64" t="n">
        <v>36.55</v>
      </c>
      <c r="H64" t="n">
        <v>0.58</v>
      </c>
      <c r="I64" t="n">
        <v>30</v>
      </c>
      <c r="J64" t="n">
        <v>184.19</v>
      </c>
      <c r="K64" t="n">
        <v>52.44</v>
      </c>
      <c r="L64" t="n">
        <v>6</v>
      </c>
      <c r="M64" t="n">
        <v>28</v>
      </c>
      <c r="N64" t="n">
        <v>35.75</v>
      </c>
      <c r="O64" t="n">
        <v>22951.43</v>
      </c>
      <c r="P64" t="n">
        <v>235.71</v>
      </c>
      <c r="Q64" t="n">
        <v>576.45</v>
      </c>
      <c r="R64" t="n">
        <v>63.27</v>
      </c>
      <c r="S64" t="n">
        <v>44.12</v>
      </c>
      <c r="T64" t="n">
        <v>9162.98</v>
      </c>
      <c r="U64" t="n">
        <v>0.7</v>
      </c>
      <c r="V64" t="n">
        <v>0.86</v>
      </c>
      <c r="W64" t="n">
        <v>9.220000000000001</v>
      </c>
      <c r="X64" t="n">
        <v>0.58</v>
      </c>
      <c r="Y64" t="n">
        <v>2</v>
      </c>
      <c r="Z64" t="n">
        <v>10</v>
      </c>
    </row>
    <row r="65">
      <c r="A65" t="n">
        <v>6</v>
      </c>
      <c r="B65" t="n">
        <v>90</v>
      </c>
      <c r="C65" t="inlineStr">
        <is>
          <t xml:space="preserve">CONCLUIDO	</t>
        </is>
      </c>
      <c r="D65" t="n">
        <v>4.6545</v>
      </c>
      <c r="E65" t="n">
        <v>21.48</v>
      </c>
      <c r="F65" t="n">
        <v>18.18</v>
      </c>
      <c r="G65" t="n">
        <v>43.62</v>
      </c>
      <c r="H65" t="n">
        <v>0.67</v>
      </c>
      <c r="I65" t="n">
        <v>25</v>
      </c>
      <c r="J65" t="n">
        <v>185.7</v>
      </c>
      <c r="K65" t="n">
        <v>52.44</v>
      </c>
      <c r="L65" t="n">
        <v>7</v>
      </c>
      <c r="M65" t="n">
        <v>23</v>
      </c>
      <c r="N65" t="n">
        <v>36.26</v>
      </c>
      <c r="O65" t="n">
        <v>23137.49</v>
      </c>
      <c r="P65" t="n">
        <v>232.73</v>
      </c>
      <c r="Q65" t="n">
        <v>576.3200000000001</v>
      </c>
      <c r="R65" t="n">
        <v>60.13</v>
      </c>
      <c r="S65" t="n">
        <v>44.12</v>
      </c>
      <c r="T65" t="n">
        <v>7618.63</v>
      </c>
      <c r="U65" t="n">
        <v>0.73</v>
      </c>
      <c r="V65" t="n">
        <v>0.87</v>
      </c>
      <c r="W65" t="n">
        <v>9.220000000000001</v>
      </c>
      <c r="X65" t="n">
        <v>0.48</v>
      </c>
      <c r="Y65" t="n">
        <v>2</v>
      </c>
      <c r="Z65" t="n">
        <v>10</v>
      </c>
    </row>
    <row r="66">
      <c r="A66" t="n">
        <v>7</v>
      </c>
      <c r="B66" t="n">
        <v>90</v>
      </c>
      <c r="C66" t="inlineStr">
        <is>
          <t xml:space="preserve">CONCLUIDO	</t>
        </is>
      </c>
      <c r="D66" t="n">
        <v>4.6935</v>
      </c>
      <c r="E66" t="n">
        <v>21.31</v>
      </c>
      <c r="F66" t="n">
        <v>18.1</v>
      </c>
      <c r="G66" t="n">
        <v>49.37</v>
      </c>
      <c r="H66" t="n">
        <v>0.76</v>
      </c>
      <c r="I66" t="n">
        <v>22</v>
      </c>
      <c r="J66" t="n">
        <v>187.22</v>
      </c>
      <c r="K66" t="n">
        <v>52.44</v>
      </c>
      <c r="L66" t="n">
        <v>8</v>
      </c>
      <c r="M66" t="n">
        <v>20</v>
      </c>
      <c r="N66" t="n">
        <v>36.78</v>
      </c>
      <c r="O66" t="n">
        <v>23324.24</v>
      </c>
      <c r="P66" t="n">
        <v>229.95</v>
      </c>
      <c r="Q66" t="n">
        <v>576.25</v>
      </c>
      <c r="R66" t="n">
        <v>58</v>
      </c>
      <c r="S66" t="n">
        <v>44.12</v>
      </c>
      <c r="T66" t="n">
        <v>6566.96</v>
      </c>
      <c r="U66" t="n">
        <v>0.76</v>
      </c>
      <c r="V66" t="n">
        <v>0.87</v>
      </c>
      <c r="W66" t="n">
        <v>9.210000000000001</v>
      </c>
      <c r="X66" t="n">
        <v>0.41</v>
      </c>
      <c r="Y66" t="n">
        <v>2</v>
      </c>
      <c r="Z66" t="n">
        <v>10</v>
      </c>
    </row>
    <row r="67">
      <c r="A67" t="n">
        <v>8</v>
      </c>
      <c r="B67" t="n">
        <v>90</v>
      </c>
      <c r="C67" t="inlineStr">
        <is>
          <t xml:space="preserve">CONCLUIDO	</t>
        </is>
      </c>
      <c r="D67" t="n">
        <v>4.7149</v>
      </c>
      <c r="E67" t="n">
        <v>21.21</v>
      </c>
      <c r="F67" t="n">
        <v>18.08</v>
      </c>
      <c r="G67" t="n">
        <v>54.23</v>
      </c>
      <c r="H67" t="n">
        <v>0.85</v>
      </c>
      <c r="I67" t="n">
        <v>20</v>
      </c>
      <c r="J67" t="n">
        <v>188.74</v>
      </c>
      <c r="K67" t="n">
        <v>52.44</v>
      </c>
      <c r="L67" t="n">
        <v>9</v>
      </c>
      <c r="M67" t="n">
        <v>18</v>
      </c>
      <c r="N67" t="n">
        <v>37.3</v>
      </c>
      <c r="O67" t="n">
        <v>23511.69</v>
      </c>
      <c r="P67" t="n">
        <v>227.43</v>
      </c>
      <c r="Q67" t="n">
        <v>576.36</v>
      </c>
      <c r="R67" t="n">
        <v>56.92</v>
      </c>
      <c r="S67" t="n">
        <v>44.12</v>
      </c>
      <c r="T67" t="n">
        <v>6036.99</v>
      </c>
      <c r="U67" t="n">
        <v>0.78</v>
      </c>
      <c r="V67" t="n">
        <v>0.87</v>
      </c>
      <c r="W67" t="n">
        <v>9.210000000000001</v>
      </c>
      <c r="X67" t="n">
        <v>0.38</v>
      </c>
      <c r="Y67" t="n">
        <v>2</v>
      </c>
      <c r="Z67" t="n">
        <v>10</v>
      </c>
    </row>
    <row r="68">
      <c r="A68" t="n">
        <v>9</v>
      </c>
      <c r="B68" t="n">
        <v>90</v>
      </c>
      <c r="C68" t="inlineStr">
        <is>
          <t xml:space="preserve">CONCLUIDO	</t>
        </is>
      </c>
      <c r="D68" t="n">
        <v>4.7396</v>
      </c>
      <c r="E68" t="n">
        <v>21.1</v>
      </c>
      <c r="F68" t="n">
        <v>18.04</v>
      </c>
      <c r="G68" t="n">
        <v>60.13</v>
      </c>
      <c r="H68" t="n">
        <v>0.93</v>
      </c>
      <c r="I68" t="n">
        <v>18</v>
      </c>
      <c r="J68" t="n">
        <v>190.26</v>
      </c>
      <c r="K68" t="n">
        <v>52.44</v>
      </c>
      <c r="L68" t="n">
        <v>10</v>
      </c>
      <c r="M68" t="n">
        <v>16</v>
      </c>
      <c r="N68" t="n">
        <v>37.82</v>
      </c>
      <c r="O68" t="n">
        <v>23699.85</v>
      </c>
      <c r="P68" t="n">
        <v>224.74</v>
      </c>
      <c r="Q68" t="n">
        <v>576.17</v>
      </c>
      <c r="R68" t="n">
        <v>55.63</v>
      </c>
      <c r="S68" t="n">
        <v>44.12</v>
      </c>
      <c r="T68" t="n">
        <v>5406.17</v>
      </c>
      <c r="U68" t="n">
        <v>0.79</v>
      </c>
      <c r="V68" t="n">
        <v>0.87</v>
      </c>
      <c r="W68" t="n">
        <v>9.210000000000001</v>
      </c>
      <c r="X68" t="n">
        <v>0.34</v>
      </c>
      <c r="Y68" t="n">
        <v>2</v>
      </c>
      <c r="Z68" t="n">
        <v>10</v>
      </c>
    </row>
    <row r="69">
      <c r="A69" t="n">
        <v>10</v>
      </c>
      <c r="B69" t="n">
        <v>90</v>
      </c>
      <c r="C69" t="inlineStr">
        <is>
          <t xml:space="preserve">CONCLUIDO	</t>
        </is>
      </c>
      <c r="D69" t="n">
        <v>4.7623</v>
      </c>
      <c r="E69" t="n">
        <v>21</v>
      </c>
      <c r="F69" t="n">
        <v>18.01</v>
      </c>
      <c r="G69" t="n">
        <v>67.53</v>
      </c>
      <c r="H69" t="n">
        <v>1.02</v>
      </c>
      <c r="I69" t="n">
        <v>16</v>
      </c>
      <c r="J69" t="n">
        <v>191.79</v>
      </c>
      <c r="K69" t="n">
        <v>52.44</v>
      </c>
      <c r="L69" t="n">
        <v>11</v>
      </c>
      <c r="M69" t="n">
        <v>14</v>
      </c>
      <c r="N69" t="n">
        <v>38.35</v>
      </c>
      <c r="O69" t="n">
        <v>23888.73</v>
      </c>
      <c r="P69" t="n">
        <v>222.84</v>
      </c>
      <c r="Q69" t="n">
        <v>576.34</v>
      </c>
      <c r="R69" t="n">
        <v>55.05</v>
      </c>
      <c r="S69" t="n">
        <v>44.12</v>
      </c>
      <c r="T69" t="n">
        <v>5126.02</v>
      </c>
      <c r="U69" t="n">
        <v>0.8</v>
      </c>
      <c r="V69" t="n">
        <v>0.87</v>
      </c>
      <c r="W69" t="n">
        <v>9.199999999999999</v>
      </c>
      <c r="X69" t="n">
        <v>0.32</v>
      </c>
      <c r="Y69" t="n">
        <v>2</v>
      </c>
      <c r="Z69" t="n">
        <v>10</v>
      </c>
    </row>
    <row r="70">
      <c r="A70" t="n">
        <v>11</v>
      </c>
      <c r="B70" t="n">
        <v>90</v>
      </c>
      <c r="C70" t="inlineStr">
        <is>
          <t xml:space="preserve">CONCLUIDO	</t>
        </is>
      </c>
      <c r="D70" t="n">
        <v>4.7775</v>
      </c>
      <c r="E70" t="n">
        <v>20.93</v>
      </c>
      <c r="F70" t="n">
        <v>17.98</v>
      </c>
      <c r="G70" t="n">
        <v>71.91</v>
      </c>
      <c r="H70" t="n">
        <v>1.1</v>
      </c>
      <c r="I70" t="n">
        <v>15</v>
      </c>
      <c r="J70" t="n">
        <v>193.33</v>
      </c>
      <c r="K70" t="n">
        <v>52.44</v>
      </c>
      <c r="L70" t="n">
        <v>12</v>
      </c>
      <c r="M70" t="n">
        <v>13</v>
      </c>
      <c r="N70" t="n">
        <v>38.89</v>
      </c>
      <c r="O70" t="n">
        <v>24078.33</v>
      </c>
      <c r="P70" t="n">
        <v>220.19</v>
      </c>
      <c r="Q70" t="n">
        <v>576.25</v>
      </c>
      <c r="R70" t="n">
        <v>53.91</v>
      </c>
      <c r="S70" t="n">
        <v>44.12</v>
      </c>
      <c r="T70" t="n">
        <v>4557.63</v>
      </c>
      <c r="U70" t="n">
        <v>0.82</v>
      </c>
      <c r="V70" t="n">
        <v>0.88</v>
      </c>
      <c r="W70" t="n">
        <v>9.199999999999999</v>
      </c>
      <c r="X70" t="n">
        <v>0.28</v>
      </c>
      <c r="Y70" t="n">
        <v>2</v>
      </c>
      <c r="Z70" t="n">
        <v>10</v>
      </c>
    </row>
    <row r="71">
      <c r="A71" t="n">
        <v>12</v>
      </c>
      <c r="B71" t="n">
        <v>90</v>
      </c>
      <c r="C71" t="inlineStr">
        <is>
          <t xml:space="preserve">CONCLUIDO	</t>
        </is>
      </c>
      <c r="D71" t="n">
        <v>4.8048</v>
      </c>
      <c r="E71" t="n">
        <v>20.81</v>
      </c>
      <c r="F71" t="n">
        <v>17.93</v>
      </c>
      <c r="G71" t="n">
        <v>82.75</v>
      </c>
      <c r="H71" t="n">
        <v>1.18</v>
      </c>
      <c r="I71" t="n">
        <v>13</v>
      </c>
      <c r="J71" t="n">
        <v>194.88</v>
      </c>
      <c r="K71" t="n">
        <v>52.44</v>
      </c>
      <c r="L71" t="n">
        <v>13</v>
      </c>
      <c r="M71" t="n">
        <v>11</v>
      </c>
      <c r="N71" t="n">
        <v>39.43</v>
      </c>
      <c r="O71" t="n">
        <v>24268.67</v>
      </c>
      <c r="P71" t="n">
        <v>217.53</v>
      </c>
      <c r="Q71" t="n">
        <v>576.22</v>
      </c>
      <c r="R71" t="n">
        <v>52.45</v>
      </c>
      <c r="S71" t="n">
        <v>44.12</v>
      </c>
      <c r="T71" t="n">
        <v>3836.74</v>
      </c>
      <c r="U71" t="n">
        <v>0.84</v>
      </c>
      <c r="V71" t="n">
        <v>0.88</v>
      </c>
      <c r="W71" t="n">
        <v>9.199999999999999</v>
      </c>
      <c r="X71" t="n">
        <v>0.24</v>
      </c>
      <c r="Y71" t="n">
        <v>2</v>
      </c>
      <c r="Z71" t="n">
        <v>10</v>
      </c>
    </row>
    <row r="72">
      <c r="A72" t="n">
        <v>13</v>
      </c>
      <c r="B72" t="n">
        <v>90</v>
      </c>
      <c r="C72" t="inlineStr">
        <is>
          <t xml:space="preserve">CONCLUIDO	</t>
        </is>
      </c>
      <c r="D72" t="n">
        <v>4.8186</v>
      </c>
      <c r="E72" t="n">
        <v>20.75</v>
      </c>
      <c r="F72" t="n">
        <v>17.91</v>
      </c>
      <c r="G72" t="n">
        <v>89.53</v>
      </c>
      <c r="H72" t="n">
        <v>1.27</v>
      </c>
      <c r="I72" t="n">
        <v>12</v>
      </c>
      <c r="J72" t="n">
        <v>196.42</v>
      </c>
      <c r="K72" t="n">
        <v>52.44</v>
      </c>
      <c r="L72" t="n">
        <v>14</v>
      </c>
      <c r="M72" t="n">
        <v>10</v>
      </c>
      <c r="N72" t="n">
        <v>39.98</v>
      </c>
      <c r="O72" t="n">
        <v>24459.75</v>
      </c>
      <c r="P72" t="n">
        <v>214.84</v>
      </c>
      <c r="Q72" t="n">
        <v>576.14</v>
      </c>
      <c r="R72" t="n">
        <v>51.59</v>
      </c>
      <c r="S72" t="n">
        <v>44.12</v>
      </c>
      <c r="T72" t="n">
        <v>3411.58</v>
      </c>
      <c r="U72" t="n">
        <v>0.86</v>
      </c>
      <c r="V72" t="n">
        <v>0.88</v>
      </c>
      <c r="W72" t="n">
        <v>9.199999999999999</v>
      </c>
      <c r="X72" t="n">
        <v>0.21</v>
      </c>
      <c r="Y72" t="n">
        <v>2</v>
      </c>
      <c r="Z72" t="n">
        <v>10</v>
      </c>
    </row>
    <row r="73">
      <c r="A73" t="n">
        <v>14</v>
      </c>
      <c r="B73" t="n">
        <v>90</v>
      </c>
      <c r="C73" t="inlineStr">
        <is>
          <t xml:space="preserve">CONCLUIDO	</t>
        </is>
      </c>
      <c r="D73" t="n">
        <v>4.8145</v>
      </c>
      <c r="E73" t="n">
        <v>20.77</v>
      </c>
      <c r="F73" t="n">
        <v>17.92</v>
      </c>
      <c r="G73" t="n">
        <v>89.62</v>
      </c>
      <c r="H73" t="n">
        <v>1.35</v>
      </c>
      <c r="I73" t="n">
        <v>12</v>
      </c>
      <c r="J73" t="n">
        <v>197.98</v>
      </c>
      <c r="K73" t="n">
        <v>52.44</v>
      </c>
      <c r="L73" t="n">
        <v>15</v>
      </c>
      <c r="M73" t="n">
        <v>10</v>
      </c>
      <c r="N73" t="n">
        <v>40.54</v>
      </c>
      <c r="O73" t="n">
        <v>24651.58</v>
      </c>
      <c r="P73" t="n">
        <v>213.4</v>
      </c>
      <c r="Q73" t="n">
        <v>576.14</v>
      </c>
      <c r="R73" t="n">
        <v>52.43</v>
      </c>
      <c r="S73" t="n">
        <v>44.12</v>
      </c>
      <c r="T73" t="n">
        <v>3835.41</v>
      </c>
      <c r="U73" t="n">
        <v>0.84</v>
      </c>
      <c r="V73" t="n">
        <v>0.88</v>
      </c>
      <c r="W73" t="n">
        <v>9.199999999999999</v>
      </c>
      <c r="X73" t="n">
        <v>0.23</v>
      </c>
      <c r="Y73" t="n">
        <v>2</v>
      </c>
      <c r="Z73" t="n">
        <v>10</v>
      </c>
    </row>
    <row r="74">
      <c r="A74" t="n">
        <v>15</v>
      </c>
      <c r="B74" t="n">
        <v>90</v>
      </c>
      <c r="C74" t="inlineStr">
        <is>
          <t xml:space="preserve">CONCLUIDO	</t>
        </is>
      </c>
      <c r="D74" t="n">
        <v>4.8309</v>
      </c>
      <c r="E74" t="n">
        <v>20.7</v>
      </c>
      <c r="F74" t="n">
        <v>17.89</v>
      </c>
      <c r="G74" t="n">
        <v>97.56999999999999</v>
      </c>
      <c r="H74" t="n">
        <v>1.42</v>
      </c>
      <c r="I74" t="n">
        <v>11</v>
      </c>
      <c r="J74" t="n">
        <v>199.54</v>
      </c>
      <c r="K74" t="n">
        <v>52.44</v>
      </c>
      <c r="L74" t="n">
        <v>16</v>
      </c>
      <c r="M74" t="n">
        <v>9</v>
      </c>
      <c r="N74" t="n">
        <v>41.1</v>
      </c>
      <c r="O74" t="n">
        <v>24844.17</v>
      </c>
      <c r="P74" t="n">
        <v>211.25</v>
      </c>
      <c r="Q74" t="n">
        <v>576.33</v>
      </c>
      <c r="R74" t="n">
        <v>51.16</v>
      </c>
      <c r="S74" t="n">
        <v>44.12</v>
      </c>
      <c r="T74" t="n">
        <v>3203.01</v>
      </c>
      <c r="U74" t="n">
        <v>0.86</v>
      </c>
      <c r="V74" t="n">
        <v>0.88</v>
      </c>
      <c r="W74" t="n">
        <v>9.199999999999999</v>
      </c>
      <c r="X74" t="n">
        <v>0.2</v>
      </c>
      <c r="Y74" t="n">
        <v>2</v>
      </c>
      <c r="Z74" t="n">
        <v>10</v>
      </c>
    </row>
    <row r="75">
      <c r="A75" t="n">
        <v>16</v>
      </c>
      <c r="B75" t="n">
        <v>90</v>
      </c>
      <c r="C75" t="inlineStr">
        <is>
          <t xml:space="preserve">CONCLUIDO	</t>
        </is>
      </c>
      <c r="D75" t="n">
        <v>4.844</v>
      </c>
      <c r="E75" t="n">
        <v>20.64</v>
      </c>
      <c r="F75" t="n">
        <v>17.87</v>
      </c>
      <c r="G75" t="n">
        <v>107.21</v>
      </c>
      <c r="H75" t="n">
        <v>1.5</v>
      </c>
      <c r="I75" t="n">
        <v>10</v>
      </c>
      <c r="J75" t="n">
        <v>201.11</v>
      </c>
      <c r="K75" t="n">
        <v>52.44</v>
      </c>
      <c r="L75" t="n">
        <v>17</v>
      </c>
      <c r="M75" t="n">
        <v>8</v>
      </c>
      <c r="N75" t="n">
        <v>41.67</v>
      </c>
      <c r="O75" t="n">
        <v>25037.53</v>
      </c>
      <c r="P75" t="n">
        <v>208.78</v>
      </c>
      <c r="Q75" t="n">
        <v>576.17</v>
      </c>
      <c r="R75" t="n">
        <v>50.6</v>
      </c>
      <c r="S75" t="n">
        <v>44.12</v>
      </c>
      <c r="T75" t="n">
        <v>2929.65</v>
      </c>
      <c r="U75" t="n">
        <v>0.87</v>
      </c>
      <c r="V75" t="n">
        <v>0.88</v>
      </c>
      <c r="W75" t="n">
        <v>9.19</v>
      </c>
      <c r="X75" t="n">
        <v>0.18</v>
      </c>
      <c r="Y75" t="n">
        <v>2</v>
      </c>
      <c r="Z75" t="n">
        <v>10</v>
      </c>
    </row>
    <row r="76">
      <c r="A76" t="n">
        <v>17</v>
      </c>
      <c r="B76" t="n">
        <v>90</v>
      </c>
      <c r="C76" t="inlineStr">
        <is>
          <t xml:space="preserve">CONCLUIDO	</t>
        </is>
      </c>
      <c r="D76" t="n">
        <v>4.8435</v>
      </c>
      <c r="E76" t="n">
        <v>20.65</v>
      </c>
      <c r="F76" t="n">
        <v>17.87</v>
      </c>
      <c r="G76" t="n">
        <v>107.22</v>
      </c>
      <c r="H76" t="n">
        <v>1.58</v>
      </c>
      <c r="I76" t="n">
        <v>10</v>
      </c>
      <c r="J76" t="n">
        <v>202.68</v>
      </c>
      <c r="K76" t="n">
        <v>52.44</v>
      </c>
      <c r="L76" t="n">
        <v>18</v>
      </c>
      <c r="M76" t="n">
        <v>8</v>
      </c>
      <c r="N76" t="n">
        <v>42.24</v>
      </c>
      <c r="O76" t="n">
        <v>25231.66</v>
      </c>
      <c r="P76" t="n">
        <v>206.63</v>
      </c>
      <c r="Q76" t="n">
        <v>576.26</v>
      </c>
      <c r="R76" t="n">
        <v>50.64</v>
      </c>
      <c r="S76" t="n">
        <v>44.12</v>
      </c>
      <c r="T76" t="n">
        <v>2949.33</v>
      </c>
      <c r="U76" t="n">
        <v>0.87</v>
      </c>
      <c r="V76" t="n">
        <v>0.88</v>
      </c>
      <c r="W76" t="n">
        <v>9.19</v>
      </c>
      <c r="X76" t="n">
        <v>0.18</v>
      </c>
      <c r="Y76" t="n">
        <v>2</v>
      </c>
      <c r="Z76" t="n">
        <v>10</v>
      </c>
    </row>
    <row r="77">
      <c r="A77" t="n">
        <v>18</v>
      </c>
      <c r="B77" t="n">
        <v>90</v>
      </c>
      <c r="C77" t="inlineStr">
        <is>
          <t xml:space="preserve">CONCLUIDO	</t>
        </is>
      </c>
      <c r="D77" t="n">
        <v>4.8555</v>
      </c>
      <c r="E77" t="n">
        <v>20.6</v>
      </c>
      <c r="F77" t="n">
        <v>17.85</v>
      </c>
      <c r="G77" t="n">
        <v>119.03</v>
      </c>
      <c r="H77" t="n">
        <v>1.65</v>
      </c>
      <c r="I77" t="n">
        <v>9</v>
      </c>
      <c r="J77" t="n">
        <v>204.26</v>
      </c>
      <c r="K77" t="n">
        <v>52.44</v>
      </c>
      <c r="L77" t="n">
        <v>19</v>
      </c>
      <c r="M77" t="n">
        <v>7</v>
      </c>
      <c r="N77" t="n">
        <v>42.82</v>
      </c>
      <c r="O77" t="n">
        <v>25426.72</v>
      </c>
      <c r="P77" t="n">
        <v>204.53</v>
      </c>
      <c r="Q77" t="n">
        <v>576.12</v>
      </c>
      <c r="R77" t="n">
        <v>50.17</v>
      </c>
      <c r="S77" t="n">
        <v>44.12</v>
      </c>
      <c r="T77" t="n">
        <v>2721.08</v>
      </c>
      <c r="U77" t="n">
        <v>0.88</v>
      </c>
      <c r="V77" t="n">
        <v>0.88</v>
      </c>
      <c r="W77" t="n">
        <v>9.19</v>
      </c>
      <c r="X77" t="n">
        <v>0.16</v>
      </c>
      <c r="Y77" t="n">
        <v>2</v>
      </c>
      <c r="Z77" t="n">
        <v>10</v>
      </c>
    </row>
    <row r="78">
      <c r="A78" t="n">
        <v>19</v>
      </c>
      <c r="B78" t="n">
        <v>90</v>
      </c>
      <c r="C78" t="inlineStr">
        <is>
          <t xml:space="preserve">CONCLUIDO	</t>
        </is>
      </c>
      <c r="D78" t="n">
        <v>4.8546</v>
      </c>
      <c r="E78" t="n">
        <v>20.6</v>
      </c>
      <c r="F78" t="n">
        <v>17.86</v>
      </c>
      <c r="G78" t="n">
        <v>119.06</v>
      </c>
      <c r="H78" t="n">
        <v>1.73</v>
      </c>
      <c r="I78" t="n">
        <v>9</v>
      </c>
      <c r="J78" t="n">
        <v>205.85</v>
      </c>
      <c r="K78" t="n">
        <v>52.44</v>
      </c>
      <c r="L78" t="n">
        <v>20</v>
      </c>
      <c r="M78" t="n">
        <v>7</v>
      </c>
      <c r="N78" t="n">
        <v>43.41</v>
      </c>
      <c r="O78" t="n">
        <v>25622.45</v>
      </c>
      <c r="P78" t="n">
        <v>202.25</v>
      </c>
      <c r="Q78" t="n">
        <v>576.16</v>
      </c>
      <c r="R78" t="n">
        <v>50.29</v>
      </c>
      <c r="S78" t="n">
        <v>44.12</v>
      </c>
      <c r="T78" t="n">
        <v>2778.6</v>
      </c>
      <c r="U78" t="n">
        <v>0.88</v>
      </c>
      <c r="V78" t="n">
        <v>0.88</v>
      </c>
      <c r="W78" t="n">
        <v>9.19</v>
      </c>
      <c r="X78" t="n">
        <v>0.17</v>
      </c>
      <c r="Y78" t="n">
        <v>2</v>
      </c>
      <c r="Z78" t="n">
        <v>10</v>
      </c>
    </row>
    <row r="79">
      <c r="A79" t="n">
        <v>20</v>
      </c>
      <c r="B79" t="n">
        <v>90</v>
      </c>
      <c r="C79" t="inlineStr">
        <is>
          <t xml:space="preserve">CONCLUIDO	</t>
        </is>
      </c>
      <c r="D79" t="n">
        <v>4.8696</v>
      </c>
      <c r="E79" t="n">
        <v>20.54</v>
      </c>
      <c r="F79" t="n">
        <v>17.83</v>
      </c>
      <c r="G79" t="n">
        <v>133.73</v>
      </c>
      <c r="H79" t="n">
        <v>1.8</v>
      </c>
      <c r="I79" t="n">
        <v>8</v>
      </c>
      <c r="J79" t="n">
        <v>207.45</v>
      </c>
      <c r="K79" t="n">
        <v>52.44</v>
      </c>
      <c r="L79" t="n">
        <v>21</v>
      </c>
      <c r="M79" t="n">
        <v>6</v>
      </c>
      <c r="N79" t="n">
        <v>44</v>
      </c>
      <c r="O79" t="n">
        <v>25818.99</v>
      </c>
      <c r="P79" t="n">
        <v>200.33</v>
      </c>
      <c r="Q79" t="n">
        <v>576.15</v>
      </c>
      <c r="R79" t="n">
        <v>49.44</v>
      </c>
      <c r="S79" t="n">
        <v>44.12</v>
      </c>
      <c r="T79" t="n">
        <v>2360.79</v>
      </c>
      <c r="U79" t="n">
        <v>0.89</v>
      </c>
      <c r="V79" t="n">
        <v>0.88</v>
      </c>
      <c r="W79" t="n">
        <v>9.19</v>
      </c>
      <c r="X79" t="n">
        <v>0.14</v>
      </c>
      <c r="Y79" t="n">
        <v>2</v>
      </c>
      <c r="Z79" t="n">
        <v>10</v>
      </c>
    </row>
    <row r="80">
      <c r="A80" t="n">
        <v>21</v>
      </c>
      <c r="B80" t="n">
        <v>90</v>
      </c>
      <c r="C80" t="inlineStr">
        <is>
          <t xml:space="preserve">CONCLUIDO	</t>
        </is>
      </c>
      <c r="D80" t="n">
        <v>4.8684</v>
      </c>
      <c r="E80" t="n">
        <v>20.54</v>
      </c>
      <c r="F80" t="n">
        <v>17.84</v>
      </c>
      <c r="G80" t="n">
        <v>133.77</v>
      </c>
      <c r="H80" t="n">
        <v>1.87</v>
      </c>
      <c r="I80" t="n">
        <v>8</v>
      </c>
      <c r="J80" t="n">
        <v>209.05</v>
      </c>
      <c r="K80" t="n">
        <v>52.44</v>
      </c>
      <c r="L80" t="n">
        <v>22</v>
      </c>
      <c r="M80" t="n">
        <v>1</v>
      </c>
      <c r="N80" t="n">
        <v>44.6</v>
      </c>
      <c r="O80" t="n">
        <v>26016.35</v>
      </c>
      <c r="P80" t="n">
        <v>198.65</v>
      </c>
      <c r="Q80" t="n">
        <v>576.1900000000001</v>
      </c>
      <c r="R80" t="n">
        <v>49.36</v>
      </c>
      <c r="S80" t="n">
        <v>44.12</v>
      </c>
      <c r="T80" t="n">
        <v>2321.08</v>
      </c>
      <c r="U80" t="n">
        <v>0.89</v>
      </c>
      <c r="V80" t="n">
        <v>0.88</v>
      </c>
      <c r="W80" t="n">
        <v>9.199999999999999</v>
      </c>
      <c r="X80" t="n">
        <v>0.14</v>
      </c>
      <c r="Y80" t="n">
        <v>2</v>
      </c>
      <c r="Z80" t="n">
        <v>10</v>
      </c>
    </row>
    <row r="81">
      <c r="A81" t="n">
        <v>22</v>
      </c>
      <c r="B81" t="n">
        <v>90</v>
      </c>
      <c r="C81" t="inlineStr">
        <is>
          <t xml:space="preserve">CONCLUIDO	</t>
        </is>
      </c>
      <c r="D81" t="n">
        <v>4.8686</v>
      </c>
      <c r="E81" t="n">
        <v>20.54</v>
      </c>
      <c r="F81" t="n">
        <v>17.83</v>
      </c>
      <c r="G81" t="n">
        <v>133.76</v>
      </c>
      <c r="H81" t="n">
        <v>1.94</v>
      </c>
      <c r="I81" t="n">
        <v>8</v>
      </c>
      <c r="J81" t="n">
        <v>210.65</v>
      </c>
      <c r="K81" t="n">
        <v>52.44</v>
      </c>
      <c r="L81" t="n">
        <v>23</v>
      </c>
      <c r="M81" t="n">
        <v>0</v>
      </c>
      <c r="N81" t="n">
        <v>45.21</v>
      </c>
      <c r="O81" t="n">
        <v>26214.54</v>
      </c>
      <c r="P81" t="n">
        <v>199.83</v>
      </c>
      <c r="Q81" t="n">
        <v>576.1900000000001</v>
      </c>
      <c r="R81" t="n">
        <v>49.32</v>
      </c>
      <c r="S81" t="n">
        <v>44.12</v>
      </c>
      <c r="T81" t="n">
        <v>2299.37</v>
      </c>
      <c r="U81" t="n">
        <v>0.89</v>
      </c>
      <c r="V81" t="n">
        <v>0.88</v>
      </c>
      <c r="W81" t="n">
        <v>9.199999999999999</v>
      </c>
      <c r="X81" t="n">
        <v>0.14</v>
      </c>
      <c r="Y81" t="n">
        <v>2</v>
      </c>
      <c r="Z81" t="n">
        <v>10</v>
      </c>
    </row>
    <row r="82">
      <c r="A82" t="n">
        <v>0</v>
      </c>
      <c r="B82" t="n">
        <v>10</v>
      </c>
      <c r="C82" t="inlineStr">
        <is>
          <t xml:space="preserve">CONCLUIDO	</t>
        </is>
      </c>
      <c r="D82" t="n">
        <v>4.7091</v>
      </c>
      <c r="E82" t="n">
        <v>21.24</v>
      </c>
      <c r="F82" t="n">
        <v>18.93</v>
      </c>
      <c r="G82" t="n">
        <v>19.25</v>
      </c>
      <c r="H82" t="n">
        <v>0.64</v>
      </c>
      <c r="I82" t="n">
        <v>59</v>
      </c>
      <c r="J82" t="n">
        <v>26.11</v>
      </c>
      <c r="K82" t="n">
        <v>12.1</v>
      </c>
      <c r="L82" t="n">
        <v>1</v>
      </c>
      <c r="M82" t="n">
        <v>0</v>
      </c>
      <c r="N82" t="n">
        <v>3.01</v>
      </c>
      <c r="O82" t="n">
        <v>3454.41</v>
      </c>
      <c r="P82" t="n">
        <v>55.31</v>
      </c>
      <c r="Q82" t="n">
        <v>577.4</v>
      </c>
      <c r="R82" t="n">
        <v>81.06999999999999</v>
      </c>
      <c r="S82" t="n">
        <v>44.12</v>
      </c>
      <c r="T82" t="n">
        <v>17920.25</v>
      </c>
      <c r="U82" t="n">
        <v>0.54</v>
      </c>
      <c r="V82" t="n">
        <v>0.83</v>
      </c>
      <c r="W82" t="n">
        <v>9.35</v>
      </c>
      <c r="X82" t="n">
        <v>1.23</v>
      </c>
      <c r="Y82" t="n">
        <v>2</v>
      </c>
      <c r="Z82" t="n">
        <v>10</v>
      </c>
    </row>
    <row r="83">
      <c r="A83" t="n">
        <v>0</v>
      </c>
      <c r="B83" t="n">
        <v>45</v>
      </c>
      <c r="C83" t="inlineStr">
        <is>
          <t xml:space="preserve">CONCLUIDO	</t>
        </is>
      </c>
      <c r="D83" t="n">
        <v>3.9739</v>
      </c>
      <c r="E83" t="n">
        <v>25.16</v>
      </c>
      <c r="F83" t="n">
        <v>20.42</v>
      </c>
      <c r="G83" t="n">
        <v>9.140000000000001</v>
      </c>
      <c r="H83" t="n">
        <v>0.18</v>
      </c>
      <c r="I83" t="n">
        <v>134</v>
      </c>
      <c r="J83" t="n">
        <v>98.70999999999999</v>
      </c>
      <c r="K83" t="n">
        <v>39.72</v>
      </c>
      <c r="L83" t="n">
        <v>1</v>
      </c>
      <c r="M83" t="n">
        <v>132</v>
      </c>
      <c r="N83" t="n">
        <v>12.99</v>
      </c>
      <c r="O83" t="n">
        <v>12407.75</v>
      </c>
      <c r="P83" t="n">
        <v>185.42</v>
      </c>
      <c r="Q83" t="n">
        <v>577.6799999999999</v>
      </c>
      <c r="R83" t="n">
        <v>129.2</v>
      </c>
      <c r="S83" t="n">
        <v>44.12</v>
      </c>
      <c r="T83" t="n">
        <v>41611.08</v>
      </c>
      <c r="U83" t="n">
        <v>0.34</v>
      </c>
      <c r="V83" t="n">
        <v>0.77</v>
      </c>
      <c r="W83" t="n">
        <v>9.4</v>
      </c>
      <c r="X83" t="n">
        <v>2.71</v>
      </c>
      <c r="Y83" t="n">
        <v>2</v>
      </c>
      <c r="Z83" t="n">
        <v>10</v>
      </c>
    </row>
    <row r="84">
      <c r="A84" t="n">
        <v>1</v>
      </c>
      <c r="B84" t="n">
        <v>45</v>
      </c>
      <c r="C84" t="inlineStr">
        <is>
          <t xml:space="preserve">CONCLUIDO	</t>
        </is>
      </c>
      <c r="D84" t="n">
        <v>4.5065</v>
      </c>
      <c r="E84" t="n">
        <v>22.19</v>
      </c>
      <c r="F84" t="n">
        <v>18.93</v>
      </c>
      <c r="G84" t="n">
        <v>18.32</v>
      </c>
      <c r="H84" t="n">
        <v>0.35</v>
      </c>
      <c r="I84" t="n">
        <v>62</v>
      </c>
      <c r="J84" t="n">
        <v>99.95</v>
      </c>
      <c r="K84" t="n">
        <v>39.72</v>
      </c>
      <c r="L84" t="n">
        <v>2</v>
      </c>
      <c r="M84" t="n">
        <v>60</v>
      </c>
      <c r="N84" t="n">
        <v>13.24</v>
      </c>
      <c r="O84" t="n">
        <v>12561.45</v>
      </c>
      <c r="P84" t="n">
        <v>168.18</v>
      </c>
      <c r="Q84" t="n">
        <v>576.95</v>
      </c>
      <c r="R84" t="n">
        <v>83.65000000000001</v>
      </c>
      <c r="S84" t="n">
        <v>44.12</v>
      </c>
      <c r="T84" t="n">
        <v>19192.2</v>
      </c>
      <c r="U84" t="n">
        <v>0.53</v>
      </c>
      <c r="V84" t="n">
        <v>0.83</v>
      </c>
      <c r="W84" t="n">
        <v>9.27</v>
      </c>
      <c r="X84" t="n">
        <v>1.23</v>
      </c>
      <c r="Y84" t="n">
        <v>2</v>
      </c>
      <c r="Z84" t="n">
        <v>10</v>
      </c>
    </row>
    <row r="85">
      <c r="A85" t="n">
        <v>2</v>
      </c>
      <c r="B85" t="n">
        <v>45</v>
      </c>
      <c r="C85" t="inlineStr">
        <is>
          <t xml:space="preserve">CONCLUIDO	</t>
        </is>
      </c>
      <c r="D85" t="n">
        <v>4.6961</v>
      </c>
      <c r="E85" t="n">
        <v>21.29</v>
      </c>
      <c r="F85" t="n">
        <v>18.48</v>
      </c>
      <c r="G85" t="n">
        <v>27.73</v>
      </c>
      <c r="H85" t="n">
        <v>0.52</v>
      </c>
      <c r="I85" t="n">
        <v>40</v>
      </c>
      <c r="J85" t="n">
        <v>101.2</v>
      </c>
      <c r="K85" t="n">
        <v>39.72</v>
      </c>
      <c r="L85" t="n">
        <v>3</v>
      </c>
      <c r="M85" t="n">
        <v>38</v>
      </c>
      <c r="N85" t="n">
        <v>13.49</v>
      </c>
      <c r="O85" t="n">
        <v>12715.54</v>
      </c>
      <c r="P85" t="n">
        <v>160.19</v>
      </c>
      <c r="Q85" t="n">
        <v>576.63</v>
      </c>
      <c r="R85" t="n">
        <v>69.69</v>
      </c>
      <c r="S85" t="n">
        <v>44.12</v>
      </c>
      <c r="T85" t="n">
        <v>12325.34</v>
      </c>
      <c r="U85" t="n">
        <v>0.63</v>
      </c>
      <c r="V85" t="n">
        <v>0.85</v>
      </c>
      <c r="W85" t="n">
        <v>9.24</v>
      </c>
      <c r="X85" t="n">
        <v>0.79</v>
      </c>
      <c r="Y85" t="n">
        <v>2</v>
      </c>
      <c r="Z85" t="n">
        <v>10</v>
      </c>
    </row>
    <row r="86">
      <c r="A86" t="n">
        <v>3</v>
      </c>
      <c r="B86" t="n">
        <v>45</v>
      </c>
      <c r="C86" t="inlineStr">
        <is>
          <t xml:space="preserve">CONCLUIDO	</t>
        </is>
      </c>
      <c r="D86" t="n">
        <v>4.8011</v>
      </c>
      <c r="E86" t="n">
        <v>20.83</v>
      </c>
      <c r="F86" t="n">
        <v>18.24</v>
      </c>
      <c r="G86" t="n">
        <v>37.75</v>
      </c>
      <c r="H86" t="n">
        <v>0.6899999999999999</v>
      </c>
      <c r="I86" t="n">
        <v>29</v>
      </c>
      <c r="J86" t="n">
        <v>102.45</v>
      </c>
      <c r="K86" t="n">
        <v>39.72</v>
      </c>
      <c r="L86" t="n">
        <v>4</v>
      </c>
      <c r="M86" t="n">
        <v>27</v>
      </c>
      <c r="N86" t="n">
        <v>13.74</v>
      </c>
      <c r="O86" t="n">
        <v>12870.03</v>
      </c>
      <c r="P86" t="n">
        <v>154.06</v>
      </c>
      <c r="Q86" t="n">
        <v>576.25</v>
      </c>
      <c r="R86" t="n">
        <v>61.88</v>
      </c>
      <c r="S86" t="n">
        <v>44.12</v>
      </c>
      <c r="T86" t="n">
        <v>8475.620000000001</v>
      </c>
      <c r="U86" t="n">
        <v>0.71</v>
      </c>
      <c r="V86" t="n">
        <v>0.86</v>
      </c>
      <c r="W86" t="n">
        <v>9.23</v>
      </c>
      <c r="X86" t="n">
        <v>0.55</v>
      </c>
      <c r="Y86" t="n">
        <v>2</v>
      </c>
      <c r="Z86" t="n">
        <v>10</v>
      </c>
    </row>
    <row r="87">
      <c r="A87" t="n">
        <v>4</v>
      </c>
      <c r="B87" t="n">
        <v>45</v>
      </c>
      <c r="C87" t="inlineStr">
        <is>
          <t xml:space="preserve">CONCLUIDO	</t>
        </is>
      </c>
      <c r="D87" t="n">
        <v>4.8546</v>
      </c>
      <c r="E87" t="n">
        <v>20.6</v>
      </c>
      <c r="F87" t="n">
        <v>18.14</v>
      </c>
      <c r="G87" t="n">
        <v>47.32</v>
      </c>
      <c r="H87" t="n">
        <v>0.85</v>
      </c>
      <c r="I87" t="n">
        <v>23</v>
      </c>
      <c r="J87" t="n">
        <v>103.71</v>
      </c>
      <c r="K87" t="n">
        <v>39.72</v>
      </c>
      <c r="L87" t="n">
        <v>5</v>
      </c>
      <c r="M87" t="n">
        <v>21</v>
      </c>
      <c r="N87" t="n">
        <v>14</v>
      </c>
      <c r="O87" t="n">
        <v>13024.91</v>
      </c>
      <c r="P87" t="n">
        <v>148.8</v>
      </c>
      <c r="Q87" t="n">
        <v>576.36</v>
      </c>
      <c r="R87" t="n">
        <v>58.95</v>
      </c>
      <c r="S87" t="n">
        <v>44.12</v>
      </c>
      <c r="T87" t="n">
        <v>7041.07</v>
      </c>
      <c r="U87" t="n">
        <v>0.75</v>
      </c>
      <c r="V87" t="n">
        <v>0.87</v>
      </c>
      <c r="W87" t="n">
        <v>9.210000000000001</v>
      </c>
      <c r="X87" t="n">
        <v>0.44</v>
      </c>
      <c r="Y87" t="n">
        <v>2</v>
      </c>
      <c r="Z87" t="n">
        <v>10</v>
      </c>
    </row>
    <row r="88">
      <c r="A88" t="n">
        <v>5</v>
      </c>
      <c r="B88" t="n">
        <v>45</v>
      </c>
      <c r="C88" t="inlineStr">
        <is>
          <t xml:space="preserve">CONCLUIDO	</t>
        </is>
      </c>
      <c r="D88" t="n">
        <v>4.8937</v>
      </c>
      <c r="E88" t="n">
        <v>20.43</v>
      </c>
      <c r="F88" t="n">
        <v>18.06</v>
      </c>
      <c r="G88" t="n">
        <v>57.02</v>
      </c>
      <c r="H88" t="n">
        <v>1.01</v>
      </c>
      <c r="I88" t="n">
        <v>19</v>
      </c>
      <c r="J88" t="n">
        <v>104.97</v>
      </c>
      <c r="K88" t="n">
        <v>39.72</v>
      </c>
      <c r="L88" t="n">
        <v>6</v>
      </c>
      <c r="M88" t="n">
        <v>17</v>
      </c>
      <c r="N88" t="n">
        <v>14.25</v>
      </c>
      <c r="O88" t="n">
        <v>13180.19</v>
      </c>
      <c r="P88" t="n">
        <v>143.16</v>
      </c>
      <c r="Q88" t="n">
        <v>576.22</v>
      </c>
      <c r="R88" t="n">
        <v>56.38</v>
      </c>
      <c r="S88" t="n">
        <v>44.12</v>
      </c>
      <c r="T88" t="n">
        <v>5776.14</v>
      </c>
      <c r="U88" t="n">
        <v>0.78</v>
      </c>
      <c r="V88" t="n">
        <v>0.87</v>
      </c>
      <c r="W88" t="n">
        <v>9.210000000000001</v>
      </c>
      <c r="X88" t="n">
        <v>0.36</v>
      </c>
      <c r="Y88" t="n">
        <v>2</v>
      </c>
      <c r="Z88" t="n">
        <v>10</v>
      </c>
    </row>
    <row r="89">
      <c r="A89" t="n">
        <v>6</v>
      </c>
      <c r="B89" t="n">
        <v>45</v>
      </c>
      <c r="C89" t="inlineStr">
        <is>
          <t xml:space="preserve">CONCLUIDO	</t>
        </is>
      </c>
      <c r="D89" t="n">
        <v>4.9194</v>
      </c>
      <c r="E89" t="n">
        <v>20.33</v>
      </c>
      <c r="F89" t="n">
        <v>18.01</v>
      </c>
      <c r="G89" t="n">
        <v>67.54000000000001</v>
      </c>
      <c r="H89" t="n">
        <v>1.16</v>
      </c>
      <c r="I89" t="n">
        <v>16</v>
      </c>
      <c r="J89" t="n">
        <v>106.23</v>
      </c>
      <c r="K89" t="n">
        <v>39.72</v>
      </c>
      <c r="L89" t="n">
        <v>7</v>
      </c>
      <c r="M89" t="n">
        <v>14</v>
      </c>
      <c r="N89" t="n">
        <v>14.52</v>
      </c>
      <c r="O89" t="n">
        <v>13335.87</v>
      </c>
      <c r="P89" t="n">
        <v>137.87</v>
      </c>
      <c r="Q89" t="n">
        <v>576.39</v>
      </c>
      <c r="R89" t="n">
        <v>55.06</v>
      </c>
      <c r="S89" t="n">
        <v>44.12</v>
      </c>
      <c r="T89" t="n">
        <v>5129.26</v>
      </c>
      <c r="U89" t="n">
        <v>0.8</v>
      </c>
      <c r="V89" t="n">
        <v>0.87</v>
      </c>
      <c r="W89" t="n">
        <v>9.199999999999999</v>
      </c>
      <c r="X89" t="n">
        <v>0.32</v>
      </c>
      <c r="Y89" t="n">
        <v>2</v>
      </c>
      <c r="Z89" t="n">
        <v>10</v>
      </c>
    </row>
    <row r="90">
      <c r="A90" t="n">
        <v>7</v>
      </c>
      <c r="B90" t="n">
        <v>45</v>
      </c>
      <c r="C90" t="inlineStr">
        <is>
          <t xml:space="preserve">CONCLUIDO	</t>
        </is>
      </c>
      <c r="D90" t="n">
        <v>4.941</v>
      </c>
      <c r="E90" t="n">
        <v>20.24</v>
      </c>
      <c r="F90" t="n">
        <v>17.96</v>
      </c>
      <c r="G90" t="n">
        <v>76.98</v>
      </c>
      <c r="H90" t="n">
        <v>1.31</v>
      </c>
      <c r="I90" t="n">
        <v>14</v>
      </c>
      <c r="J90" t="n">
        <v>107.5</v>
      </c>
      <c r="K90" t="n">
        <v>39.72</v>
      </c>
      <c r="L90" t="n">
        <v>8</v>
      </c>
      <c r="M90" t="n">
        <v>1</v>
      </c>
      <c r="N90" t="n">
        <v>14.78</v>
      </c>
      <c r="O90" t="n">
        <v>13491.96</v>
      </c>
      <c r="P90" t="n">
        <v>135.92</v>
      </c>
      <c r="Q90" t="n">
        <v>576.4400000000001</v>
      </c>
      <c r="R90" t="n">
        <v>53.07</v>
      </c>
      <c r="S90" t="n">
        <v>44.12</v>
      </c>
      <c r="T90" t="n">
        <v>4143.63</v>
      </c>
      <c r="U90" t="n">
        <v>0.83</v>
      </c>
      <c r="V90" t="n">
        <v>0.88</v>
      </c>
      <c r="W90" t="n">
        <v>9.210000000000001</v>
      </c>
      <c r="X90" t="n">
        <v>0.27</v>
      </c>
      <c r="Y90" t="n">
        <v>2</v>
      </c>
      <c r="Z90" t="n">
        <v>10</v>
      </c>
    </row>
    <row r="91">
      <c r="A91" t="n">
        <v>8</v>
      </c>
      <c r="B91" t="n">
        <v>45</v>
      </c>
      <c r="C91" t="inlineStr">
        <is>
          <t xml:space="preserve">CONCLUIDO	</t>
        </is>
      </c>
      <c r="D91" t="n">
        <v>4.941</v>
      </c>
      <c r="E91" t="n">
        <v>20.24</v>
      </c>
      <c r="F91" t="n">
        <v>17.96</v>
      </c>
      <c r="G91" t="n">
        <v>76.98</v>
      </c>
      <c r="H91" t="n">
        <v>1.46</v>
      </c>
      <c r="I91" t="n">
        <v>14</v>
      </c>
      <c r="J91" t="n">
        <v>108.77</v>
      </c>
      <c r="K91" t="n">
        <v>39.72</v>
      </c>
      <c r="L91" t="n">
        <v>9</v>
      </c>
      <c r="M91" t="n">
        <v>0</v>
      </c>
      <c r="N91" t="n">
        <v>15.05</v>
      </c>
      <c r="O91" t="n">
        <v>13648.58</v>
      </c>
      <c r="P91" t="n">
        <v>137.33</v>
      </c>
      <c r="Q91" t="n">
        <v>576.42</v>
      </c>
      <c r="R91" t="n">
        <v>53.01</v>
      </c>
      <c r="S91" t="n">
        <v>44.12</v>
      </c>
      <c r="T91" t="n">
        <v>4115.69</v>
      </c>
      <c r="U91" t="n">
        <v>0.83</v>
      </c>
      <c r="V91" t="n">
        <v>0.88</v>
      </c>
      <c r="W91" t="n">
        <v>9.220000000000001</v>
      </c>
      <c r="X91" t="n">
        <v>0.27</v>
      </c>
      <c r="Y91" t="n">
        <v>2</v>
      </c>
      <c r="Z91" t="n">
        <v>10</v>
      </c>
    </row>
    <row r="92">
      <c r="A92" t="n">
        <v>0</v>
      </c>
      <c r="B92" t="n">
        <v>60</v>
      </c>
      <c r="C92" t="inlineStr">
        <is>
          <t xml:space="preserve">CONCLUIDO	</t>
        </is>
      </c>
      <c r="D92" t="n">
        <v>3.6749</v>
      </c>
      <c r="E92" t="n">
        <v>27.21</v>
      </c>
      <c r="F92" t="n">
        <v>20.96</v>
      </c>
      <c r="G92" t="n">
        <v>7.81</v>
      </c>
      <c r="H92" t="n">
        <v>0.14</v>
      </c>
      <c r="I92" t="n">
        <v>161</v>
      </c>
      <c r="J92" t="n">
        <v>124.63</v>
      </c>
      <c r="K92" t="n">
        <v>45</v>
      </c>
      <c r="L92" t="n">
        <v>1</v>
      </c>
      <c r="M92" t="n">
        <v>159</v>
      </c>
      <c r="N92" t="n">
        <v>18.64</v>
      </c>
      <c r="O92" t="n">
        <v>15605.44</v>
      </c>
      <c r="P92" t="n">
        <v>223.23</v>
      </c>
      <c r="Q92" t="n">
        <v>578.01</v>
      </c>
      <c r="R92" t="n">
        <v>146.28</v>
      </c>
      <c r="S92" t="n">
        <v>44.12</v>
      </c>
      <c r="T92" t="n">
        <v>50012.82</v>
      </c>
      <c r="U92" t="n">
        <v>0.3</v>
      </c>
      <c r="V92" t="n">
        <v>0.75</v>
      </c>
      <c r="W92" t="n">
        <v>9.44</v>
      </c>
      <c r="X92" t="n">
        <v>3.25</v>
      </c>
      <c r="Y92" t="n">
        <v>2</v>
      </c>
      <c r="Z92" t="n">
        <v>10</v>
      </c>
    </row>
    <row r="93">
      <c r="A93" t="n">
        <v>1</v>
      </c>
      <c r="B93" t="n">
        <v>60</v>
      </c>
      <c r="C93" t="inlineStr">
        <is>
          <t xml:space="preserve">CONCLUIDO	</t>
        </is>
      </c>
      <c r="D93" t="n">
        <v>4.3174</v>
      </c>
      <c r="E93" t="n">
        <v>23.16</v>
      </c>
      <c r="F93" t="n">
        <v>19.16</v>
      </c>
      <c r="G93" t="n">
        <v>15.75</v>
      </c>
      <c r="H93" t="n">
        <v>0.28</v>
      </c>
      <c r="I93" t="n">
        <v>73</v>
      </c>
      <c r="J93" t="n">
        <v>125.95</v>
      </c>
      <c r="K93" t="n">
        <v>45</v>
      </c>
      <c r="L93" t="n">
        <v>2</v>
      </c>
      <c r="M93" t="n">
        <v>71</v>
      </c>
      <c r="N93" t="n">
        <v>18.95</v>
      </c>
      <c r="O93" t="n">
        <v>15767.7</v>
      </c>
      <c r="P93" t="n">
        <v>201.43</v>
      </c>
      <c r="Q93" t="n">
        <v>576.79</v>
      </c>
      <c r="R93" t="n">
        <v>90.31</v>
      </c>
      <c r="S93" t="n">
        <v>44.12</v>
      </c>
      <c r="T93" t="n">
        <v>22468.09</v>
      </c>
      <c r="U93" t="n">
        <v>0.49</v>
      </c>
      <c r="V93" t="n">
        <v>0.82</v>
      </c>
      <c r="W93" t="n">
        <v>9.300000000000001</v>
      </c>
      <c r="X93" t="n">
        <v>1.46</v>
      </c>
      <c r="Y93" t="n">
        <v>2</v>
      </c>
      <c r="Z93" t="n">
        <v>10</v>
      </c>
    </row>
    <row r="94">
      <c r="A94" t="n">
        <v>2</v>
      </c>
      <c r="B94" t="n">
        <v>60</v>
      </c>
      <c r="C94" t="inlineStr">
        <is>
          <t xml:space="preserve">CONCLUIDO	</t>
        </is>
      </c>
      <c r="D94" t="n">
        <v>4.5597</v>
      </c>
      <c r="E94" t="n">
        <v>21.93</v>
      </c>
      <c r="F94" t="n">
        <v>18.6</v>
      </c>
      <c r="G94" t="n">
        <v>23.74</v>
      </c>
      <c r="H94" t="n">
        <v>0.42</v>
      </c>
      <c r="I94" t="n">
        <v>47</v>
      </c>
      <c r="J94" t="n">
        <v>127.27</v>
      </c>
      <c r="K94" t="n">
        <v>45</v>
      </c>
      <c r="L94" t="n">
        <v>3</v>
      </c>
      <c r="M94" t="n">
        <v>45</v>
      </c>
      <c r="N94" t="n">
        <v>19.27</v>
      </c>
      <c r="O94" t="n">
        <v>15930.42</v>
      </c>
      <c r="P94" t="n">
        <v>192.56</v>
      </c>
      <c r="Q94" t="n">
        <v>576.6799999999999</v>
      </c>
      <c r="R94" t="n">
        <v>72.94</v>
      </c>
      <c r="S94" t="n">
        <v>44.12</v>
      </c>
      <c r="T94" t="n">
        <v>13912.32</v>
      </c>
      <c r="U94" t="n">
        <v>0.6</v>
      </c>
      <c r="V94" t="n">
        <v>0.85</v>
      </c>
      <c r="W94" t="n">
        <v>9.26</v>
      </c>
      <c r="X94" t="n">
        <v>0.9</v>
      </c>
      <c r="Y94" t="n">
        <v>2</v>
      </c>
      <c r="Z94" t="n">
        <v>10</v>
      </c>
    </row>
    <row r="95">
      <c r="A95" t="n">
        <v>3</v>
      </c>
      <c r="B95" t="n">
        <v>60</v>
      </c>
      <c r="C95" t="inlineStr">
        <is>
          <t xml:space="preserve">CONCLUIDO	</t>
        </is>
      </c>
      <c r="D95" t="n">
        <v>4.672</v>
      </c>
      <c r="E95" t="n">
        <v>21.4</v>
      </c>
      <c r="F95" t="n">
        <v>18.38</v>
      </c>
      <c r="G95" t="n">
        <v>31.5</v>
      </c>
      <c r="H95" t="n">
        <v>0.55</v>
      </c>
      <c r="I95" t="n">
        <v>35</v>
      </c>
      <c r="J95" t="n">
        <v>128.59</v>
      </c>
      <c r="K95" t="n">
        <v>45</v>
      </c>
      <c r="L95" t="n">
        <v>4</v>
      </c>
      <c r="M95" t="n">
        <v>33</v>
      </c>
      <c r="N95" t="n">
        <v>19.59</v>
      </c>
      <c r="O95" t="n">
        <v>16093.6</v>
      </c>
      <c r="P95" t="n">
        <v>187.26</v>
      </c>
      <c r="Q95" t="n">
        <v>576.45</v>
      </c>
      <c r="R95" t="n">
        <v>66.22</v>
      </c>
      <c r="S95" t="n">
        <v>44.12</v>
      </c>
      <c r="T95" t="n">
        <v>10615.99</v>
      </c>
      <c r="U95" t="n">
        <v>0.67</v>
      </c>
      <c r="V95" t="n">
        <v>0.86</v>
      </c>
      <c r="W95" t="n">
        <v>9.24</v>
      </c>
      <c r="X95" t="n">
        <v>0.68</v>
      </c>
      <c r="Y95" t="n">
        <v>2</v>
      </c>
      <c r="Z95" t="n">
        <v>10</v>
      </c>
    </row>
    <row r="96">
      <c r="A96" t="n">
        <v>4</v>
      </c>
      <c r="B96" t="n">
        <v>60</v>
      </c>
      <c r="C96" t="inlineStr">
        <is>
          <t xml:space="preserve">CONCLUIDO	</t>
        </is>
      </c>
      <c r="D96" t="n">
        <v>4.7428</v>
      </c>
      <c r="E96" t="n">
        <v>21.08</v>
      </c>
      <c r="F96" t="n">
        <v>18.24</v>
      </c>
      <c r="G96" t="n">
        <v>39.08</v>
      </c>
      <c r="H96" t="n">
        <v>0.68</v>
      </c>
      <c r="I96" t="n">
        <v>28</v>
      </c>
      <c r="J96" t="n">
        <v>129.92</v>
      </c>
      <c r="K96" t="n">
        <v>45</v>
      </c>
      <c r="L96" t="n">
        <v>5</v>
      </c>
      <c r="M96" t="n">
        <v>26</v>
      </c>
      <c r="N96" t="n">
        <v>19.92</v>
      </c>
      <c r="O96" t="n">
        <v>16257.24</v>
      </c>
      <c r="P96" t="n">
        <v>182.53</v>
      </c>
      <c r="Q96" t="n">
        <v>576.38</v>
      </c>
      <c r="R96" t="n">
        <v>61.79</v>
      </c>
      <c r="S96" t="n">
        <v>44.12</v>
      </c>
      <c r="T96" t="n">
        <v>8435.85</v>
      </c>
      <c r="U96" t="n">
        <v>0.71</v>
      </c>
      <c r="V96" t="n">
        <v>0.86</v>
      </c>
      <c r="W96" t="n">
        <v>9.23</v>
      </c>
      <c r="X96" t="n">
        <v>0.54</v>
      </c>
      <c r="Y96" t="n">
        <v>2</v>
      </c>
      <c r="Z96" t="n">
        <v>10</v>
      </c>
    </row>
    <row r="97">
      <c r="A97" t="n">
        <v>5</v>
      </c>
      <c r="B97" t="n">
        <v>60</v>
      </c>
      <c r="C97" t="inlineStr">
        <is>
          <t xml:space="preserve">CONCLUIDO	</t>
        </is>
      </c>
      <c r="D97" t="n">
        <v>4.7942</v>
      </c>
      <c r="E97" t="n">
        <v>20.86</v>
      </c>
      <c r="F97" t="n">
        <v>18.14</v>
      </c>
      <c r="G97" t="n">
        <v>47.32</v>
      </c>
      <c r="H97" t="n">
        <v>0.8100000000000001</v>
      </c>
      <c r="I97" t="n">
        <v>23</v>
      </c>
      <c r="J97" t="n">
        <v>131.25</v>
      </c>
      <c r="K97" t="n">
        <v>45</v>
      </c>
      <c r="L97" t="n">
        <v>6</v>
      </c>
      <c r="M97" t="n">
        <v>21</v>
      </c>
      <c r="N97" t="n">
        <v>20.25</v>
      </c>
      <c r="O97" t="n">
        <v>16421.36</v>
      </c>
      <c r="P97" t="n">
        <v>178.58</v>
      </c>
      <c r="Q97" t="n">
        <v>576.34</v>
      </c>
      <c r="R97" t="n">
        <v>59.01</v>
      </c>
      <c r="S97" t="n">
        <v>44.12</v>
      </c>
      <c r="T97" t="n">
        <v>7069.37</v>
      </c>
      <c r="U97" t="n">
        <v>0.75</v>
      </c>
      <c r="V97" t="n">
        <v>0.87</v>
      </c>
      <c r="W97" t="n">
        <v>9.210000000000001</v>
      </c>
      <c r="X97" t="n">
        <v>0.44</v>
      </c>
      <c r="Y97" t="n">
        <v>2</v>
      </c>
      <c r="Z97" t="n">
        <v>10</v>
      </c>
    </row>
    <row r="98">
      <c r="A98" t="n">
        <v>6</v>
      </c>
      <c r="B98" t="n">
        <v>60</v>
      </c>
      <c r="C98" t="inlineStr">
        <is>
          <t xml:space="preserve">CONCLUIDO	</t>
        </is>
      </c>
      <c r="D98" t="n">
        <v>4.839</v>
      </c>
      <c r="E98" t="n">
        <v>20.67</v>
      </c>
      <c r="F98" t="n">
        <v>18.05</v>
      </c>
      <c r="G98" t="n">
        <v>56.99</v>
      </c>
      <c r="H98" t="n">
        <v>0.93</v>
      </c>
      <c r="I98" t="n">
        <v>19</v>
      </c>
      <c r="J98" t="n">
        <v>132.58</v>
      </c>
      <c r="K98" t="n">
        <v>45</v>
      </c>
      <c r="L98" t="n">
        <v>7</v>
      </c>
      <c r="M98" t="n">
        <v>17</v>
      </c>
      <c r="N98" t="n">
        <v>20.59</v>
      </c>
      <c r="O98" t="n">
        <v>16585.95</v>
      </c>
      <c r="P98" t="n">
        <v>174.52</v>
      </c>
      <c r="Q98" t="n">
        <v>576.3200000000001</v>
      </c>
      <c r="R98" t="n">
        <v>56.06</v>
      </c>
      <c r="S98" t="n">
        <v>44.12</v>
      </c>
      <c r="T98" t="n">
        <v>5614.75</v>
      </c>
      <c r="U98" t="n">
        <v>0.79</v>
      </c>
      <c r="V98" t="n">
        <v>0.87</v>
      </c>
      <c r="W98" t="n">
        <v>9.210000000000001</v>
      </c>
      <c r="X98" t="n">
        <v>0.35</v>
      </c>
      <c r="Y98" t="n">
        <v>2</v>
      </c>
      <c r="Z98" t="n">
        <v>10</v>
      </c>
    </row>
    <row r="99">
      <c r="A99" t="n">
        <v>7</v>
      </c>
      <c r="B99" t="n">
        <v>60</v>
      </c>
      <c r="C99" t="inlineStr">
        <is>
          <t xml:space="preserve">CONCLUIDO	</t>
        </is>
      </c>
      <c r="D99" t="n">
        <v>4.8584</v>
      </c>
      <c r="E99" t="n">
        <v>20.58</v>
      </c>
      <c r="F99" t="n">
        <v>18.02</v>
      </c>
      <c r="G99" t="n">
        <v>63.59</v>
      </c>
      <c r="H99" t="n">
        <v>1.06</v>
      </c>
      <c r="I99" t="n">
        <v>17</v>
      </c>
      <c r="J99" t="n">
        <v>133.92</v>
      </c>
      <c r="K99" t="n">
        <v>45</v>
      </c>
      <c r="L99" t="n">
        <v>8</v>
      </c>
      <c r="M99" t="n">
        <v>15</v>
      </c>
      <c r="N99" t="n">
        <v>20.93</v>
      </c>
      <c r="O99" t="n">
        <v>16751.02</v>
      </c>
      <c r="P99" t="n">
        <v>170.78</v>
      </c>
      <c r="Q99" t="n">
        <v>576.22</v>
      </c>
      <c r="R99" t="n">
        <v>55.29</v>
      </c>
      <c r="S99" t="n">
        <v>44.12</v>
      </c>
      <c r="T99" t="n">
        <v>5240.24</v>
      </c>
      <c r="U99" t="n">
        <v>0.8</v>
      </c>
      <c r="V99" t="n">
        <v>0.87</v>
      </c>
      <c r="W99" t="n">
        <v>9.199999999999999</v>
      </c>
      <c r="X99" t="n">
        <v>0.32</v>
      </c>
      <c r="Y99" t="n">
        <v>2</v>
      </c>
      <c r="Z99" t="n">
        <v>10</v>
      </c>
    </row>
    <row r="100">
      <c r="A100" t="n">
        <v>8</v>
      </c>
      <c r="B100" t="n">
        <v>60</v>
      </c>
      <c r="C100" t="inlineStr">
        <is>
          <t xml:space="preserve">CONCLUIDO	</t>
        </is>
      </c>
      <c r="D100" t="n">
        <v>4.8806</v>
      </c>
      <c r="E100" t="n">
        <v>20.49</v>
      </c>
      <c r="F100" t="n">
        <v>17.97</v>
      </c>
      <c r="G100" t="n">
        <v>71.90000000000001</v>
      </c>
      <c r="H100" t="n">
        <v>1.18</v>
      </c>
      <c r="I100" t="n">
        <v>15</v>
      </c>
      <c r="J100" t="n">
        <v>135.27</v>
      </c>
      <c r="K100" t="n">
        <v>45</v>
      </c>
      <c r="L100" t="n">
        <v>9</v>
      </c>
      <c r="M100" t="n">
        <v>13</v>
      </c>
      <c r="N100" t="n">
        <v>21.27</v>
      </c>
      <c r="O100" t="n">
        <v>16916.71</v>
      </c>
      <c r="P100" t="n">
        <v>166.92</v>
      </c>
      <c r="Q100" t="n">
        <v>576.25</v>
      </c>
      <c r="R100" t="n">
        <v>53.62</v>
      </c>
      <c r="S100" t="n">
        <v>44.12</v>
      </c>
      <c r="T100" t="n">
        <v>4414.87</v>
      </c>
      <c r="U100" t="n">
        <v>0.82</v>
      </c>
      <c r="V100" t="n">
        <v>0.88</v>
      </c>
      <c r="W100" t="n">
        <v>9.210000000000001</v>
      </c>
      <c r="X100" t="n">
        <v>0.28</v>
      </c>
      <c r="Y100" t="n">
        <v>2</v>
      </c>
      <c r="Z100" t="n">
        <v>10</v>
      </c>
    </row>
    <row r="101">
      <c r="A101" t="n">
        <v>9</v>
      </c>
      <c r="B101" t="n">
        <v>60</v>
      </c>
      <c r="C101" t="inlineStr">
        <is>
          <t xml:space="preserve">CONCLUIDO	</t>
        </is>
      </c>
      <c r="D101" t="n">
        <v>4.9018</v>
      </c>
      <c r="E101" t="n">
        <v>20.4</v>
      </c>
      <c r="F101" t="n">
        <v>17.94</v>
      </c>
      <c r="G101" t="n">
        <v>82.78</v>
      </c>
      <c r="H101" t="n">
        <v>1.29</v>
      </c>
      <c r="I101" t="n">
        <v>13</v>
      </c>
      <c r="J101" t="n">
        <v>136.61</v>
      </c>
      <c r="K101" t="n">
        <v>45</v>
      </c>
      <c r="L101" t="n">
        <v>10</v>
      </c>
      <c r="M101" t="n">
        <v>11</v>
      </c>
      <c r="N101" t="n">
        <v>21.61</v>
      </c>
      <c r="O101" t="n">
        <v>17082.76</v>
      </c>
      <c r="P101" t="n">
        <v>163.12</v>
      </c>
      <c r="Q101" t="n">
        <v>576.21</v>
      </c>
      <c r="R101" t="n">
        <v>52.74</v>
      </c>
      <c r="S101" t="n">
        <v>44.12</v>
      </c>
      <c r="T101" t="n">
        <v>3981.94</v>
      </c>
      <c r="U101" t="n">
        <v>0.84</v>
      </c>
      <c r="V101" t="n">
        <v>0.88</v>
      </c>
      <c r="W101" t="n">
        <v>9.199999999999999</v>
      </c>
      <c r="X101" t="n">
        <v>0.24</v>
      </c>
      <c r="Y101" t="n">
        <v>2</v>
      </c>
      <c r="Z101" t="n">
        <v>10</v>
      </c>
    </row>
    <row r="102">
      <c r="A102" t="n">
        <v>10</v>
      </c>
      <c r="B102" t="n">
        <v>60</v>
      </c>
      <c r="C102" t="inlineStr">
        <is>
          <t xml:space="preserve">CONCLUIDO	</t>
        </is>
      </c>
      <c r="D102" t="n">
        <v>4.9131</v>
      </c>
      <c r="E102" t="n">
        <v>20.35</v>
      </c>
      <c r="F102" t="n">
        <v>17.91</v>
      </c>
      <c r="G102" t="n">
        <v>89.58</v>
      </c>
      <c r="H102" t="n">
        <v>1.41</v>
      </c>
      <c r="I102" t="n">
        <v>12</v>
      </c>
      <c r="J102" t="n">
        <v>137.96</v>
      </c>
      <c r="K102" t="n">
        <v>45</v>
      </c>
      <c r="L102" t="n">
        <v>11</v>
      </c>
      <c r="M102" t="n">
        <v>10</v>
      </c>
      <c r="N102" t="n">
        <v>21.96</v>
      </c>
      <c r="O102" t="n">
        <v>17249.3</v>
      </c>
      <c r="P102" t="n">
        <v>159.03</v>
      </c>
      <c r="Q102" t="n">
        <v>576.25</v>
      </c>
      <c r="R102" t="n">
        <v>52.13</v>
      </c>
      <c r="S102" t="n">
        <v>44.12</v>
      </c>
      <c r="T102" t="n">
        <v>3684.35</v>
      </c>
      <c r="U102" t="n">
        <v>0.85</v>
      </c>
      <c r="V102" t="n">
        <v>0.88</v>
      </c>
      <c r="W102" t="n">
        <v>9.19</v>
      </c>
      <c r="X102" t="n">
        <v>0.22</v>
      </c>
      <c r="Y102" t="n">
        <v>2</v>
      </c>
      <c r="Z102" t="n">
        <v>10</v>
      </c>
    </row>
    <row r="103">
      <c r="A103" t="n">
        <v>11</v>
      </c>
      <c r="B103" t="n">
        <v>60</v>
      </c>
      <c r="C103" t="inlineStr">
        <is>
          <t xml:space="preserve">CONCLUIDO	</t>
        </is>
      </c>
      <c r="D103" t="n">
        <v>4.9217</v>
      </c>
      <c r="E103" t="n">
        <v>20.32</v>
      </c>
      <c r="F103" t="n">
        <v>17.91</v>
      </c>
      <c r="G103" t="n">
        <v>97.66</v>
      </c>
      <c r="H103" t="n">
        <v>1.52</v>
      </c>
      <c r="I103" t="n">
        <v>11</v>
      </c>
      <c r="J103" t="n">
        <v>139.32</v>
      </c>
      <c r="K103" t="n">
        <v>45</v>
      </c>
      <c r="L103" t="n">
        <v>12</v>
      </c>
      <c r="M103" t="n">
        <v>1</v>
      </c>
      <c r="N103" t="n">
        <v>22.32</v>
      </c>
      <c r="O103" t="n">
        <v>17416.34</v>
      </c>
      <c r="P103" t="n">
        <v>157.42</v>
      </c>
      <c r="Q103" t="n">
        <v>576.24</v>
      </c>
      <c r="R103" t="n">
        <v>51.34</v>
      </c>
      <c r="S103" t="n">
        <v>44.12</v>
      </c>
      <c r="T103" t="n">
        <v>3295.64</v>
      </c>
      <c r="U103" t="n">
        <v>0.86</v>
      </c>
      <c r="V103" t="n">
        <v>0.88</v>
      </c>
      <c r="W103" t="n">
        <v>9.210000000000001</v>
      </c>
      <c r="X103" t="n">
        <v>0.21</v>
      </c>
      <c r="Y103" t="n">
        <v>2</v>
      </c>
      <c r="Z103" t="n">
        <v>10</v>
      </c>
    </row>
    <row r="104">
      <c r="A104" t="n">
        <v>12</v>
      </c>
      <c r="B104" t="n">
        <v>60</v>
      </c>
      <c r="C104" t="inlineStr">
        <is>
          <t xml:space="preserve">CONCLUIDO	</t>
        </is>
      </c>
      <c r="D104" t="n">
        <v>4.9213</v>
      </c>
      <c r="E104" t="n">
        <v>20.32</v>
      </c>
      <c r="F104" t="n">
        <v>17.91</v>
      </c>
      <c r="G104" t="n">
        <v>97.67</v>
      </c>
      <c r="H104" t="n">
        <v>1.63</v>
      </c>
      <c r="I104" t="n">
        <v>11</v>
      </c>
      <c r="J104" t="n">
        <v>140.67</v>
      </c>
      <c r="K104" t="n">
        <v>45</v>
      </c>
      <c r="L104" t="n">
        <v>13</v>
      </c>
      <c r="M104" t="n">
        <v>0</v>
      </c>
      <c r="N104" t="n">
        <v>22.68</v>
      </c>
      <c r="O104" t="n">
        <v>17583.88</v>
      </c>
      <c r="P104" t="n">
        <v>158.78</v>
      </c>
      <c r="Q104" t="n">
        <v>576.24</v>
      </c>
      <c r="R104" t="n">
        <v>51.34</v>
      </c>
      <c r="S104" t="n">
        <v>44.12</v>
      </c>
      <c r="T104" t="n">
        <v>3295.46</v>
      </c>
      <c r="U104" t="n">
        <v>0.86</v>
      </c>
      <c r="V104" t="n">
        <v>0.88</v>
      </c>
      <c r="W104" t="n">
        <v>9.210000000000001</v>
      </c>
      <c r="X104" t="n">
        <v>0.21</v>
      </c>
      <c r="Y104" t="n">
        <v>2</v>
      </c>
      <c r="Z104" t="n">
        <v>10</v>
      </c>
    </row>
    <row r="105">
      <c r="A105" t="n">
        <v>0</v>
      </c>
      <c r="B105" t="n">
        <v>80</v>
      </c>
      <c r="C105" t="inlineStr">
        <is>
          <t xml:space="preserve">CONCLUIDO	</t>
        </is>
      </c>
      <c r="D105" t="n">
        <v>3.2999</v>
      </c>
      <c r="E105" t="n">
        <v>30.3</v>
      </c>
      <c r="F105" t="n">
        <v>21.7</v>
      </c>
      <c r="G105" t="n">
        <v>6.68</v>
      </c>
      <c r="H105" t="n">
        <v>0.11</v>
      </c>
      <c r="I105" t="n">
        <v>195</v>
      </c>
      <c r="J105" t="n">
        <v>159.12</v>
      </c>
      <c r="K105" t="n">
        <v>50.28</v>
      </c>
      <c r="L105" t="n">
        <v>1</v>
      </c>
      <c r="M105" t="n">
        <v>193</v>
      </c>
      <c r="N105" t="n">
        <v>27.84</v>
      </c>
      <c r="O105" t="n">
        <v>19859.16</v>
      </c>
      <c r="P105" t="n">
        <v>271.17</v>
      </c>
      <c r="Q105" t="n">
        <v>578.4400000000001</v>
      </c>
      <c r="R105" t="n">
        <v>168.49</v>
      </c>
      <c r="S105" t="n">
        <v>44.12</v>
      </c>
      <c r="T105" t="n">
        <v>60946.95</v>
      </c>
      <c r="U105" t="n">
        <v>0.26</v>
      </c>
      <c r="V105" t="n">
        <v>0.73</v>
      </c>
      <c r="W105" t="n">
        <v>9.51</v>
      </c>
      <c r="X105" t="n">
        <v>3.97</v>
      </c>
      <c r="Y105" t="n">
        <v>2</v>
      </c>
      <c r="Z105" t="n">
        <v>10</v>
      </c>
    </row>
    <row r="106">
      <c r="A106" t="n">
        <v>1</v>
      </c>
      <c r="B106" t="n">
        <v>80</v>
      </c>
      <c r="C106" t="inlineStr">
        <is>
          <t xml:space="preserve">CONCLUIDO	</t>
        </is>
      </c>
      <c r="D106" t="n">
        <v>4.061</v>
      </c>
      <c r="E106" t="n">
        <v>24.62</v>
      </c>
      <c r="F106" t="n">
        <v>19.46</v>
      </c>
      <c r="G106" t="n">
        <v>13.27</v>
      </c>
      <c r="H106" t="n">
        <v>0.22</v>
      </c>
      <c r="I106" t="n">
        <v>88</v>
      </c>
      <c r="J106" t="n">
        <v>160.54</v>
      </c>
      <c r="K106" t="n">
        <v>50.28</v>
      </c>
      <c r="L106" t="n">
        <v>2</v>
      </c>
      <c r="M106" t="n">
        <v>86</v>
      </c>
      <c r="N106" t="n">
        <v>28.26</v>
      </c>
      <c r="O106" t="n">
        <v>20034.4</v>
      </c>
      <c r="P106" t="n">
        <v>241.57</v>
      </c>
      <c r="Q106" t="n">
        <v>577.1</v>
      </c>
      <c r="R106" t="n">
        <v>99.64</v>
      </c>
      <c r="S106" t="n">
        <v>44.12</v>
      </c>
      <c r="T106" t="n">
        <v>27060.65</v>
      </c>
      <c r="U106" t="n">
        <v>0.44</v>
      </c>
      <c r="V106" t="n">
        <v>0.8100000000000001</v>
      </c>
      <c r="W106" t="n">
        <v>9.33</v>
      </c>
      <c r="X106" t="n">
        <v>1.76</v>
      </c>
      <c r="Y106" t="n">
        <v>2</v>
      </c>
      <c r="Z106" t="n">
        <v>10</v>
      </c>
    </row>
    <row r="107">
      <c r="A107" t="n">
        <v>2</v>
      </c>
      <c r="B107" t="n">
        <v>80</v>
      </c>
      <c r="C107" t="inlineStr">
        <is>
          <t xml:space="preserve">CONCLUIDO	</t>
        </is>
      </c>
      <c r="D107" t="n">
        <v>4.3505</v>
      </c>
      <c r="E107" t="n">
        <v>22.99</v>
      </c>
      <c r="F107" t="n">
        <v>18.82</v>
      </c>
      <c r="G107" t="n">
        <v>19.82</v>
      </c>
      <c r="H107" t="n">
        <v>0.33</v>
      </c>
      <c r="I107" t="n">
        <v>57</v>
      </c>
      <c r="J107" t="n">
        <v>161.97</v>
      </c>
      <c r="K107" t="n">
        <v>50.28</v>
      </c>
      <c r="L107" t="n">
        <v>3</v>
      </c>
      <c r="M107" t="n">
        <v>55</v>
      </c>
      <c r="N107" t="n">
        <v>28.69</v>
      </c>
      <c r="O107" t="n">
        <v>20210.21</v>
      </c>
      <c r="P107" t="n">
        <v>231.53</v>
      </c>
      <c r="Q107" t="n">
        <v>576.85</v>
      </c>
      <c r="R107" t="n">
        <v>80.13</v>
      </c>
      <c r="S107" t="n">
        <v>44.12</v>
      </c>
      <c r="T107" t="n">
        <v>17458.68</v>
      </c>
      <c r="U107" t="n">
        <v>0.55</v>
      </c>
      <c r="V107" t="n">
        <v>0.84</v>
      </c>
      <c r="W107" t="n">
        <v>9.27</v>
      </c>
      <c r="X107" t="n">
        <v>1.12</v>
      </c>
      <c r="Y107" t="n">
        <v>2</v>
      </c>
      <c r="Z107" t="n">
        <v>10</v>
      </c>
    </row>
    <row r="108">
      <c r="A108" t="n">
        <v>3</v>
      </c>
      <c r="B108" t="n">
        <v>80</v>
      </c>
      <c r="C108" t="inlineStr">
        <is>
          <t xml:space="preserve">CONCLUIDO	</t>
        </is>
      </c>
      <c r="D108" t="n">
        <v>4.5012</v>
      </c>
      <c r="E108" t="n">
        <v>22.22</v>
      </c>
      <c r="F108" t="n">
        <v>18.54</v>
      </c>
      <c r="G108" t="n">
        <v>26.48</v>
      </c>
      <c r="H108" t="n">
        <v>0.43</v>
      </c>
      <c r="I108" t="n">
        <v>42</v>
      </c>
      <c r="J108" t="n">
        <v>163.4</v>
      </c>
      <c r="K108" t="n">
        <v>50.28</v>
      </c>
      <c r="L108" t="n">
        <v>4</v>
      </c>
      <c r="M108" t="n">
        <v>40</v>
      </c>
      <c r="N108" t="n">
        <v>29.12</v>
      </c>
      <c r="O108" t="n">
        <v>20386.62</v>
      </c>
      <c r="P108" t="n">
        <v>225.92</v>
      </c>
      <c r="Q108" t="n">
        <v>576.5700000000001</v>
      </c>
      <c r="R108" t="n">
        <v>70.84999999999999</v>
      </c>
      <c r="S108" t="n">
        <v>44.12</v>
      </c>
      <c r="T108" t="n">
        <v>12891.74</v>
      </c>
      <c r="U108" t="n">
        <v>0.62</v>
      </c>
      <c r="V108" t="n">
        <v>0.85</v>
      </c>
      <c r="W108" t="n">
        <v>9.26</v>
      </c>
      <c r="X108" t="n">
        <v>0.84</v>
      </c>
      <c r="Y108" t="n">
        <v>2</v>
      </c>
      <c r="Z108" t="n">
        <v>10</v>
      </c>
    </row>
    <row r="109">
      <c r="A109" t="n">
        <v>4</v>
      </c>
      <c r="B109" t="n">
        <v>80</v>
      </c>
      <c r="C109" t="inlineStr">
        <is>
          <t xml:space="preserve">CONCLUIDO	</t>
        </is>
      </c>
      <c r="D109" t="n">
        <v>4.6063</v>
      </c>
      <c r="E109" t="n">
        <v>21.71</v>
      </c>
      <c r="F109" t="n">
        <v>18.32</v>
      </c>
      <c r="G109" t="n">
        <v>33.31</v>
      </c>
      <c r="H109" t="n">
        <v>0.54</v>
      </c>
      <c r="I109" t="n">
        <v>33</v>
      </c>
      <c r="J109" t="n">
        <v>164.83</v>
      </c>
      <c r="K109" t="n">
        <v>50.28</v>
      </c>
      <c r="L109" t="n">
        <v>5</v>
      </c>
      <c r="M109" t="n">
        <v>31</v>
      </c>
      <c r="N109" t="n">
        <v>29.55</v>
      </c>
      <c r="O109" t="n">
        <v>20563.61</v>
      </c>
      <c r="P109" t="n">
        <v>221.04</v>
      </c>
      <c r="Q109" t="n">
        <v>576.39</v>
      </c>
      <c r="R109" t="n">
        <v>64.61</v>
      </c>
      <c r="S109" t="n">
        <v>44.12</v>
      </c>
      <c r="T109" t="n">
        <v>9819.1</v>
      </c>
      <c r="U109" t="n">
        <v>0.68</v>
      </c>
      <c r="V109" t="n">
        <v>0.86</v>
      </c>
      <c r="W109" t="n">
        <v>9.23</v>
      </c>
      <c r="X109" t="n">
        <v>0.62</v>
      </c>
      <c r="Y109" t="n">
        <v>2</v>
      </c>
      <c r="Z109" t="n">
        <v>10</v>
      </c>
    </row>
    <row r="110">
      <c r="A110" t="n">
        <v>5</v>
      </c>
      <c r="B110" t="n">
        <v>80</v>
      </c>
      <c r="C110" t="inlineStr">
        <is>
          <t xml:space="preserve">CONCLUIDO	</t>
        </is>
      </c>
      <c r="D110" t="n">
        <v>4.672</v>
      </c>
      <c r="E110" t="n">
        <v>21.4</v>
      </c>
      <c r="F110" t="n">
        <v>18.21</v>
      </c>
      <c r="G110" t="n">
        <v>40.47</v>
      </c>
      <c r="H110" t="n">
        <v>0.64</v>
      </c>
      <c r="I110" t="n">
        <v>27</v>
      </c>
      <c r="J110" t="n">
        <v>166.27</v>
      </c>
      <c r="K110" t="n">
        <v>50.28</v>
      </c>
      <c r="L110" t="n">
        <v>6</v>
      </c>
      <c r="M110" t="n">
        <v>25</v>
      </c>
      <c r="N110" t="n">
        <v>29.99</v>
      </c>
      <c r="O110" t="n">
        <v>20741.2</v>
      </c>
      <c r="P110" t="n">
        <v>217.44</v>
      </c>
      <c r="Q110" t="n">
        <v>576.46</v>
      </c>
      <c r="R110" t="n">
        <v>61.18</v>
      </c>
      <c r="S110" t="n">
        <v>44.12</v>
      </c>
      <c r="T110" t="n">
        <v>8134.15</v>
      </c>
      <c r="U110" t="n">
        <v>0.72</v>
      </c>
      <c r="V110" t="n">
        <v>0.86</v>
      </c>
      <c r="W110" t="n">
        <v>9.220000000000001</v>
      </c>
      <c r="X110" t="n">
        <v>0.51</v>
      </c>
      <c r="Y110" t="n">
        <v>2</v>
      </c>
      <c r="Z110" t="n">
        <v>10</v>
      </c>
    </row>
    <row r="111">
      <c r="A111" t="n">
        <v>6</v>
      </c>
      <c r="B111" t="n">
        <v>80</v>
      </c>
      <c r="C111" t="inlineStr">
        <is>
          <t xml:space="preserve">CONCLUIDO	</t>
        </is>
      </c>
      <c r="D111" t="n">
        <v>4.7185</v>
      </c>
      <c r="E111" t="n">
        <v>21.19</v>
      </c>
      <c r="F111" t="n">
        <v>18.13</v>
      </c>
      <c r="G111" t="n">
        <v>47.29</v>
      </c>
      <c r="H111" t="n">
        <v>0.74</v>
      </c>
      <c r="I111" t="n">
        <v>23</v>
      </c>
      <c r="J111" t="n">
        <v>167.72</v>
      </c>
      <c r="K111" t="n">
        <v>50.28</v>
      </c>
      <c r="L111" t="n">
        <v>7</v>
      </c>
      <c r="M111" t="n">
        <v>21</v>
      </c>
      <c r="N111" t="n">
        <v>30.44</v>
      </c>
      <c r="O111" t="n">
        <v>20919.39</v>
      </c>
      <c r="P111" t="n">
        <v>214.18</v>
      </c>
      <c r="Q111" t="n">
        <v>576.26</v>
      </c>
      <c r="R111" t="n">
        <v>58.71</v>
      </c>
      <c r="S111" t="n">
        <v>44.12</v>
      </c>
      <c r="T111" t="n">
        <v>6918.25</v>
      </c>
      <c r="U111" t="n">
        <v>0.75</v>
      </c>
      <c r="V111" t="n">
        <v>0.87</v>
      </c>
      <c r="W111" t="n">
        <v>9.210000000000001</v>
      </c>
      <c r="X111" t="n">
        <v>0.43</v>
      </c>
      <c r="Y111" t="n">
        <v>2</v>
      </c>
      <c r="Z111" t="n">
        <v>10</v>
      </c>
    </row>
    <row r="112">
      <c r="A112" t="n">
        <v>7</v>
      </c>
      <c r="B112" t="n">
        <v>80</v>
      </c>
      <c r="C112" t="inlineStr">
        <is>
          <t xml:space="preserve">CONCLUIDO	</t>
        </is>
      </c>
      <c r="D112" t="n">
        <v>4.7522</v>
      </c>
      <c r="E112" t="n">
        <v>21.04</v>
      </c>
      <c r="F112" t="n">
        <v>18.07</v>
      </c>
      <c r="G112" t="n">
        <v>54.22</v>
      </c>
      <c r="H112" t="n">
        <v>0.84</v>
      </c>
      <c r="I112" t="n">
        <v>20</v>
      </c>
      <c r="J112" t="n">
        <v>169.17</v>
      </c>
      <c r="K112" t="n">
        <v>50.28</v>
      </c>
      <c r="L112" t="n">
        <v>8</v>
      </c>
      <c r="M112" t="n">
        <v>18</v>
      </c>
      <c r="N112" t="n">
        <v>30.89</v>
      </c>
      <c r="O112" t="n">
        <v>21098.19</v>
      </c>
      <c r="P112" t="n">
        <v>211.3</v>
      </c>
      <c r="Q112" t="n">
        <v>576.22</v>
      </c>
      <c r="R112" t="n">
        <v>56.89</v>
      </c>
      <c r="S112" t="n">
        <v>44.12</v>
      </c>
      <c r="T112" t="n">
        <v>6024.6</v>
      </c>
      <c r="U112" t="n">
        <v>0.78</v>
      </c>
      <c r="V112" t="n">
        <v>0.87</v>
      </c>
      <c r="W112" t="n">
        <v>9.210000000000001</v>
      </c>
      <c r="X112" t="n">
        <v>0.38</v>
      </c>
      <c r="Y112" t="n">
        <v>2</v>
      </c>
      <c r="Z112" t="n">
        <v>10</v>
      </c>
    </row>
    <row r="113">
      <c r="A113" t="n">
        <v>8</v>
      </c>
      <c r="B113" t="n">
        <v>80</v>
      </c>
      <c r="C113" t="inlineStr">
        <is>
          <t xml:space="preserve">CONCLUIDO	</t>
        </is>
      </c>
      <c r="D113" t="n">
        <v>4.7802</v>
      </c>
      <c r="E113" t="n">
        <v>20.92</v>
      </c>
      <c r="F113" t="n">
        <v>18.02</v>
      </c>
      <c r="G113" t="n">
        <v>60.05</v>
      </c>
      <c r="H113" t="n">
        <v>0.9399999999999999</v>
      </c>
      <c r="I113" t="n">
        <v>18</v>
      </c>
      <c r="J113" t="n">
        <v>170.62</v>
      </c>
      <c r="K113" t="n">
        <v>50.28</v>
      </c>
      <c r="L113" t="n">
        <v>9</v>
      </c>
      <c r="M113" t="n">
        <v>16</v>
      </c>
      <c r="N113" t="n">
        <v>31.34</v>
      </c>
      <c r="O113" t="n">
        <v>21277.6</v>
      </c>
      <c r="P113" t="n">
        <v>208.62</v>
      </c>
      <c r="Q113" t="n">
        <v>576.1900000000001</v>
      </c>
      <c r="R113" t="n">
        <v>55.08</v>
      </c>
      <c r="S113" t="n">
        <v>44.12</v>
      </c>
      <c r="T113" t="n">
        <v>5129.86</v>
      </c>
      <c r="U113" t="n">
        <v>0.8</v>
      </c>
      <c r="V113" t="n">
        <v>0.87</v>
      </c>
      <c r="W113" t="n">
        <v>9.210000000000001</v>
      </c>
      <c r="X113" t="n">
        <v>0.32</v>
      </c>
      <c r="Y113" t="n">
        <v>2</v>
      </c>
      <c r="Z113" t="n">
        <v>10</v>
      </c>
    </row>
    <row r="114">
      <c r="A114" t="n">
        <v>9</v>
      </c>
      <c r="B114" t="n">
        <v>80</v>
      </c>
      <c r="C114" t="inlineStr">
        <is>
          <t xml:space="preserve">CONCLUIDO	</t>
        </is>
      </c>
      <c r="D114" t="n">
        <v>4.801</v>
      </c>
      <c r="E114" t="n">
        <v>20.83</v>
      </c>
      <c r="F114" t="n">
        <v>17.99</v>
      </c>
      <c r="G114" t="n">
        <v>67.45999999999999</v>
      </c>
      <c r="H114" t="n">
        <v>1.03</v>
      </c>
      <c r="I114" t="n">
        <v>16</v>
      </c>
      <c r="J114" t="n">
        <v>172.08</v>
      </c>
      <c r="K114" t="n">
        <v>50.28</v>
      </c>
      <c r="L114" t="n">
        <v>10</v>
      </c>
      <c r="M114" t="n">
        <v>14</v>
      </c>
      <c r="N114" t="n">
        <v>31.8</v>
      </c>
      <c r="O114" t="n">
        <v>21457.64</v>
      </c>
      <c r="P114" t="n">
        <v>206.13</v>
      </c>
      <c r="Q114" t="n">
        <v>576.3200000000001</v>
      </c>
      <c r="R114" t="n">
        <v>54.41</v>
      </c>
      <c r="S114" t="n">
        <v>44.12</v>
      </c>
      <c r="T114" t="n">
        <v>4803.98</v>
      </c>
      <c r="U114" t="n">
        <v>0.8100000000000001</v>
      </c>
      <c r="V114" t="n">
        <v>0.87</v>
      </c>
      <c r="W114" t="n">
        <v>9.199999999999999</v>
      </c>
      <c r="X114" t="n">
        <v>0.3</v>
      </c>
      <c r="Y114" t="n">
        <v>2</v>
      </c>
      <c r="Z114" t="n">
        <v>10</v>
      </c>
    </row>
    <row r="115">
      <c r="A115" t="n">
        <v>10</v>
      </c>
      <c r="B115" t="n">
        <v>80</v>
      </c>
      <c r="C115" t="inlineStr">
        <is>
          <t xml:space="preserve">CONCLUIDO	</t>
        </is>
      </c>
      <c r="D115" t="n">
        <v>4.8123</v>
      </c>
      <c r="E115" t="n">
        <v>20.78</v>
      </c>
      <c r="F115" t="n">
        <v>17.97</v>
      </c>
      <c r="G115" t="n">
        <v>71.89</v>
      </c>
      <c r="H115" t="n">
        <v>1.12</v>
      </c>
      <c r="I115" t="n">
        <v>15</v>
      </c>
      <c r="J115" t="n">
        <v>173.55</v>
      </c>
      <c r="K115" t="n">
        <v>50.28</v>
      </c>
      <c r="L115" t="n">
        <v>11</v>
      </c>
      <c r="M115" t="n">
        <v>13</v>
      </c>
      <c r="N115" t="n">
        <v>32.27</v>
      </c>
      <c r="O115" t="n">
        <v>21638.31</v>
      </c>
      <c r="P115" t="n">
        <v>203.12</v>
      </c>
      <c r="Q115" t="n">
        <v>576.22</v>
      </c>
      <c r="R115" t="n">
        <v>53.78</v>
      </c>
      <c r="S115" t="n">
        <v>44.12</v>
      </c>
      <c r="T115" t="n">
        <v>4494.95</v>
      </c>
      <c r="U115" t="n">
        <v>0.82</v>
      </c>
      <c r="V115" t="n">
        <v>0.88</v>
      </c>
      <c r="W115" t="n">
        <v>9.199999999999999</v>
      </c>
      <c r="X115" t="n">
        <v>0.28</v>
      </c>
      <c r="Y115" t="n">
        <v>2</v>
      </c>
      <c r="Z115" t="n">
        <v>10</v>
      </c>
    </row>
    <row r="116">
      <c r="A116" t="n">
        <v>11</v>
      </c>
      <c r="B116" t="n">
        <v>80</v>
      </c>
      <c r="C116" t="inlineStr">
        <is>
          <t xml:space="preserve">CONCLUIDO	</t>
        </is>
      </c>
      <c r="D116" t="n">
        <v>4.8361</v>
      </c>
      <c r="E116" t="n">
        <v>20.68</v>
      </c>
      <c r="F116" t="n">
        <v>17.93</v>
      </c>
      <c r="G116" t="n">
        <v>82.77</v>
      </c>
      <c r="H116" t="n">
        <v>1.22</v>
      </c>
      <c r="I116" t="n">
        <v>13</v>
      </c>
      <c r="J116" t="n">
        <v>175.02</v>
      </c>
      <c r="K116" t="n">
        <v>50.28</v>
      </c>
      <c r="L116" t="n">
        <v>12</v>
      </c>
      <c r="M116" t="n">
        <v>11</v>
      </c>
      <c r="N116" t="n">
        <v>32.74</v>
      </c>
      <c r="O116" t="n">
        <v>21819.6</v>
      </c>
      <c r="P116" t="n">
        <v>200.32</v>
      </c>
      <c r="Q116" t="n">
        <v>576.1900000000001</v>
      </c>
      <c r="R116" t="n">
        <v>52.5</v>
      </c>
      <c r="S116" t="n">
        <v>44.12</v>
      </c>
      <c r="T116" t="n">
        <v>3863.72</v>
      </c>
      <c r="U116" t="n">
        <v>0.84</v>
      </c>
      <c r="V116" t="n">
        <v>0.88</v>
      </c>
      <c r="W116" t="n">
        <v>9.199999999999999</v>
      </c>
      <c r="X116" t="n">
        <v>0.24</v>
      </c>
      <c r="Y116" t="n">
        <v>2</v>
      </c>
      <c r="Z116" t="n">
        <v>10</v>
      </c>
    </row>
    <row r="117">
      <c r="A117" t="n">
        <v>12</v>
      </c>
      <c r="B117" t="n">
        <v>80</v>
      </c>
      <c r="C117" t="inlineStr">
        <is>
          <t xml:space="preserve">CONCLUIDO	</t>
        </is>
      </c>
      <c r="D117" t="n">
        <v>4.8508</v>
      </c>
      <c r="E117" t="n">
        <v>20.62</v>
      </c>
      <c r="F117" t="n">
        <v>17.9</v>
      </c>
      <c r="G117" t="n">
        <v>89.52</v>
      </c>
      <c r="H117" t="n">
        <v>1.31</v>
      </c>
      <c r="I117" t="n">
        <v>12</v>
      </c>
      <c r="J117" t="n">
        <v>176.49</v>
      </c>
      <c r="K117" t="n">
        <v>50.28</v>
      </c>
      <c r="L117" t="n">
        <v>13</v>
      </c>
      <c r="M117" t="n">
        <v>10</v>
      </c>
      <c r="N117" t="n">
        <v>33.21</v>
      </c>
      <c r="O117" t="n">
        <v>22001.54</v>
      </c>
      <c r="P117" t="n">
        <v>197.17</v>
      </c>
      <c r="Q117" t="n">
        <v>576.1799999999999</v>
      </c>
      <c r="R117" t="n">
        <v>51.81</v>
      </c>
      <c r="S117" t="n">
        <v>44.12</v>
      </c>
      <c r="T117" t="n">
        <v>3523.03</v>
      </c>
      <c r="U117" t="n">
        <v>0.85</v>
      </c>
      <c r="V117" t="n">
        <v>0.88</v>
      </c>
      <c r="W117" t="n">
        <v>9.19</v>
      </c>
      <c r="X117" t="n">
        <v>0.21</v>
      </c>
      <c r="Y117" t="n">
        <v>2</v>
      </c>
      <c r="Z117" t="n">
        <v>10</v>
      </c>
    </row>
    <row r="118">
      <c r="A118" t="n">
        <v>13</v>
      </c>
      <c r="B118" t="n">
        <v>80</v>
      </c>
      <c r="C118" t="inlineStr">
        <is>
          <t xml:space="preserve">CONCLUIDO	</t>
        </is>
      </c>
      <c r="D118" t="n">
        <v>4.8613</v>
      </c>
      <c r="E118" t="n">
        <v>20.57</v>
      </c>
      <c r="F118" t="n">
        <v>17.89</v>
      </c>
      <c r="G118" t="n">
        <v>97.59</v>
      </c>
      <c r="H118" t="n">
        <v>1.4</v>
      </c>
      <c r="I118" t="n">
        <v>11</v>
      </c>
      <c r="J118" t="n">
        <v>177.97</v>
      </c>
      <c r="K118" t="n">
        <v>50.28</v>
      </c>
      <c r="L118" t="n">
        <v>14</v>
      </c>
      <c r="M118" t="n">
        <v>9</v>
      </c>
      <c r="N118" t="n">
        <v>33.69</v>
      </c>
      <c r="O118" t="n">
        <v>22184.13</v>
      </c>
      <c r="P118" t="n">
        <v>194.52</v>
      </c>
      <c r="Q118" t="n">
        <v>576.25</v>
      </c>
      <c r="R118" t="n">
        <v>51.11</v>
      </c>
      <c r="S118" t="n">
        <v>44.12</v>
      </c>
      <c r="T118" t="n">
        <v>3180.31</v>
      </c>
      <c r="U118" t="n">
        <v>0.86</v>
      </c>
      <c r="V118" t="n">
        <v>0.88</v>
      </c>
      <c r="W118" t="n">
        <v>9.199999999999999</v>
      </c>
      <c r="X118" t="n">
        <v>0.2</v>
      </c>
      <c r="Y118" t="n">
        <v>2</v>
      </c>
      <c r="Z118" t="n">
        <v>10</v>
      </c>
    </row>
    <row r="119">
      <c r="A119" t="n">
        <v>14</v>
      </c>
      <c r="B119" t="n">
        <v>80</v>
      </c>
      <c r="C119" t="inlineStr">
        <is>
          <t xml:space="preserve">CONCLUIDO	</t>
        </is>
      </c>
      <c r="D119" t="n">
        <v>4.8618</v>
      </c>
      <c r="E119" t="n">
        <v>20.57</v>
      </c>
      <c r="F119" t="n">
        <v>17.89</v>
      </c>
      <c r="G119" t="n">
        <v>97.58</v>
      </c>
      <c r="H119" t="n">
        <v>1.48</v>
      </c>
      <c r="I119" t="n">
        <v>11</v>
      </c>
      <c r="J119" t="n">
        <v>179.46</v>
      </c>
      <c r="K119" t="n">
        <v>50.28</v>
      </c>
      <c r="L119" t="n">
        <v>15</v>
      </c>
      <c r="M119" t="n">
        <v>9</v>
      </c>
      <c r="N119" t="n">
        <v>34.18</v>
      </c>
      <c r="O119" t="n">
        <v>22367.38</v>
      </c>
      <c r="P119" t="n">
        <v>191.62</v>
      </c>
      <c r="Q119" t="n">
        <v>576.16</v>
      </c>
      <c r="R119" t="n">
        <v>51.1</v>
      </c>
      <c r="S119" t="n">
        <v>44.12</v>
      </c>
      <c r="T119" t="n">
        <v>3173.94</v>
      </c>
      <c r="U119" t="n">
        <v>0.86</v>
      </c>
      <c r="V119" t="n">
        <v>0.88</v>
      </c>
      <c r="W119" t="n">
        <v>9.199999999999999</v>
      </c>
      <c r="X119" t="n">
        <v>0.2</v>
      </c>
      <c r="Y119" t="n">
        <v>2</v>
      </c>
      <c r="Z119" t="n">
        <v>10</v>
      </c>
    </row>
    <row r="120">
      <c r="A120" t="n">
        <v>15</v>
      </c>
      <c r="B120" t="n">
        <v>80</v>
      </c>
      <c r="C120" t="inlineStr">
        <is>
          <t xml:space="preserve">CONCLUIDO	</t>
        </is>
      </c>
      <c r="D120" t="n">
        <v>4.8742</v>
      </c>
      <c r="E120" t="n">
        <v>20.52</v>
      </c>
      <c r="F120" t="n">
        <v>17.87</v>
      </c>
      <c r="G120" t="n">
        <v>107.22</v>
      </c>
      <c r="H120" t="n">
        <v>1.57</v>
      </c>
      <c r="I120" t="n">
        <v>10</v>
      </c>
      <c r="J120" t="n">
        <v>180.95</v>
      </c>
      <c r="K120" t="n">
        <v>50.28</v>
      </c>
      <c r="L120" t="n">
        <v>16</v>
      </c>
      <c r="M120" t="n">
        <v>8</v>
      </c>
      <c r="N120" t="n">
        <v>34.67</v>
      </c>
      <c r="O120" t="n">
        <v>22551.28</v>
      </c>
      <c r="P120" t="n">
        <v>190.37</v>
      </c>
      <c r="Q120" t="n">
        <v>576.17</v>
      </c>
      <c r="R120" t="n">
        <v>50.57</v>
      </c>
      <c r="S120" t="n">
        <v>44.12</v>
      </c>
      <c r="T120" t="n">
        <v>2915.68</v>
      </c>
      <c r="U120" t="n">
        <v>0.87</v>
      </c>
      <c r="V120" t="n">
        <v>0.88</v>
      </c>
      <c r="W120" t="n">
        <v>9.19</v>
      </c>
      <c r="X120" t="n">
        <v>0.18</v>
      </c>
      <c r="Y120" t="n">
        <v>2</v>
      </c>
      <c r="Z120" t="n">
        <v>10</v>
      </c>
    </row>
    <row r="121">
      <c r="A121" t="n">
        <v>16</v>
      </c>
      <c r="B121" t="n">
        <v>80</v>
      </c>
      <c r="C121" t="inlineStr">
        <is>
          <t xml:space="preserve">CONCLUIDO	</t>
        </is>
      </c>
      <c r="D121" t="n">
        <v>4.8853</v>
      </c>
      <c r="E121" t="n">
        <v>20.47</v>
      </c>
      <c r="F121" t="n">
        <v>17.86</v>
      </c>
      <c r="G121" t="n">
        <v>119.04</v>
      </c>
      <c r="H121" t="n">
        <v>1.65</v>
      </c>
      <c r="I121" t="n">
        <v>9</v>
      </c>
      <c r="J121" t="n">
        <v>182.45</v>
      </c>
      <c r="K121" t="n">
        <v>50.28</v>
      </c>
      <c r="L121" t="n">
        <v>17</v>
      </c>
      <c r="M121" t="n">
        <v>7</v>
      </c>
      <c r="N121" t="n">
        <v>35.17</v>
      </c>
      <c r="O121" t="n">
        <v>22735.98</v>
      </c>
      <c r="P121" t="n">
        <v>186.35</v>
      </c>
      <c r="Q121" t="n">
        <v>576.14</v>
      </c>
      <c r="R121" t="n">
        <v>50.21</v>
      </c>
      <c r="S121" t="n">
        <v>44.12</v>
      </c>
      <c r="T121" t="n">
        <v>2739.55</v>
      </c>
      <c r="U121" t="n">
        <v>0.88</v>
      </c>
      <c r="V121" t="n">
        <v>0.88</v>
      </c>
      <c r="W121" t="n">
        <v>9.19</v>
      </c>
      <c r="X121" t="n">
        <v>0.16</v>
      </c>
      <c r="Y121" t="n">
        <v>2</v>
      </c>
      <c r="Z121" t="n">
        <v>10</v>
      </c>
    </row>
    <row r="122">
      <c r="A122" t="n">
        <v>17</v>
      </c>
      <c r="B122" t="n">
        <v>80</v>
      </c>
      <c r="C122" t="inlineStr">
        <is>
          <t xml:space="preserve">CONCLUIDO	</t>
        </is>
      </c>
      <c r="D122" t="n">
        <v>4.8849</v>
      </c>
      <c r="E122" t="n">
        <v>20.47</v>
      </c>
      <c r="F122" t="n">
        <v>17.86</v>
      </c>
      <c r="G122" t="n">
        <v>119.05</v>
      </c>
      <c r="H122" t="n">
        <v>1.74</v>
      </c>
      <c r="I122" t="n">
        <v>9</v>
      </c>
      <c r="J122" t="n">
        <v>183.95</v>
      </c>
      <c r="K122" t="n">
        <v>50.28</v>
      </c>
      <c r="L122" t="n">
        <v>18</v>
      </c>
      <c r="M122" t="n">
        <v>3</v>
      </c>
      <c r="N122" t="n">
        <v>35.67</v>
      </c>
      <c r="O122" t="n">
        <v>22921.24</v>
      </c>
      <c r="P122" t="n">
        <v>185.07</v>
      </c>
      <c r="Q122" t="n">
        <v>576.23</v>
      </c>
      <c r="R122" t="n">
        <v>50.06</v>
      </c>
      <c r="S122" t="n">
        <v>44.12</v>
      </c>
      <c r="T122" t="n">
        <v>2663.54</v>
      </c>
      <c r="U122" t="n">
        <v>0.88</v>
      </c>
      <c r="V122" t="n">
        <v>0.88</v>
      </c>
      <c r="W122" t="n">
        <v>9.199999999999999</v>
      </c>
      <c r="X122" t="n">
        <v>0.16</v>
      </c>
      <c r="Y122" t="n">
        <v>2</v>
      </c>
      <c r="Z122" t="n">
        <v>10</v>
      </c>
    </row>
    <row r="123">
      <c r="A123" t="n">
        <v>18</v>
      </c>
      <c r="B123" t="n">
        <v>80</v>
      </c>
      <c r="C123" t="inlineStr">
        <is>
          <t xml:space="preserve">CONCLUIDO	</t>
        </is>
      </c>
      <c r="D123" t="n">
        <v>4.8825</v>
      </c>
      <c r="E123" t="n">
        <v>20.48</v>
      </c>
      <c r="F123" t="n">
        <v>17.87</v>
      </c>
      <c r="G123" t="n">
        <v>119.11</v>
      </c>
      <c r="H123" t="n">
        <v>1.82</v>
      </c>
      <c r="I123" t="n">
        <v>9</v>
      </c>
      <c r="J123" t="n">
        <v>185.46</v>
      </c>
      <c r="K123" t="n">
        <v>50.28</v>
      </c>
      <c r="L123" t="n">
        <v>19</v>
      </c>
      <c r="M123" t="n">
        <v>0</v>
      </c>
      <c r="N123" t="n">
        <v>36.18</v>
      </c>
      <c r="O123" t="n">
        <v>23107.19</v>
      </c>
      <c r="P123" t="n">
        <v>185.63</v>
      </c>
      <c r="Q123" t="n">
        <v>576.27</v>
      </c>
      <c r="R123" t="n">
        <v>50.34</v>
      </c>
      <c r="S123" t="n">
        <v>44.12</v>
      </c>
      <c r="T123" t="n">
        <v>2802.95</v>
      </c>
      <c r="U123" t="n">
        <v>0.88</v>
      </c>
      <c r="V123" t="n">
        <v>0.88</v>
      </c>
      <c r="W123" t="n">
        <v>9.199999999999999</v>
      </c>
      <c r="X123" t="n">
        <v>0.17</v>
      </c>
      <c r="Y123" t="n">
        <v>2</v>
      </c>
      <c r="Z123" t="n">
        <v>10</v>
      </c>
    </row>
    <row r="124">
      <c r="A124" t="n">
        <v>0</v>
      </c>
      <c r="B124" t="n">
        <v>35</v>
      </c>
      <c r="C124" t="inlineStr">
        <is>
          <t xml:space="preserve">CONCLUIDO	</t>
        </is>
      </c>
      <c r="D124" t="n">
        <v>4.196</v>
      </c>
      <c r="E124" t="n">
        <v>23.83</v>
      </c>
      <c r="F124" t="n">
        <v>19.98</v>
      </c>
      <c r="G124" t="n">
        <v>10.51</v>
      </c>
      <c r="H124" t="n">
        <v>0.22</v>
      </c>
      <c r="I124" t="n">
        <v>114</v>
      </c>
      <c r="J124" t="n">
        <v>80.84</v>
      </c>
      <c r="K124" t="n">
        <v>35.1</v>
      </c>
      <c r="L124" t="n">
        <v>1</v>
      </c>
      <c r="M124" t="n">
        <v>112</v>
      </c>
      <c r="N124" t="n">
        <v>9.74</v>
      </c>
      <c r="O124" t="n">
        <v>10204.21</v>
      </c>
      <c r="P124" t="n">
        <v>157.24</v>
      </c>
      <c r="Q124" t="n">
        <v>577.46</v>
      </c>
      <c r="R124" t="n">
        <v>116.1</v>
      </c>
      <c r="S124" t="n">
        <v>44.12</v>
      </c>
      <c r="T124" t="n">
        <v>35157.11</v>
      </c>
      <c r="U124" t="n">
        <v>0.38</v>
      </c>
      <c r="V124" t="n">
        <v>0.79</v>
      </c>
      <c r="W124" t="n">
        <v>9.35</v>
      </c>
      <c r="X124" t="n">
        <v>2.27</v>
      </c>
      <c r="Y124" t="n">
        <v>2</v>
      </c>
      <c r="Z124" t="n">
        <v>10</v>
      </c>
    </row>
    <row r="125">
      <c r="A125" t="n">
        <v>1</v>
      </c>
      <c r="B125" t="n">
        <v>35</v>
      </c>
      <c r="C125" t="inlineStr">
        <is>
          <t xml:space="preserve">CONCLUIDO	</t>
        </is>
      </c>
      <c r="D125" t="n">
        <v>4.6473</v>
      </c>
      <c r="E125" t="n">
        <v>21.52</v>
      </c>
      <c r="F125" t="n">
        <v>18.73</v>
      </c>
      <c r="G125" t="n">
        <v>21.61</v>
      </c>
      <c r="H125" t="n">
        <v>0.43</v>
      </c>
      <c r="I125" t="n">
        <v>52</v>
      </c>
      <c r="J125" t="n">
        <v>82.04000000000001</v>
      </c>
      <c r="K125" t="n">
        <v>35.1</v>
      </c>
      <c r="L125" t="n">
        <v>2</v>
      </c>
      <c r="M125" t="n">
        <v>50</v>
      </c>
      <c r="N125" t="n">
        <v>9.94</v>
      </c>
      <c r="O125" t="n">
        <v>10352.53</v>
      </c>
      <c r="P125" t="n">
        <v>142.59</v>
      </c>
      <c r="Q125" t="n">
        <v>576.6</v>
      </c>
      <c r="R125" t="n">
        <v>77.08</v>
      </c>
      <c r="S125" t="n">
        <v>44.12</v>
      </c>
      <c r="T125" t="n">
        <v>15960.82</v>
      </c>
      <c r="U125" t="n">
        <v>0.57</v>
      </c>
      <c r="V125" t="n">
        <v>0.84</v>
      </c>
      <c r="W125" t="n">
        <v>9.27</v>
      </c>
      <c r="X125" t="n">
        <v>1.03</v>
      </c>
      <c r="Y125" t="n">
        <v>2</v>
      </c>
      <c r="Z125" t="n">
        <v>10</v>
      </c>
    </row>
    <row r="126">
      <c r="A126" t="n">
        <v>2</v>
      </c>
      <c r="B126" t="n">
        <v>35</v>
      </c>
      <c r="C126" t="inlineStr">
        <is>
          <t xml:space="preserve">CONCLUIDO	</t>
        </is>
      </c>
      <c r="D126" t="n">
        <v>4.8067</v>
      </c>
      <c r="E126" t="n">
        <v>20.8</v>
      </c>
      <c r="F126" t="n">
        <v>18.34</v>
      </c>
      <c r="G126" t="n">
        <v>33.35</v>
      </c>
      <c r="H126" t="n">
        <v>0.63</v>
      </c>
      <c r="I126" t="n">
        <v>33</v>
      </c>
      <c r="J126" t="n">
        <v>83.25</v>
      </c>
      <c r="K126" t="n">
        <v>35.1</v>
      </c>
      <c r="L126" t="n">
        <v>3</v>
      </c>
      <c r="M126" t="n">
        <v>31</v>
      </c>
      <c r="N126" t="n">
        <v>10.15</v>
      </c>
      <c r="O126" t="n">
        <v>10501.19</v>
      </c>
      <c r="P126" t="n">
        <v>134.16</v>
      </c>
      <c r="Q126" t="n">
        <v>576.34</v>
      </c>
      <c r="R126" t="n">
        <v>65.15000000000001</v>
      </c>
      <c r="S126" t="n">
        <v>44.12</v>
      </c>
      <c r="T126" t="n">
        <v>10087.16</v>
      </c>
      <c r="U126" t="n">
        <v>0.68</v>
      </c>
      <c r="V126" t="n">
        <v>0.86</v>
      </c>
      <c r="W126" t="n">
        <v>9.24</v>
      </c>
      <c r="X126" t="n">
        <v>0.65</v>
      </c>
      <c r="Y126" t="n">
        <v>2</v>
      </c>
      <c r="Z126" t="n">
        <v>10</v>
      </c>
    </row>
    <row r="127">
      <c r="A127" t="n">
        <v>3</v>
      </c>
      <c r="B127" t="n">
        <v>35</v>
      </c>
      <c r="C127" t="inlineStr">
        <is>
          <t xml:space="preserve">CONCLUIDO	</t>
        </is>
      </c>
      <c r="D127" t="n">
        <v>4.8914</v>
      </c>
      <c r="E127" t="n">
        <v>20.44</v>
      </c>
      <c r="F127" t="n">
        <v>18.14</v>
      </c>
      <c r="G127" t="n">
        <v>45.35</v>
      </c>
      <c r="H127" t="n">
        <v>0.83</v>
      </c>
      <c r="I127" t="n">
        <v>24</v>
      </c>
      <c r="J127" t="n">
        <v>84.45999999999999</v>
      </c>
      <c r="K127" t="n">
        <v>35.1</v>
      </c>
      <c r="L127" t="n">
        <v>4</v>
      </c>
      <c r="M127" t="n">
        <v>22</v>
      </c>
      <c r="N127" t="n">
        <v>10.36</v>
      </c>
      <c r="O127" t="n">
        <v>10650.22</v>
      </c>
      <c r="P127" t="n">
        <v>127.37</v>
      </c>
      <c r="Q127" t="n">
        <v>576.4</v>
      </c>
      <c r="R127" t="n">
        <v>59</v>
      </c>
      <c r="S127" t="n">
        <v>44.12</v>
      </c>
      <c r="T127" t="n">
        <v>7061.26</v>
      </c>
      <c r="U127" t="n">
        <v>0.75</v>
      </c>
      <c r="V127" t="n">
        <v>0.87</v>
      </c>
      <c r="W127" t="n">
        <v>9.210000000000001</v>
      </c>
      <c r="X127" t="n">
        <v>0.44</v>
      </c>
      <c r="Y127" t="n">
        <v>2</v>
      </c>
      <c r="Z127" t="n">
        <v>10</v>
      </c>
    </row>
    <row r="128">
      <c r="A128" t="n">
        <v>4</v>
      </c>
      <c r="B128" t="n">
        <v>35</v>
      </c>
      <c r="C128" t="inlineStr">
        <is>
          <t xml:space="preserve">CONCLUIDO	</t>
        </is>
      </c>
      <c r="D128" t="n">
        <v>4.9339</v>
      </c>
      <c r="E128" t="n">
        <v>20.27</v>
      </c>
      <c r="F128" t="n">
        <v>18.05</v>
      </c>
      <c r="G128" t="n">
        <v>57</v>
      </c>
      <c r="H128" t="n">
        <v>1.02</v>
      </c>
      <c r="I128" t="n">
        <v>19</v>
      </c>
      <c r="J128" t="n">
        <v>85.67</v>
      </c>
      <c r="K128" t="n">
        <v>35.1</v>
      </c>
      <c r="L128" t="n">
        <v>5</v>
      </c>
      <c r="M128" t="n">
        <v>14</v>
      </c>
      <c r="N128" t="n">
        <v>10.57</v>
      </c>
      <c r="O128" t="n">
        <v>10799.59</v>
      </c>
      <c r="P128" t="n">
        <v>120.85</v>
      </c>
      <c r="Q128" t="n">
        <v>576.22</v>
      </c>
      <c r="R128" t="n">
        <v>56.3</v>
      </c>
      <c r="S128" t="n">
        <v>44.12</v>
      </c>
      <c r="T128" t="n">
        <v>5734.38</v>
      </c>
      <c r="U128" t="n">
        <v>0.78</v>
      </c>
      <c r="V128" t="n">
        <v>0.87</v>
      </c>
      <c r="W128" t="n">
        <v>9.210000000000001</v>
      </c>
      <c r="X128" t="n">
        <v>0.36</v>
      </c>
      <c r="Y128" t="n">
        <v>2</v>
      </c>
      <c r="Z128" t="n">
        <v>10</v>
      </c>
    </row>
    <row r="129">
      <c r="A129" t="n">
        <v>5</v>
      </c>
      <c r="B129" t="n">
        <v>35</v>
      </c>
      <c r="C129" t="inlineStr">
        <is>
          <t xml:space="preserve">CONCLUIDO	</t>
        </is>
      </c>
      <c r="D129" t="n">
        <v>4.9371</v>
      </c>
      <c r="E129" t="n">
        <v>20.25</v>
      </c>
      <c r="F129" t="n">
        <v>18.05</v>
      </c>
      <c r="G129" t="n">
        <v>60.18</v>
      </c>
      <c r="H129" t="n">
        <v>1.21</v>
      </c>
      <c r="I129" t="n">
        <v>18</v>
      </c>
      <c r="J129" t="n">
        <v>86.88</v>
      </c>
      <c r="K129" t="n">
        <v>35.1</v>
      </c>
      <c r="L129" t="n">
        <v>6</v>
      </c>
      <c r="M129" t="n">
        <v>0</v>
      </c>
      <c r="N129" t="n">
        <v>10.78</v>
      </c>
      <c r="O129" t="n">
        <v>10949.33</v>
      </c>
      <c r="P129" t="n">
        <v>121.29</v>
      </c>
      <c r="Q129" t="n">
        <v>576.53</v>
      </c>
      <c r="R129" t="n">
        <v>55.64</v>
      </c>
      <c r="S129" t="n">
        <v>44.12</v>
      </c>
      <c r="T129" t="n">
        <v>5408.3</v>
      </c>
      <c r="U129" t="n">
        <v>0.79</v>
      </c>
      <c r="V129" t="n">
        <v>0.87</v>
      </c>
      <c r="W129" t="n">
        <v>9.23</v>
      </c>
      <c r="X129" t="n">
        <v>0.36</v>
      </c>
      <c r="Y129" t="n">
        <v>2</v>
      </c>
      <c r="Z129" t="n">
        <v>10</v>
      </c>
    </row>
    <row r="130">
      <c r="A130" t="n">
        <v>0</v>
      </c>
      <c r="B130" t="n">
        <v>50</v>
      </c>
      <c r="C130" t="inlineStr">
        <is>
          <t xml:space="preserve">CONCLUIDO	</t>
        </is>
      </c>
      <c r="D130" t="n">
        <v>3.8768</v>
      </c>
      <c r="E130" t="n">
        <v>25.79</v>
      </c>
      <c r="F130" t="n">
        <v>20.58</v>
      </c>
      <c r="G130" t="n">
        <v>8.640000000000001</v>
      </c>
      <c r="H130" t="n">
        <v>0.16</v>
      </c>
      <c r="I130" t="n">
        <v>143</v>
      </c>
      <c r="J130" t="n">
        <v>107.41</v>
      </c>
      <c r="K130" t="n">
        <v>41.65</v>
      </c>
      <c r="L130" t="n">
        <v>1</v>
      </c>
      <c r="M130" t="n">
        <v>141</v>
      </c>
      <c r="N130" t="n">
        <v>14.77</v>
      </c>
      <c r="O130" t="n">
        <v>13481.73</v>
      </c>
      <c r="P130" t="n">
        <v>198.14</v>
      </c>
      <c r="Q130" t="n">
        <v>577.64</v>
      </c>
      <c r="R130" t="n">
        <v>134.5</v>
      </c>
      <c r="S130" t="n">
        <v>44.12</v>
      </c>
      <c r="T130" t="n">
        <v>44211.61</v>
      </c>
      <c r="U130" t="n">
        <v>0.33</v>
      </c>
      <c r="V130" t="n">
        <v>0.77</v>
      </c>
      <c r="W130" t="n">
        <v>9.41</v>
      </c>
      <c r="X130" t="n">
        <v>2.87</v>
      </c>
      <c r="Y130" t="n">
        <v>2</v>
      </c>
      <c r="Z130" t="n">
        <v>10</v>
      </c>
    </row>
    <row r="131">
      <c r="A131" t="n">
        <v>1</v>
      </c>
      <c r="B131" t="n">
        <v>50</v>
      </c>
      <c r="C131" t="inlineStr">
        <is>
          <t xml:space="preserve">CONCLUIDO	</t>
        </is>
      </c>
      <c r="D131" t="n">
        <v>4.4399</v>
      </c>
      <c r="E131" t="n">
        <v>22.52</v>
      </c>
      <c r="F131" t="n">
        <v>19.02</v>
      </c>
      <c r="G131" t="n">
        <v>17.29</v>
      </c>
      <c r="H131" t="n">
        <v>0.32</v>
      </c>
      <c r="I131" t="n">
        <v>66</v>
      </c>
      <c r="J131" t="n">
        <v>108.68</v>
      </c>
      <c r="K131" t="n">
        <v>41.65</v>
      </c>
      <c r="L131" t="n">
        <v>2</v>
      </c>
      <c r="M131" t="n">
        <v>64</v>
      </c>
      <c r="N131" t="n">
        <v>15.03</v>
      </c>
      <c r="O131" t="n">
        <v>13638.32</v>
      </c>
      <c r="P131" t="n">
        <v>179.84</v>
      </c>
      <c r="Q131" t="n">
        <v>576.9299999999999</v>
      </c>
      <c r="R131" t="n">
        <v>86.33</v>
      </c>
      <c r="S131" t="n">
        <v>44.12</v>
      </c>
      <c r="T131" t="n">
        <v>20516.05</v>
      </c>
      <c r="U131" t="n">
        <v>0.51</v>
      </c>
      <c r="V131" t="n">
        <v>0.83</v>
      </c>
      <c r="W131" t="n">
        <v>9.279999999999999</v>
      </c>
      <c r="X131" t="n">
        <v>1.32</v>
      </c>
      <c r="Y131" t="n">
        <v>2</v>
      </c>
      <c r="Z131" t="n">
        <v>10</v>
      </c>
    </row>
    <row r="132">
      <c r="A132" t="n">
        <v>2</v>
      </c>
      <c r="B132" t="n">
        <v>50</v>
      </c>
      <c r="C132" t="inlineStr">
        <is>
          <t xml:space="preserve">CONCLUIDO	</t>
        </is>
      </c>
      <c r="D132" t="n">
        <v>4.6537</v>
      </c>
      <c r="E132" t="n">
        <v>21.49</v>
      </c>
      <c r="F132" t="n">
        <v>18.52</v>
      </c>
      <c r="G132" t="n">
        <v>26.46</v>
      </c>
      <c r="H132" t="n">
        <v>0.48</v>
      </c>
      <c r="I132" t="n">
        <v>42</v>
      </c>
      <c r="J132" t="n">
        <v>109.96</v>
      </c>
      <c r="K132" t="n">
        <v>41.65</v>
      </c>
      <c r="L132" t="n">
        <v>3</v>
      </c>
      <c r="M132" t="n">
        <v>40</v>
      </c>
      <c r="N132" t="n">
        <v>15.31</v>
      </c>
      <c r="O132" t="n">
        <v>13795.21</v>
      </c>
      <c r="P132" t="n">
        <v>171.54</v>
      </c>
      <c r="Q132" t="n">
        <v>576.61</v>
      </c>
      <c r="R132" t="n">
        <v>70.7</v>
      </c>
      <c r="S132" t="n">
        <v>44.12</v>
      </c>
      <c r="T132" t="n">
        <v>12820.84</v>
      </c>
      <c r="U132" t="n">
        <v>0.62</v>
      </c>
      <c r="V132" t="n">
        <v>0.85</v>
      </c>
      <c r="W132" t="n">
        <v>9.25</v>
      </c>
      <c r="X132" t="n">
        <v>0.82</v>
      </c>
      <c r="Y132" t="n">
        <v>2</v>
      </c>
      <c r="Z132" t="n">
        <v>10</v>
      </c>
    </row>
    <row r="133">
      <c r="A133" t="n">
        <v>3</v>
      </c>
      <c r="B133" t="n">
        <v>50</v>
      </c>
      <c r="C133" t="inlineStr">
        <is>
          <t xml:space="preserve">CONCLUIDO	</t>
        </is>
      </c>
      <c r="D133" t="n">
        <v>4.7592</v>
      </c>
      <c r="E133" t="n">
        <v>21.01</v>
      </c>
      <c r="F133" t="n">
        <v>18.29</v>
      </c>
      <c r="G133" t="n">
        <v>35.39</v>
      </c>
      <c r="H133" t="n">
        <v>0.63</v>
      </c>
      <c r="I133" t="n">
        <v>31</v>
      </c>
      <c r="J133" t="n">
        <v>111.23</v>
      </c>
      <c r="K133" t="n">
        <v>41.65</v>
      </c>
      <c r="L133" t="n">
        <v>4</v>
      </c>
      <c r="M133" t="n">
        <v>29</v>
      </c>
      <c r="N133" t="n">
        <v>15.58</v>
      </c>
      <c r="O133" t="n">
        <v>13952.52</v>
      </c>
      <c r="P133" t="n">
        <v>165.81</v>
      </c>
      <c r="Q133" t="n">
        <v>576.37</v>
      </c>
      <c r="R133" t="n">
        <v>63.67</v>
      </c>
      <c r="S133" t="n">
        <v>44.12</v>
      </c>
      <c r="T133" t="n">
        <v>9358.6</v>
      </c>
      <c r="U133" t="n">
        <v>0.6899999999999999</v>
      </c>
      <c r="V133" t="n">
        <v>0.86</v>
      </c>
      <c r="W133" t="n">
        <v>9.220000000000001</v>
      </c>
      <c r="X133" t="n">
        <v>0.59</v>
      </c>
      <c r="Y133" t="n">
        <v>2</v>
      </c>
      <c r="Z133" t="n">
        <v>10</v>
      </c>
    </row>
    <row r="134">
      <c r="A134" t="n">
        <v>4</v>
      </c>
      <c r="B134" t="n">
        <v>50</v>
      </c>
      <c r="C134" t="inlineStr">
        <is>
          <t xml:space="preserve">CONCLUIDO	</t>
        </is>
      </c>
      <c r="D134" t="n">
        <v>4.8279</v>
      </c>
      <c r="E134" t="n">
        <v>20.71</v>
      </c>
      <c r="F134" t="n">
        <v>18.14</v>
      </c>
      <c r="G134" t="n">
        <v>45.36</v>
      </c>
      <c r="H134" t="n">
        <v>0.78</v>
      </c>
      <c r="I134" t="n">
        <v>24</v>
      </c>
      <c r="J134" t="n">
        <v>112.51</v>
      </c>
      <c r="K134" t="n">
        <v>41.65</v>
      </c>
      <c r="L134" t="n">
        <v>5</v>
      </c>
      <c r="M134" t="n">
        <v>22</v>
      </c>
      <c r="N134" t="n">
        <v>15.86</v>
      </c>
      <c r="O134" t="n">
        <v>14110.24</v>
      </c>
      <c r="P134" t="n">
        <v>160.38</v>
      </c>
      <c r="Q134" t="n">
        <v>576.34</v>
      </c>
      <c r="R134" t="n">
        <v>59.06</v>
      </c>
      <c r="S134" t="n">
        <v>44.12</v>
      </c>
      <c r="T134" t="n">
        <v>7090.01</v>
      </c>
      <c r="U134" t="n">
        <v>0.75</v>
      </c>
      <c r="V134" t="n">
        <v>0.87</v>
      </c>
      <c r="W134" t="n">
        <v>9.220000000000001</v>
      </c>
      <c r="X134" t="n">
        <v>0.45</v>
      </c>
      <c r="Y134" t="n">
        <v>2</v>
      </c>
      <c r="Z134" t="n">
        <v>10</v>
      </c>
    </row>
    <row r="135">
      <c r="A135" t="n">
        <v>5</v>
      </c>
      <c r="B135" t="n">
        <v>50</v>
      </c>
      <c r="C135" t="inlineStr">
        <is>
          <t xml:space="preserve">CONCLUIDO	</t>
        </is>
      </c>
      <c r="D135" t="n">
        <v>4.8639</v>
      </c>
      <c r="E135" t="n">
        <v>20.56</v>
      </c>
      <c r="F135" t="n">
        <v>18.08</v>
      </c>
      <c r="G135" t="n">
        <v>54.24</v>
      </c>
      <c r="H135" t="n">
        <v>0.93</v>
      </c>
      <c r="I135" t="n">
        <v>20</v>
      </c>
      <c r="J135" t="n">
        <v>113.79</v>
      </c>
      <c r="K135" t="n">
        <v>41.65</v>
      </c>
      <c r="L135" t="n">
        <v>6</v>
      </c>
      <c r="M135" t="n">
        <v>18</v>
      </c>
      <c r="N135" t="n">
        <v>16.14</v>
      </c>
      <c r="O135" t="n">
        <v>14268.39</v>
      </c>
      <c r="P135" t="n">
        <v>156.05</v>
      </c>
      <c r="Q135" t="n">
        <v>576.37</v>
      </c>
      <c r="R135" t="n">
        <v>56.95</v>
      </c>
      <c r="S135" t="n">
        <v>44.12</v>
      </c>
      <c r="T135" t="n">
        <v>6054.51</v>
      </c>
      <c r="U135" t="n">
        <v>0.77</v>
      </c>
      <c r="V135" t="n">
        <v>0.87</v>
      </c>
      <c r="W135" t="n">
        <v>9.210000000000001</v>
      </c>
      <c r="X135" t="n">
        <v>0.38</v>
      </c>
      <c r="Y135" t="n">
        <v>2</v>
      </c>
      <c r="Z135" t="n">
        <v>10</v>
      </c>
    </row>
    <row r="136">
      <c r="A136" t="n">
        <v>6</v>
      </c>
      <c r="B136" t="n">
        <v>50</v>
      </c>
      <c r="C136" t="inlineStr">
        <is>
          <t xml:space="preserve">CONCLUIDO	</t>
        </is>
      </c>
      <c r="D136" t="n">
        <v>4.8936</v>
      </c>
      <c r="E136" t="n">
        <v>20.43</v>
      </c>
      <c r="F136" t="n">
        <v>18.02</v>
      </c>
      <c r="G136" t="n">
        <v>63.6</v>
      </c>
      <c r="H136" t="n">
        <v>1.07</v>
      </c>
      <c r="I136" t="n">
        <v>17</v>
      </c>
      <c r="J136" t="n">
        <v>115.08</v>
      </c>
      <c r="K136" t="n">
        <v>41.65</v>
      </c>
      <c r="L136" t="n">
        <v>7</v>
      </c>
      <c r="M136" t="n">
        <v>15</v>
      </c>
      <c r="N136" t="n">
        <v>16.43</v>
      </c>
      <c r="O136" t="n">
        <v>14426.96</v>
      </c>
      <c r="P136" t="n">
        <v>151.51</v>
      </c>
      <c r="Q136" t="n">
        <v>576.3200000000001</v>
      </c>
      <c r="R136" t="n">
        <v>55.34</v>
      </c>
      <c r="S136" t="n">
        <v>44.12</v>
      </c>
      <c r="T136" t="n">
        <v>5265.16</v>
      </c>
      <c r="U136" t="n">
        <v>0.8</v>
      </c>
      <c r="V136" t="n">
        <v>0.87</v>
      </c>
      <c r="W136" t="n">
        <v>9.199999999999999</v>
      </c>
      <c r="X136" t="n">
        <v>0.33</v>
      </c>
      <c r="Y136" t="n">
        <v>2</v>
      </c>
      <c r="Z136" t="n">
        <v>10</v>
      </c>
    </row>
    <row r="137">
      <c r="A137" t="n">
        <v>7</v>
      </c>
      <c r="B137" t="n">
        <v>50</v>
      </c>
      <c r="C137" t="inlineStr">
        <is>
          <t xml:space="preserve">CONCLUIDO	</t>
        </is>
      </c>
      <c r="D137" t="n">
        <v>4.9157</v>
      </c>
      <c r="E137" t="n">
        <v>20.34</v>
      </c>
      <c r="F137" t="n">
        <v>17.97</v>
      </c>
      <c r="G137" t="n">
        <v>71.89</v>
      </c>
      <c r="H137" t="n">
        <v>1.21</v>
      </c>
      <c r="I137" t="n">
        <v>15</v>
      </c>
      <c r="J137" t="n">
        <v>116.37</v>
      </c>
      <c r="K137" t="n">
        <v>41.65</v>
      </c>
      <c r="L137" t="n">
        <v>8</v>
      </c>
      <c r="M137" t="n">
        <v>13</v>
      </c>
      <c r="N137" t="n">
        <v>16.72</v>
      </c>
      <c r="O137" t="n">
        <v>14585.96</v>
      </c>
      <c r="P137" t="n">
        <v>146.12</v>
      </c>
      <c r="Q137" t="n">
        <v>576.22</v>
      </c>
      <c r="R137" t="n">
        <v>53.91</v>
      </c>
      <c r="S137" t="n">
        <v>44.12</v>
      </c>
      <c r="T137" t="n">
        <v>4557.68</v>
      </c>
      <c r="U137" t="n">
        <v>0.82</v>
      </c>
      <c r="V137" t="n">
        <v>0.88</v>
      </c>
      <c r="W137" t="n">
        <v>9.199999999999999</v>
      </c>
      <c r="X137" t="n">
        <v>0.28</v>
      </c>
      <c r="Y137" t="n">
        <v>2</v>
      </c>
      <c r="Z137" t="n">
        <v>10</v>
      </c>
    </row>
    <row r="138">
      <c r="A138" t="n">
        <v>8</v>
      </c>
      <c r="B138" t="n">
        <v>50</v>
      </c>
      <c r="C138" t="inlineStr">
        <is>
          <t xml:space="preserve">CONCLUIDO	</t>
        </is>
      </c>
      <c r="D138" t="n">
        <v>4.9334</v>
      </c>
      <c r="E138" t="n">
        <v>20.27</v>
      </c>
      <c r="F138" t="n">
        <v>17.95</v>
      </c>
      <c r="G138" t="n">
        <v>82.81999999999999</v>
      </c>
      <c r="H138" t="n">
        <v>1.35</v>
      </c>
      <c r="I138" t="n">
        <v>13</v>
      </c>
      <c r="J138" t="n">
        <v>117.66</v>
      </c>
      <c r="K138" t="n">
        <v>41.65</v>
      </c>
      <c r="L138" t="n">
        <v>9</v>
      </c>
      <c r="M138" t="n">
        <v>2</v>
      </c>
      <c r="N138" t="n">
        <v>17.01</v>
      </c>
      <c r="O138" t="n">
        <v>14745.39</v>
      </c>
      <c r="P138" t="n">
        <v>143.57</v>
      </c>
      <c r="Q138" t="n">
        <v>576.24</v>
      </c>
      <c r="R138" t="n">
        <v>52.6</v>
      </c>
      <c r="S138" t="n">
        <v>44.12</v>
      </c>
      <c r="T138" t="n">
        <v>3912</v>
      </c>
      <c r="U138" t="n">
        <v>0.84</v>
      </c>
      <c r="V138" t="n">
        <v>0.88</v>
      </c>
      <c r="W138" t="n">
        <v>9.210000000000001</v>
      </c>
      <c r="X138" t="n">
        <v>0.25</v>
      </c>
      <c r="Y138" t="n">
        <v>2</v>
      </c>
      <c r="Z138" t="n">
        <v>10</v>
      </c>
    </row>
    <row r="139">
      <c r="A139" t="n">
        <v>9</v>
      </c>
      <c r="B139" t="n">
        <v>50</v>
      </c>
      <c r="C139" t="inlineStr">
        <is>
          <t xml:space="preserve">CONCLUIDO	</t>
        </is>
      </c>
      <c r="D139" t="n">
        <v>4.9329</v>
      </c>
      <c r="E139" t="n">
        <v>20.27</v>
      </c>
      <c r="F139" t="n">
        <v>17.95</v>
      </c>
      <c r="G139" t="n">
        <v>82.83</v>
      </c>
      <c r="H139" t="n">
        <v>1.48</v>
      </c>
      <c r="I139" t="n">
        <v>13</v>
      </c>
      <c r="J139" t="n">
        <v>118.96</v>
      </c>
      <c r="K139" t="n">
        <v>41.65</v>
      </c>
      <c r="L139" t="n">
        <v>10</v>
      </c>
      <c r="M139" t="n">
        <v>0</v>
      </c>
      <c r="N139" t="n">
        <v>17.31</v>
      </c>
      <c r="O139" t="n">
        <v>14905.25</v>
      </c>
      <c r="P139" t="n">
        <v>144.79</v>
      </c>
      <c r="Q139" t="n">
        <v>576.26</v>
      </c>
      <c r="R139" t="n">
        <v>52.71</v>
      </c>
      <c r="S139" t="n">
        <v>44.12</v>
      </c>
      <c r="T139" t="n">
        <v>3968.07</v>
      </c>
      <c r="U139" t="n">
        <v>0.84</v>
      </c>
      <c r="V139" t="n">
        <v>0.88</v>
      </c>
      <c r="W139" t="n">
        <v>9.210000000000001</v>
      </c>
      <c r="X139" t="n">
        <v>0.25</v>
      </c>
      <c r="Y139" t="n">
        <v>2</v>
      </c>
      <c r="Z139" t="n">
        <v>10</v>
      </c>
    </row>
    <row r="140">
      <c r="A140" t="n">
        <v>0</v>
      </c>
      <c r="B140" t="n">
        <v>25</v>
      </c>
      <c r="C140" t="inlineStr">
        <is>
          <t xml:space="preserve">CONCLUIDO	</t>
        </is>
      </c>
      <c r="D140" t="n">
        <v>4.4245</v>
      </c>
      <c r="E140" t="n">
        <v>22.6</v>
      </c>
      <c r="F140" t="n">
        <v>19.54</v>
      </c>
      <c r="G140" t="n">
        <v>12.88</v>
      </c>
      <c r="H140" t="n">
        <v>0.28</v>
      </c>
      <c r="I140" t="n">
        <v>91</v>
      </c>
      <c r="J140" t="n">
        <v>61.76</v>
      </c>
      <c r="K140" t="n">
        <v>28.92</v>
      </c>
      <c r="L140" t="n">
        <v>1</v>
      </c>
      <c r="M140" t="n">
        <v>89</v>
      </c>
      <c r="N140" t="n">
        <v>6.84</v>
      </c>
      <c r="O140" t="n">
        <v>7851.41</v>
      </c>
      <c r="P140" t="n">
        <v>125.18</v>
      </c>
      <c r="Q140" t="n">
        <v>577.14</v>
      </c>
      <c r="R140" t="n">
        <v>102.11</v>
      </c>
      <c r="S140" t="n">
        <v>44.12</v>
      </c>
      <c r="T140" t="n">
        <v>28280.61</v>
      </c>
      <c r="U140" t="n">
        <v>0.43</v>
      </c>
      <c r="V140" t="n">
        <v>0.8100000000000001</v>
      </c>
      <c r="W140" t="n">
        <v>9.34</v>
      </c>
      <c r="X140" t="n">
        <v>1.84</v>
      </c>
      <c r="Y140" t="n">
        <v>2</v>
      </c>
      <c r="Z140" t="n">
        <v>10</v>
      </c>
    </row>
    <row r="141">
      <c r="A141" t="n">
        <v>1</v>
      </c>
      <c r="B141" t="n">
        <v>25</v>
      </c>
      <c r="C141" t="inlineStr">
        <is>
          <t xml:space="preserve">CONCLUIDO	</t>
        </is>
      </c>
      <c r="D141" t="n">
        <v>4.7905</v>
      </c>
      <c r="E141" t="n">
        <v>20.87</v>
      </c>
      <c r="F141" t="n">
        <v>18.51</v>
      </c>
      <c r="G141" t="n">
        <v>27.09</v>
      </c>
      <c r="H141" t="n">
        <v>0.55</v>
      </c>
      <c r="I141" t="n">
        <v>41</v>
      </c>
      <c r="J141" t="n">
        <v>62.92</v>
      </c>
      <c r="K141" t="n">
        <v>28.92</v>
      </c>
      <c r="L141" t="n">
        <v>2</v>
      </c>
      <c r="M141" t="n">
        <v>39</v>
      </c>
      <c r="N141" t="n">
        <v>7</v>
      </c>
      <c r="O141" t="n">
        <v>7994.37</v>
      </c>
      <c r="P141" t="n">
        <v>111.54</v>
      </c>
      <c r="Q141" t="n">
        <v>576.4299999999999</v>
      </c>
      <c r="R141" t="n">
        <v>70.15000000000001</v>
      </c>
      <c r="S141" t="n">
        <v>44.12</v>
      </c>
      <c r="T141" t="n">
        <v>12547.92</v>
      </c>
      <c r="U141" t="n">
        <v>0.63</v>
      </c>
      <c r="V141" t="n">
        <v>0.85</v>
      </c>
      <c r="W141" t="n">
        <v>9.25</v>
      </c>
      <c r="X141" t="n">
        <v>0.8100000000000001</v>
      </c>
      <c r="Y141" t="n">
        <v>2</v>
      </c>
      <c r="Z141" t="n">
        <v>10</v>
      </c>
    </row>
    <row r="142">
      <c r="A142" t="n">
        <v>2</v>
      </c>
      <c r="B142" t="n">
        <v>25</v>
      </c>
      <c r="C142" t="inlineStr">
        <is>
          <t xml:space="preserve">CONCLUIDO	</t>
        </is>
      </c>
      <c r="D142" t="n">
        <v>4.9074</v>
      </c>
      <c r="E142" t="n">
        <v>20.38</v>
      </c>
      <c r="F142" t="n">
        <v>18.22</v>
      </c>
      <c r="G142" t="n">
        <v>42.05</v>
      </c>
      <c r="H142" t="n">
        <v>0.8100000000000001</v>
      </c>
      <c r="I142" t="n">
        <v>26</v>
      </c>
      <c r="J142" t="n">
        <v>64.08</v>
      </c>
      <c r="K142" t="n">
        <v>28.92</v>
      </c>
      <c r="L142" t="n">
        <v>3</v>
      </c>
      <c r="M142" t="n">
        <v>18</v>
      </c>
      <c r="N142" t="n">
        <v>7.16</v>
      </c>
      <c r="O142" t="n">
        <v>8137.65</v>
      </c>
      <c r="P142" t="n">
        <v>102.09</v>
      </c>
      <c r="Q142" t="n">
        <v>576.51</v>
      </c>
      <c r="R142" t="n">
        <v>60.93</v>
      </c>
      <c r="S142" t="n">
        <v>44.12</v>
      </c>
      <c r="T142" t="n">
        <v>8013.24</v>
      </c>
      <c r="U142" t="n">
        <v>0.72</v>
      </c>
      <c r="V142" t="n">
        <v>0.86</v>
      </c>
      <c r="W142" t="n">
        <v>9.24</v>
      </c>
      <c r="X142" t="n">
        <v>0.53</v>
      </c>
      <c r="Y142" t="n">
        <v>2</v>
      </c>
      <c r="Z142" t="n">
        <v>10</v>
      </c>
    </row>
    <row r="143">
      <c r="A143" t="n">
        <v>3</v>
      </c>
      <c r="B143" t="n">
        <v>25</v>
      </c>
      <c r="C143" t="inlineStr">
        <is>
          <t xml:space="preserve">CONCLUIDO	</t>
        </is>
      </c>
      <c r="D143" t="n">
        <v>4.9144</v>
      </c>
      <c r="E143" t="n">
        <v>20.35</v>
      </c>
      <c r="F143" t="n">
        <v>18.21</v>
      </c>
      <c r="G143" t="n">
        <v>43.69</v>
      </c>
      <c r="H143" t="n">
        <v>1.07</v>
      </c>
      <c r="I143" t="n">
        <v>25</v>
      </c>
      <c r="J143" t="n">
        <v>65.25</v>
      </c>
      <c r="K143" t="n">
        <v>28.92</v>
      </c>
      <c r="L143" t="n">
        <v>4</v>
      </c>
      <c r="M143" t="n">
        <v>0</v>
      </c>
      <c r="N143" t="n">
        <v>7.33</v>
      </c>
      <c r="O143" t="n">
        <v>8281.25</v>
      </c>
      <c r="P143" t="n">
        <v>102.33</v>
      </c>
      <c r="Q143" t="n">
        <v>576.6</v>
      </c>
      <c r="R143" t="n">
        <v>60.11</v>
      </c>
      <c r="S143" t="n">
        <v>44.12</v>
      </c>
      <c r="T143" t="n">
        <v>7606.75</v>
      </c>
      <c r="U143" t="n">
        <v>0.73</v>
      </c>
      <c r="V143" t="n">
        <v>0.86</v>
      </c>
      <c r="W143" t="n">
        <v>9.25</v>
      </c>
      <c r="X143" t="n">
        <v>0.51</v>
      </c>
      <c r="Y143" t="n">
        <v>2</v>
      </c>
      <c r="Z143" t="n">
        <v>10</v>
      </c>
    </row>
    <row r="144">
      <c r="A144" t="n">
        <v>0</v>
      </c>
      <c r="B144" t="n">
        <v>85</v>
      </c>
      <c r="C144" t="inlineStr">
        <is>
          <t xml:space="preserve">CONCLUIDO	</t>
        </is>
      </c>
      <c r="D144" t="n">
        <v>3.2086</v>
      </c>
      <c r="E144" t="n">
        <v>31.17</v>
      </c>
      <c r="F144" t="n">
        <v>21.88</v>
      </c>
      <c r="G144" t="n">
        <v>6.44</v>
      </c>
      <c r="H144" t="n">
        <v>0.11</v>
      </c>
      <c r="I144" t="n">
        <v>204</v>
      </c>
      <c r="J144" t="n">
        <v>167.88</v>
      </c>
      <c r="K144" t="n">
        <v>51.39</v>
      </c>
      <c r="L144" t="n">
        <v>1</v>
      </c>
      <c r="M144" t="n">
        <v>202</v>
      </c>
      <c r="N144" t="n">
        <v>30.49</v>
      </c>
      <c r="O144" t="n">
        <v>20939.59</v>
      </c>
      <c r="P144" t="n">
        <v>283.06</v>
      </c>
      <c r="Q144" t="n">
        <v>578.5599999999999</v>
      </c>
      <c r="R144" t="n">
        <v>174.57</v>
      </c>
      <c r="S144" t="n">
        <v>44.12</v>
      </c>
      <c r="T144" t="n">
        <v>63941.51</v>
      </c>
      <c r="U144" t="n">
        <v>0.25</v>
      </c>
      <c r="V144" t="n">
        <v>0.72</v>
      </c>
      <c r="W144" t="n">
        <v>9.51</v>
      </c>
      <c r="X144" t="n">
        <v>4.15</v>
      </c>
      <c r="Y144" t="n">
        <v>2</v>
      </c>
      <c r="Z144" t="n">
        <v>10</v>
      </c>
    </row>
    <row r="145">
      <c r="A145" t="n">
        <v>1</v>
      </c>
      <c r="B145" t="n">
        <v>85</v>
      </c>
      <c r="C145" t="inlineStr">
        <is>
          <t xml:space="preserve">CONCLUIDO	</t>
        </is>
      </c>
      <c r="D145" t="n">
        <v>4.0016</v>
      </c>
      <c r="E145" t="n">
        <v>24.99</v>
      </c>
      <c r="F145" t="n">
        <v>19.53</v>
      </c>
      <c r="G145" t="n">
        <v>12.88</v>
      </c>
      <c r="H145" t="n">
        <v>0.21</v>
      </c>
      <c r="I145" t="n">
        <v>91</v>
      </c>
      <c r="J145" t="n">
        <v>169.33</v>
      </c>
      <c r="K145" t="n">
        <v>51.39</v>
      </c>
      <c r="L145" t="n">
        <v>2</v>
      </c>
      <c r="M145" t="n">
        <v>89</v>
      </c>
      <c r="N145" t="n">
        <v>30.94</v>
      </c>
      <c r="O145" t="n">
        <v>21118.46</v>
      </c>
      <c r="P145" t="n">
        <v>251.17</v>
      </c>
      <c r="Q145" t="n">
        <v>577.27</v>
      </c>
      <c r="R145" t="n">
        <v>101.47</v>
      </c>
      <c r="S145" t="n">
        <v>44.12</v>
      </c>
      <c r="T145" t="n">
        <v>27960.76</v>
      </c>
      <c r="U145" t="n">
        <v>0.43</v>
      </c>
      <c r="V145" t="n">
        <v>0.8100000000000001</v>
      </c>
      <c r="W145" t="n">
        <v>9.34</v>
      </c>
      <c r="X145" t="n">
        <v>1.83</v>
      </c>
      <c r="Y145" t="n">
        <v>2</v>
      </c>
      <c r="Z145" t="n">
        <v>10</v>
      </c>
    </row>
    <row r="146">
      <c r="A146" t="n">
        <v>2</v>
      </c>
      <c r="B146" t="n">
        <v>85</v>
      </c>
      <c r="C146" t="inlineStr">
        <is>
          <t xml:space="preserve">CONCLUIDO	</t>
        </is>
      </c>
      <c r="D146" t="n">
        <v>4.3008</v>
      </c>
      <c r="E146" t="n">
        <v>23.25</v>
      </c>
      <c r="F146" t="n">
        <v>18.88</v>
      </c>
      <c r="G146" t="n">
        <v>19.2</v>
      </c>
      <c r="H146" t="n">
        <v>0.31</v>
      </c>
      <c r="I146" t="n">
        <v>59</v>
      </c>
      <c r="J146" t="n">
        <v>170.79</v>
      </c>
      <c r="K146" t="n">
        <v>51.39</v>
      </c>
      <c r="L146" t="n">
        <v>3</v>
      </c>
      <c r="M146" t="n">
        <v>57</v>
      </c>
      <c r="N146" t="n">
        <v>31.4</v>
      </c>
      <c r="O146" t="n">
        <v>21297.94</v>
      </c>
      <c r="P146" t="n">
        <v>240.83</v>
      </c>
      <c r="Q146" t="n">
        <v>577.08</v>
      </c>
      <c r="R146" t="n">
        <v>81.51000000000001</v>
      </c>
      <c r="S146" t="n">
        <v>44.12</v>
      </c>
      <c r="T146" t="n">
        <v>18139.58</v>
      </c>
      <c r="U146" t="n">
        <v>0.54</v>
      </c>
      <c r="V146" t="n">
        <v>0.83</v>
      </c>
      <c r="W146" t="n">
        <v>9.279999999999999</v>
      </c>
      <c r="X146" t="n">
        <v>1.18</v>
      </c>
      <c r="Y146" t="n">
        <v>2</v>
      </c>
      <c r="Z146" t="n">
        <v>10</v>
      </c>
    </row>
    <row r="147">
      <c r="A147" t="n">
        <v>3</v>
      </c>
      <c r="B147" t="n">
        <v>85</v>
      </c>
      <c r="C147" t="inlineStr">
        <is>
          <t xml:space="preserve">CONCLUIDO	</t>
        </is>
      </c>
      <c r="D147" t="n">
        <v>4.4728</v>
      </c>
      <c r="E147" t="n">
        <v>22.36</v>
      </c>
      <c r="F147" t="n">
        <v>18.53</v>
      </c>
      <c r="G147" t="n">
        <v>25.85</v>
      </c>
      <c r="H147" t="n">
        <v>0.41</v>
      </c>
      <c r="I147" t="n">
        <v>43</v>
      </c>
      <c r="J147" t="n">
        <v>172.25</v>
      </c>
      <c r="K147" t="n">
        <v>51.39</v>
      </c>
      <c r="L147" t="n">
        <v>4</v>
      </c>
      <c r="M147" t="n">
        <v>41</v>
      </c>
      <c r="N147" t="n">
        <v>31.86</v>
      </c>
      <c r="O147" t="n">
        <v>21478.05</v>
      </c>
      <c r="P147" t="n">
        <v>234.37</v>
      </c>
      <c r="Q147" t="n">
        <v>576.63</v>
      </c>
      <c r="R147" t="n">
        <v>71.27</v>
      </c>
      <c r="S147" t="n">
        <v>44.12</v>
      </c>
      <c r="T147" t="n">
        <v>13099.92</v>
      </c>
      <c r="U147" t="n">
        <v>0.62</v>
      </c>
      <c r="V147" t="n">
        <v>0.85</v>
      </c>
      <c r="W147" t="n">
        <v>9.24</v>
      </c>
      <c r="X147" t="n">
        <v>0.83</v>
      </c>
      <c r="Y147" t="n">
        <v>2</v>
      </c>
      <c r="Z147" t="n">
        <v>10</v>
      </c>
    </row>
    <row r="148">
      <c r="A148" t="n">
        <v>4</v>
      </c>
      <c r="B148" t="n">
        <v>85</v>
      </c>
      <c r="C148" t="inlineStr">
        <is>
          <t xml:space="preserve">CONCLUIDO	</t>
        </is>
      </c>
      <c r="D148" t="n">
        <v>4.5733</v>
      </c>
      <c r="E148" t="n">
        <v>21.87</v>
      </c>
      <c r="F148" t="n">
        <v>18.34</v>
      </c>
      <c r="G148" t="n">
        <v>32.37</v>
      </c>
      <c r="H148" t="n">
        <v>0.51</v>
      </c>
      <c r="I148" t="n">
        <v>34</v>
      </c>
      <c r="J148" t="n">
        <v>173.71</v>
      </c>
      <c r="K148" t="n">
        <v>51.39</v>
      </c>
      <c r="L148" t="n">
        <v>5</v>
      </c>
      <c r="M148" t="n">
        <v>32</v>
      </c>
      <c r="N148" t="n">
        <v>32.32</v>
      </c>
      <c r="O148" t="n">
        <v>21658.78</v>
      </c>
      <c r="P148" t="n">
        <v>229.99</v>
      </c>
      <c r="Q148" t="n">
        <v>576.49</v>
      </c>
      <c r="R148" t="n">
        <v>65.16</v>
      </c>
      <c r="S148" t="n">
        <v>44.12</v>
      </c>
      <c r="T148" t="n">
        <v>10091.41</v>
      </c>
      <c r="U148" t="n">
        <v>0.68</v>
      </c>
      <c r="V148" t="n">
        <v>0.86</v>
      </c>
      <c r="W148" t="n">
        <v>9.23</v>
      </c>
      <c r="X148" t="n">
        <v>0.64</v>
      </c>
      <c r="Y148" t="n">
        <v>2</v>
      </c>
      <c r="Z148" t="n">
        <v>10</v>
      </c>
    </row>
    <row r="149">
      <c r="A149" t="n">
        <v>5</v>
      </c>
      <c r="B149" t="n">
        <v>85</v>
      </c>
      <c r="C149" t="inlineStr">
        <is>
          <t xml:space="preserve">CONCLUIDO	</t>
        </is>
      </c>
      <c r="D149" t="n">
        <v>4.6253</v>
      </c>
      <c r="E149" t="n">
        <v>21.62</v>
      </c>
      <c r="F149" t="n">
        <v>18.26</v>
      </c>
      <c r="G149" t="n">
        <v>37.79</v>
      </c>
      <c r="H149" t="n">
        <v>0.61</v>
      </c>
      <c r="I149" t="n">
        <v>29</v>
      </c>
      <c r="J149" t="n">
        <v>175.18</v>
      </c>
      <c r="K149" t="n">
        <v>51.39</v>
      </c>
      <c r="L149" t="n">
        <v>6</v>
      </c>
      <c r="M149" t="n">
        <v>27</v>
      </c>
      <c r="N149" t="n">
        <v>32.79</v>
      </c>
      <c r="O149" t="n">
        <v>21840.16</v>
      </c>
      <c r="P149" t="n">
        <v>227.03</v>
      </c>
      <c r="Q149" t="n">
        <v>576.6</v>
      </c>
      <c r="R149" t="n">
        <v>62.72</v>
      </c>
      <c r="S149" t="n">
        <v>44.12</v>
      </c>
      <c r="T149" t="n">
        <v>8892.08</v>
      </c>
      <c r="U149" t="n">
        <v>0.7</v>
      </c>
      <c r="V149" t="n">
        <v>0.86</v>
      </c>
      <c r="W149" t="n">
        <v>9.23</v>
      </c>
      <c r="X149" t="n">
        <v>0.57</v>
      </c>
      <c r="Y149" t="n">
        <v>2</v>
      </c>
      <c r="Z149" t="n">
        <v>10</v>
      </c>
    </row>
    <row r="150">
      <c r="A150" t="n">
        <v>6</v>
      </c>
      <c r="B150" t="n">
        <v>85</v>
      </c>
      <c r="C150" t="inlineStr">
        <is>
          <t xml:space="preserve">CONCLUIDO	</t>
        </is>
      </c>
      <c r="D150" t="n">
        <v>4.6866</v>
      </c>
      <c r="E150" t="n">
        <v>21.34</v>
      </c>
      <c r="F150" t="n">
        <v>18.15</v>
      </c>
      <c r="G150" t="n">
        <v>45.38</v>
      </c>
      <c r="H150" t="n">
        <v>0.7</v>
      </c>
      <c r="I150" t="n">
        <v>24</v>
      </c>
      <c r="J150" t="n">
        <v>176.66</v>
      </c>
      <c r="K150" t="n">
        <v>51.39</v>
      </c>
      <c r="L150" t="n">
        <v>7</v>
      </c>
      <c r="M150" t="n">
        <v>22</v>
      </c>
      <c r="N150" t="n">
        <v>33.27</v>
      </c>
      <c r="O150" t="n">
        <v>22022.17</v>
      </c>
      <c r="P150" t="n">
        <v>223.52</v>
      </c>
      <c r="Q150" t="n">
        <v>576.49</v>
      </c>
      <c r="R150" t="n">
        <v>59.08</v>
      </c>
      <c r="S150" t="n">
        <v>44.12</v>
      </c>
      <c r="T150" t="n">
        <v>7096.68</v>
      </c>
      <c r="U150" t="n">
        <v>0.75</v>
      </c>
      <c r="V150" t="n">
        <v>0.87</v>
      </c>
      <c r="W150" t="n">
        <v>9.220000000000001</v>
      </c>
      <c r="X150" t="n">
        <v>0.46</v>
      </c>
      <c r="Y150" t="n">
        <v>2</v>
      </c>
      <c r="Z150" t="n">
        <v>10</v>
      </c>
    </row>
    <row r="151">
      <c r="A151" t="n">
        <v>7</v>
      </c>
      <c r="B151" t="n">
        <v>85</v>
      </c>
      <c r="C151" t="inlineStr">
        <is>
          <t xml:space="preserve">CONCLUIDO	</t>
        </is>
      </c>
      <c r="D151" t="n">
        <v>4.7188</v>
      </c>
      <c r="E151" t="n">
        <v>21.19</v>
      </c>
      <c r="F151" t="n">
        <v>18.11</v>
      </c>
      <c r="G151" t="n">
        <v>51.74</v>
      </c>
      <c r="H151" t="n">
        <v>0.8</v>
      </c>
      <c r="I151" t="n">
        <v>21</v>
      </c>
      <c r="J151" t="n">
        <v>178.14</v>
      </c>
      <c r="K151" t="n">
        <v>51.39</v>
      </c>
      <c r="L151" t="n">
        <v>8</v>
      </c>
      <c r="M151" t="n">
        <v>19</v>
      </c>
      <c r="N151" t="n">
        <v>33.75</v>
      </c>
      <c r="O151" t="n">
        <v>22204.83</v>
      </c>
      <c r="P151" t="n">
        <v>220.93</v>
      </c>
      <c r="Q151" t="n">
        <v>576.36</v>
      </c>
      <c r="R151" t="n">
        <v>57.9</v>
      </c>
      <c r="S151" t="n">
        <v>44.12</v>
      </c>
      <c r="T151" t="n">
        <v>6525.94</v>
      </c>
      <c r="U151" t="n">
        <v>0.76</v>
      </c>
      <c r="V151" t="n">
        <v>0.87</v>
      </c>
      <c r="W151" t="n">
        <v>9.220000000000001</v>
      </c>
      <c r="X151" t="n">
        <v>0.41</v>
      </c>
      <c r="Y151" t="n">
        <v>2</v>
      </c>
      <c r="Z151" t="n">
        <v>10</v>
      </c>
    </row>
    <row r="152">
      <c r="A152" t="n">
        <v>8</v>
      </c>
      <c r="B152" t="n">
        <v>85</v>
      </c>
      <c r="C152" t="inlineStr">
        <is>
          <t xml:space="preserve">CONCLUIDO	</t>
        </is>
      </c>
      <c r="D152" t="n">
        <v>4.744</v>
      </c>
      <c r="E152" t="n">
        <v>21.08</v>
      </c>
      <c r="F152" t="n">
        <v>18.06</v>
      </c>
      <c r="G152" t="n">
        <v>57.04</v>
      </c>
      <c r="H152" t="n">
        <v>0.89</v>
      </c>
      <c r="I152" t="n">
        <v>19</v>
      </c>
      <c r="J152" t="n">
        <v>179.63</v>
      </c>
      <c r="K152" t="n">
        <v>51.39</v>
      </c>
      <c r="L152" t="n">
        <v>9</v>
      </c>
      <c r="M152" t="n">
        <v>17</v>
      </c>
      <c r="N152" t="n">
        <v>34.24</v>
      </c>
      <c r="O152" t="n">
        <v>22388.15</v>
      </c>
      <c r="P152" t="n">
        <v>218.36</v>
      </c>
      <c r="Q152" t="n">
        <v>576.27</v>
      </c>
      <c r="R152" t="n">
        <v>56.53</v>
      </c>
      <c r="S152" t="n">
        <v>44.12</v>
      </c>
      <c r="T152" t="n">
        <v>5850.41</v>
      </c>
      <c r="U152" t="n">
        <v>0.78</v>
      </c>
      <c r="V152" t="n">
        <v>0.87</v>
      </c>
      <c r="W152" t="n">
        <v>9.210000000000001</v>
      </c>
      <c r="X152" t="n">
        <v>0.37</v>
      </c>
      <c r="Y152" t="n">
        <v>2</v>
      </c>
      <c r="Z152" t="n">
        <v>10</v>
      </c>
    </row>
    <row r="153">
      <c r="A153" t="n">
        <v>9</v>
      </c>
      <c r="B153" t="n">
        <v>85</v>
      </c>
      <c r="C153" t="inlineStr">
        <is>
          <t xml:space="preserve">CONCLUIDO	</t>
        </is>
      </c>
      <c r="D153" t="n">
        <v>4.7704</v>
      </c>
      <c r="E153" t="n">
        <v>20.96</v>
      </c>
      <c r="F153" t="n">
        <v>18.01</v>
      </c>
      <c r="G153" t="n">
        <v>63.58</v>
      </c>
      <c r="H153" t="n">
        <v>0.98</v>
      </c>
      <c r="I153" t="n">
        <v>17</v>
      </c>
      <c r="J153" t="n">
        <v>181.12</v>
      </c>
      <c r="K153" t="n">
        <v>51.39</v>
      </c>
      <c r="L153" t="n">
        <v>10</v>
      </c>
      <c r="M153" t="n">
        <v>15</v>
      </c>
      <c r="N153" t="n">
        <v>34.73</v>
      </c>
      <c r="O153" t="n">
        <v>22572.13</v>
      </c>
      <c r="P153" t="n">
        <v>215.72</v>
      </c>
      <c r="Q153" t="n">
        <v>576.1799999999999</v>
      </c>
      <c r="R153" t="n">
        <v>55.29</v>
      </c>
      <c r="S153" t="n">
        <v>44.12</v>
      </c>
      <c r="T153" t="n">
        <v>5236.9</v>
      </c>
      <c r="U153" t="n">
        <v>0.8</v>
      </c>
      <c r="V153" t="n">
        <v>0.87</v>
      </c>
      <c r="W153" t="n">
        <v>9.199999999999999</v>
      </c>
      <c r="X153" t="n">
        <v>0.32</v>
      </c>
      <c r="Y153" t="n">
        <v>2</v>
      </c>
      <c r="Z153" t="n">
        <v>10</v>
      </c>
    </row>
    <row r="154">
      <c r="A154" t="n">
        <v>10</v>
      </c>
      <c r="B154" t="n">
        <v>85</v>
      </c>
      <c r="C154" t="inlineStr">
        <is>
          <t xml:space="preserve">CONCLUIDO	</t>
        </is>
      </c>
      <c r="D154" t="n">
        <v>4.7961</v>
      </c>
      <c r="E154" t="n">
        <v>20.85</v>
      </c>
      <c r="F154" t="n">
        <v>17.97</v>
      </c>
      <c r="G154" t="n">
        <v>71.88</v>
      </c>
      <c r="H154" t="n">
        <v>1.07</v>
      </c>
      <c r="I154" t="n">
        <v>15</v>
      </c>
      <c r="J154" t="n">
        <v>182.62</v>
      </c>
      <c r="K154" t="n">
        <v>51.39</v>
      </c>
      <c r="L154" t="n">
        <v>11</v>
      </c>
      <c r="M154" t="n">
        <v>13</v>
      </c>
      <c r="N154" t="n">
        <v>35.22</v>
      </c>
      <c r="O154" t="n">
        <v>22756.91</v>
      </c>
      <c r="P154" t="n">
        <v>212.84</v>
      </c>
      <c r="Q154" t="n">
        <v>576.26</v>
      </c>
      <c r="R154" t="n">
        <v>53.71</v>
      </c>
      <c r="S154" t="n">
        <v>44.12</v>
      </c>
      <c r="T154" t="n">
        <v>4459.19</v>
      </c>
      <c r="U154" t="n">
        <v>0.82</v>
      </c>
      <c r="V154" t="n">
        <v>0.88</v>
      </c>
      <c r="W154" t="n">
        <v>9.199999999999999</v>
      </c>
      <c r="X154" t="n">
        <v>0.28</v>
      </c>
      <c r="Y154" t="n">
        <v>2</v>
      </c>
      <c r="Z154" t="n">
        <v>10</v>
      </c>
    </row>
    <row r="155">
      <c r="A155" t="n">
        <v>11</v>
      </c>
      <c r="B155" t="n">
        <v>85</v>
      </c>
      <c r="C155" t="inlineStr">
        <is>
          <t xml:space="preserve">CONCLUIDO	</t>
        </is>
      </c>
      <c r="D155" t="n">
        <v>4.811</v>
      </c>
      <c r="E155" t="n">
        <v>20.79</v>
      </c>
      <c r="F155" t="n">
        <v>17.94</v>
      </c>
      <c r="G155" t="n">
        <v>76.88</v>
      </c>
      <c r="H155" t="n">
        <v>1.16</v>
      </c>
      <c r="I155" t="n">
        <v>14</v>
      </c>
      <c r="J155" t="n">
        <v>184.12</v>
      </c>
      <c r="K155" t="n">
        <v>51.39</v>
      </c>
      <c r="L155" t="n">
        <v>12</v>
      </c>
      <c r="M155" t="n">
        <v>12</v>
      </c>
      <c r="N155" t="n">
        <v>35.73</v>
      </c>
      <c r="O155" t="n">
        <v>22942.24</v>
      </c>
      <c r="P155" t="n">
        <v>210.65</v>
      </c>
      <c r="Q155" t="n">
        <v>576.35</v>
      </c>
      <c r="R155" t="n">
        <v>52.62</v>
      </c>
      <c r="S155" t="n">
        <v>44.12</v>
      </c>
      <c r="T155" t="n">
        <v>3917.65</v>
      </c>
      <c r="U155" t="n">
        <v>0.84</v>
      </c>
      <c r="V155" t="n">
        <v>0.88</v>
      </c>
      <c r="W155" t="n">
        <v>9.199999999999999</v>
      </c>
      <c r="X155" t="n">
        <v>0.24</v>
      </c>
      <c r="Y155" t="n">
        <v>2</v>
      </c>
      <c r="Z155" t="n">
        <v>10</v>
      </c>
    </row>
    <row r="156">
      <c r="A156" t="n">
        <v>12</v>
      </c>
      <c r="B156" t="n">
        <v>85</v>
      </c>
      <c r="C156" t="inlineStr">
        <is>
          <t xml:space="preserve">CONCLUIDO	</t>
        </is>
      </c>
      <c r="D156" t="n">
        <v>4.8213</v>
      </c>
      <c r="E156" t="n">
        <v>20.74</v>
      </c>
      <c r="F156" t="n">
        <v>17.93</v>
      </c>
      <c r="G156" t="n">
        <v>82.75</v>
      </c>
      <c r="H156" t="n">
        <v>1.24</v>
      </c>
      <c r="I156" t="n">
        <v>13</v>
      </c>
      <c r="J156" t="n">
        <v>185.63</v>
      </c>
      <c r="K156" t="n">
        <v>51.39</v>
      </c>
      <c r="L156" t="n">
        <v>13</v>
      </c>
      <c r="M156" t="n">
        <v>11</v>
      </c>
      <c r="N156" t="n">
        <v>36.24</v>
      </c>
      <c r="O156" t="n">
        <v>23128.27</v>
      </c>
      <c r="P156" t="n">
        <v>208.33</v>
      </c>
      <c r="Q156" t="n">
        <v>576.23</v>
      </c>
      <c r="R156" t="n">
        <v>52.43</v>
      </c>
      <c r="S156" t="n">
        <v>44.12</v>
      </c>
      <c r="T156" t="n">
        <v>3829.09</v>
      </c>
      <c r="U156" t="n">
        <v>0.84</v>
      </c>
      <c r="V156" t="n">
        <v>0.88</v>
      </c>
      <c r="W156" t="n">
        <v>9.199999999999999</v>
      </c>
      <c r="X156" t="n">
        <v>0.24</v>
      </c>
      <c r="Y156" t="n">
        <v>2</v>
      </c>
      <c r="Z156" t="n">
        <v>10</v>
      </c>
    </row>
    <row r="157">
      <c r="A157" t="n">
        <v>13</v>
      </c>
      <c r="B157" t="n">
        <v>85</v>
      </c>
      <c r="C157" t="inlineStr">
        <is>
          <t xml:space="preserve">CONCLUIDO	</t>
        </is>
      </c>
      <c r="D157" t="n">
        <v>4.8333</v>
      </c>
      <c r="E157" t="n">
        <v>20.69</v>
      </c>
      <c r="F157" t="n">
        <v>17.91</v>
      </c>
      <c r="G157" t="n">
        <v>89.55</v>
      </c>
      <c r="H157" t="n">
        <v>1.33</v>
      </c>
      <c r="I157" t="n">
        <v>12</v>
      </c>
      <c r="J157" t="n">
        <v>187.14</v>
      </c>
      <c r="K157" t="n">
        <v>51.39</v>
      </c>
      <c r="L157" t="n">
        <v>14</v>
      </c>
      <c r="M157" t="n">
        <v>10</v>
      </c>
      <c r="N157" t="n">
        <v>36.75</v>
      </c>
      <c r="O157" t="n">
        <v>23314.98</v>
      </c>
      <c r="P157" t="n">
        <v>205.72</v>
      </c>
      <c r="Q157" t="n">
        <v>576.22</v>
      </c>
      <c r="R157" t="n">
        <v>51.94</v>
      </c>
      <c r="S157" t="n">
        <v>44.12</v>
      </c>
      <c r="T157" t="n">
        <v>3586.63</v>
      </c>
      <c r="U157" t="n">
        <v>0.85</v>
      </c>
      <c r="V157" t="n">
        <v>0.88</v>
      </c>
      <c r="W157" t="n">
        <v>9.199999999999999</v>
      </c>
      <c r="X157" t="n">
        <v>0.22</v>
      </c>
      <c r="Y157" t="n">
        <v>2</v>
      </c>
      <c r="Z157" t="n">
        <v>10</v>
      </c>
    </row>
    <row r="158">
      <c r="A158" t="n">
        <v>14</v>
      </c>
      <c r="B158" t="n">
        <v>85</v>
      </c>
      <c r="C158" t="inlineStr">
        <is>
          <t xml:space="preserve">CONCLUIDO	</t>
        </is>
      </c>
      <c r="D158" t="n">
        <v>4.8463</v>
      </c>
      <c r="E158" t="n">
        <v>20.63</v>
      </c>
      <c r="F158" t="n">
        <v>17.89</v>
      </c>
      <c r="G158" t="n">
        <v>97.58</v>
      </c>
      <c r="H158" t="n">
        <v>1.41</v>
      </c>
      <c r="I158" t="n">
        <v>11</v>
      </c>
      <c r="J158" t="n">
        <v>188.66</v>
      </c>
      <c r="K158" t="n">
        <v>51.39</v>
      </c>
      <c r="L158" t="n">
        <v>15</v>
      </c>
      <c r="M158" t="n">
        <v>9</v>
      </c>
      <c r="N158" t="n">
        <v>37.27</v>
      </c>
      <c r="O158" t="n">
        <v>23502.4</v>
      </c>
      <c r="P158" t="n">
        <v>203.09</v>
      </c>
      <c r="Q158" t="n">
        <v>576.17</v>
      </c>
      <c r="R158" t="n">
        <v>51.33</v>
      </c>
      <c r="S158" t="n">
        <v>44.12</v>
      </c>
      <c r="T158" t="n">
        <v>3288.48</v>
      </c>
      <c r="U158" t="n">
        <v>0.86</v>
      </c>
      <c r="V158" t="n">
        <v>0.88</v>
      </c>
      <c r="W158" t="n">
        <v>9.19</v>
      </c>
      <c r="X158" t="n">
        <v>0.2</v>
      </c>
      <c r="Y158" t="n">
        <v>2</v>
      </c>
      <c r="Z158" t="n">
        <v>10</v>
      </c>
    </row>
    <row r="159">
      <c r="A159" t="n">
        <v>15</v>
      </c>
      <c r="B159" t="n">
        <v>85</v>
      </c>
      <c r="C159" t="inlineStr">
        <is>
          <t xml:space="preserve">CONCLUIDO	</t>
        </is>
      </c>
      <c r="D159" t="n">
        <v>4.8583</v>
      </c>
      <c r="E159" t="n">
        <v>20.58</v>
      </c>
      <c r="F159" t="n">
        <v>17.87</v>
      </c>
      <c r="G159" t="n">
        <v>107.23</v>
      </c>
      <c r="H159" t="n">
        <v>1.49</v>
      </c>
      <c r="I159" t="n">
        <v>10</v>
      </c>
      <c r="J159" t="n">
        <v>190.19</v>
      </c>
      <c r="K159" t="n">
        <v>51.39</v>
      </c>
      <c r="L159" t="n">
        <v>16</v>
      </c>
      <c r="M159" t="n">
        <v>8</v>
      </c>
      <c r="N159" t="n">
        <v>37.79</v>
      </c>
      <c r="O159" t="n">
        <v>23690.52</v>
      </c>
      <c r="P159" t="n">
        <v>199.93</v>
      </c>
      <c r="Q159" t="n">
        <v>576.14</v>
      </c>
      <c r="R159" t="n">
        <v>50.7</v>
      </c>
      <c r="S159" t="n">
        <v>44.12</v>
      </c>
      <c r="T159" t="n">
        <v>2980.23</v>
      </c>
      <c r="U159" t="n">
        <v>0.87</v>
      </c>
      <c r="V159" t="n">
        <v>0.88</v>
      </c>
      <c r="W159" t="n">
        <v>9.199999999999999</v>
      </c>
      <c r="X159" t="n">
        <v>0.18</v>
      </c>
      <c r="Y159" t="n">
        <v>2</v>
      </c>
      <c r="Z159" t="n">
        <v>10</v>
      </c>
    </row>
    <row r="160">
      <c r="A160" t="n">
        <v>16</v>
      </c>
      <c r="B160" t="n">
        <v>85</v>
      </c>
      <c r="C160" t="inlineStr">
        <is>
          <t xml:space="preserve">CONCLUIDO	</t>
        </is>
      </c>
      <c r="D160" t="n">
        <v>4.8586</v>
      </c>
      <c r="E160" t="n">
        <v>20.58</v>
      </c>
      <c r="F160" t="n">
        <v>17.87</v>
      </c>
      <c r="G160" t="n">
        <v>107.22</v>
      </c>
      <c r="H160" t="n">
        <v>1.57</v>
      </c>
      <c r="I160" t="n">
        <v>10</v>
      </c>
      <c r="J160" t="n">
        <v>191.72</v>
      </c>
      <c r="K160" t="n">
        <v>51.39</v>
      </c>
      <c r="L160" t="n">
        <v>17</v>
      </c>
      <c r="M160" t="n">
        <v>8</v>
      </c>
      <c r="N160" t="n">
        <v>38.33</v>
      </c>
      <c r="O160" t="n">
        <v>23879.37</v>
      </c>
      <c r="P160" t="n">
        <v>198.94</v>
      </c>
      <c r="Q160" t="n">
        <v>576.17</v>
      </c>
      <c r="R160" t="n">
        <v>50.41</v>
      </c>
      <c r="S160" t="n">
        <v>44.12</v>
      </c>
      <c r="T160" t="n">
        <v>2835.82</v>
      </c>
      <c r="U160" t="n">
        <v>0.88</v>
      </c>
      <c r="V160" t="n">
        <v>0.88</v>
      </c>
      <c r="W160" t="n">
        <v>9.199999999999999</v>
      </c>
      <c r="X160" t="n">
        <v>0.18</v>
      </c>
      <c r="Y160" t="n">
        <v>2</v>
      </c>
      <c r="Z160" t="n">
        <v>10</v>
      </c>
    </row>
    <row r="161">
      <c r="A161" t="n">
        <v>17</v>
      </c>
      <c r="B161" t="n">
        <v>85</v>
      </c>
      <c r="C161" t="inlineStr">
        <is>
          <t xml:space="preserve">CONCLUIDO	</t>
        </is>
      </c>
      <c r="D161" t="n">
        <v>4.8699</v>
      </c>
      <c r="E161" t="n">
        <v>20.53</v>
      </c>
      <c r="F161" t="n">
        <v>17.86</v>
      </c>
      <c r="G161" t="n">
        <v>119.05</v>
      </c>
      <c r="H161" t="n">
        <v>1.65</v>
      </c>
      <c r="I161" t="n">
        <v>9</v>
      </c>
      <c r="J161" t="n">
        <v>193.26</v>
      </c>
      <c r="K161" t="n">
        <v>51.39</v>
      </c>
      <c r="L161" t="n">
        <v>18</v>
      </c>
      <c r="M161" t="n">
        <v>7</v>
      </c>
      <c r="N161" t="n">
        <v>38.86</v>
      </c>
      <c r="O161" t="n">
        <v>24068.93</v>
      </c>
      <c r="P161" t="n">
        <v>195.55</v>
      </c>
      <c r="Q161" t="n">
        <v>576.14</v>
      </c>
      <c r="R161" t="n">
        <v>50.26</v>
      </c>
      <c r="S161" t="n">
        <v>44.12</v>
      </c>
      <c r="T161" t="n">
        <v>2765.57</v>
      </c>
      <c r="U161" t="n">
        <v>0.88</v>
      </c>
      <c r="V161" t="n">
        <v>0.88</v>
      </c>
      <c r="W161" t="n">
        <v>9.19</v>
      </c>
      <c r="X161" t="n">
        <v>0.17</v>
      </c>
      <c r="Y161" t="n">
        <v>2</v>
      </c>
      <c r="Z161" t="n">
        <v>10</v>
      </c>
    </row>
    <row r="162">
      <c r="A162" t="n">
        <v>18</v>
      </c>
      <c r="B162" t="n">
        <v>85</v>
      </c>
      <c r="C162" t="inlineStr">
        <is>
          <t xml:space="preserve">CONCLUIDO	</t>
        </is>
      </c>
      <c r="D162" t="n">
        <v>4.8686</v>
      </c>
      <c r="E162" t="n">
        <v>20.54</v>
      </c>
      <c r="F162" t="n">
        <v>17.86</v>
      </c>
      <c r="G162" t="n">
        <v>119.08</v>
      </c>
      <c r="H162" t="n">
        <v>1.73</v>
      </c>
      <c r="I162" t="n">
        <v>9</v>
      </c>
      <c r="J162" t="n">
        <v>194.8</v>
      </c>
      <c r="K162" t="n">
        <v>51.39</v>
      </c>
      <c r="L162" t="n">
        <v>19</v>
      </c>
      <c r="M162" t="n">
        <v>7</v>
      </c>
      <c r="N162" t="n">
        <v>39.41</v>
      </c>
      <c r="O162" t="n">
        <v>24259.23</v>
      </c>
      <c r="P162" t="n">
        <v>193.51</v>
      </c>
      <c r="Q162" t="n">
        <v>576.2</v>
      </c>
      <c r="R162" t="n">
        <v>50.37</v>
      </c>
      <c r="S162" t="n">
        <v>44.12</v>
      </c>
      <c r="T162" t="n">
        <v>2818.29</v>
      </c>
      <c r="U162" t="n">
        <v>0.88</v>
      </c>
      <c r="V162" t="n">
        <v>0.88</v>
      </c>
      <c r="W162" t="n">
        <v>9.199999999999999</v>
      </c>
      <c r="X162" t="n">
        <v>0.17</v>
      </c>
      <c r="Y162" t="n">
        <v>2</v>
      </c>
      <c r="Z162" t="n">
        <v>10</v>
      </c>
    </row>
    <row r="163">
      <c r="A163" t="n">
        <v>19</v>
      </c>
      <c r="B163" t="n">
        <v>85</v>
      </c>
      <c r="C163" t="inlineStr">
        <is>
          <t xml:space="preserve">CONCLUIDO	</t>
        </is>
      </c>
      <c r="D163" t="n">
        <v>4.8837</v>
      </c>
      <c r="E163" t="n">
        <v>20.48</v>
      </c>
      <c r="F163" t="n">
        <v>17.83</v>
      </c>
      <c r="G163" t="n">
        <v>133.74</v>
      </c>
      <c r="H163" t="n">
        <v>1.81</v>
      </c>
      <c r="I163" t="n">
        <v>8</v>
      </c>
      <c r="J163" t="n">
        <v>196.35</v>
      </c>
      <c r="K163" t="n">
        <v>51.39</v>
      </c>
      <c r="L163" t="n">
        <v>20</v>
      </c>
      <c r="M163" t="n">
        <v>2</v>
      </c>
      <c r="N163" t="n">
        <v>39.96</v>
      </c>
      <c r="O163" t="n">
        <v>24450.27</v>
      </c>
      <c r="P163" t="n">
        <v>191.3</v>
      </c>
      <c r="Q163" t="n">
        <v>576.2</v>
      </c>
      <c r="R163" t="n">
        <v>49.26</v>
      </c>
      <c r="S163" t="n">
        <v>44.12</v>
      </c>
      <c r="T163" t="n">
        <v>2269.59</v>
      </c>
      <c r="U163" t="n">
        <v>0.9</v>
      </c>
      <c r="V163" t="n">
        <v>0.88</v>
      </c>
      <c r="W163" t="n">
        <v>9.199999999999999</v>
      </c>
      <c r="X163" t="n">
        <v>0.14</v>
      </c>
      <c r="Y163" t="n">
        <v>2</v>
      </c>
      <c r="Z163" t="n">
        <v>10</v>
      </c>
    </row>
    <row r="164">
      <c r="A164" t="n">
        <v>20</v>
      </c>
      <c r="B164" t="n">
        <v>85</v>
      </c>
      <c r="C164" t="inlineStr">
        <is>
          <t xml:space="preserve">CONCLUIDO	</t>
        </is>
      </c>
      <c r="D164" t="n">
        <v>4.8828</v>
      </c>
      <c r="E164" t="n">
        <v>20.48</v>
      </c>
      <c r="F164" t="n">
        <v>17.84</v>
      </c>
      <c r="G164" t="n">
        <v>133.77</v>
      </c>
      <c r="H164" t="n">
        <v>1.88</v>
      </c>
      <c r="I164" t="n">
        <v>8</v>
      </c>
      <c r="J164" t="n">
        <v>197.9</v>
      </c>
      <c r="K164" t="n">
        <v>51.39</v>
      </c>
      <c r="L164" t="n">
        <v>21</v>
      </c>
      <c r="M164" t="n">
        <v>0</v>
      </c>
      <c r="N164" t="n">
        <v>40.51</v>
      </c>
      <c r="O164" t="n">
        <v>24642.07</v>
      </c>
      <c r="P164" t="n">
        <v>192.64</v>
      </c>
      <c r="Q164" t="n">
        <v>576.21</v>
      </c>
      <c r="R164" t="n">
        <v>49.31</v>
      </c>
      <c r="S164" t="n">
        <v>44.12</v>
      </c>
      <c r="T164" t="n">
        <v>2291.59</v>
      </c>
      <c r="U164" t="n">
        <v>0.89</v>
      </c>
      <c r="V164" t="n">
        <v>0.88</v>
      </c>
      <c r="W164" t="n">
        <v>9.199999999999999</v>
      </c>
      <c r="X164" t="n">
        <v>0.14</v>
      </c>
      <c r="Y164" t="n">
        <v>2</v>
      </c>
      <c r="Z164" t="n">
        <v>10</v>
      </c>
    </row>
    <row r="165">
      <c r="A165" t="n">
        <v>0</v>
      </c>
      <c r="B165" t="n">
        <v>20</v>
      </c>
      <c r="C165" t="inlineStr">
        <is>
          <t xml:space="preserve">CONCLUIDO	</t>
        </is>
      </c>
      <c r="D165" t="n">
        <v>4.5597</v>
      </c>
      <c r="E165" t="n">
        <v>21.93</v>
      </c>
      <c r="F165" t="n">
        <v>19.24</v>
      </c>
      <c r="G165" t="n">
        <v>14.99</v>
      </c>
      <c r="H165" t="n">
        <v>0.34</v>
      </c>
      <c r="I165" t="n">
        <v>77</v>
      </c>
      <c r="J165" t="n">
        <v>51.33</v>
      </c>
      <c r="K165" t="n">
        <v>24.83</v>
      </c>
      <c r="L165" t="n">
        <v>1</v>
      </c>
      <c r="M165" t="n">
        <v>75</v>
      </c>
      <c r="N165" t="n">
        <v>5.51</v>
      </c>
      <c r="O165" t="n">
        <v>6564.78</v>
      </c>
      <c r="P165" t="n">
        <v>105.63</v>
      </c>
      <c r="Q165" t="n">
        <v>577.14</v>
      </c>
      <c r="R165" t="n">
        <v>92.81</v>
      </c>
      <c r="S165" t="n">
        <v>44.12</v>
      </c>
      <c r="T165" t="n">
        <v>23698</v>
      </c>
      <c r="U165" t="n">
        <v>0.48</v>
      </c>
      <c r="V165" t="n">
        <v>0.82</v>
      </c>
      <c r="W165" t="n">
        <v>9.31</v>
      </c>
      <c r="X165" t="n">
        <v>1.54</v>
      </c>
      <c r="Y165" t="n">
        <v>2</v>
      </c>
      <c r="Z165" t="n">
        <v>10</v>
      </c>
    </row>
    <row r="166">
      <c r="A166" t="n">
        <v>1</v>
      </c>
      <c r="B166" t="n">
        <v>20</v>
      </c>
      <c r="C166" t="inlineStr">
        <is>
          <t xml:space="preserve">CONCLUIDO	</t>
        </is>
      </c>
      <c r="D166" t="n">
        <v>4.8728</v>
      </c>
      <c r="E166" t="n">
        <v>20.52</v>
      </c>
      <c r="F166" t="n">
        <v>18.36</v>
      </c>
      <c r="G166" t="n">
        <v>32.4</v>
      </c>
      <c r="H166" t="n">
        <v>0.66</v>
      </c>
      <c r="I166" t="n">
        <v>34</v>
      </c>
      <c r="J166" t="n">
        <v>52.47</v>
      </c>
      <c r="K166" t="n">
        <v>24.83</v>
      </c>
      <c r="L166" t="n">
        <v>2</v>
      </c>
      <c r="M166" t="n">
        <v>31</v>
      </c>
      <c r="N166" t="n">
        <v>5.64</v>
      </c>
      <c r="O166" t="n">
        <v>6705.1</v>
      </c>
      <c r="P166" t="n">
        <v>91.42</v>
      </c>
      <c r="Q166" t="n">
        <v>576.51</v>
      </c>
      <c r="R166" t="n">
        <v>65.52</v>
      </c>
      <c r="S166" t="n">
        <v>44.12</v>
      </c>
      <c r="T166" t="n">
        <v>10268.37</v>
      </c>
      <c r="U166" t="n">
        <v>0.67</v>
      </c>
      <c r="V166" t="n">
        <v>0.86</v>
      </c>
      <c r="W166" t="n">
        <v>9.24</v>
      </c>
      <c r="X166" t="n">
        <v>0.66</v>
      </c>
      <c r="Y166" t="n">
        <v>2</v>
      </c>
      <c r="Z166" t="n">
        <v>10</v>
      </c>
    </row>
    <row r="167">
      <c r="A167" t="n">
        <v>2</v>
      </c>
      <c r="B167" t="n">
        <v>20</v>
      </c>
      <c r="C167" t="inlineStr">
        <is>
          <t xml:space="preserve">CONCLUIDO	</t>
        </is>
      </c>
      <c r="D167" t="n">
        <v>4.8936</v>
      </c>
      <c r="E167" t="n">
        <v>20.43</v>
      </c>
      <c r="F167" t="n">
        <v>18.32</v>
      </c>
      <c r="G167" t="n">
        <v>36.64</v>
      </c>
      <c r="H167" t="n">
        <v>0.97</v>
      </c>
      <c r="I167" t="n">
        <v>30</v>
      </c>
      <c r="J167" t="n">
        <v>53.61</v>
      </c>
      <c r="K167" t="n">
        <v>24.83</v>
      </c>
      <c r="L167" t="n">
        <v>3</v>
      </c>
      <c r="M167" t="n">
        <v>0</v>
      </c>
      <c r="N167" t="n">
        <v>5.78</v>
      </c>
      <c r="O167" t="n">
        <v>6845.59</v>
      </c>
      <c r="P167" t="n">
        <v>90.75</v>
      </c>
      <c r="Q167" t="n">
        <v>576.66</v>
      </c>
      <c r="R167" t="n">
        <v>63.45</v>
      </c>
      <c r="S167" t="n">
        <v>44.12</v>
      </c>
      <c r="T167" t="n">
        <v>9252.17</v>
      </c>
      <c r="U167" t="n">
        <v>0.7</v>
      </c>
      <c r="V167" t="n">
        <v>0.86</v>
      </c>
      <c r="W167" t="n">
        <v>9.26</v>
      </c>
      <c r="X167" t="n">
        <v>0.62</v>
      </c>
      <c r="Y167" t="n">
        <v>2</v>
      </c>
      <c r="Z167" t="n">
        <v>10</v>
      </c>
    </row>
    <row r="168">
      <c r="A168" t="n">
        <v>0</v>
      </c>
      <c r="B168" t="n">
        <v>65</v>
      </c>
      <c r="C168" t="inlineStr">
        <is>
          <t xml:space="preserve">CONCLUIDO	</t>
        </is>
      </c>
      <c r="D168" t="n">
        <v>3.5748</v>
      </c>
      <c r="E168" t="n">
        <v>27.97</v>
      </c>
      <c r="F168" t="n">
        <v>21.17</v>
      </c>
      <c r="G168" t="n">
        <v>7.47</v>
      </c>
      <c r="H168" t="n">
        <v>0.13</v>
      </c>
      <c r="I168" t="n">
        <v>170</v>
      </c>
      <c r="J168" t="n">
        <v>133.21</v>
      </c>
      <c r="K168" t="n">
        <v>46.47</v>
      </c>
      <c r="L168" t="n">
        <v>1</v>
      </c>
      <c r="M168" t="n">
        <v>168</v>
      </c>
      <c r="N168" t="n">
        <v>20.75</v>
      </c>
      <c r="O168" t="n">
        <v>16663.42</v>
      </c>
      <c r="P168" t="n">
        <v>235.54</v>
      </c>
      <c r="Q168" t="n">
        <v>578.1900000000001</v>
      </c>
      <c r="R168" t="n">
        <v>152.39</v>
      </c>
      <c r="S168" t="n">
        <v>44.12</v>
      </c>
      <c r="T168" t="n">
        <v>53025.94</v>
      </c>
      <c r="U168" t="n">
        <v>0.29</v>
      </c>
      <c r="V168" t="n">
        <v>0.74</v>
      </c>
      <c r="W168" t="n">
        <v>9.460000000000001</v>
      </c>
      <c r="X168" t="n">
        <v>3.45</v>
      </c>
      <c r="Y168" t="n">
        <v>2</v>
      </c>
      <c r="Z168" t="n">
        <v>10</v>
      </c>
    </row>
    <row r="169">
      <c r="A169" t="n">
        <v>1</v>
      </c>
      <c r="B169" t="n">
        <v>65</v>
      </c>
      <c r="C169" t="inlineStr">
        <is>
          <t xml:space="preserve">CONCLUIDO	</t>
        </is>
      </c>
      <c r="D169" t="n">
        <v>4.2557</v>
      </c>
      <c r="E169" t="n">
        <v>23.5</v>
      </c>
      <c r="F169" t="n">
        <v>19.22</v>
      </c>
      <c r="G169" t="n">
        <v>14.98</v>
      </c>
      <c r="H169" t="n">
        <v>0.26</v>
      </c>
      <c r="I169" t="n">
        <v>77</v>
      </c>
      <c r="J169" t="n">
        <v>134.55</v>
      </c>
      <c r="K169" t="n">
        <v>46.47</v>
      </c>
      <c r="L169" t="n">
        <v>2</v>
      </c>
      <c r="M169" t="n">
        <v>75</v>
      </c>
      <c r="N169" t="n">
        <v>21.09</v>
      </c>
      <c r="O169" t="n">
        <v>16828.84</v>
      </c>
      <c r="P169" t="n">
        <v>211.58</v>
      </c>
      <c r="Q169" t="n">
        <v>576.96</v>
      </c>
      <c r="R169" t="n">
        <v>92.47</v>
      </c>
      <c r="S169" t="n">
        <v>44.12</v>
      </c>
      <c r="T169" t="n">
        <v>23529.65</v>
      </c>
      <c r="U169" t="n">
        <v>0.48</v>
      </c>
      <c r="V169" t="n">
        <v>0.82</v>
      </c>
      <c r="W169" t="n">
        <v>9.300000000000001</v>
      </c>
      <c r="X169" t="n">
        <v>1.52</v>
      </c>
      <c r="Y169" t="n">
        <v>2</v>
      </c>
      <c r="Z169" t="n">
        <v>10</v>
      </c>
    </row>
    <row r="170">
      <c r="A170" t="n">
        <v>2</v>
      </c>
      <c r="B170" t="n">
        <v>65</v>
      </c>
      <c r="C170" t="inlineStr">
        <is>
          <t xml:space="preserve">CONCLUIDO	</t>
        </is>
      </c>
      <c r="D170" t="n">
        <v>4.4971</v>
      </c>
      <c r="E170" t="n">
        <v>22.24</v>
      </c>
      <c r="F170" t="n">
        <v>18.7</v>
      </c>
      <c r="G170" t="n">
        <v>22.43</v>
      </c>
      <c r="H170" t="n">
        <v>0.39</v>
      </c>
      <c r="I170" t="n">
        <v>50</v>
      </c>
      <c r="J170" t="n">
        <v>135.9</v>
      </c>
      <c r="K170" t="n">
        <v>46.47</v>
      </c>
      <c r="L170" t="n">
        <v>3</v>
      </c>
      <c r="M170" t="n">
        <v>48</v>
      </c>
      <c r="N170" t="n">
        <v>21.43</v>
      </c>
      <c r="O170" t="n">
        <v>16994.64</v>
      </c>
      <c r="P170" t="n">
        <v>203.05</v>
      </c>
      <c r="Q170" t="n">
        <v>576.63</v>
      </c>
      <c r="R170" t="n">
        <v>76.06999999999999</v>
      </c>
      <c r="S170" t="n">
        <v>44.12</v>
      </c>
      <c r="T170" t="n">
        <v>15461.54</v>
      </c>
      <c r="U170" t="n">
        <v>0.58</v>
      </c>
      <c r="V170" t="n">
        <v>0.84</v>
      </c>
      <c r="W170" t="n">
        <v>9.26</v>
      </c>
      <c r="X170" t="n">
        <v>0.99</v>
      </c>
      <c r="Y170" t="n">
        <v>2</v>
      </c>
      <c r="Z170" t="n">
        <v>10</v>
      </c>
    </row>
    <row r="171">
      <c r="A171" t="n">
        <v>3</v>
      </c>
      <c r="B171" t="n">
        <v>65</v>
      </c>
      <c r="C171" t="inlineStr">
        <is>
          <t xml:space="preserve">CONCLUIDO	</t>
        </is>
      </c>
      <c r="D171" t="n">
        <v>4.6274</v>
      </c>
      <c r="E171" t="n">
        <v>21.61</v>
      </c>
      <c r="F171" t="n">
        <v>18.42</v>
      </c>
      <c r="G171" t="n">
        <v>29.88</v>
      </c>
      <c r="H171" t="n">
        <v>0.52</v>
      </c>
      <c r="I171" t="n">
        <v>37</v>
      </c>
      <c r="J171" t="n">
        <v>137.25</v>
      </c>
      <c r="K171" t="n">
        <v>46.47</v>
      </c>
      <c r="L171" t="n">
        <v>4</v>
      </c>
      <c r="M171" t="n">
        <v>35</v>
      </c>
      <c r="N171" t="n">
        <v>21.78</v>
      </c>
      <c r="O171" t="n">
        <v>17160.92</v>
      </c>
      <c r="P171" t="n">
        <v>197.35</v>
      </c>
      <c r="Q171" t="n">
        <v>576.42</v>
      </c>
      <c r="R171" t="n">
        <v>67.72</v>
      </c>
      <c r="S171" t="n">
        <v>44.12</v>
      </c>
      <c r="T171" t="n">
        <v>11353.72</v>
      </c>
      <c r="U171" t="n">
        <v>0.65</v>
      </c>
      <c r="V171" t="n">
        <v>0.85</v>
      </c>
      <c r="W171" t="n">
        <v>9.24</v>
      </c>
      <c r="X171" t="n">
        <v>0.72</v>
      </c>
      <c r="Y171" t="n">
        <v>2</v>
      </c>
      <c r="Z171" t="n">
        <v>10</v>
      </c>
    </row>
    <row r="172">
      <c r="A172" t="n">
        <v>4</v>
      </c>
      <c r="B172" t="n">
        <v>65</v>
      </c>
      <c r="C172" t="inlineStr">
        <is>
          <t xml:space="preserve">CONCLUIDO	</t>
        </is>
      </c>
      <c r="D172" t="n">
        <v>4.7144</v>
      </c>
      <c r="E172" t="n">
        <v>21.21</v>
      </c>
      <c r="F172" t="n">
        <v>18.24</v>
      </c>
      <c r="G172" t="n">
        <v>37.74</v>
      </c>
      <c r="H172" t="n">
        <v>0.64</v>
      </c>
      <c r="I172" t="n">
        <v>29</v>
      </c>
      <c r="J172" t="n">
        <v>138.6</v>
      </c>
      <c r="K172" t="n">
        <v>46.47</v>
      </c>
      <c r="L172" t="n">
        <v>5</v>
      </c>
      <c r="M172" t="n">
        <v>27</v>
      </c>
      <c r="N172" t="n">
        <v>22.13</v>
      </c>
      <c r="O172" t="n">
        <v>17327.69</v>
      </c>
      <c r="P172" t="n">
        <v>192.69</v>
      </c>
      <c r="Q172" t="n">
        <v>576.41</v>
      </c>
      <c r="R172" t="n">
        <v>61.82</v>
      </c>
      <c r="S172" t="n">
        <v>44.12</v>
      </c>
      <c r="T172" t="n">
        <v>8446.18</v>
      </c>
      <c r="U172" t="n">
        <v>0.71</v>
      </c>
      <c r="V172" t="n">
        <v>0.86</v>
      </c>
      <c r="W172" t="n">
        <v>9.23</v>
      </c>
      <c r="X172" t="n">
        <v>0.55</v>
      </c>
      <c r="Y172" t="n">
        <v>2</v>
      </c>
      <c r="Z172" t="n">
        <v>10</v>
      </c>
    </row>
    <row r="173">
      <c r="A173" t="n">
        <v>5</v>
      </c>
      <c r="B173" t="n">
        <v>65</v>
      </c>
      <c r="C173" t="inlineStr">
        <is>
          <t xml:space="preserve">CONCLUIDO	</t>
        </is>
      </c>
      <c r="D173" t="n">
        <v>4.7637</v>
      </c>
      <c r="E173" t="n">
        <v>20.99</v>
      </c>
      <c r="F173" t="n">
        <v>18.16</v>
      </c>
      <c r="G173" t="n">
        <v>45.4</v>
      </c>
      <c r="H173" t="n">
        <v>0.76</v>
      </c>
      <c r="I173" t="n">
        <v>24</v>
      </c>
      <c r="J173" t="n">
        <v>139.95</v>
      </c>
      <c r="K173" t="n">
        <v>46.47</v>
      </c>
      <c r="L173" t="n">
        <v>6</v>
      </c>
      <c r="M173" t="n">
        <v>22</v>
      </c>
      <c r="N173" t="n">
        <v>22.49</v>
      </c>
      <c r="O173" t="n">
        <v>17494.97</v>
      </c>
      <c r="P173" t="n">
        <v>188.91</v>
      </c>
      <c r="Q173" t="n">
        <v>576.35</v>
      </c>
      <c r="R173" t="n">
        <v>59.64</v>
      </c>
      <c r="S173" t="n">
        <v>44.12</v>
      </c>
      <c r="T173" t="n">
        <v>7380.01</v>
      </c>
      <c r="U173" t="n">
        <v>0.74</v>
      </c>
      <c r="V173" t="n">
        <v>0.87</v>
      </c>
      <c r="W173" t="n">
        <v>9.220000000000001</v>
      </c>
      <c r="X173" t="n">
        <v>0.46</v>
      </c>
      <c r="Y173" t="n">
        <v>2</v>
      </c>
      <c r="Z173" t="n">
        <v>10</v>
      </c>
    </row>
    <row r="174">
      <c r="A174" t="n">
        <v>6</v>
      </c>
      <c r="B174" t="n">
        <v>65</v>
      </c>
      <c r="C174" t="inlineStr">
        <is>
          <t xml:space="preserve">CONCLUIDO	</t>
        </is>
      </c>
      <c r="D174" t="n">
        <v>4.8066</v>
      </c>
      <c r="E174" t="n">
        <v>20.8</v>
      </c>
      <c r="F174" t="n">
        <v>18.08</v>
      </c>
      <c r="G174" t="n">
        <v>54.24</v>
      </c>
      <c r="H174" t="n">
        <v>0.88</v>
      </c>
      <c r="I174" t="n">
        <v>20</v>
      </c>
      <c r="J174" t="n">
        <v>141.31</v>
      </c>
      <c r="K174" t="n">
        <v>46.47</v>
      </c>
      <c r="L174" t="n">
        <v>7</v>
      </c>
      <c r="M174" t="n">
        <v>18</v>
      </c>
      <c r="N174" t="n">
        <v>22.85</v>
      </c>
      <c r="O174" t="n">
        <v>17662.75</v>
      </c>
      <c r="P174" t="n">
        <v>185</v>
      </c>
      <c r="Q174" t="n">
        <v>576.25</v>
      </c>
      <c r="R174" t="n">
        <v>56.93</v>
      </c>
      <c r="S174" t="n">
        <v>44.12</v>
      </c>
      <c r="T174" t="n">
        <v>6043.2</v>
      </c>
      <c r="U174" t="n">
        <v>0.77</v>
      </c>
      <c r="V174" t="n">
        <v>0.87</v>
      </c>
      <c r="W174" t="n">
        <v>9.220000000000001</v>
      </c>
      <c r="X174" t="n">
        <v>0.39</v>
      </c>
      <c r="Y174" t="n">
        <v>2</v>
      </c>
      <c r="Z174" t="n">
        <v>10</v>
      </c>
    </row>
    <row r="175">
      <c r="A175" t="n">
        <v>7</v>
      </c>
      <c r="B175" t="n">
        <v>65</v>
      </c>
      <c r="C175" t="inlineStr">
        <is>
          <t xml:space="preserve">CONCLUIDO	</t>
        </is>
      </c>
      <c r="D175" t="n">
        <v>4.831</v>
      </c>
      <c r="E175" t="n">
        <v>20.7</v>
      </c>
      <c r="F175" t="n">
        <v>18.03</v>
      </c>
      <c r="G175" t="n">
        <v>60.1</v>
      </c>
      <c r="H175" t="n">
        <v>0.99</v>
      </c>
      <c r="I175" t="n">
        <v>18</v>
      </c>
      <c r="J175" t="n">
        <v>142.68</v>
      </c>
      <c r="K175" t="n">
        <v>46.47</v>
      </c>
      <c r="L175" t="n">
        <v>8</v>
      </c>
      <c r="M175" t="n">
        <v>16</v>
      </c>
      <c r="N175" t="n">
        <v>23.21</v>
      </c>
      <c r="O175" t="n">
        <v>17831.04</v>
      </c>
      <c r="P175" t="n">
        <v>181.42</v>
      </c>
      <c r="Q175" t="n">
        <v>576.3</v>
      </c>
      <c r="R175" t="n">
        <v>55.53</v>
      </c>
      <c r="S175" t="n">
        <v>44.12</v>
      </c>
      <c r="T175" t="n">
        <v>5355.38</v>
      </c>
      <c r="U175" t="n">
        <v>0.79</v>
      </c>
      <c r="V175" t="n">
        <v>0.87</v>
      </c>
      <c r="W175" t="n">
        <v>9.210000000000001</v>
      </c>
      <c r="X175" t="n">
        <v>0.34</v>
      </c>
      <c r="Y175" t="n">
        <v>2</v>
      </c>
      <c r="Z175" t="n">
        <v>10</v>
      </c>
    </row>
    <row r="176">
      <c r="A176" t="n">
        <v>8</v>
      </c>
      <c r="B176" t="n">
        <v>65</v>
      </c>
      <c r="C176" t="inlineStr">
        <is>
          <t xml:space="preserve">CONCLUIDO	</t>
        </is>
      </c>
      <c r="D176" t="n">
        <v>4.8477</v>
      </c>
      <c r="E176" t="n">
        <v>20.63</v>
      </c>
      <c r="F176" t="n">
        <v>18.01</v>
      </c>
      <c r="G176" t="n">
        <v>67.55</v>
      </c>
      <c r="H176" t="n">
        <v>1.11</v>
      </c>
      <c r="I176" t="n">
        <v>16</v>
      </c>
      <c r="J176" t="n">
        <v>144.05</v>
      </c>
      <c r="K176" t="n">
        <v>46.47</v>
      </c>
      <c r="L176" t="n">
        <v>9</v>
      </c>
      <c r="M176" t="n">
        <v>14</v>
      </c>
      <c r="N176" t="n">
        <v>23.58</v>
      </c>
      <c r="O176" t="n">
        <v>17999.83</v>
      </c>
      <c r="P176" t="n">
        <v>177.97</v>
      </c>
      <c r="Q176" t="n">
        <v>576.23</v>
      </c>
      <c r="R176" t="n">
        <v>55.12</v>
      </c>
      <c r="S176" t="n">
        <v>44.12</v>
      </c>
      <c r="T176" t="n">
        <v>5158.5</v>
      </c>
      <c r="U176" t="n">
        <v>0.8</v>
      </c>
      <c r="V176" t="n">
        <v>0.87</v>
      </c>
      <c r="W176" t="n">
        <v>9.199999999999999</v>
      </c>
      <c r="X176" t="n">
        <v>0.32</v>
      </c>
      <c r="Y176" t="n">
        <v>2</v>
      </c>
      <c r="Z176" t="n">
        <v>10</v>
      </c>
    </row>
    <row r="177">
      <c r="A177" t="n">
        <v>9</v>
      </c>
      <c r="B177" t="n">
        <v>65</v>
      </c>
      <c r="C177" t="inlineStr">
        <is>
          <t xml:space="preserve">CONCLUIDO	</t>
        </is>
      </c>
      <c r="D177" t="n">
        <v>4.879</v>
      </c>
      <c r="E177" t="n">
        <v>20.5</v>
      </c>
      <c r="F177" t="n">
        <v>17.93</v>
      </c>
      <c r="G177" t="n">
        <v>76.86</v>
      </c>
      <c r="H177" t="n">
        <v>1.22</v>
      </c>
      <c r="I177" t="n">
        <v>14</v>
      </c>
      <c r="J177" t="n">
        <v>145.42</v>
      </c>
      <c r="K177" t="n">
        <v>46.47</v>
      </c>
      <c r="L177" t="n">
        <v>10</v>
      </c>
      <c r="M177" t="n">
        <v>12</v>
      </c>
      <c r="N177" t="n">
        <v>23.95</v>
      </c>
      <c r="O177" t="n">
        <v>18169.15</v>
      </c>
      <c r="P177" t="n">
        <v>174.62</v>
      </c>
      <c r="Q177" t="n">
        <v>576.26</v>
      </c>
      <c r="R177" t="n">
        <v>52.68</v>
      </c>
      <c r="S177" t="n">
        <v>44.12</v>
      </c>
      <c r="T177" t="n">
        <v>3946.77</v>
      </c>
      <c r="U177" t="n">
        <v>0.84</v>
      </c>
      <c r="V177" t="n">
        <v>0.88</v>
      </c>
      <c r="W177" t="n">
        <v>9.199999999999999</v>
      </c>
      <c r="X177" t="n">
        <v>0.24</v>
      </c>
      <c r="Y177" t="n">
        <v>2</v>
      </c>
      <c r="Z177" t="n">
        <v>10</v>
      </c>
    </row>
    <row r="178">
      <c r="A178" t="n">
        <v>10</v>
      </c>
      <c r="B178" t="n">
        <v>65</v>
      </c>
      <c r="C178" t="inlineStr">
        <is>
          <t xml:space="preserve">CONCLUIDO	</t>
        </is>
      </c>
      <c r="D178" t="n">
        <v>4.8865</v>
      </c>
      <c r="E178" t="n">
        <v>20.46</v>
      </c>
      <c r="F178" t="n">
        <v>17.93</v>
      </c>
      <c r="G178" t="n">
        <v>82.76000000000001</v>
      </c>
      <c r="H178" t="n">
        <v>1.33</v>
      </c>
      <c r="I178" t="n">
        <v>13</v>
      </c>
      <c r="J178" t="n">
        <v>146.8</v>
      </c>
      <c r="K178" t="n">
        <v>46.47</v>
      </c>
      <c r="L178" t="n">
        <v>11</v>
      </c>
      <c r="M178" t="n">
        <v>11</v>
      </c>
      <c r="N178" t="n">
        <v>24.33</v>
      </c>
      <c r="O178" t="n">
        <v>18338.99</v>
      </c>
      <c r="P178" t="n">
        <v>170.54</v>
      </c>
      <c r="Q178" t="n">
        <v>576.16</v>
      </c>
      <c r="R178" t="n">
        <v>52.46</v>
      </c>
      <c r="S178" t="n">
        <v>44.12</v>
      </c>
      <c r="T178" t="n">
        <v>3844.98</v>
      </c>
      <c r="U178" t="n">
        <v>0.84</v>
      </c>
      <c r="V178" t="n">
        <v>0.88</v>
      </c>
      <c r="W178" t="n">
        <v>9.199999999999999</v>
      </c>
      <c r="X178" t="n">
        <v>0.24</v>
      </c>
      <c r="Y178" t="n">
        <v>2</v>
      </c>
      <c r="Z178" t="n">
        <v>10</v>
      </c>
    </row>
    <row r="179">
      <c r="A179" t="n">
        <v>11</v>
      </c>
      <c r="B179" t="n">
        <v>65</v>
      </c>
      <c r="C179" t="inlineStr">
        <is>
          <t xml:space="preserve">CONCLUIDO	</t>
        </is>
      </c>
      <c r="D179" t="n">
        <v>4.9084</v>
      </c>
      <c r="E179" t="n">
        <v>20.37</v>
      </c>
      <c r="F179" t="n">
        <v>17.89</v>
      </c>
      <c r="G179" t="n">
        <v>97.59999999999999</v>
      </c>
      <c r="H179" t="n">
        <v>1.43</v>
      </c>
      <c r="I179" t="n">
        <v>11</v>
      </c>
      <c r="J179" t="n">
        <v>148.18</v>
      </c>
      <c r="K179" t="n">
        <v>46.47</v>
      </c>
      <c r="L179" t="n">
        <v>12</v>
      </c>
      <c r="M179" t="n">
        <v>9</v>
      </c>
      <c r="N179" t="n">
        <v>24.71</v>
      </c>
      <c r="O179" t="n">
        <v>18509.36</v>
      </c>
      <c r="P179" t="n">
        <v>166.81</v>
      </c>
      <c r="Q179" t="n">
        <v>576.21</v>
      </c>
      <c r="R179" t="n">
        <v>51.13</v>
      </c>
      <c r="S179" t="n">
        <v>44.12</v>
      </c>
      <c r="T179" t="n">
        <v>3189.48</v>
      </c>
      <c r="U179" t="n">
        <v>0.86</v>
      </c>
      <c r="V179" t="n">
        <v>0.88</v>
      </c>
      <c r="W179" t="n">
        <v>9.199999999999999</v>
      </c>
      <c r="X179" t="n">
        <v>0.2</v>
      </c>
      <c r="Y179" t="n">
        <v>2</v>
      </c>
      <c r="Z179" t="n">
        <v>10</v>
      </c>
    </row>
    <row r="180">
      <c r="A180" t="n">
        <v>12</v>
      </c>
      <c r="B180" t="n">
        <v>65</v>
      </c>
      <c r="C180" t="inlineStr">
        <is>
          <t xml:space="preserve">CONCLUIDO	</t>
        </is>
      </c>
      <c r="D180" t="n">
        <v>4.9063</v>
      </c>
      <c r="E180" t="n">
        <v>20.38</v>
      </c>
      <c r="F180" t="n">
        <v>17.9</v>
      </c>
      <c r="G180" t="n">
        <v>97.65000000000001</v>
      </c>
      <c r="H180" t="n">
        <v>1.54</v>
      </c>
      <c r="I180" t="n">
        <v>11</v>
      </c>
      <c r="J180" t="n">
        <v>149.56</v>
      </c>
      <c r="K180" t="n">
        <v>46.47</v>
      </c>
      <c r="L180" t="n">
        <v>13</v>
      </c>
      <c r="M180" t="n">
        <v>5</v>
      </c>
      <c r="N180" t="n">
        <v>25.1</v>
      </c>
      <c r="O180" t="n">
        <v>18680.25</v>
      </c>
      <c r="P180" t="n">
        <v>163.23</v>
      </c>
      <c r="Q180" t="n">
        <v>576.22</v>
      </c>
      <c r="R180" t="n">
        <v>51.45</v>
      </c>
      <c r="S180" t="n">
        <v>44.12</v>
      </c>
      <c r="T180" t="n">
        <v>3348.76</v>
      </c>
      <c r="U180" t="n">
        <v>0.86</v>
      </c>
      <c r="V180" t="n">
        <v>0.88</v>
      </c>
      <c r="W180" t="n">
        <v>9.199999999999999</v>
      </c>
      <c r="X180" t="n">
        <v>0.21</v>
      </c>
      <c r="Y180" t="n">
        <v>2</v>
      </c>
      <c r="Z180" t="n">
        <v>10</v>
      </c>
    </row>
    <row r="181">
      <c r="A181" t="n">
        <v>13</v>
      </c>
      <c r="B181" t="n">
        <v>65</v>
      </c>
      <c r="C181" t="inlineStr">
        <is>
          <t xml:space="preserve">CONCLUIDO	</t>
        </is>
      </c>
      <c r="D181" t="n">
        <v>4.9174</v>
      </c>
      <c r="E181" t="n">
        <v>20.34</v>
      </c>
      <c r="F181" t="n">
        <v>17.88</v>
      </c>
      <c r="G181" t="n">
        <v>107.3</v>
      </c>
      <c r="H181" t="n">
        <v>1.64</v>
      </c>
      <c r="I181" t="n">
        <v>10</v>
      </c>
      <c r="J181" t="n">
        <v>150.95</v>
      </c>
      <c r="K181" t="n">
        <v>46.47</v>
      </c>
      <c r="L181" t="n">
        <v>14</v>
      </c>
      <c r="M181" t="n">
        <v>0</v>
      </c>
      <c r="N181" t="n">
        <v>25.49</v>
      </c>
      <c r="O181" t="n">
        <v>18851.69</v>
      </c>
      <c r="P181" t="n">
        <v>164.28</v>
      </c>
      <c r="Q181" t="n">
        <v>576.21</v>
      </c>
      <c r="R181" t="n">
        <v>50.61</v>
      </c>
      <c r="S181" t="n">
        <v>44.12</v>
      </c>
      <c r="T181" t="n">
        <v>2935.02</v>
      </c>
      <c r="U181" t="n">
        <v>0.87</v>
      </c>
      <c r="V181" t="n">
        <v>0.88</v>
      </c>
      <c r="W181" t="n">
        <v>9.210000000000001</v>
      </c>
      <c r="X181" t="n">
        <v>0.19</v>
      </c>
      <c r="Y181" t="n">
        <v>2</v>
      </c>
      <c r="Z181" t="n">
        <v>10</v>
      </c>
    </row>
    <row r="182">
      <c r="A182" t="n">
        <v>0</v>
      </c>
      <c r="B182" t="n">
        <v>75</v>
      </c>
      <c r="C182" t="inlineStr">
        <is>
          <t xml:space="preserve">CONCLUIDO	</t>
        </is>
      </c>
      <c r="D182" t="n">
        <v>3.3858</v>
      </c>
      <c r="E182" t="n">
        <v>29.54</v>
      </c>
      <c r="F182" t="n">
        <v>21.55</v>
      </c>
      <c r="G182" t="n">
        <v>6.91</v>
      </c>
      <c r="H182" t="n">
        <v>0.12</v>
      </c>
      <c r="I182" t="n">
        <v>187</v>
      </c>
      <c r="J182" t="n">
        <v>150.44</v>
      </c>
      <c r="K182" t="n">
        <v>49.1</v>
      </c>
      <c r="L182" t="n">
        <v>1</v>
      </c>
      <c r="M182" t="n">
        <v>185</v>
      </c>
      <c r="N182" t="n">
        <v>25.34</v>
      </c>
      <c r="O182" t="n">
        <v>18787.76</v>
      </c>
      <c r="P182" t="n">
        <v>259.66</v>
      </c>
      <c r="Q182" t="n">
        <v>578.14</v>
      </c>
      <c r="R182" t="n">
        <v>163.82</v>
      </c>
      <c r="S182" t="n">
        <v>44.12</v>
      </c>
      <c r="T182" t="n">
        <v>58652.26</v>
      </c>
      <c r="U182" t="n">
        <v>0.27</v>
      </c>
      <c r="V182" t="n">
        <v>0.73</v>
      </c>
      <c r="W182" t="n">
        <v>9.49</v>
      </c>
      <c r="X182" t="n">
        <v>3.82</v>
      </c>
      <c r="Y182" t="n">
        <v>2</v>
      </c>
      <c r="Z182" t="n">
        <v>10</v>
      </c>
    </row>
    <row r="183">
      <c r="A183" t="n">
        <v>1</v>
      </c>
      <c r="B183" t="n">
        <v>75</v>
      </c>
      <c r="C183" t="inlineStr">
        <is>
          <t xml:space="preserve">CONCLUIDO	</t>
        </is>
      </c>
      <c r="D183" t="n">
        <v>4.1317</v>
      </c>
      <c r="E183" t="n">
        <v>24.2</v>
      </c>
      <c r="F183" t="n">
        <v>19.36</v>
      </c>
      <c r="G183" t="n">
        <v>13.83</v>
      </c>
      <c r="H183" t="n">
        <v>0.23</v>
      </c>
      <c r="I183" t="n">
        <v>84</v>
      </c>
      <c r="J183" t="n">
        <v>151.83</v>
      </c>
      <c r="K183" t="n">
        <v>49.1</v>
      </c>
      <c r="L183" t="n">
        <v>2</v>
      </c>
      <c r="M183" t="n">
        <v>82</v>
      </c>
      <c r="N183" t="n">
        <v>25.73</v>
      </c>
      <c r="O183" t="n">
        <v>18959.54</v>
      </c>
      <c r="P183" t="n">
        <v>231.38</v>
      </c>
      <c r="Q183" t="n">
        <v>577.11</v>
      </c>
      <c r="R183" t="n">
        <v>96.84999999999999</v>
      </c>
      <c r="S183" t="n">
        <v>44.12</v>
      </c>
      <c r="T183" t="n">
        <v>25685.17</v>
      </c>
      <c r="U183" t="n">
        <v>0.46</v>
      </c>
      <c r="V183" t="n">
        <v>0.8100000000000001</v>
      </c>
      <c r="W183" t="n">
        <v>9.300000000000001</v>
      </c>
      <c r="X183" t="n">
        <v>1.65</v>
      </c>
      <c r="Y183" t="n">
        <v>2</v>
      </c>
      <c r="Z183" t="n">
        <v>10</v>
      </c>
    </row>
    <row r="184">
      <c r="A184" t="n">
        <v>2</v>
      </c>
      <c r="B184" t="n">
        <v>75</v>
      </c>
      <c r="C184" t="inlineStr">
        <is>
          <t xml:space="preserve">CONCLUIDO	</t>
        </is>
      </c>
      <c r="D184" t="n">
        <v>4.4099</v>
      </c>
      <c r="E184" t="n">
        <v>22.68</v>
      </c>
      <c r="F184" t="n">
        <v>18.75</v>
      </c>
      <c r="G184" t="n">
        <v>20.83</v>
      </c>
      <c r="H184" t="n">
        <v>0.35</v>
      </c>
      <c r="I184" t="n">
        <v>54</v>
      </c>
      <c r="J184" t="n">
        <v>153.23</v>
      </c>
      <c r="K184" t="n">
        <v>49.1</v>
      </c>
      <c r="L184" t="n">
        <v>3</v>
      </c>
      <c r="M184" t="n">
        <v>52</v>
      </c>
      <c r="N184" t="n">
        <v>26.13</v>
      </c>
      <c r="O184" t="n">
        <v>19131.85</v>
      </c>
      <c r="P184" t="n">
        <v>221.89</v>
      </c>
      <c r="Q184" t="n">
        <v>576.52</v>
      </c>
      <c r="R184" t="n">
        <v>77.63</v>
      </c>
      <c r="S184" t="n">
        <v>44.12</v>
      </c>
      <c r="T184" t="n">
        <v>16223.78</v>
      </c>
      <c r="U184" t="n">
        <v>0.57</v>
      </c>
      <c r="V184" t="n">
        <v>0.84</v>
      </c>
      <c r="W184" t="n">
        <v>9.27</v>
      </c>
      <c r="X184" t="n">
        <v>1.05</v>
      </c>
      <c r="Y184" t="n">
        <v>2</v>
      </c>
      <c r="Z184" t="n">
        <v>10</v>
      </c>
    </row>
    <row r="185">
      <c r="A185" t="n">
        <v>3</v>
      </c>
      <c r="B185" t="n">
        <v>75</v>
      </c>
      <c r="C185" t="inlineStr">
        <is>
          <t xml:space="preserve">CONCLUIDO	</t>
        </is>
      </c>
      <c r="D185" t="n">
        <v>4.5459</v>
      </c>
      <c r="E185" t="n">
        <v>22</v>
      </c>
      <c r="F185" t="n">
        <v>18.5</v>
      </c>
      <c r="G185" t="n">
        <v>27.75</v>
      </c>
      <c r="H185" t="n">
        <v>0.46</v>
      </c>
      <c r="I185" t="n">
        <v>40</v>
      </c>
      <c r="J185" t="n">
        <v>154.63</v>
      </c>
      <c r="K185" t="n">
        <v>49.1</v>
      </c>
      <c r="L185" t="n">
        <v>4</v>
      </c>
      <c r="M185" t="n">
        <v>38</v>
      </c>
      <c r="N185" t="n">
        <v>26.53</v>
      </c>
      <c r="O185" t="n">
        <v>19304.72</v>
      </c>
      <c r="P185" t="n">
        <v>216.6</v>
      </c>
      <c r="Q185" t="n">
        <v>576.66</v>
      </c>
      <c r="R185" t="n">
        <v>69.81</v>
      </c>
      <c r="S185" t="n">
        <v>44.12</v>
      </c>
      <c r="T185" t="n">
        <v>12386.48</v>
      </c>
      <c r="U185" t="n">
        <v>0.63</v>
      </c>
      <c r="V185" t="n">
        <v>0.85</v>
      </c>
      <c r="W185" t="n">
        <v>9.25</v>
      </c>
      <c r="X185" t="n">
        <v>0.8</v>
      </c>
      <c r="Y185" t="n">
        <v>2</v>
      </c>
      <c r="Z185" t="n">
        <v>10</v>
      </c>
    </row>
    <row r="186">
      <c r="A186" t="n">
        <v>4</v>
      </c>
      <c r="B186" t="n">
        <v>75</v>
      </c>
      <c r="C186" t="inlineStr">
        <is>
          <t xml:space="preserve">CONCLUIDO	</t>
        </is>
      </c>
      <c r="D186" t="n">
        <v>4.6347</v>
      </c>
      <c r="E186" t="n">
        <v>21.58</v>
      </c>
      <c r="F186" t="n">
        <v>18.32</v>
      </c>
      <c r="G186" t="n">
        <v>34.35</v>
      </c>
      <c r="H186" t="n">
        <v>0.57</v>
      </c>
      <c r="I186" t="n">
        <v>32</v>
      </c>
      <c r="J186" t="n">
        <v>156.03</v>
      </c>
      <c r="K186" t="n">
        <v>49.1</v>
      </c>
      <c r="L186" t="n">
        <v>5</v>
      </c>
      <c r="M186" t="n">
        <v>30</v>
      </c>
      <c r="N186" t="n">
        <v>26.94</v>
      </c>
      <c r="O186" t="n">
        <v>19478.15</v>
      </c>
      <c r="P186" t="n">
        <v>212.11</v>
      </c>
      <c r="Q186" t="n">
        <v>576.34</v>
      </c>
      <c r="R186" t="n">
        <v>64.54000000000001</v>
      </c>
      <c r="S186" t="n">
        <v>44.12</v>
      </c>
      <c r="T186" t="n">
        <v>9787.129999999999</v>
      </c>
      <c r="U186" t="n">
        <v>0.68</v>
      </c>
      <c r="V186" t="n">
        <v>0.86</v>
      </c>
      <c r="W186" t="n">
        <v>9.23</v>
      </c>
      <c r="X186" t="n">
        <v>0.63</v>
      </c>
      <c r="Y186" t="n">
        <v>2</v>
      </c>
      <c r="Z186" t="n">
        <v>10</v>
      </c>
    </row>
    <row r="187">
      <c r="A187" t="n">
        <v>5</v>
      </c>
      <c r="B187" t="n">
        <v>75</v>
      </c>
      <c r="C187" t="inlineStr">
        <is>
          <t xml:space="preserve">CONCLUIDO	</t>
        </is>
      </c>
      <c r="D187" t="n">
        <v>4.7053</v>
      </c>
      <c r="E187" t="n">
        <v>21.25</v>
      </c>
      <c r="F187" t="n">
        <v>18.18</v>
      </c>
      <c r="G187" t="n">
        <v>41.96</v>
      </c>
      <c r="H187" t="n">
        <v>0.67</v>
      </c>
      <c r="I187" t="n">
        <v>26</v>
      </c>
      <c r="J187" t="n">
        <v>157.44</v>
      </c>
      <c r="K187" t="n">
        <v>49.1</v>
      </c>
      <c r="L187" t="n">
        <v>6</v>
      </c>
      <c r="M187" t="n">
        <v>24</v>
      </c>
      <c r="N187" t="n">
        <v>27.35</v>
      </c>
      <c r="O187" t="n">
        <v>19652.13</v>
      </c>
      <c r="P187" t="n">
        <v>208.14</v>
      </c>
      <c r="Q187" t="n">
        <v>576.35</v>
      </c>
      <c r="R187" t="n">
        <v>60.22</v>
      </c>
      <c r="S187" t="n">
        <v>44.12</v>
      </c>
      <c r="T187" t="n">
        <v>7658.89</v>
      </c>
      <c r="U187" t="n">
        <v>0.73</v>
      </c>
      <c r="V187" t="n">
        <v>0.87</v>
      </c>
      <c r="W187" t="n">
        <v>9.220000000000001</v>
      </c>
      <c r="X187" t="n">
        <v>0.49</v>
      </c>
      <c r="Y187" t="n">
        <v>2</v>
      </c>
      <c r="Z187" t="n">
        <v>10</v>
      </c>
    </row>
    <row r="188">
      <c r="A188" t="n">
        <v>6</v>
      </c>
      <c r="B188" t="n">
        <v>75</v>
      </c>
      <c r="C188" t="inlineStr">
        <is>
          <t xml:space="preserve">CONCLUIDO	</t>
        </is>
      </c>
      <c r="D188" t="n">
        <v>4.7466</v>
      </c>
      <c r="E188" t="n">
        <v>21.07</v>
      </c>
      <c r="F188" t="n">
        <v>18.12</v>
      </c>
      <c r="G188" t="n">
        <v>49.42</v>
      </c>
      <c r="H188" t="n">
        <v>0.78</v>
      </c>
      <c r="I188" t="n">
        <v>22</v>
      </c>
      <c r="J188" t="n">
        <v>158.86</v>
      </c>
      <c r="K188" t="n">
        <v>49.1</v>
      </c>
      <c r="L188" t="n">
        <v>7</v>
      </c>
      <c r="M188" t="n">
        <v>20</v>
      </c>
      <c r="N188" t="n">
        <v>27.77</v>
      </c>
      <c r="O188" t="n">
        <v>19826.68</v>
      </c>
      <c r="P188" t="n">
        <v>204.8</v>
      </c>
      <c r="Q188" t="n">
        <v>576.39</v>
      </c>
      <c r="R188" t="n">
        <v>58.16</v>
      </c>
      <c r="S188" t="n">
        <v>44.12</v>
      </c>
      <c r="T188" t="n">
        <v>6650.66</v>
      </c>
      <c r="U188" t="n">
        <v>0.76</v>
      </c>
      <c r="V188" t="n">
        <v>0.87</v>
      </c>
      <c r="W188" t="n">
        <v>9.220000000000001</v>
      </c>
      <c r="X188" t="n">
        <v>0.42</v>
      </c>
      <c r="Y188" t="n">
        <v>2</v>
      </c>
      <c r="Z188" t="n">
        <v>10</v>
      </c>
    </row>
    <row r="189">
      <c r="A189" t="n">
        <v>7</v>
      </c>
      <c r="B189" t="n">
        <v>75</v>
      </c>
      <c r="C189" t="inlineStr">
        <is>
          <t xml:space="preserve">CONCLUIDO	</t>
        </is>
      </c>
      <c r="D189" t="n">
        <v>4.7698</v>
      </c>
      <c r="E189" t="n">
        <v>20.97</v>
      </c>
      <c r="F189" t="n">
        <v>18.08</v>
      </c>
      <c r="G189" t="n">
        <v>54.23</v>
      </c>
      <c r="H189" t="n">
        <v>0.88</v>
      </c>
      <c r="I189" t="n">
        <v>20</v>
      </c>
      <c r="J189" t="n">
        <v>160.28</v>
      </c>
      <c r="K189" t="n">
        <v>49.1</v>
      </c>
      <c r="L189" t="n">
        <v>8</v>
      </c>
      <c r="M189" t="n">
        <v>18</v>
      </c>
      <c r="N189" t="n">
        <v>28.19</v>
      </c>
      <c r="O189" t="n">
        <v>20001.93</v>
      </c>
      <c r="P189" t="n">
        <v>201.81</v>
      </c>
      <c r="Q189" t="n">
        <v>576.3</v>
      </c>
      <c r="R189" t="n">
        <v>56.97</v>
      </c>
      <c r="S189" t="n">
        <v>44.12</v>
      </c>
      <c r="T189" t="n">
        <v>6063.44</v>
      </c>
      <c r="U189" t="n">
        <v>0.77</v>
      </c>
      <c r="V189" t="n">
        <v>0.87</v>
      </c>
      <c r="W189" t="n">
        <v>9.210000000000001</v>
      </c>
      <c r="X189" t="n">
        <v>0.38</v>
      </c>
      <c r="Y189" t="n">
        <v>2</v>
      </c>
      <c r="Z189" t="n">
        <v>10</v>
      </c>
    </row>
    <row r="190">
      <c r="A190" t="n">
        <v>8</v>
      </c>
      <c r="B190" t="n">
        <v>75</v>
      </c>
      <c r="C190" t="inlineStr">
        <is>
          <t xml:space="preserve">CONCLUIDO	</t>
        </is>
      </c>
      <c r="D190" t="n">
        <v>4.8077</v>
      </c>
      <c r="E190" t="n">
        <v>20.8</v>
      </c>
      <c r="F190" t="n">
        <v>18</v>
      </c>
      <c r="G190" t="n">
        <v>63.54</v>
      </c>
      <c r="H190" t="n">
        <v>0.99</v>
      </c>
      <c r="I190" t="n">
        <v>17</v>
      </c>
      <c r="J190" t="n">
        <v>161.71</v>
      </c>
      <c r="K190" t="n">
        <v>49.1</v>
      </c>
      <c r="L190" t="n">
        <v>9</v>
      </c>
      <c r="M190" t="n">
        <v>15</v>
      </c>
      <c r="N190" t="n">
        <v>28.61</v>
      </c>
      <c r="O190" t="n">
        <v>20177.64</v>
      </c>
      <c r="P190" t="n">
        <v>198.57</v>
      </c>
      <c r="Q190" t="n">
        <v>576.28</v>
      </c>
      <c r="R190" t="n">
        <v>54.79</v>
      </c>
      <c r="S190" t="n">
        <v>44.12</v>
      </c>
      <c r="T190" t="n">
        <v>4987.89</v>
      </c>
      <c r="U190" t="n">
        <v>0.8100000000000001</v>
      </c>
      <c r="V190" t="n">
        <v>0.87</v>
      </c>
      <c r="W190" t="n">
        <v>9.199999999999999</v>
      </c>
      <c r="X190" t="n">
        <v>0.31</v>
      </c>
      <c r="Y190" t="n">
        <v>2</v>
      </c>
      <c r="Z190" t="n">
        <v>10</v>
      </c>
    </row>
    <row r="191">
      <c r="A191" t="n">
        <v>9</v>
      </c>
      <c r="B191" t="n">
        <v>75</v>
      </c>
      <c r="C191" t="inlineStr">
        <is>
          <t xml:space="preserve">CONCLUIDO	</t>
        </is>
      </c>
      <c r="D191" t="n">
        <v>4.8272</v>
      </c>
      <c r="E191" t="n">
        <v>20.72</v>
      </c>
      <c r="F191" t="n">
        <v>17.98</v>
      </c>
      <c r="G191" t="n">
        <v>71.93000000000001</v>
      </c>
      <c r="H191" t="n">
        <v>1.09</v>
      </c>
      <c r="I191" t="n">
        <v>15</v>
      </c>
      <c r="J191" t="n">
        <v>163.13</v>
      </c>
      <c r="K191" t="n">
        <v>49.1</v>
      </c>
      <c r="L191" t="n">
        <v>10</v>
      </c>
      <c r="M191" t="n">
        <v>13</v>
      </c>
      <c r="N191" t="n">
        <v>29.04</v>
      </c>
      <c r="O191" t="n">
        <v>20353.94</v>
      </c>
      <c r="P191" t="n">
        <v>195.35</v>
      </c>
      <c r="Q191" t="n">
        <v>576.27</v>
      </c>
      <c r="R191" t="n">
        <v>54.17</v>
      </c>
      <c r="S191" t="n">
        <v>44.12</v>
      </c>
      <c r="T191" t="n">
        <v>4688.5</v>
      </c>
      <c r="U191" t="n">
        <v>0.8100000000000001</v>
      </c>
      <c r="V191" t="n">
        <v>0.88</v>
      </c>
      <c r="W191" t="n">
        <v>9.199999999999999</v>
      </c>
      <c r="X191" t="n">
        <v>0.29</v>
      </c>
      <c r="Y191" t="n">
        <v>2</v>
      </c>
      <c r="Z191" t="n">
        <v>10</v>
      </c>
    </row>
    <row r="192">
      <c r="A192" t="n">
        <v>10</v>
      </c>
      <c r="B192" t="n">
        <v>75</v>
      </c>
      <c r="C192" t="inlineStr">
        <is>
          <t xml:space="preserve">CONCLUIDO	</t>
        </is>
      </c>
      <c r="D192" t="n">
        <v>4.8429</v>
      </c>
      <c r="E192" t="n">
        <v>20.65</v>
      </c>
      <c r="F192" t="n">
        <v>17.94</v>
      </c>
      <c r="G192" t="n">
        <v>76.91</v>
      </c>
      <c r="H192" t="n">
        <v>1.18</v>
      </c>
      <c r="I192" t="n">
        <v>14</v>
      </c>
      <c r="J192" t="n">
        <v>164.57</v>
      </c>
      <c r="K192" t="n">
        <v>49.1</v>
      </c>
      <c r="L192" t="n">
        <v>11</v>
      </c>
      <c r="M192" t="n">
        <v>12</v>
      </c>
      <c r="N192" t="n">
        <v>29.47</v>
      </c>
      <c r="O192" t="n">
        <v>20530.82</v>
      </c>
      <c r="P192" t="n">
        <v>193.16</v>
      </c>
      <c r="Q192" t="n">
        <v>576.24</v>
      </c>
      <c r="R192" t="n">
        <v>52.67</v>
      </c>
      <c r="S192" t="n">
        <v>44.12</v>
      </c>
      <c r="T192" t="n">
        <v>3944.72</v>
      </c>
      <c r="U192" t="n">
        <v>0.84</v>
      </c>
      <c r="V192" t="n">
        <v>0.88</v>
      </c>
      <c r="W192" t="n">
        <v>9.210000000000001</v>
      </c>
      <c r="X192" t="n">
        <v>0.25</v>
      </c>
      <c r="Y192" t="n">
        <v>2</v>
      </c>
      <c r="Z192" t="n">
        <v>10</v>
      </c>
    </row>
    <row r="193">
      <c r="A193" t="n">
        <v>11</v>
      </c>
      <c r="B193" t="n">
        <v>75</v>
      </c>
      <c r="C193" t="inlineStr">
        <is>
          <t xml:space="preserve">CONCLUIDO	</t>
        </is>
      </c>
      <c r="D193" t="n">
        <v>4.8516</v>
      </c>
      <c r="E193" t="n">
        <v>20.61</v>
      </c>
      <c r="F193" t="n">
        <v>17.94</v>
      </c>
      <c r="G193" t="n">
        <v>82.79000000000001</v>
      </c>
      <c r="H193" t="n">
        <v>1.28</v>
      </c>
      <c r="I193" t="n">
        <v>13</v>
      </c>
      <c r="J193" t="n">
        <v>166.01</v>
      </c>
      <c r="K193" t="n">
        <v>49.1</v>
      </c>
      <c r="L193" t="n">
        <v>12</v>
      </c>
      <c r="M193" t="n">
        <v>11</v>
      </c>
      <c r="N193" t="n">
        <v>29.91</v>
      </c>
      <c r="O193" t="n">
        <v>20708.3</v>
      </c>
      <c r="P193" t="n">
        <v>190.02</v>
      </c>
      <c r="Q193" t="n">
        <v>576.1900000000001</v>
      </c>
      <c r="R193" t="n">
        <v>52.74</v>
      </c>
      <c r="S193" t="n">
        <v>44.12</v>
      </c>
      <c r="T193" t="n">
        <v>3983.92</v>
      </c>
      <c r="U193" t="n">
        <v>0.84</v>
      </c>
      <c r="V193" t="n">
        <v>0.88</v>
      </c>
      <c r="W193" t="n">
        <v>9.199999999999999</v>
      </c>
      <c r="X193" t="n">
        <v>0.25</v>
      </c>
      <c r="Y193" t="n">
        <v>2</v>
      </c>
      <c r="Z193" t="n">
        <v>10</v>
      </c>
    </row>
    <row r="194">
      <c r="A194" t="n">
        <v>12</v>
      </c>
      <c r="B194" t="n">
        <v>75</v>
      </c>
      <c r="C194" t="inlineStr">
        <is>
          <t xml:space="preserve">CONCLUIDO	</t>
        </is>
      </c>
      <c r="D194" t="n">
        <v>4.8628</v>
      </c>
      <c r="E194" t="n">
        <v>20.56</v>
      </c>
      <c r="F194" t="n">
        <v>17.92</v>
      </c>
      <c r="G194" t="n">
        <v>89.61</v>
      </c>
      <c r="H194" t="n">
        <v>1.38</v>
      </c>
      <c r="I194" t="n">
        <v>12</v>
      </c>
      <c r="J194" t="n">
        <v>167.45</v>
      </c>
      <c r="K194" t="n">
        <v>49.1</v>
      </c>
      <c r="L194" t="n">
        <v>13</v>
      </c>
      <c r="M194" t="n">
        <v>10</v>
      </c>
      <c r="N194" t="n">
        <v>30.36</v>
      </c>
      <c r="O194" t="n">
        <v>20886.38</v>
      </c>
      <c r="P194" t="n">
        <v>187.08</v>
      </c>
      <c r="Q194" t="n">
        <v>576.1799999999999</v>
      </c>
      <c r="R194" t="n">
        <v>52.35</v>
      </c>
      <c r="S194" t="n">
        <v>44.12</v>
      </c>
      <c r="T194" t="n">
        <v>3793.2</v>
      </c>
      <c r="U194" t="n">
        <v>0.84</v>
      </c>
      <c r="V194" t="n">
        <v>0.88</v>
      </c>
      <c r="W194" t="n">
        <v>9.199999999999999</v>
      </c>
      <c r="X194" t="n">
        <v>0.23</v>
      </c>
      <c r="Y194" t="n">
        <v>2</v>
      </c>
      <c r="Z194" t="n">
        <v>10</v>
      </c>
    </row>
    <row r="195">
      <c r="A195" t="n">
        <v>13</v>
      </c>
      <c r="B195" t="n">
        <v>75</v>
      </c>
      <c r="C195" t="inlineStr">
        <is>
          <t xml:space="preserve">CONCLUIDO	</t>
        </is>
      </c>
      <c r="D195" t="n">
        <v>4.8771</v>
      </c>
      <c r="E195" t="n">
        <v>20.5</v>
      </c>
      <c r="F195" t="n">
        <v>17.89</v>
      </c>
      <c r="G195" t="n">
        <v>97.59</v>
      </c>
      <c r="H195" t="n">
        <v>1.47</v>
      </c>
      <c r="I195" t="n">
        <v>11</v>
      </c>
      <c r="J195" t="n">
        <v>168.9</v>
      </c>
      <c r="K195" t="n">
        <v>49.1</v>
      </c>
      <c r="L195" t="n">
        <v>14</v>
      </c>
      <c r="M195" t="n">
        <v>9</v>
      </c>
      <c r="N195" t="n">
        <v>30.81</v>
      </c>
      <c r="O195" t="n">
        <v>21065.06</v>
      </c>
      <c r="P195" t="n">
        <v>183.87</v>
      </c>
      <c r="Q195" t="n">
        <v>576.2</v>
      </c>
      <c r="R195" t="n">
        <v>51.28</v>
      </c>
      <c r="S195" t="n">
        <v>44.12</v>
      </c>
      <c r="T195" t="n">
        <v>3263.12</v>
      </c>
      <c r="U195" t="n">
        <v>0.86</v>
      </c>
      <c r="V195" t="n">
        <v>0.88</v>
      </c>
      <c r="W195" t="n">
        <v>9.199999999999999</v>
      </c>
      <c r="X195" t="n">
        <v>0.2</v>
      </c>
      <c r="Y195" t="n">
        <v>2</v>
      </c>
      <c r="Z195" t="n">
        <v>10</v>
      </c>
    </row>
    <row r="196">
      <c r="A196" t="n">
        <v>14</v>
      </c>
      <c r="B196" t="n">
        <v>75</v>
      </c>
      <c r="C196" t="inlineStr">
        <is>
          <t xml:space="preserve">CONCLUIDO	</t>
        </is>
      </c>
      <c r="D196" t="n">
        <v>4.8894</v>
      </c>
      <c r="E196" t="n">
        <v>20.45</v>
      </c>
      <c r="F196" t="n">
        <v>17.87</v>
      </c>
      <c r="G196" t="n">
        <v>107.22</v>
      </c>
      <c r="H196" t="n">
        <v>1.56</v>
      </c>
      <c r="I196" t="n">
        <v>10</v>
      </c>
      <c r="J196" t="n">
        <v>170.35</v>
      </c>
      <c r="K196" t="n">
        <v>49.1</v>
      </c>
      <c r="L196" t="n">
        <v>15</v>
      </c>
      <c r="M196" t="n">
        <v>8</v>
      </c>
      <c r="N196" t="n">
        <v>31.26</v>
      </c>
      <c r="O196" t="n">
        <v>21244.37</v>
      </c>
      <c r="P196" t="n">
        <v>181.49</v>
      </c>
      <c r="Q196" t="n">
        <v>576.2</v>
      </c>
      <c r="R196" t="n">
        <v>50.58</v>
      </c>
      <c r="S196" t="n">
        <v>44.12</v>
      </c>
      <c r="T196" t="n">
        <v>2918.59</v>
      </c>
      <c r="U196" t="n">
        <v>0.87</v>
      </c>
      <c r="V196" t="n">
        <v>0.88</v>
      </c>
      <c r="W196" t="n">
        <v>9.199999999999999</v>
      </c>
      <c r="X196" t="n">
        <v>0.18</v>
      </c>
      <c r="Y196" t="n">
        <v>2</v>
      </c>
      <c r="Z196" t="n">
        <v>10</v>
      </c>
    </row>
    <row r="197">
      <c r="A197" t="n">
        <v>15</v>
      </c>
      <c r="B197" t="n">
        <v>75</v>
      </c>
      <c r="C197" t="inlineStr">
        <is>
          <t xml:space="preserve">CONCLUIDO	</t>
        </is>
      </c>
      <c r="D197" t="n">
        <v>4.9015</v>
      </c>
      <c r="E197" t="n">
        <v>20.4</v>
      </c>
      <c r="F197" t="n">
        <v>17.85</v>
      </c>
      <c r="G197" t="n">
        <v>119</v>
      </c>
      <c r="H197" t="n">
        <v>1.65</v>
      </c>
      <c r="I197" t="n">
        <v>9</v>
      </c>
      <c r="J197" t="n">
        <v>171.81</v>
      </c>
      <c r="K197" t="n">
        <v>49.1</v>
      </c>
      <c r="L197" t="n">
        <v>16</v>
      </c>
      <c r="M197" t="n">
        <v>5</v>
      </c>
      <c r="N197" t="n">
        <v>31.72</v>
      </c>
      <c r="O197" t="n">
        <v>21424.29</v>
      </c>
      <c r="P197" t="n">
        <v>177.16</v>
      </c>
      <c r="Q197" t="n">
        <v>576.2</v>
      </c>
      <c r="R197" t="n">
        <v>50.02</v>
      </c>
      <c r="S197" t="n">
        <v>44.12</v>
      </c>
      <c r="T197" t="n">
        <v>2642.79</v>
      </c>
      <c r="U197" t="n">
        <v>0.88</v>
      </c>
      <c r="V197" t="n">
        <v>0.88</v>
      </c>
      <c r="W197" t="n">
        <v>9.19</v>
      </c>
      <c r="X197" t="n">
        <v>0.16</v>
      </c>
      <c r="Y197" t="n">
        <v>2</v>
      </c>
      <c r="Z197" t="n">
        <v>10</v>
      </c>
    </row>
    <row r="198">
      <c r="A198" t="n">
        <v>16</v>
      </c>
      <c r="B198" t="n">
        <v>75</v>
      </c>
      <c r="C198" t="inlineStr">
        <is>
          <t xml:space="preserve">CONCLUIDO	</t>
        </is>
      </c>
      <c r="D198" t="n">
        <v>4.8978</v>
      </c>
      <c r="E198" t="n">
        <v>20.42</v>
      </c>
      <c r="F198" t="n">
        <v>17.87</v>
      </c>
      <c r="G198" t="n">
        <v>119.11</v>
      </c>
      <c r="H198" t="n">
        <v>1.74</v>
      </c>
      <c r="I198" t="n">
        <v>9</v>
      </c>
      <c r="J198" t="n">
        <v>173.28</v>
      </c>
      <c r="K198" t="n">
        <v>49.1</v>
      </c>
      <c r="L198" t="n">
        <v>17</v>
      </c>
      <c r="M198" t="n">
        <v>0</v>
      </c>
      <c r="N198" t="n">
        <v>32.18</v>
      </c>
      <c r="O198" t="n">
        <v>21604.83</v>
      </c>
      <c r="P198" t="n">
        <v>178.02</v>
      </c>
      <c r="Q198" t="n">
        <v>576.27</v>
      </c>
      <c r="R198" t="n">
        <v>50.26</v>
      </c>
      <c r="S198" t="n">
        <v>44.12</v>
      </c>
      <c r="T198" t="n">
        <v>2766.36</v>
      </c>
      <c r="U198" t="n">
        <v>0.88</v>
      </c>
      <c r="V198" t="n">
        <v>0.88</v>
      </c>
      <c r="W198" t="n">
        <v>9.199999999999999</v>
      </c>
      <c r="X198" t="n">
        <v>0.17</v>
      </c>
      <c r="Y198" t="n">
        <v>2</v>
      </c>
      <c r="Z198" t="n">
        <v>10</v>
      </c>
    </row>
    <row r="199">
      <c r="A199" t="n">
        <v>0</v>
      </c>
      <c r="B199" t="n">
        <v>95</v>
      </c>
      <c r="C199" t="inlineStr">
        <is>
          <t xml:space="preserve">CONCLUIDO	</t>
        </is>
      </c>
      <c r="D199" t="n">
        <v>3.0438</v>
      </c>
      <c r="E199" t="n">
        <v>32.85</v>
      </c>
      <c r="F199" t="n">
        <v>22.2</v>
      </c>
      <c r="G199" t="n">
        <v>6.05</v>
      </c>
      <c r="H199" t="n">
        <v>0.1</v>
      </c>
      <c r="I199" t="n">
        <v>220</v>
      </c>
      <c r="J199" t="n">
        <v>185.69</v>
      </c>
      <c r="K199" t="n">
        <v>53.44</v>
      </c>
      <c r="L199" t="n">
        <v>1</v>
      </c>
      <c r="M199" t="n">
        <v>218</v>
      </c>
      <c r="N199" t="n">
        <v>36.26</v>
      </c>
      <c r="O199" t="n">
        <v>23136.14</v>
      </c>
      <c r="P199" t="n">
        <v>306.23</v>
      </c>
      <c r="Q199" t="n">
        <v>578.35</v>
      </c>
      <c r="R199" t="n">
        <v>184.72</v>
      </c>
      <c r="S199" t="n">
        <v>44.12</v>
      </c>
      <c r="T199" t="n">
        <v>68940.53999999999</v>
      </c>
      <c r="U199" t="n">
        <v>0.24</v>
      </c>
      <c r="V199" t="n">
        <v>0.71</v>
      </c>
      <c r="W199" t="n">
        <v>9.529999999999999</v>
      </c>
      <c r="X199" t="n">
        <v>4.47</v>
      </c>
      <c r="Y199" t="n">
        <v>2</v>
      </c>
      <c r="Z199" t="n">
        <v>10</v>
      </c>
    </row>
    <row r="200">
      <c r="A200" t="n">
        <v>1</v>
      </c>
      <c r="B200" t="n">
        <v>95</v>
      </c>
      <c r="C200" t="inlineStr">
        <is>
          <t xml:space="preserve">CONCLUIDO	</t>
        </is>
      </c>
      <c r="D200" t="n">
        <v>3.8796</v>
      </c>
      <c r="E200" t="n">
        <v>25.78</v>
      </c>
      <c r="F200" t="n">
        <v>19.66</v>
      </c>
      <c r="G200" t="n">
        <v>12.04</v>
      </c>
      <c r="H200" t="n">
        <v>0.19</v>
      </c>
      <c r="I200" t="n">
        <v>98</v>
      </c>
      <c r="J200" t="n">
        <v>187.21</v>
      </c>
      <c r="K200" t="n">
        <v>53.44</v>
      </c>
      <c r="L200" t="n">
        <v>2</v>
      </c>
      <c r="M200" t="n">
        <v>96</v>
      </c>
      <c r="N200" t="n">
        <v>36.77</v>
      </c>
      <c r="O200" t="n">
        <v>23322.88</v>
      </c>
      <c r="P200" t="n">
        <v>270.01</v>
      </c>
      <c r="Q200" t="n">
        <v>577.52</v>
      </c>
      <c r="R200" t="n">
        <v>106.07</v>
      </c>
      <c r="S200" t="n">
        <v>44.12</v>
      </c>
      <c r="T200" t="n">
        <v>30221.51</v>
      </c>
      <c r="U200" t="n">
        <v>0.42</v>
      </c>
      <c r="V200" t="n">
        <v>0.8</v>
      </c>
      <c r="W200" t="n">
        <v>9.33</v>
      </c>
      <c r="X200" t="n">
        <v>1.95</v>
      </c>
      <c r="Y200" t="n">
        <v>2</v>
      </c>
      <c r="Z200" t="n">
        <v>10</v>
      </c>
    </row>
    <row r="201">
      <c r="A201" t="n">
        <v>2</v>
      </c>
      <c r="B201" t="n">
        <v>95</v>
      </c>
      <c r="C201" t="inlineStr">
        <is>
          <t xml:space="preserve">CONCLUIDO	</t>
        </is>
      </c>
      <c r="D201" t="n">
        <v>4.2058</v>
      </c>
      <c r="E201" t="n">
        <v>23.78</v>
      </c>
      <c r="F201" t="n">
        <v>18.96</v>
      </c>
      <c r="G201" t="n">
        <v>18.06</v>
      </c>
      <c r="H201" t="n">
        <v>0.28</v>
      </c>
      <c r="I201" t="n">
        <v>63</v>
      </c>
      <c r="J201" t="n">
        <v>188.73</v>
      </c>
      <c r="K201" t="n">
        <v>53.44</v>
      </c>
      <c r="L201" t="n">
        <v>3</v>
      </c>
      <c r="M201" t="n">
        <v>61</v>
      </c>
      <c r="N201" t="n">
        <v>37.29</v>
      </c>
      <c r="O201" t="n">
        <v>23510.33</v>
      </c>
      <c r="P201" t="n">
        <v>258.81</v>
      </c>
      <c r="Q201" t="n">
        <v>576.84</v>
      </c>
      <c r="R201" t="n">
        <v>84.28</v>
      </c>
      <c r="S201" t="n">
        <v>44.12</v>
      </c>
      <c r="T201" t="n">
        <v>19505.61</v>
      </c>
      <c r="U201" t="n">
        <v>0.52</v>
      </c>
      <c r="V201" t="n">
        <v>0.83</v>
      </c>
      <c r="W201" t="n">
        <v>9.289999999999999</v>
      </c>
      <c r="X201" t="n">
        <v>1.26</v>
      </c>
      <c r="Y201" t="n">
        <v>2</v>
      </c>
      <c r="Z201" t="n">
        <v>10</v>
      </c>
    </row>
    <row r="202">
      <c r="A202" t="n">
        <v>3</v>
      </c>
      <c r="B202" t="n">
        <v>95</v>
      </c>
      <c r="C202" t="inlineStr">
        <is>
          <t xml:space="preserve">CONCLUIDO	</t>
        </is>
      </c>
      <c r="D202" t="n">
        <v>4.3756</v>
      </c>
      <c r="E202" t="n">
        <v>22.85</v>
      </c>
      <c r="F202" t="n">
        <v>18.64</v>
      </c>
      <c r="G202" t="n">
        <v>23.79</v>
      </c>
      <c r="H202" t="n">
        <v>0.37</v>
      </c>
      <c r="I202" t="n">
        <v>47</v>
      </c>
      <c r="J202" t="n">
        <v>190.25</v>
      </c>
      <c r="K202" t="n">
        <v>53.44</v>
      </c>
      <c r="L202" t="n">
        <v>4</v>
      </c>
      <c r="M202" t="n">
        <v>45</v>
      </c>
      <c r="N202" t="n">
        <v>37.82</v>
      </c>
      <c r="O202" t="n">
        <v>23698.48</v>
      </c>
      <c r="P202" t="n">
        <v>252.65</v>
      </c>
      <c r="Q202" t="n">
        <v>576.52</v>
      </c>
      <c r="R202" t="n">
        <v>74.41</v>
      </c>
      <c r="S202" t="n">
        <v>44.12</v>
      </c>
      <c r="T202" t="n">
        <v>14651.24</v>
      </c>
      <c r="U202" t="n">
        <v>0.59</v>
      </c>
      <c r="V202" t="n">
        <v>0.84</v>
      </c>
      <c r="W202" t="n">
        <v>9.25</v>
      </c>
      <c r="X202" t="n">
        <v>0.9399999999999999</v>
      </c>
      <c r="Y202" t="n">
        <v>2</v>
      </c>
      <c r="Z202" t="n">
        <v>10</v>
      </c>
    </row>
    <row r="203">
      <c r="A203" t="n">
        <v>4</v>
      </c>
      <c r="B203" t="n">
        <v>95</v>
      </c>
      <c r="C203" t="inlineStr">
        <is>
          <t xml:space="preserve">CONCLUIDO	</t>
        </is>
      </c>
      <c r="D203" t="n">
        <v>4.4895</v>
      </c>
      <c r="E203" t="n">
        <v>22.27</v>
      </c>
      <c r="F203" t="n">
        <v>18.43</v>
      </c>
      <c r="G203" t="n">
        <v>29.88</v>
      </c>
      <c r="H203" t="n">
        <v>0.46</v>
      </c>
      <c r="I203" t="n">
        <v>37</v>
      </c>
      <c r="J203" t="n">
        <v>191.78</v>
      </c>
      <c r="K203" t="n">
        <v>53.44</v>
      </c>
      <c r="L203" t="n">
        <v>5</v>
      </c>
      <c r="M203" t="n">
        <v>35</v>
      </c>
      <c r="N203" t="n">
        <v>38.35</v>
      </c>
      <c r="O203" t="n">
        <v>23887.36</v>
      </c>
      <c r="P203" t="n">
        <v>248.14</v>
      </c>
      <c r="Q203" t="n">
        <v>576.45</v>
      </c>
      <c r="R203" t="n">
        <v>67.8</v>
      </c>
      <c r="S203" t="n">
        <v>44.12</v>
      </c>
      <c r="T203" t="n">
        <v>11392.98</v>
      </c>
      <c r="U203" t="n">
        <v>0.65</v>
      </c>
      <c r="V203" t="n">
        <v>0.85</v>
      </c>
      <c r="W203" t="n">
        <v>9.24</v>
      </c>
      <c r="X203" t="n">
        <v>0.73</v>
      </c>
      <c r="Y203" t="n">
        <v>2</v>
      </c>
      <c r="Z203" t="n">
        <v>10</v>
      </c>
    </row>
    <row r="204">
      <c r="A204" t="n">
        <v>5</v>
      </c>
      <c r="B204" t="n">
        <v>95</v>
      </c>
      <c r="C204" t="inlineStr">
        <is>
          <t xml:space="preserve">CONCLUIDO	</t>
        </is>
      </c>
      <c r="D204" t="n">
        <v>4.5605</v>
      </c>
      <c r="E204" t="n">
        <v>21.93</v>
      </c>
      <c r="F204" t="n">
        <v>18.3</v>
      </c>
      <c r="G204" t="n">
        <v>35.43</v>
      </c>
      <c r="H204" t="n">
        <v>0.55</v>
      </c>
      <c r="I204" t="n">
        <v>31</v>
      </c>
      <c r="J204" t="n">
        <v>193.32</v>
      </c>
      <c r="K204" t="n">
        <v>53.44</v>
      </c>
      <c r="L204" t="n">
        <v>6</v>
      </c>
      <c r="M204" t="n">
        <v>29</v>
      </c>
      <c r="N204" t="n">
        <v>38.89</v>
      </c>
      <c r="O204" t="n">
        <v>24076.95</v>
      </c>
      <c r="P204" t="n">
        <v>244.72</v>
      </c>
      <c r="Q204" t="n">
        <v>576.39</v>
      </c>
      <c r="R204" t="n">
        <v>64.25</v>
      </c>
      <c r="S204" t="n">
        <v>44.12</v>
      </c>
      <c r="T204" t="n">
        <v>9651.27</v>
      </c>
      <c r="U204" t="n">
        <v>0.6899999999999999</v>
      </c>
      <c r="V204" t="n">
        <v>0.86</v>
      </c>
      <c r="W204" t="n">
        <v>9.220000000000001</v>
      </c>
      <c r="X204" t="n">
        <v>0.61</v>
      </c>
      <c r="Y204" t="n">
        <v>2</v>
      </c>
      <c r="Z204" t="n">
        <v>10</v>
      </c>
    </row>
    <row r="205">
      <c r="A205" t="n">
        <v>6</v>
      </c>
      <c r="B205" t="n">
        <v>95</v>
      </c>
      <c r="C205" t="inlineStr">
        <is>
          <t xml:space="preserve">CONCLUIDO	</t>
        </is>
      </c>
      <c r="D205" t="n">
        <v>4.6223</v>
      </c>
      <c r="E205" t="n">
        <v>21.63</v>
      </c>
      <c r="F205" t="n">
        <v>18.2</v>
      </c>
      <c r="G205" t="n">
        <v>41.99</v>
      </c>
      <c r="H205" t="n">
        <v>0.64</v>
      </c>
      <c r="I205" t="n">
        <v>26</v>
      </c>
      <c r="J205" t="n">
        <v>194.86</v>
      </c>
      <c r="K205" t="n">
        <v>53.44</v>
      </c>
      <c r="L205" t="n">
        <v>7</v>
      </c>
      <c r="M205" t="n">
        <v>24</v>
      </c>
      <c r="N205" t="n">
        <v>39.43</v>
      </c>
      <c r="O205" t="n">
        <v>24267.28</v>
      </c>
      <c r="P205" t="n">
        <v>241.53</v>
      </c>
      <c r="Q205" t="n">
        <v>576.41</v>
      </c>
      <c r="R205" t="n">
        <v>60.87</v>
      </c>
      <c r="S205" t="n">
        <v>44.12</v>
      </c>
      <c r="T205" t="n">
        <v>7983.57</v>
      </c>
      <c r="U205" t="n">
        <v>0.72</v>
      </c>
      <c r="V205" t="n">
        <v>0.86</v>
      </c>
      <c r="W205" t="n">
        <v>9.220000000000001</v>
      </c>
      <c r="X205" t="n">
        <v>0.5</v>
      </c>
      <c r="Y205" t="n">
        <v>2</v>
      </c>
      <c r="Z205" t="n">
        <v>10</v>
      </c>
    </row>
    <row r="206">
      <c r="A206" t="n">
        <v>7</v>
      </c>
      <c r="B206" t="n">
        <v>95</v>
      </c>
      <c r="C206" t="inlineStr">
        <is>
          <t xml:space="preserve">CONCLUIDO	</t>
        </is>
      </c>
      <c r="D206" t="n">
        <v>4.6581</v>
      </c>
      <c r="E206" t="n">
        <v>21.47</v>
      </c>
      <c r="F206" t="n">
        <v>18.14</v>
      </c>
      <c r="G206" t="n">
        <v>47.33</v>
      </c>
      <c r="H206" t="n">
        <v>0.72</v>
      </c>
      <c r="I206" t="n">
        <v>23</v>
      </c>
      <c r="J206" t="n">
        <v>196.41</v>
      </c>
      <c r="K206" t="n">
        <v>53.44</v>
      </c>
      <c r="L206" t="n">
        <v>8</v>
      </c>
      <c r="M206" t="n">
        <v>21</v>
      </c>
      <c r="N206" t="n">
        <v>39.98</v>
      </c>
      <c r="O206" t="n">
        <v>24458.36</v>
      </c>
      <c r="P206" t="n">
        <v>239.17</v>
      </c>
      <c r="Q206" t="n">
        <v>576.34</v>
      </c>
      <c r="R206" t="n">
        <v>59.02</v>
      </c>
      <c r="S206" t="n">
        <v>44.12</v>
      </c>
      <c r="T206" t="n">
        <v>7073.28</v>
      </c>
      <c r="U206" t="n">
        <v>0.75</v>
      </c>
      <c r="V206" t="n">
        <v>0.87</v>
      </c>
      <c r="W206" t="n">
        <v>9.220000000000001</v>
      </c>
      <c r="X206" t="n">
        <v>0.45</v>
      </c>
      <c r="Y206" t="n">
        <v>2</v>
      </c>
      <c r="Z206" t="n">
        <v>10</v>
      </c>
    </row>
    <row r="207">
      <c r="A207" t="n">
        <v>8</v>
      </c>
      <c r="B207" t="n">
        <v>95</v>
      </c>
      <c r="C207" t="inlineStr">
        <is>
          <t xml:space="preserve">CONCLUIDO	</t>
        </is>
      </c>
      <c r="D207" t="n">
        <v>4.6991</v>
      </c>
      <c r="E207" t="n">
        <v>21.28</v>
      </c>
      <c r="F207" t="n">
        <v>18.07</v>
      </c>
      <c r="G207" t="n">
        <v>54.2</v>
      </c>
      <c r="H207" t="n">
        <v>0.8100000000000001</v>
      </c>
      <c r="I207" t="n">
        <v>20</v>
      </c>
      <c r="J207" t="n">
        <v>197.97</v>
      </c>
      <c r="K207" t="n">
        <v>53.44</v>
      </c>
      <c r="L207" t="n">
        <v>9</v>
      </c>
      <c r="M207" t="n">
        <v>18</v>
      </c>
      <c r="N207" t="n">
        <v>40.53</v>
      </c>
      <c r="O207" t="n">
        <v>24650.18</v>
      </c>
      <c r="P207" t="n">
        <v>236.34</v>
      </c>
      <c r="Q207" t="n">
        <v>576.34</v>
      </c>
      <c r="R207" t="n">
        <v>56.77</v>
      </c>
      <c r="S207" t="n">
        <v>44.12</v>
      </c>
      <c r="T207" t="n">
        <v>5963.86</v>
      </c>
      <c r="U207" t="n">
        <v>0.78</v>
      </c>
      <c r="V207" t="n">
        <v>0.87</v>
      </c>
      <c r="W207" t="n">
        <v>9.210000000000001</v>
      </c>
      <c r="X207" t="n">
        <v>0.37</v>
      </c>
      <c r="Y207" t="n">
        <v>2</v>
      </c>
      <c r="Z207" t="n">
        <v>10</v>
      </c>
    </row>
    <row r="208">
      <c r="A208" t="n">
        <v>9</v>
      </c>
      <c r="B208" t="n">
        <v>95</v>
      </c>
      <c r="C208" t="inlineStr">
        <is>
          <t xml:space="preserve">CONCLUIDO	</t>
        </is>
      </c>
      <c r="D208" t="n">
        <v>4.7234</v>
      </c>
      <c r="E208" t="n">
        <v>21.17</v>
      </c>
      <c r="F208" t="n">
        <v>18.03</v>
      </c>
      <c r="G208" t="n">
        <v>60.11</v>
      </c>
      <c r="H208" t="n">
        <v>0.89</v>
      </c>
      <c r="I208" t="n">
        <v>18</v>
      </c>
      <c r="J208" t="n">
        <v>199.53</v>
      </c>
      <c r="K208" t="n">
        <v>53.44</v>
      </c>
      <c r="L208" t="n">
        <v>10</v>
      </c>
      <c r="M208" t="n">
        <v>16</v>
      </c>
      <c r="N208" t="n">
        <v>41.1</v>
      </c>
      <c r="O208" t="n">
        <v>24842.77</v>
      </c>
      <c r="P208" t="n">
        <v>234.29</v>
      </c>
      <c r="Q208" t="n">
        <v>576.24</v>
      </c>
      <c r="R208" t="n">
        <v>55.56</v>
      </c>
      <c r="S208" t="n">
        <v>44.12</v>
      </c>
      <c r="T208" t="n">
        <v>5371.17</v>
      </c>
      <c r="U208" t="n">
        <v>0.79</v>
      </c>
      <c r="V208" t="n">
        <v>0.87</v>
      </c>
      <c r="W208" t="n">
        <v>9.210000000000001</v>
      </c>
      <c r="X208" t="n">
        <v>0.34</v>
      </c>
      <c r="Y208" t="n">
        <v>2</v>
      </c>
      <c r="Z208" t="n">
        <v>10</v>
      </c>
    </row>
    <row r="209">
      <c r="A209" t="n">
        <v>10</v>
      </c>
      <c r="B209" t="n">
        <v>95</v>
      </c>
      <c r="C209" t="inlineStr">
        <is>
          <t xml:space="preserve">CONCLUIDO	</t>
        </is>
      </c>
      <c r="D209" t="n">
        <v>4.7326</v>
      </c>
      <c r="E209" t="n">
        <v>21.13</v>
      </c>
      <c r="F209" t="n">
        <v>18.03</v>
      </c>
      <c r="G209" t="n">
        <v>63.63</v>
      </c>
      <c r="H209" t="n">
        <v>0.97</v>
      </c>
      <c r="I209" t="n">
        <v>17</v>
      </c>
      <c r="J209" t="n">
        <v>201.1</v>
      </c>
      <c r="K209" t="n">
        <v>53.44</v>
      </c>
      <c r="L209" t="n">
        <v>11</v>
      </c>
      <c r="M209" t="n">
        <v>15</v>
      </c>
      <c r="N209" t="n">
        <v>41.66</v>
      </c>
      <c r="O209" t="n">
        <v>25036.12</v>
      </c>
      <c r="P209" t="n">
        <v>232.11</v>
      </c>
      <c r="Q209" t="n">
        <v>576.28</v>
      </c>
      <c r="R209" t="n">
        <v>55.34</v>
      </c>
      <c r="S209" t="n">
        <v>44.12</v>
      </c>
      <c r="T209" t="n">
        <v>5263.61</v>
      </c>
      <c r="U209" t="n">
        <v>0.8</v>
      </c>
      <c r="V209" t="n">
        <v>0.87</v>
      </c>
      <c r="W209" t="n">
        <v>9.210000000000001</v>
      </c>
      <c r="X209" t="n">
        <v>0.34</v>
      </c>
      <c r="Y209" t="n">
        <v>2</v>
      </c>
      <c r="Z209" t="n">
        <v>10</v>
      </c>
    </row>
    <row r="210">
      <c r="A210" t="n">
        <v>11</v>
      </c>
      <c r="B210" t="n">
        <v>95</v>
      </c>
      <c r="C210" t="inlineStr">
        <is>
          <t xml:space="preserve">CONCLUIDO	</t>
        </is>
      </c>
      <c r="D210" t="n">
        <v>4.7626</v>
      </c>
      <c r="E210" t="n">
        <v>21</v>
      </c>
      <c r="F210" t="n">
        <v>17.97</v>
      </c>
      <c r="G210" t="n">
        <v>71.88</v>
      </c>
      <c r="H210" t="n">
        <v>1.05</v>
      </c>
      <c r="I210" t="n">
        <v>15</v>
      </c>
      <c r="J210" t="n">
        <v>202.67</v>
      </c>
      <c r="K210" t="n">
        <v>53.44</v>
      </c>
      <c r="L210" t="n">
        <v>12</v>
      </c>
      <c r="M210" t="n">
        <v>13</v>
      </c>
      <c r="N210" t="n">
        <v>42.24</v>
      </c>
      <c r="O210" t="n">
        <v>25230.25</v>
      </c>
      <c r="P210" t="n">
        <v>229.93</v>
      </c>
      <c r="Q210" t="n">
        <v>576.21</v>
      </c>
      <c r="R210" t="n">
        <v>53.63</v>
      </c>
      <c r="S210" t="n">
        <v>44.12</v>
      </c>
      <c r="T210" t="n">
        <v>4420.77</v>
      </c>
      <c r="U210" t="n">
        <v>0.82</v>
      </c>
      <c r="V210" t="n">
        <v>0.88</v>
      </c>
      <c r="W210" t="n">
        <v>9.199999999999999</v>
      </c>
      <c r="X210" t="n">
        <v>0.28</v>
      </c>
      <c r="Y210" t="n">
        <v>2</v>
      </c>
      <c r="Z210" t="n">
        <v>10</v>
      </c>
    </row>
    <row r="211">
      <c r="A211" t="n">
        <v>12</v>
      </c>
      <c r="B211" t="n">
        <v>95</v>
      </c>
      <c r="C211" t="inlineStr">
        <is>
          <t xml:space="preserve">CONCLUIDO	</t>
        </is>
      </c>
      <c r="D211" t="n">
        <v>4.7786</v>
      </c>
      <c r="E211" t="n">
        <v>20.93</v>
      </c>
      <c r="F211" t="n">
        <v>17.94</v>
      </c>
      <c r="G211" t="n">
        <v>76.87</v>
      </c>
      <c r="H211" t="n">
        <v>1.13</v>
      </c>
      <c r="I211" t="n">
        <v>14</v>
      </c>
      <c r="J211" t="n">
        <v>204.25</v>
      </c>
      <c r="K211" t="n">
        <v>53.44</v>
      </c>
      <c r="L211" t="n">
        <v>13</v>
      </c>
      <c r="M211" t="n">
        <v>12</v>
      </c>
      <c r="N211" t="n">
        <v>42.82</v>
      </c>
      <c r="O211" t="n">
        <v>25425.3</v>
      </c>
      <c r="P211" t="n">
        <v>227.85</v>
      </c>
      <c r="Q211" t="n">
        <v>576.27</v>
      </c>
      <c r="R211" t="n">
        <v>52.71</v>
      </c>
      <c r="S211" t="n">
        <v>44.12</v>
      </c>
      <c r="T211" t="n">
        <v>3963.11</v>
      </c>
      <c r="U211" t="n">
        <v>0.84</v>
      </c>
      <c r="V211" t="n">
        <v>0.88</v>
      </c>
      <c r="W211" t="n">
        <v>9.199999999999999</v>
      </c>
      <c r="X211" t="n">
        <v>0.24</v>
      </c>
      <c r="Y211" t="n">
        <v>2</v>
      </c>
      <c r="Z211" t="n">
        <v>10</v>
      </c>
    </row>
    <row r="212">
      <c r="A212" t="n">
        <v>13</v>
      </c>
      <c r="B212" t="n">
        <v>95</v>
      </c>
      <c r="C212" t="inlineStr">
        <is>
          <t xml:space="preserve">CONCLUIDO	</t>
        </is>
      </c>
      <c r="D212" t="n">
        <v>4.7883</v>
      </c>
      <c r="E212" t="n">
        <v>20.88</v>
      </c>
      <c r="F212" t="n">
        <v>17.93</v>
      </c>
      <c r="G212" t="n">
        <v>82.76000000000001</v>
      </c>
      <c r="H212" t="n">
        <v>1.21</v>
      </c>
      <c r="I212" t="n">
        <v>13</v>
      </c>
      <c r="J212" t="n">
        <v>205.84</v>
      </c>
      <c r="K212" t="n">
        <v>53.44</v>
      </c>
      <c r="L212" t="n">
        <v>14</v>
      </c>
      <c r="M212" t="n">
        <v>11</v>
      </c>
      <c r="N212" t="n">
        <v>43.4</v>
      </c>
      <c r="O212" t="n">
        <v>25621.03</v>
      </c>
      <c r="P212" t="n">
        <v>225.82</v>
      </c>
      <c r="Q212" t="n">
        <v>576.21</v>
      </c>
      <c r="R212" t="n">
        <v>52.46</v>
      </c>
      <c r="S212" t="n">
        <v>44.12</v>
      </c>
      <c r="T212" t="n">
        <v>3843.83</v>
      </c>
      <c r="U212" t="n">
        <v>0.84</v>
      </c>
      <c r="V212" t="n">
        <v>0.88</v>
      </c>
      <c r="W212" t="n">
        <v>9.199999999999999</v>
      </c>
      <c r="X212" t="n">
        <v>0.24</v>
      </c>
      <c r="Y212" t="n">
        <v>2</v>
      </c>
      <c r="Z212" t="n">
        <v>10</v>
      </c>
    </row>
    <row r="213">
      <c r="A213" t="n">
        <v>14</v>
      </c>
      <c r="B213" t="n">
        <v>95</v>
      </c>
      <c r="C213" t="inlineStr">
        <is>
          <t xml:space="preserve">CONCLUIDO	</t>
        </is>
      </c>
      <c r="D213" t="n">
        <v>4.8017</v>
      </c>
      <c r="E213" t="n">
        <v>20.83</v>
      </c>
      <c r="F213" t="n">
        <v>17.91</v>
      </c>
      <c r="G213" t="n">
        <v>89.55</v>
      </c>
      <c r="H213" t="n">
        <v>1.28</v>
      </c>
      <c r="I213" t="n">
        <v>12</v>
      </c>
      <c r="J213" t="n">
        <v>207.43</v>
      </c>
      <c r="K213" t="n">
        <v>53.44</v>
      </c>
      <c r="L213" t="n">
        <v>15</v>
      </c>
      <c r="M213" t="n">
        <v>10</v>
      </c>
      <c r="N213" t="n">
        <v>44</v>
      </c>
      <c r="O213" t="n">
        <v>25817.56</v>
      </c>
      <c r="P213" t="n">
        <v>223.38</v>
      </c>
      <c r="Q213" t="n">
        <v>576.12</v>
      </c>
      <c r="R213" t="n">
        <v>51.96</v>
      </c>
      <c r="S213" t="n">
        <v>44.12</v>
      </c>
      <c r="T213" t="n">
        <v>3597.45</v>
      </c>
      <c r="U213" t="n">
        <v>0.85</v>
      </c>
      <c r="V213" t="n">
        <v>0.88</v>
      </c>
      <c r="W213" t="n">
        <v>9.199999999999999</v>
      </c>
      <c r="X213" t="n">
        <v>0.22</v>
      </c>
      <c r="Y213" t="n">
        <v>2</v>
      </c>
      <c r="Z213" t="n">
        <v>10</v>
      </c>
    </row>
    <row r="214">
      <c r="A214" t="n">
        <v>15</v>
      </c>
      <c r="B214" t="n">
        <v>95</v>
      </c>
      <c r="C214" t="inlineStr">
        <is>
          <t xml:space="preserve">CONCLUIDO	</t>
        </is>
      </c>
      <c r="D214" t="n">
        <v>4.8148</v>
      </c>
      <c r="E214" t="n">
        <v>20.77</v>
      </c>
      <c r="F214" t="n">
        <v>17.89</v>
      </c>
      <c r="G214" t="n">
        <v>97.59</v>
      </c>
      <c r="H214" t="n">
        <v>1.36</v>
      </c>
      <c r="I214" t="n">
        <v>11</v>
      </c>
      <c r="J214" t="n">
        <v>209.03</v>
      </c>
      <c r="K214" t="n">
        <v>53.44</v>
      </c>
      <c r="L214" t="n">
        <v>16</v>
      </c>
      <c r="M214" t="n">
        <v>9</v>
      </c>
      <c r="N214" t="n">
        <v>44.6</v>
      </c>
      <c r="O214" t="n">
        <v>26014.91</v>
      </c>
      <c r="P214" t="n">
        <v>221.05</v>
      </c>
      <c r="Q214" t="n">
        <v>576.1799999999999</v>
      </c>
      <c r="R214" t="n">
        <v>51.32</v>
      </c>
      <c r="S214" t="n">
        <v>44.12</v>
      </c>
      <c r="T214" t="n">
        <v>3282.84</v>
      </c>
      <c r="U214" t="n">
        <v>0.86</v>
      </c>
      <c r="V214" t="n">
        <v>0.88</v>
      </c>
      <c r="W214" t="n">
        <v>9.199999999999999</v>
      </c>
      <c r="X214" t="n">
        <v>0.2</v>
      </c>
      <c r="Y214" t="n">
        <v>2</v>
      </c>
      <c r="Z214" t="n">
        <v>10</v>
      </c>
    </row>
    <row r="215">
      <c r="A215" t="n">
        <v>16</v>
      </c>
      <c r="B215" t="n">
        <v>95</v>
      </c>
      <c r="C215" t="inlineStr">
        <is>
          <t xml:space="preserve">CONCLUIDO	</t>
        </is>
      </c>
      <c r="D215" t="n">
        <v>4.8177</v>
      </c>
      <c r="E215" t="n">
        <v>20.76</v>
      </c>
      <c r="F215" t="n">
        <v>17.88</v>
      </c>
      <c r="G215" t="n">
        <v>97.52</v>
      </c>
      <c r="H215" t="n">
        <v>1.43</v>
      </c>
      <c r="I215" t="n">
        <v>11</v>
      </c>
      <c r="J215" t="n">
        <v>210.64</v>
      </c>
      <c r="K215" t="n">
        <v>53.44</v>
      </c>
      <c r="L215" t="n">
        <v>17</v>
      </c>
      <c r="M215" t="n">
        <v>9</v>
      </c>
      <c r="N215" t="n">
        <v>45.21</v>
      </c>
      <c r="O215" t="n">
        <v>26213.09</v>
      </c>
      <c r="P215" t="n">
        <v>218.82</v>
      </c>
      <c r="Q215" t="n">
        <v>576.24</v>
      </c>
      <c r="R215" t="n">
        <v>51.02</v>
      </c>
      <c r="S215" t="n">
        <v>44.12</v>
      </c>
      <c r="T215" t="n">
        <v>3133.49</v>
      </c>
      <c r="U215" t="n">
        <v>0.86</v>
      </c>
      <c r="V215" t="n">
        <v>0.88</v>
      </c>
      <c r="W215" t="n">
        <v>9.19</v>
      </c>
      <c r="X215" t="n">
        <v>0.19</v>
      </c>
      <c r="Y215" t="n">
        <v>2</v>
      </c>
      <c r="Z215" t="n">
        <v>10</v>
      </c>
    </row>
    <row r="216">
      <c r="A216" t="n">
        <v>17</v>
      </c>
      <c r="B216" t="n">
        <v>95</v>
      </c>
      <c r="C216" t="inlineStr">
        <is>
          <t xml:space="preserve">CONCLUIDO	</t>
        </is>
      </c>
      <c r="D216" t="n">
        <v>4.8292</v>
      </c>
      <c r="E216" t="n">
        <v>20.71</v>
      </c>
      <c r="F216" t="n">
        <v>17.87</v>
      </c>
      <c r="G216" t="n">
        <v>107.2</v>
      </c>
      <c r="H216" t="n">
        <v>1.51</v>
      </c>
      <c r="I216" t="n">
        <v>10</v>
      </c>
      <c r="J216" t="n">
        <v>212.25</v>
      </c>
      <c r="K216" t="n">
        <v>53.44</v>
      </c>
      <c r="L216" t="n">
        <v>18</v>
      </c>
      <c r="M216" t="n">
        <v>8</v>
      </c>
      <c r="N216" t="n">
        <v>45.82</v>
      </c>
      <c r="O216" t="n">
        <v>26412.11</v>
      </c>
      <c r="P216" t="n">
        <v>217.81</v>
      </c>
      <c r="Q216" t="n">
        <v>576.14</v>
      </c>
      <c r="R216" t="n">
        <v>50.49</v>
      </c>
      <c r="S216" t="n">
        <v>44.12</v>
      </c>
      <c r="T216" t="n">
        <v>2874.38</v>
      </c>
      <c r="U216" t="n">
        <v>0.87</v>
      </c>
      <c r="V216" t="n">
        <v>0.88</v>
      </c>
      <c r="W216" t="n">
        <v>9.199999999999999</v>
      </c>
      <c r="X216" t="n">
        <v>0.17</v>
      </c>
      <c r="Y216" t="n">
        <v>2</v>
      </c>
      <c r="Z216" t="n">
        <v>10</v>
      </c>
    </row>
    <row r="217">
      <c r="A217" t="n">
        <v>18</v>
      </c>
      <c r="B217" t="n">
        <v>95</v>
      </c>
      <c r="C217" t="inlineStr">
        <is>
          <t xml:space="preserve">CONCLUIDO	</t>
        </is>
      </c>
      <c r="D217" t="n">
        <v>4.8286</v>
      </c>
      <c r="E217" t="n">
        <v>20.71</v>
      </c>
      <c r="F217" t="n">
        <v>17.87</v>
      </c>
      <c r="G217" t="n">
        <v>107.21</v>
      </c>
      <c r="H217" t="n">
        <v>1.58</v>
      </c>
      <c r="I217" t="n">
        <v>10</v>
      </c>
      <c r="J217" t="n">
        <v>213.87</v>
      </c>
      <c r="K217" t="n">
        <v>53.44</v>
      </c>
      <c r="L217" t="n">
        <v>19</v>
      </c>
      <c r="M217" t="n">
        <v>8</v>
      </c>
      <c r="N217" t="n">
        <v>46.44</v>
      </c>
      <c r="O217" t="n">
        <v>26611.98</v>
      </c>
      <c r="P217" t="n">
        <v>214.32</v>
      </c>
      <c r="Q217" t="n">
        <v>576.12</v>
      </c>
      <c r="R217" t="n">
        <v>50.65</v>
      </c>
      <c r="S217" t="n">
        <v>44.12</v>
      </c>
      <c r="T217" t="n">
        <v>2952.15</v>
      </c>
      <c r="U217" t="n">
        <v>0.87</v>
      </c>
      <c r="V217" t="n">
        <v>0.88</v>
      </c>
      <c r="W217" t="n">
        <v>9.19</v>
      </c>
      <c r="X217" t="n">
        <v>0.18</v>
      </c>
      <c r="Y217" t="n">
        <v>2</v>
      </c>
      <c r="Z217" t="n">
        <v>10</v>
      </c>
    </row>
    <row r="218">
      <c r="A218" t="n">
        <v>19</v>
      </c>
      <c r="B218" t="n">
        <v>95</v>
      </c>
      <c r="C218" t="inlineStr">
        <is>
          <t xml:space="preserve">CONCLUIDO	</t>
        </is>
      </c>
      <c r="D218" t="n">
        <v>4.8409</v>
      </c>
      <c r="E218" t="n">
        <v>20.66</v>
      </c>
      <c r="F218" t="n">
        <v>17.85</v>
      </c>
      <c r="G218" t="n">
        <v>119.03</v>
      </c>
      <c r="H218" t="n">
        <v>1.65</v>
      </c>
      <c r="I218" t="n">
        <v>9</v>
      </c>
      <c r="J218" t="n">
        <v>215.5</v>
      </c>
      <c r="K218" t="n">
        <v>53.44</v>
      </c>
      <c r="L218" t="n">
        <v>20</v>
      </c>
      <c r="M218" t="n">
        <v>7</v>
      </c>
      <c r="N218" t="n">
        <v>47.07</v>
      </c>
      <c r="O218" t="n">
        <v>26812.71</v>
      </c>
      <c r="P218" t="n">
        <v>213.59</v>
      </c>
      <c r="Q218" t="n">
        <v>576.17</v>
      </c>
      <c r="R218" t="n">
        <v>50.19</v>
      </c>
      <c r="S218" t="n">
        <v>44.12</v>
      </c>
      <c r="T218" t="n">
        <v>2730.87</v>
      </c>
      <c r="U218" t="n">
        <v>0.88</v>
      </c>
      <c r="V218" t="n">
        <v>0.88</v>
      </c>
      <c r="W218" t="n">
        <v>9.19</v>
      </c>
      <c r="X218" t="n">
        <v>0.16</v>
      </c>
      <c r="Y218" t="n">
        <v>2</v>
      </c>
      <c r="Z218" t="n">
        <v>10</v>
      </c>
    </row>
    <row r="219">
      <c r="A219" t="n">
        <v>20</v>
      </c>
      <c r="B219" t="n">
        <v>95</v>
      </c>
      <c r="C219" t="inlineStr">
        <is>
          <t xml:space="preserve">CONCLUIDO	</t>
        </is>
      </c>
      <c r="D219" t="n">
        <v>4.8394</v>
      </c>
      <c r="E219" t="n">
        <v>20.66</v>
      </c>
      <c r="F219" t="n">
        <v>17.86</v>
      </c>
      <c r="G219" t="n">
        <v>119.07</v>
      </c>
      <c r="H219" t="n">
        <v>1.72</v>
      </c>
      <c r="I219" t="n">
        <v>9</v>
      </c>
      <c r="J219" t="n">
        <v>217.14</v>
      </c>
      <c r="K219" t="n">
        <v>53.44</v>
      </c>
      <c r="L219" t="n">
        <v>21</v>
      </c>
      <c r="M219" t="n">
        <v>7</v>
      </c>
      <c r="N219" t="n">
        <v>47.7</v>
      </c>
      <c r="O219" t="n">
        <v>27014.3</v>
      </c>
      <c r="P219" t="n">
        <v>211.34</v>
      </c>
      <c r="Q219" t="n">
        <v>576.14</v>
      </c>
      <c r="R219" t="n">
        <v>50.31</v>
      </c>
      <c r="S219" t="n">
        <v>44.12</v>
      </c>
      <c r="T219" t="n">
        <v>2787.01</v>
      </c>
      <c r="U219" t="n">
        <v>0.88</v>
      </c>
      <c r="V219" t="n">
        <v>0.88</v>
      </c>
      <c r="W219" t="n">
        <v>9.199999999999999</v>
      </c>
      <c r="X219" t="n">
        <v>0.17</v>
      </c>
      <c r="Y219" t="n">
        <v>2</v>
      </c>
      <c r="Z219" t="n">
        <v>10</v>
      </c>
    </row>
    <row r="220">
      <c r="A220" t="n">
        <v>21</v>
      </c>
      <c r="B220" t="n">
        <v>95</v>
      </c>
      <c r="C220" t="inlineStr">
        <is>
          <t xml:space="preserve">CONCLUIDO	</t>
        </is>
      </c>
      <c r="D220" t="n">
        <v>4.8544</v>
      </c>
      <c r="E220" t="n">
        <v>20.6</v>
      </c>
      <c r="F220" t="n">
        <v>17.83</v>
      </c>
      <c r="G220" t="n">
        <v>133.75</v>
      </c>
      <c r="H220" t="n">
        <v>1.79</v>
      </c>
      <c r="I220" t="n">
        <v>8</v>
      </c>
      <c r="J220" t="n">
        <v>218.78</v>
      </c>
      <c r="K220" t="n">
        <v>53.44</v>
      </c>
      <c r="L220" t="n">
        <v>22</v>
      </c>
      <c r="M220" t="n">
        <v>6</v>
      </c>
      <c r="N220" t="n">
        <v>48.34</v>
      </c>
      <c r="O220" t="n">
        <v>27216.79</v>
      </c>
      <c r="P220" t="n">
        <v>209.63</v>
      </c>
      <c r="Q220" t="n">
        <v>576.23</v>
      </c>
      <c r="R220" t="n">
        <v>49.5</v>
      </c>
      <c r="S220" t="n">
        <v>44.12</v>
      </c>
      <c r="T220" t="n">
        <v>2387.07</v>
      </c>
      <c r="U220" t="n">
        <v>0.89</v>
      </c>
      <c r="V220" t="n">
        <v>0.88</v>
      </c>
      <c r="W220" t="n">
        <v>9.19</v>
      </c>
      <c r="X220" t="n">
        <v>0.14</v>
      </c>
      <c r="Y220" t="n">
        <v>2</v>
      </c>
      <c r="Z220" t="n">
        <v>10</v>
      </c>
    </row>
    <row r="221">
      <c r="A221" t="n">
        <v>22</v>
      </c>
      <c r="B221" t="n">
        <v>95</v>
      </c>
      <c r="C221" t="inlineStr">
        <is>
          <t xml:space="preserve">CONCLUIDO	</t>
        </is>
      </c>
      <c r="D221" t="n">
        <v>4.8562</v>
      </c>
      <c r="E221" t="n">
        <v>20.59</v>
      </c>
      <c r="F221" t="n">
        <v>17.83</v>
      </c>
      <c r="G221" t="n">
        <v>133.69</v>
      </c>
      <c r="H221" t="n">
        <v>1.85</v>
      </c>
      <c r="I221" t="n">
        <v>8</v>
      </c>
      <c r="J221" t="n">
        <v>220.43</v>
      </c>
      <c r="K221" t="n">
        <v>53.44</v>
      </c>
      <c r="L221" t="n">
        <v>23</v>
      </c>
      <c r="M221" t="n">
        <v>6</v>
      </c>
      <c r="N221" t="n">
        <v>48.99</v>
      </c>
      <c r="O221" t="n">
        <v>27420.16</v>
      </c>
      <c r="P221" t="n">
        <v>207.23</v>
      </c>
      <c r="Q221" t="n">
        <v>576.15</v>
      </c>
      <c r="R221" t="n">
        <v>49.17</v>
      </c>
      <c r="S221" t="n">
        <v>44.12</v>
      </c>
      <c r="T221" t="n">
        <v>2224.82</v>
      </c>
      <c r="U221" t="n">
        <v>0.9</v>
      </c>
      <c r="V221" t="n">
        <v>0.88</v>
      </c>
      <c r="W221" t="n">
        <v>9.19</v>
      </c>
      <c r="X221" t="n">
        <v>0.13</v>
      </c>
      <c r="Y221" t="n">
        <v>2</v>
      </c>
      <c r="Z221" t="n">
        <v>10</v>
      </c>
    </row>
    <row r="222">
      <c r="A222" t="n">
        <v>23</v>
      </c>
      <c r="B222" t="n">
        <v>95</v>
      </c>
      <c r="C222" t="inlineStr">
        <is>
          <t xml:space="preserve">CONCLUIDO	</t>
        </is>
      </c>
      <c r="D222" t="n">
        <v>4.8548</v>
      </c>
      <c r="E222" t="n">
        <v>20.6</v>
      </c>
      <c r="F222" t="n">
        <v>17.83</v>
      </c>
      <c r="G222" t="n">
        <v>133.74</v>
      </c>
      <c r="H222" t="n">
        <v>1.92</v>
      </c>
      <c r="I222" t="n">
        <v>8</v>
      </c>
      <c r="J222" t="n">
        <v>222.08</v>
      </c>
      <c r="K222" t="n">
        <v>53.44</v>
      </c>
      <c r="L222" t="n">
        <v>24</v>
      </c>
      <c r="M222" t="n">
        <v>3</v>
      </c>
      <c r="N222" t="n">
        <v>49.65</v>
      </c>
      <c r="O222" t="n">
        <v>27624.44</v>
      </c>
      <c r="P222" t="n">
        <v>204.94</v>
      </c>
      <c r="Q222" t="n">
        <v>576.12</v>
      </c>
      <c r="R222" t="n">
        <v>49.36</v>
      </c>
      <c r="S222" t="n">
        <v>44.12</v>
      </c>
      <c r="T222" t="n">
        <v>2317.22</v>
      </c>
      <c r="U222" t="n">
        <v>0.89</v>
      </c>
      <c r="V222" t="n">
        <v>0.88</v>
      </c>
      <c r="W222" t="n">
        <v>9.19</v>
      </c>
      <c r="X222" t="n">
        <v>0.14</v>
      </c>
      <c r="Y222" t="n">
        <v>2</v>
      </c>
      <c r="Z222" t="n">
        <v>10</v>
      </c>
    </row>
    <row r="223">
      <c r="A223" t="n">
        <v>24</v>
      </c>
      <c r="B223" t="n">
        <v>95</v>
      </c>
      <c r="C223" t="inlineStr">
        <is>
          <t xml:space="preserve">CONCLUIDO	</t>
        </is>
      </c>
      <c r="D223" t="n">
        <v>4.8533</v>
      </c>
      <c r="E223" t="n">
        <v>20.6</v>
      </c>
      <c r="F223" t="n">
        <v>17.84</v>
      </c>
      <c r="G223" t="n">
        <v>133.79</v>
      </c>
      <c r="H223" t="n">
        <v>1.99</v>
      </c>
      <c r="I223" t="n">
        <v>8</v>
      </c>
      <c r="J223" t="n">
        <v>223.75</v>
      </c>
      <c r="K223" t="n">
        <v>53.44</v>
      </c>
      <c r="L223" t="n">
        <v>25</v>
      </c>
      <c r="M223" t="n">
        <v>0</v>
      </c>
      <c r="N223" t="n">
        <v>50.31</v>
      </c>
      <c r="O223" t="n">
        <v>27829.77</v>
      </c>
      <c r="P223" t="n">
        <v>205.24</v>
      </c>
      <c r="Q223" t="n">
        <v>576.15</v>
      </c>
      <c r="R223" t="n">
        <v>49.37</v>
      </c>
      <c r="S223" t="n">
        <v>44.12</v>
      </c>
      <c r="T223" t="n">
        <v>2325.74</v>
      </c>
      <c r="U223" t="n">
        <v>0.89</v>
      </c>
      <c r="V223" t="n">
        <v>0.88</v>
      </c>
      <c r="W223" t="n">
        <v>9.199999999999999</v>
      </c>
      <c r="X223" t="n">
        <v>0.15</v>
      </c>
      <c r="Y223" t="n">
        <v>2</v>
      </c>
      <c r="Z223" t="n">
        <v>10</v>
      </c>
    </row>
    <row r="224">
      <c r="A224" t="n">
        <v>0</v>
      </c>
      <c r="B224" t="n">
        <v>55</v>
      </c>
      <c r="C224" t="inlineStr">
        <is>
          <t xml:space="preserve">CONCLUIDO	</t>
        </is>
      </c>
      <c r="D224" t="n">
        <v>3.7741</v>
      </c>
      <c r="E224" t="n">
        <v>26.5</v>
      </c>
      <c r="F224" t="n">
        <v>20.78</v>
      </c>
      <c r="G224" t="n">
        <v>8.199999999999999</v>
      </c>
      <c r="H224" t="n">
        <v>0.15</v>
      </c>
      <c r="I224" t="n">
        <v>152</v>
      </c>
      <c r="J224" t="n">
        <v>116.05</v>
      </c>
      <c r="K224" t="n">
        <v>43.4</v>
      </c>
      <c r="L224" t="n">
        <v>1</v>
      </c>
      <c r="M224" t="n">
        <v>150</v>
      </c>
      <c r="N224" t="n">
        <v>16.65</v>
      </c>
      <c r="O224" t="n">
        <v>14546.17</v>
      </c>
      <c r="P224" t="n">
        <v>210.9</v>
      </c>
      <c r="Q224" t="n">
        <v>577.8</v>
      </c>
      <c r="R224" t="n">
        <v>140.76</v>
      </c>
      <c r="S224" t="n">
        <v>44.12</v>
      </c>
      <c r="T224" t="n">
        <v>47297.27</v>
      </c>
      <c r="U224" t="n">
        <v>0.31</v>
      </c>
      <c r="V224" t="n">
        <v>0.76</v>
      </c>
      <c r="W224" t="n">
        <v>9.42</v>
      </c>
      <c r="X224" t="n">
        <v>3.06</v>
      </c>
      <c r="Y224" t="n">
        <v>2</v>
      </c>
      <c r="Z224" t="n">
        <v>10</v>
      </c>
    </row>
    <row r="225">
      <c r="A225" t="n">
        <v>1</v>
      </c>
      <c r="B225" t="n">
        <v>55</v>
      </c>
      <c r="C225" t="inlineStr">
        <is>
          <t xml:space="preserve">CONCLUIDO	</t>
        </is>
      </c>
      <c r="D225" t="n">
        <v>4.378</v>
      </c>
      <c r="E225" t="n">
        <v>22.84</v>
      </c>
      <c r="F225" t="n">
        <v>19.09</v>
      </c>
      <c r="G225" t="n">
        <v>16.36</v>
      </c>
      <c r="H225" t="n">
        <v>0.3</v>
      </c>
      <c r="I225" t="n">
        <v>70</v>
      </c>
      <c r="J225" t="n">
        <v>117.34</v>
      </c>
      <c r="K225" t="n">
        <v>43.4</v>
      </c>
      <c r="L225" t="n">
        <v>2</v>
      </c>
      <c r="M225" t="n">
        <v>68</v>
      </c>
      <c r="N225" t="n">
        <v>16.94</v>
      </c>
      <c r="O225" t="n">
        <v>14705.49</v>
      </c>
      <c r="P225" t="n">
        <v>190.76</v>
      </c>
      <c r="Q225" t="n">
        <v>576.84</v>
      </c>
      <c r="R225" t="n">
        <v>88.19</v>
      </c>
      <c r="S225" t="n">
        <v>44.12</v>
      </c>
      <c r="T225" t="n">
        <v>21424.08</v>
      </c>
      <c r="U225" t="n">
        <v>0.5</v>
      </c>
      <c r="V225" t="n">
        <v>0.83</v>
      </c>
      <c r="W225" t="n">
        <v>9.289999999999999</v>
      </c>
      <c r="X225" t="n">
        <v>1.38</v>
      </c>
      <c r="Y225" t="n">
        <v>2</v>
      </c>
      <c r="Z225" t="n">
        <v>10</v>
      </c>
    </row>
    <row r="226">
      <c r="A226" t="n">
        <v>2</v>
      </c>
      <c r="B226" t="n">
        <v>55</v>
      </c>
      <c r="C226" t="inlineStr">
        <is>
          <t xml:space="preserve">CONCLUIDO	</t>
        </is>
      </c>
      <c r="D226" t="n">
        <v>4.5989</v>
      </c>
      <c r="E226" t="n">
        <v>21.74</v>
      </c>
      <c r="F226" t="n">
        <v>18.59</v>
      </c>
      <c r="G226" t="n">
        <v>24.78</v>
      </c>
      <c r="H226" t="n">
        <v>0.45</v>
      </c>
      <c r="I226" t="n">
        <v>45</v>
      </c>
      <c r="J226" t="n">
        <v>118.63</v>
      </c>
      <c r="K226" t="n">
        <v>43.4</v>
      </c>
      <c r="L226" t="n">
        <v>3</v>
      </c>
      <c r="M226" t="n">
        <v>43</v>
      </c>
      <c r="N226" t="n">
        <v>17.23</v>
      </c>
      <c r="O226" t="n">
        <v>14865.24</v>
      </c>
      <c r="P226" t="n">
        <v>182.47</v>
      </c>
      <c r="Q226" t="n">
        <v>576.65</v>
      </c>
      <c r="R226" t="n">
        <v>72.53</v>
      </c>
      <c r="S226" t="n">
        <v>44.12</v>
      </c>
      <c r="T226" t="n">
        <v>13719.09</v>
      </c>
      <c r="U226" t="n">
        <v>0.61</v>
      </c>
      <c r="V226" t="n">
        <v>0.85</v>
      </c>
      <c r="W226" t="n">
        <v>9.25</v>
      </c>
      <c r="X226" t="n">
        <v>0.89</v>
      </c>
      <c r="Y226" t="n">
        <v>2</v>
      </c>
      <c r="Z226" t="n">
        <v>10</v>
      </c>
    </row>
    <row r="227">
      <c r="A227" t="n">
        <v>3</v>
      </c>
      <c r="B227" t="n">
        <v>55</v>
      </c>
      <c r="C227" t="inlineStr">
        <is>
          <t xml:space="preserve">CONCLUIDO	</t>
        </is>
      </c>
      <c r="D227" t="n">
        <v>4.7161</v>
      </c>
      <c r="E227" t="n">
        <v>21.2</v>
      </c>
      <c r="F227" t="n">
        <v>18.33</v>
      </c>
      <c r="G227" t="n">
        <v>33.33</v>
      </c>
      <c r="H227" t="n">
        <v>0.59</v>
      </c>
      <c r="I227" t="n">
        <v>33</v>
      </c>
      <c r="J227" t="n">
        <v>119.93</v>
      </c>
      <c r="K227" t="n">
        <v>43.4</v>
      </c>
      <c r="L227" t="n">
        <v>4</v>
      </c>
      <c r="M227" t="n">
        <v>31</v>
      </c>
      <c r="N227" t="n">
        <v>17.53</v>
      </c>
      <c r="O227" t="n">
        <v>15025.44</v>
      </c>
      <c r="P227" t="n">
        <v>176.71</v>
      </c>
      <c r="Q227" t="n">
        <v>576.46</v>
      </c>
      <c r="R227" t="n">
        <v>64.91</v>
      </c>
      <c r="S227" t="n">
        <v>44.12</v>
      </c>
      <c r="T227" t="n">
        <v>9966.799999999999</v>
      </c>
      <c r="U227" t="n">
        <v>0.68</v>
      </c>
      <c r="V227" t="n">
        <v>0.86</v>
      </c>
      <c r="W227" t="n">
        <v>9.23</v>
      </c>
      <c r="X227" t="n">
        <v>0.64</v>
      </c>
      <c r="Y227" t="n">
        <v>2</v>
      </c>
      <c r="Z227" t="n">
        <v>10</v>
      </c>
    </row>
    <row r="228">
      <c r="A228" t="n">
        <v>4</v>
      </c>
      <c r="B228" t="n">
        <v>55</v>
      </c>
      <c r="C228" t="inlineStr">
        <is>
          <t xml:space="preserve">CONCLUIDO	</t>
        </is>
      </c>
      <c r="D228" t="n">
        <v>4.7834</v>
      </c>
      <c r="E228" t="n">
        <v>20.91</v>
      </c>
      <c r="F228" t="n">
        <v>18.2</v>
      </c>
      <c r="G228" t="n">
        <v>42</v>
      </c>
      <c r="H228" t="n">
        <v>0.73</v>
      </c>
      <c r="I228" t="n">
        <v>26</v>
      </c>
      <c r="J228" t="n">
        <v>121.23</v>
      </c>
      <c r="K228" t="n">
        <v>43.4</v>
      </c>
      <c r="L228" t="n">
        <v>5</v>
      </c>
      <c r="M228" t="n">
        <v>24</v>
      </c>
      <c r="N228" t="n">
        <v>17.83</v>
      </c>
      <c r="O228" t="n">
        <v>15186.08</v>
      </c>
      <c r="P228" t="n">
        <v>171.88</v>
      </c>
      <c r="Q228" t="n">
        <v>576.3099999999999</v>
      </c>
      <c r="R228" t="n">
        <v>60.77</v>
      </c>
      <c r="S228" t="n">
        <v>44.12</v>
      </c>
      <c r="T228" t="n">
        <v>7931.56</v>
      </c>
      <c r="U228" t="n">
        <v>0.73</v>
      </c>
      <c r="V228" t="n">
        <v>0.86</v>
      </c>
      <c r="W228" t="n">
        <v>9.220000000000001</v>
      </c>
      <c r="X228" t="n">
        <v>0.51</v>
      </c>
      <c r="Y228" t="n">
        <v>2</v>
      </c>
      <c r="Z228" t="n">
        <v>10</v>
      </c>
    </row>
    <row r="229">
      <c r="A229" t="n">
        <v>5</v>
      </c>
      <c r="B229" t="n">
        <v>55</v>
      </c>
      <c r="C229" t="inlineStr">
        <is>
          <t xml:space="preserve">CONCLUIDO	</t>
        </is>
      </c>
      <c r="D229" t="n">
        <v>4.833</v>
      </c>
      <c r="E229" t="n">
        <v>20.69</v>
      </c>
      <c r="F229" t="n">
        <v>18.11</v>
      </c>
      <c r="G229" t="n">
        <v>51.73</v>
      </c>
      <c r="H229" t="n">
        <v>0.86</v>
      </c>
      <c r="I229" t="n">
        <v>21</v>
      </c>
      <c r="J229" t="n">
        <v>122.54</v>
      </c>
      <c r="K229" t="n">
        <v>43.4</v>
      </c>
      <c r="L229" t="n">
        <v>6</v>
      </c>
      <c r="M229" t="n">
        <v>19</v>
      </c>
      <c r="N229" t="n">
        <v>18.14</v>
      </c>
      <c r="O229" t="n">
        <v>15347.16</v>
      </c>
      <c r="P229" t="n">
        <v>167.44</v>
      </c>
      <c r="Q229" t="n">
        <v>576.29</v>
      </c>
      <c r="R229" t="n">
        <v>57.94</v>
      </c>
      <c r="S229" t="n">
        <v>44.12</v>
      </c>
      <c r="T229" t="n">
        <v>6545.31</v>
      </c>
      <c r="U229" t="n">
        <v>0.76</v>
      </c>
      <c r="V229" t="n">
        <v>0.87</v>
      </c>
      <c r="W229" t="n">
        <v>9.210000000000001</v>
      </c>
      <c r="X229" t="n">
        <v>0.41</v>
      </c>
      <c r="Y229" t="n">
        <v>2</v>
      </c>
      <c r="Z229" t="n">
        <v>10</v>
      </c>
    </row>
    <row r="230">
      <c r="A230" t="n">
        <v>6</v>
      </c>
      <c r="B230" t="n">
        <v>55</v>
      </c>
      <c r="C230" t="inlineStr">
        <is>
          <t xml:space="preserve">CONCLUIDO	</t>
        </is>
      </c>
      <c r="D230" t="n">
        <v>4.8695</v>
      </c>
      <c r="E230" t="n">
        <v>20.54</v>
      </c>
      <c r="F230" t="n">
        <v>18.02</v>
      </c>
      <c r="G230" t="n">
        <v>60.07</v>
      </c>
      <c r="H230" t="n">
        <v>1</v>
      </c>
      <c r="I230" t="n">
        <v>18</v>
      </c>
      <c r="J230" t="n">
        <v>123.85</v>
      </c>
      <c r="K230" t="n">
        <v>43.4</v>
      </c>
      <c r="L230" t="n">
        <v>7</v>
      </c>
      <c r="M230" t="n">
        <v>16</v>
      </c>
      <c r="N230" t="n">
        <v>18.45</v>
      </c>
      <c r="O230" t="n">
        <v>15508.69</v>
      </c>
      <c r="P230" t="n">
        <v>163.36</v>
      </c>
      <c r="Q230" t="n">
        <v>576.25</v>
      </c>
      <c r="R230" t="n">
        <v>55.38</v>
      </c>
      <c r="S230" t="n">
        <v>44.12</v>
      </c>
      <c r="T230" t="n">
        <v>5277.99</v>
      </c>
      <c r="U230" t="n">
        <v>0.8</v>
      </c>
      <c r="V230" t="n">
        <v>0.87</v>
      </c>
      <c r="W230" t="n">
        <v>9.199999999999999</v>
      </c>
      <c r="X230" t="n">
        <v>0.33</v>
      </c>
      <c r="Y230" t="n">
        <v>2</v>
      </c>
      <c r="Z230" t="n">
        <v>10</v>
      </c>
    </row>
    <row r="231">
      <c r="A231" t="n">
        <v>7</v>
      </c>
      <c r="B231" t="n">
        <v>55</v>
      </c>
      <c r="C231" t="inlineStr">
        <is>
          <t xml:space="preserve">CONCLUIDO	</t>
        </is>
      </c>
      <c r="D231" t="n">
        <v>4.8824</v>
      </c>
      <c r="E231" t="n">
        <v>20.48</v>
      </c>
      <c r="F231" t="n">
        <v>18.02</v>
      </c>
      <c r="G231" t="n">
        <v>67.56</v>
      </c>
      <c r="H231" t="n">
        <v>1.13</v>
      </c>
      <c r="I231" t="n">
        <v>16</v>
      </c>
      <c r="J231" t="n">
        <v>125.16</v>
      </c>
      <c r="K231" t="n">
        <v>43.4</v>
      </c>
      <c r="L231" t="n">
        <v>8</v>
      </c>
      <c r="M231" t="n">
        <v>14</v>
      </c>
      <c r="N231" t="n">
        <v>18.76</v>
      </c>
      <c r="O231" t="n">
        <v>15670.68</v>
      </c>
      <c r="P231" t="n">
        <v>159</v>
      </c>
      <c r="Q231" t="n">
        <v>576.35</v>
      </c>
      <c r="R231" t="n">
        <v>55.11</v>
      </c>
      <c r="S231" t="n">
        <v>44.12</v>
      </c>
      <c r="T231" t="n">
        <v>5156.25</v>
      </c>
      <c r="U231" t="n">
        <v>0.8</v>
      </c>
      <c r="V231" t="n">
        <v>0.87</v>
      </c>
      <c r="W231" t="n">
        <v>9.210000000000001</v>
      </c>
      <c r="X231" t="n">
        <v>0.32</v>
      </c>
      <c r="Y231" t="n">
        <v>2</v>
      </c>
      <c r="Z231" t="n">
        <v>10</v>
      </c>
    </row>
    <row r="232">
      <c r="A232" t="n">
        <v>8</v>
      </c>
      <c r="B232" t="n">
        <v>55</v>
      </c>
      <c r="C232" t="inlineStr">
        <is>
          <t xml:space="preserve">CONCLUIDO	</t>
        </is>
      </c>
      <c r="D232" t="n">
        <v>4.908</v>
      </c>
      <c r="E232" t="n">
        <v>20.38</v>
      </c>
      <c r="F232" t="n">
        <v>17.96</v>
      </c>
      <c r="G232" t="n">
        <v>76.95999999999999</v>
      </c>
      <c r="H232" t="n">
        <v>1.26</v>
      </c>
      <c r="I232" t="n">
        <v>14</v>
      </c>
      <c r="J232" t="n">
        <v>126.48</v>
      </c>
      <c r="K232" t="n">
        <v>43.4</v>
      </c>
      <c r="L232" t="n">
        <v>9</v>
      </c>
      <c r="M232" t="n">
        <v>12</v>
      </c>
      <c r="N232" t="n">
        <v>19.08</v>
      </c>
      <c r="O232" t="n">
        <v>15833.12</v>
      </c>
      <c r="P232" t="n">
        <v>154.62</v>
      </c>
      <c r="Q232" t="n">
        <v>576.25</v>
      </c>
      <c r="R232" t="n">
        <v>53.26</v>
      </c>
      <c r="S232" t="n">
        <v>44.12</v>
      </c>
      <c r="T232" t="n">
        <v>4238.39</v>
      </c>
      <c r="U232" t="n">
        <v>0.83</v>
      </c>
      <c r="V232" t="n">
        <v>0.88</v>
      </c>
      <c r="W232" t="n">
        <v>9.199999999999999</v>
      </c>
      <c r="X232" t="n">
        <v>0.26</v>
      </c>
      <c r="Y232" t="n">
        <v>2</v>
      </c>
      <c r="Z232" t="n">
        <v>10</v>
      </c>
    </row>
    <row r="233">
      <c r="A233" t="n">
        <v>9</v>
      </c>
      <c r="B233" t="n">
        <v>55</v>
      </c>
      <c r="C233" t="inlineStr">
        <is>
          <t xml:space="preserve">CONCLUIDO	</t>
        </is>
      </c>
      <c r="D233" t="n">
        <v>4.9279</v>
      </c>
      <c r="E233" t="n">
        <v>20.29</v>
      </c>
      <c r="F233" t="n">
        <v>17.92</v>
      </c>
      <c r="G233" t="n">
        <v>89.61</v>
      </c>
      <c r="H233" t="n">
        <v>1.38</v>
      </c>
      <c r="I233" t="n">
        <v>12</v>
      </c>
      <c r="J233" t="n">
        <v>127.8</v>
      </c>
      <c r="K233" t="n">
        <v>43.4</v>
      </c>
      <c r="L233" t="n">
        <v>10</v>
      </c>
      <c r="M233" t="n">
        <v>6</v>
      </c>
      <c r="N233" t="n">
        <v>19.4</v>
      </c>
      <c r="O233" t="n">
        <v>15996.02</v>
      </c>
      <c r="P233" t="n">
        <v>150.54</v>
      </c>
      <c r="Q233" t="n">
        <v>576.25</v>
      </c>
      <c r="R233" t="n">
        <v>52.08</v>
      </c>
      <c r="S233" t="n">
        <v>44.12</v>
      </c>
      <c r="T233" t="n">
        <v>3660.31</v>
      </c>
      <c r="U233" t="n">
        <v>0.85</v>
      </c>
      <c r="V233" t="n">
        <v>0.88</v>
      </c>
      <c r="W233" t="n">
        <v>9.199999999999999</v>
      </c>
      <c r="X233" t="n">
        <v>0.23</v>
      </c>
      <c r="Y233" t="n">
        <v>2</v>
      </c>
      <c r="Z233" t="n">
        <v>10</v>
      </c>
    </row>
    <row r="234">
      <c r="A234" t="n">
        <v>10</v>
      </c>
      <c r="B234" t="n">
        <v>55</v>
      </c>
      <c r="C234" t="inlineStr">
        <is>
          <t xml:space="preserve">CONCLUIDO	</t>
        </is>
      </c>
      <c r="D234" t="n">
        <v>4.9259</v>
      </c>
      <c r="E234" t="n">
        <v>20.3</v>
      </c>
      <c r="F234" t="n">
        <v>17.93</v>
      </c>
      <c r="G234" t="n">
        <v>89.65000000000001</v>
      </c>
      <c r="H234" t="n">
        <v>1.5</v>
      </c>
      <c r="I234" t="n">
        <v>12</v>
      </c>
      <c r="J234" t="n">
        <v>129.13</v>
      </c>
      <c r="K234" t="n">
        <v>43.4</v>
      </c>
      <c r="L234" t="n">
        <v>11</v>
      </c>
      <c r="M234" t="n">
        <v>0</v>
      </c>
      <c r="N234" t="n">
        <v>19.73</v>
      </c>
      <c r="O234" t="n">
        <v>16159.39</v>
      </c>
      <c r="P234" t="n">
        <v>151.28</v>
      </c>
      <c r="Q234" t="n">
        <v>576.45</v>
      </c>
      <c r="R234" t="n">
        <v>51.97</v>
      </c>
      <c r="S234" t="n">
        <v>44.12</v>
      </c>
      <c r="T234" t="n">
        <v>3605</v>
      </c>
      <c r="U234" t="n">
        <v>0.85</v>
      </c>
      <c r="V234" t="n">
        <v>0.88</v>
      </c>
      <c r="W234" t="n">
        <v>9.210000000000001</v>
      </c>
      <c r="X234" t="n">
        <v>0.24</v>
      </c>
      <c r="Y234" t="n">
        <v>2</v>
      </c>
      <c r="Z23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INDEX(resultados!$A$2:$ZZ$234, 1, MATCH($B$1, resultados!$A$1:$ZZ$1, 0))</f>
        <v/>
      </c>
      <c r="B7">
        <f>INDEX(resultados!$A$2:$ZZ$234, 1, MATCH($B$2, resultados!$A$1:$ZZ$1, 0))</f>
        <v/>
      </c>
      <c r="C7">
        <f>INDEX(resultados!$A$2:$ZZ$234, 1, MATCH($B$3, resultados!$A$1:$ZZ$1, 0))</f>
        <v/>
      </c>
    </row>
    <row r="8">
      <c r="A8">
        <f>INDEX(resultados!$A$2:$ZZ$234, 2, MATCH($B$1, resultados!$A$1:$ZZ$1, 0))</f>
        <v/>
      </c>
      <c r="B8">
        <f>INDEX(resultados!$A$2:$ZZ$234, 2, MATCH($B$2, resultados!$A$1:$ZZ$1, 0))</f>
        <v/>
      </c>
      <c r="C8">
        <f>INDEX(resultados!$A$2:$ZZ$234, 2, MATCH($B$3, resultados!$A$1:$ZZ$1, 0))</f>
        <v/>
      </c>
    </row>
    <row r="9">
      <c r="A9">
        <f>INDEX(resultados!$A$2:$ZZ$234, 3, MATCH($B$1, resultados!$A$1:$ZZ$1, 0))</f>
        <v/>
      </c>
      <c r="B9">
        <f>INDEX(resultados!$A$2:$ZZ$234, 3, MATCH($B$2, resultados!$A$1:$ZZ$1, 0))</f>
        <v/>
      </c>
      <c r="C9">
        <f>INDEX(resultados!$A$2:$ZZ$234, 3, MATCH($B$3, resultados!$A$1:$ZZ$1, 0))</f>
        <v/>
      </c>
    </row>
    <row r="10">
      <c r="A10">
        <f>INDEX(resultados!$A$2:$ZZ$234, 4, MATCH($B$1, resultados!$A$1:$ZZ$1, 0))</f>
        <v/>
      </c>
      <c r="B10">
        <f>INDEX(resultados!$A$2:$ZZ$234, 4, MATCH($B$2, resultados!$A$1:$ZZ$1, 0))</f>
        <v/>
      </c>
      <c r="C10">
        <f>INDEX(resultados!$A$2:$ZZ$234, 4, MATCH($B$3, resultados!$A$1:$ZZ$1, 0))</f>
        <v/>
      </c>
    </row>
    <row r="11">
      <c r="A11">
        <f>INDEX(resultados!$A$2:$ZZ$234, 5, MATCH($B$1, resultados!$A$1:$ZZ$1, 0))</f>
        <v/>
      </c>
      <c r="B11">
        <f>INDEX(resultados!$A$2:$ZZ$234, 5, MATCH($B$2, resultados!$A$1:$ZZ$1, 0))</f>
        <v/>
      </c>
      <c r="C11">
        <f>INDEX(resultados!$A$2:$ZZ$234, 5, MATCH($B$3, resultados!$A$1:$ZZ$1, 0))</f>
        <v/>
      </c>
    </row>
    <row r="12">
      <c r="A12">
        <f>INDEX(resultados!$A$2:$ZZ$234, 6, MATCH($B$1, resultados!$A$1:$ZZ$1, 0))</f>
        <v/>
      </c>
      <c r="B12">
        <f>INDEX(resultados!$A$2:$ZZ$234, 6, MATCH($B$2, resultados!$A$1:$ZZ$1, 0))</f>
        <v/>
      </c>
      <c r="C12">
        <f>INDEX(resultados!$A$2:$ZZ$234, 6, MATCH($B$3, resultados!$A$1:$ZZ$1, 0))</f>
        <v/>
      </c>
    </row>
    <row r="13">
      <c r="A13">
        <f>INDEX(resultados!$A$2:$ZZ$234, 7, MATCH($B$1, resultados!$A$1:$ZZ$1, 0))</f>
        <v/>
      </c>
      <c r="B13">
        <f>INDEX(resultados!$A$2:$ZZ$234, 7, MATCH($B$2, resultados!$A$1:$ZZ$1, 0))</f>
        <v/>
      </c>
      <c r="C13">
        <f>INDEX(resultados!$A$2:$ZZ$234, 7, MATCH($B$3, resultados!$A$1:$ZZ$1, 0))</f>
        <v/>
      </c>
    </row>
    <row r="14">
      <c r="A14">
        <f>INDEX(resultados!$A$2:$ZZ$234, 8, MATCH($B$1, resultados!$A$1:$ZZ$1, 0))</f>
        <v/>
      </c>
      <c r="B14">
        <f>INDEX(resultados!$A$2:$ZZ$234, 8, MATCH($B$2, resultados!$A$1:$ZZ$1, 0))</f>
        <v/>
      </c>
      <c r="C14">
        <f>INDEX(resultados!$A$2:$ZZ$234, 8, MATCH($B$3, resultados!$A$1:$ZZ$1, 0))</f>
        <v/>
      </c>
    </row>
    <row r="15">
      <c r="A15">
        <f>INDEX(resultados!$A$2:$ZZ$234, 9, MATCH($B$1, resultados!$A$1:$ZZ$1, 0))</f>
        <v/>
      </c>
      <c r="B15">
        <f>INDEX(resultados!$A$2:$ZZ$234, 9, MATCH($B$2, resultados!$A$1:$ZZ$1, 0))</f>
        <v/>
      </c>
      <c r="C15">
        <f>INDEX(resultados!$A$2:$ZZ$234, 9, MATCH($B$3, resultados!$A$1:$ZZ$1, 0))</f>
        <v/>
      </c>
    </row>
    <row r="16">
      <c r="A16">
        <f>INDEX(resultados!$A$2:$ZZ$234, 10, MATCH($B$1, resultados!$A$1:$ZZ$1, 0))</f>
        <v/>
      </c>
      <c r="B16">
        <f>INDEX(resultados!$A$2:$ZZ$234, 10, MATCH($B$2, resultados!$A$1:$ZZ$1, 0))</f>
        <v/>
      </c>
      <c r="C16">
        <f>INDEX(resultados!$A$2:$ZZ$234, 10, MATCH($B$3, resultados!$A$1:$ZZ$1, 0))</f>
        <v/>
      </c>
    </row>
    <row r="17">
      <c r="A17">
        <f>INDEX(resultados!$A$2:$ZZ$234, 11, MATCH($B$1, resultados!$A$1:$ZZ$1, 0))</f>
        <v/>
      </c>
      <c r="B17">
        <f>INDEX(resultados!$A$2:$ZZ$234, 11, MATCH($B$2, resultados!$A$1:$ZZ$1, 0))</f>
        <v/>
      </c>
      <c r="C17">
        <f>INDEX(resultados!$A$2:$ZZ$234, 11, MATCH($B$3, resultados!$A$1:$ZZ$1, 0))</f>
        <v/>
      </c>
    </row>
    <row r="18">
      <c r="A18">
        <f>INDEX(resultados!$A$2:$ZZ$234, 12, MATCH($B$1, resultados!$A$1:$ZZ$1, 0))</f>
        <v/>
      </c>
      <c r="B18">
        <f>INDEX(resultados!$A$2:$ZZ$234, 12, MATCH($B$2, resultados!$A$1:$ZZ$1, 0))</f>
        <v/>
      </c>
      <c r="C18">
        <f>INDEX(resultados!$A$2:$ZZ$234, 12, MATCH($B$3, resultados!$A$1:$ZZ$1, 0))</f>
        <v/>
      </c>
    </row>
    <row r="19">
      <c r="A19">
        <f>INDEX(resultados!$A$2:$ZZ$234, 13, MATCH($B$1, resultados!$A$1:$ZZ$1, 0))</f>
        <v/>
      </c>
      <c r="B19">
        <f>INDEX(resultados!$A$2:$ZZ$234, 13, MATCH($B$2, resultados!$A$1:$ZZ$1, 0))</f>
        <v/>
      </c>
      <c r="C19">
        <f>INDEX(resultados!$A$2:$ZZ$234, 13, MATCH($B$3, resultados!$A$1:$ZZ$1, 0))</f>
        <v/>
      </c>
    </row>
    <row r="20">
      <c r="A20">
        <f>INDEX(resultados!$A$2:$ZZ$234, 14, MATCH($B$1, resultados!$A$1:$ZZ$1, 0))</f>
        <v/>
      </c>
      <c r="B20">
        <f>INDEX(resultados!$A$2:$ZZ$234, 14, MATCH($B$2, resultados!$A$1:$ZZ$1, 0))</f>
        <v/>
      </c>
      <c r="C20">
        <f>INDEX(resultados!$A$2:$ZZ$234, 14, MATCH($B$3, resultados!$A$1:$ZZ$1, 0))</f>
        <v/>
      </c>
    </row>
    <row r="21">
      <c r="A21">
        <f>INDEX(resultados!$A$2:$ZZ$234, 15, MATCH($B$1, resultados!$A$1:$ZZ$1, 0))</f>
        <v/>
      </c>
      <c r="B21">
        <f>INDEX(resultados!$A$2:$ZZ$234, 15, MATCH($B$2, resultados!$A$1:$ZZ$1, 0))</f>
        <v/>
      </c>
      <c r="C21">
        <f>INDEX(resultados!$A$2:$ZZ$234, 15, MATCH($B$3, resultados!$A$1:$ZZ$1, 0))</f>
        <v/>
      </c>
    </row>
    <row r="22">
      <c r="A22">
        <f>INDEX(resultados!$A$2:$ZZ$234, 16, MATCH($B$1, resultados!$A$1:$ZZ$1, 0))</f>
        <v/>
      </c>
      <c r="B22">
        <f>INDEX(resultados!$A$2:$ZZ$234, 16, MATCH($B$2, resultados!$A$1:$ZZ$1, 0))</f>
        <v/>
      </c>
      <c r="C22">
        <f>INDEX(resultados!$A$2:$ZZ$234, 16, MATCH($B$3, resultados!$A$1:$ZZ$1, 0))</f>
        <v/>
      </c>
    </row>
    <row r="23">
      <c r="A23">
        <f>INDEX(resultados!$A$2:$ZZ$234, 17, MATCH($B$1, resultados!$A$1:$ZZ$1, 0))</f>
        <v/>
      </c>
      <c r="B23">
        <f>INDEX(resultados!$A$2:$ZZ$234, 17, MATCH($B$2, resultados!$A$1:$ZZ$1, 0))</f>
        <v/>
      </c>
      <c r="C23">
        <f>INDEX(resultados!$A$2:$ZZ$234, 17, MATCH($B$3, resultados!$A$1:$ZZ$1, 0))</f>
        <v/>
      </c>
    </row>
    <row r="24">
      <c r="A24">
        <f>INDEX(resultados!$A$2:$ZZ$234, 18, MATCH($B$1, resultados!$A$1:$ZZ$1, 0))</f>
        <v/>
      </c>
      <c r="B24">
        <f>INDEX(resultados!$A$2:$ZZ$234, 18, MATCH($B$2, resultados!$A$1:$ZZ$1, 0))</f>
        <v/>
      </c>
      <c r="C24">
        <f>INDEX(resultados!$A$2:$ZZ$234, 18, MATCH($B$3, resultados!$A$1:$ZZ$1, 0))</f>
        <v/>
      </c>
    </row>
    <row r="25">
      <c r="A25">
        <f>INDEX(resultados!$A$2:$ZZ$234, 19, MATCH($B$1, resultados!$A$1:$ZZ$1, 0))</f>
        <v/>
      </c>
      <c r="B25">
        <f>INDEX(resultados!$A$2:$ZZ$234, 19, MATCH($B$2, resultados!$A$1:$ZZ$1, 0))</f>
        <v/>
      </c>
      <c r="C25">
        <f>INDEX(resultados!$A$2:$ZZ$234, 19, MATCH($B$3, resultados!$A$1:$ZZ$1, 0))</f>
        <v/>
      </c>
    </row>
    <row r="26">
      <c r="A26">
        <f>INDEX(resultados!$A$2:$ZZ$234, 20, MATCH($B$1, resultados!$A$1:$ZZ$1, 0))</f>
        <v/>
      </c>
      <c r="B26">
        <f>INDEX(resultados!$A$2:$ZZ$234, 20, MATCH($B$2, resultados!$A$1:$ZZ$1, 0))</f>
        <v/>
      </c>
      <c r="C26">
        <f>INDEX(resultados!$A$2:$ZZ$234, 20, MATCH($B$3, resultados!$A$1:$ZZ$1, 0))</f>
        <v/>
      </c>
    </row>
    <row r="27">
      <c r="A27">
        <f>INDEX(resultados!$A$2:$ZZ$234, 21, MATCH($B$1, resultados!$A$1:$ZZ$1, 0))</f>
        <v/>
      </c>
      <c r="B27">
        <f>INDEX(resultados!$A$2:$ZZ$234, 21, MATCH($B$2, resultados!$A$1:$ZZ$1, 0))</f>
        <v/>
      </c>
      <c r="C27">
        <f>INDEX(resultados!$A$2:$ZZ$234, 21, MATCH($B$3, resultados!$A$1:$ZZ$1, 0))</f>
        <v/>
      </c>
    </row>
    <row r="28">
      <c r="A28">
        <f>INDEX(resultados!$A$2:$ZZ$234, 22, MATCH($B$1, resultados!$A$1:$ZZ$1, 0))</f>
        <v/>
      </c>
      <c r="B28">
        <f>INDEX(resultados!$A$2:$ZZ$234, 22, MATCH($B$2, resultados!$A$1:$ZZ$1, 0))</f>
        <v/>
      </c>
      <c r="C28">
        <f>INDEX(resultados!$A$2:$ZZ$234, 22, MATCH($B$3, resultados!$A$1:$ZZ$1, 0))</f>
        <v/>
      </c>
    </row>
    <row r="29">
      <c r="A29">
        <f>INDEX(resultados!$A$2:$ZZ$234, 23, MATCH($B$1, resultados!$A$1:$ZZ$1, 0))</f>
        <v/>
      </c>
      <c r="B29">
        <f>INDEX(resultados!$A$2:$ZZ$234, 23, MATCH($B$2, resultados!$A$1:$ZZ$1, 0))</f>
        <v/>
      </c>
      <c r="C29">
        <f>INDEX(resultados!$A$2:$ZZ$234, 23, MATCH($B$3, resultados!$A$1:$ZZ$1, 0))</f>
        <v/>
      </c>
    </row>
    <row r="30">
      <c r="A30">
        <f>INDEX(resultados!$A$2:$ZZ$234, 24, MATCH($B$1, resultados!$A$1:$ZZ$1, 0))</f>
        <v/>
      </c>
      <c r="B30">
        <f>INDEX(resultados!$A$2:$ZZ$234, 24, MATCH($B$2, resultados!$A$1:$ZZ$1, 0))</f>
        <v/>
      </c>
      <c r="C30">
        <f>INDEX(resultados!$A$2:$ZZ$234, 24, MATCH($B$3, resultados!$A$1:$ZZ$1, 0))</f>
        <v/>
      </c>
    </row>
    <row r="31">
      <c r="A31">
        <f>INDEX(resultados!$A$2:$ZZ$234, 25, MATCH($B$1, resultados!$A$1:$ZZ$1, 0))</f>
        <v/>
      </c>
      <c r="B31">
        <f>INDEX(resultados!$A$2:$ZZ$234, 25, MATCH($B$2, resultados!$A$1:$ZZ$1, 0))</f>
        <v/>
      </c>
      <c r="C31">
        <f>INDEX(resultados!$A$2:$ZZ$234, 25, MATCH($B$3, resultados!$A$1:$ZZ$1, 0))</f>
        <v/>
      </c>
    </row>
    <row r="32">
      <c r="A32">
        <f>INDEX(resultados!$A$2:$ZZ$234, 26, MATCH($B$1, resultados!$A$1:$ZZ$1, 0))</f>
        <v/>
      </c>
      <c r="B32">
        <f>INDEX(resultados!$A$2:$ZZ$234, 26, MATCH($B$2, resultados!$A$1:$ZZ$1, 0))</f>
        <v/>
      </c>
      <c r="C32">
        <f>INDEX(resultados!$A$2:$ZZ$234, 26, MATCH($B$3, resultados!$A$1:$ZZ$1, 0))</f>
        <v/>
      </c>
    </row>
    <row r="33">
      <c r="A33">
        <f>INDEX(resultados!$A$2:$ZZ$234, 27, MATCH($B$1, resultados!$A$1:$ZZ$1, 0))</f>
        <v/>
      </c>
      <c r="B33">
        <f>INDEX(resultados!$A$2:$ZZ$234, 27, MATCH($B$2, resultados!$A$1:$ZZ$1, 0))</f>
        <v/>
      </c>
      <c r="C33">
        <f>INDEX(resultados!$A$2:$ZZ$234, 27, MATCH($B$3, resultados!$A$1:$ZZ$1, 0))</f>
        <v/>
      </c>
    </row>
    <row r="34">
      <c r="A34">
        <f>INDEX(resultados!$A$2:$ZZ$234, 28, MATCH($B$1, resultados!$A$1:$ZZ$1, 0))</f>
        <v/>
      </c>
      <c r="B34">
        <f>INDEX(resultados!$A$2:$ZZ$234, 28, MATCH($B$2, resultados!$A$1:$ZZ$1, 0))</f>
        <v/>
      </c>
      <c r="C34">
        <f>INDEX(resultados!$A$2:$ZZ$234, 28, MATCH($B$3, resultados!$A$1:$ZZ$1, 0))</f>
        <v/>
      </c>
    </row>
    <row r="35">
      <c r="A35">
        <f>INDEX(resultados!$A$2:$ZZ$234, 29, MATCH($B$1, resultados!$A$1:$ZZ$1, 0))</f>
        <v/>
      </c>
      <c r="B35">
        <f>INDEX(resultados!$A$2:$ZZ$234, 29, MATCH($B$2, resultados!$A$1:$ZZ$1, 0))</f>
        <v/>
      </c>
      <c r="C35">
        <f>INDEX(resultados!$A$2:$ZZ$234, 29, MATCH($B$3, resultados!$A$1:$ZZ$1, 0))</f>
        <v/>
      </c>
    </row>
    <row r="36">
      <c r="A36">
        <f>INDEX(resultados!$A$2:$ZZ$234, 30, MATCH($B$1, resultados!$A$1:$ZZ$1, 0))</f>
        <v/>
      </c>
      <c r="B36">
        <f>INDEX(resultados!$A$2:$ZZ$234, 30, MATCH($B$2, resultados!$A$1:$ZZ$1, 0))</f>
        <v/>
      </c>
      <c r="C36">
        <f>INDEX(resultados!$A$2:$ZZ$234, 30, MATCH($B$3, resultados!$A$1:$ZZ$1, 0))</f>
        <v/>
      </c>
    </row>
    <row r="37">
      <c r="A37">
        <f>INDEX(resultados!$A$2:$ZZ$234, 31, MATCH($B$1, resultados!$A$1:$ZZ$1, 0))</f>
        <v/>
      </c>
      <c r="B37">
        <f>INDEX(resultados!$A$2:$ZZ$234, 31, MATCH($B$2, resultados!$A$1:$ZZ$1, 0))</f>
        <v/>
      </c>
      <c r="C37">
        <f>INDEX(resultados!$A$2:$ZZ$234, 31, MATCH($B$3, resultados!$A$1:$ZZ$1, 0))</f>
        <v/>
      </c>
    </row>
    <row r="38">
      <c r="A38">
        <f>INDEX(resultados!$A$2:$ZZ$234, 32, MATCH($B$1, resultados!$A$1:$ZZ$1, 0))</f>
        <v/>
      </c>
      <c r="B38">
        <f>INDEX(resultados!$A$2:$ZZ$234, 32, MATCH($B$2, resultados!$A$1:$ZZ$1, 0))</f>
        <v/>
      </c>
      <c r="C38">
        <f>INDEX(resultados!$A$2:$ZZ$234, 32, MATCH($B$3, resultados!$A$1:$ZZ$1, 0))</f>
        <v/>
      </c>
    </row>
    <row r="39">
      <c r="A39">
        <f>INDEX(resultados!$A$2:$ZZ$234, 33, MATCH($B$1, resultados!$A$1:$ZZ$1, 0))</f>
        <v/>
      </c>
      <c r="B39">
        <f>INDEX(resultados!$A$2:$ZZ$234, 33, MATCH($B$2, resultados!$A$1:$ZZ$1, 0))</f>
        <v/>
      </c>
      <c r="C39">
        <f>INDEX(resultados!$A$2:$ZZ$234, 33, MATCH($B$3, resultados!$A$1:$ZZ$1, 0))</f>
        <v/>
      </c>
    </row>
    <row r="40">
      <c r="A40">
        <f>INDEX(resultados!$A$2:$ZZ$234, 34, MATCH($B$1, resultados!$A$1:$ZZ$1, 0))</f>
        <v/>
      </c>
      <c r="B40">
        <f>INDEX(resultados!$A$2:$ZZ$234, 34, MATCH($B$2, resultados!$A$1:$ZZ$1, 0))</f>
        <v/>
      </c>
      <c r="C40">
        <f>INDEX(resultados!$A$2:$ZZ$234, 34, MATCH($B$3, resultados!$A$1:$ZZ$1, 0))</f>
        <v/>
      </c>
    </row>
    <row r="41">
      <c r="A41">
        <f>INDEX(resultados!$A$2:$ZZ$234, 35, MATCH($B$1, resultados!$A$1:$ZZ$1, 0))</f>
        <v/>
      </c>
      <c r="B41">
        <f>INDEX(resultados!$A$2:$ZZ$234, 35, MATCH($B$2, resultados!$A$1:$ZZ$1, 0))</f>
        <v/>
      </c>
      <c r="C41">
        <f>INDEX(resultados!$A$2:$ZZ$234, 35, MATCH($B$3, resultados!$A$1:$ZZ$1, 0))</f>
        <v/>
      </c>
    </row>
    <row r="42">
      <c r="A42">
        <f>INDEX(resultados!$A$2:$ZZ$234, 36, MATCH($B$1, resultados!$A$1:$ZZ$1, 0))</f>
        <v/>
      </c>
      <c r="B42">
        <f>INDEX(resultados!$A$2:$ZZ$234, 36, MATCH($B$2, resultados!$A$1:$ZZ$1, 0))</f>
        <v/>
      </c>
      <c r="C42">
        <f>INDEX(resultados!$A$2:$ZZ$234, 36, MATCH($B$3, resultados!$A$1:$ZZ$1, 0))</f>
        <v/>
      </c>
    </row>
    <row r="43">
      <c r="A43">
        <f>INDEX(resultados!$A$2:$ZZ$234, 37, MATCH($B$1, resultados!$A$1:$ZZ$1, 0))</f>
        <v/>
      </c>
      <c r="B43">
        <f>INDEX(resultados!$A$2:$ZZ$234, 37, MATCH($B$2, resultados!$A$1:$ZZ$1, 0))</f>
        <v/>
      </c>
      <c r="C43">
        <f>INDEX(resultados!$A$2:$ZZ$234, 37, MATCH($B$3, resultados!$A$1:$ZZ$1, 0))</f>
        <v/>
      </c>
    </row>
    <row r="44">
      <c r="A44">
        <f>INDEX(resultados!$A$2:$ZZ$234, 38, MATCH($B$1, resultados!$A$1:$ZZ$1, 0))</f>
        <v/>
      </c>
      <c r="B44">
        <f>INDEX(resultados!$A$2:$ZZ$234, 38, MATCH($B$2, resultados!$A$1:$ZZ$1, 0))</f>
        <v/>
      </c>
      <c r="C44">
        <f>INDEX(resultados!$A$2:$ZZ$234, 38, MATCH($B$3, resultados!$A$1:$ZZ$1, 0))</f>
        <v/>
      </c>
    </row>
    <row r="45">
      <c r="A45">
        <f>INDEX(resultados!$A$2:$ZZ$234, 39, MATCH($B$1, resultados!$A$1:$ZZ$1, 0))</f>
        <v/>
      </c>
      <c r="B45">
        <f>INDEX(resultados!$A$2:$ZZ$234, 39, MATCH($B$2, resultados!$A$1:$ZZ$1, 0))</f>
        <v/>
      </c>
      <c r="C45">
        <f>INDEX(resultados!$A$2:$ZZ$234, 39, MATCH($B$3, resultados!$A$1:$ZZ$1, 0))</f>
        <v/>
      </c>
    </row>
    <row r="46">
      <c r="A46">
        <f>INDEX(resultados!$A$2:$ZZ$234, 40, MATCH($B$1, resultados!$A$1:$ZZ$1, 0))</f>
        <v/>
      </c>
      <c r="B46">
        <f>INDEX(resultados!$A$2:$ZZ$234, 40, MATCH($B$2, resultados!$A$1:$ZZ$1, 0))</f>
        <v/>
      </c>
      <c r="C46">
        <f>INDEX(resultados!$A$2:$ZZ$234, 40, MATCH($B$3, resultados!$A$1:$ZZ$1, 0))</f>
        <v/>
      </c>
    </row>
    <row r="47">
      <c r="A47">
        <f>INDEX(resultados!$A$2:$ZZ$234, 41, MATCH($B$1, resultados!$A$1:$ZZ$1, 0))</f>
        <v/>
      </c>
      <c r="B47">
        <f>INDEX(resultados!$A$2:$ZZ$234, 41, MATCH($B$2, resultados!$A$1:$ZZ$1, 0))</f>
        <v/>
      </c>
      <c r="C47">
        <f>INDEX(resultados!$A$2:$ZZ$234, 41, MATCH($B$3, resultados!$A$1:$ZZ$1, 0))</f>
        <v/>
      </c>
    </row>
    <row r="48">
      <c r="A48">
        <f>INDEX(resultados!$A$2:$ZZ$234, 42, MATCH($B$1, resultados!$A$1:$ZZ$1, 0))</f>
        <v/>
      </c>
      <c r="B48">
        <f>INDEX(resultados!$A$2:$ZZ$234, 42, MATCH($B$2, resultados!$A$1:$ZZ$1, 0))</f>
        <v/>
      </c>
      <c r="C48">
        <f>INDEX(resultados!$A$2:$ZZ$234, 42, MATCH($B$3, resultados!$A$1:$ZZ$1, 0))</f>
        <v/>
      </c>
    </row>
    <row r="49">
      <c r="A49">
        <f>INDEX(resultados!$A$2:$ZZ$234, 43, MATCH($B$1, resultados!$A$1:$ZZ$1, 0))</f>
        <v/>
      </c>
      <c r="B49">
        <f>INDEX(resultados!$A$2:$ZZ$234, 43, MATCH($B$2, resultados!$A$1:$ZZ$1, 0))</f>
        <v/>
      </c>
      <c r="C49">
        <f>INDEX(resultados!$A$2:$ZZ$234, 43, MATCH($B$3, resultados!$A$1:$ZZ$1, 0))</f>
        <v/>
      </c>
    </row>
    <row r="50">
      <c r="A50">
        <f>INDEX(resultados!$A$2:$ZZ$234, 44, MATCH($B$1, resultados!$A$1:$ZZ$1, 0))</f>
        <v/>
      </c>
      <c r="B50">
        <f>INDEX(resultados!$A$2:$ZZ$234, 44, MATCH($B$2, resultados!$A$1:$ZZ$1, 0))</f>
        <v/>
      </c>
      <c r="C50">
        <f>INDEX(resultados!$A$2:$ZZ$234, 44, MATCH($B$3, resultados!$A$1:$ZZ$1, 0))</f>
        <v/>
      </c>
    </row>
    <row r="51">
      <c r="A51">
        <f>INDEX(resultados!$A$2:$ZZ$234, 45, MATCH($B$1, resultados!$A$1:$ZZ$1, 0))</f>
        <v/>
      </c>
      <c r="B51">
        <f>INDEX(resultados!$A$2:$ZZ$234, 45, MATCH($B$2, resultados!$A$1:$ZZ$1, 0))</f>
        <v/>
      </c>
      <c r="C51">
        <f>INDEX(resultados!$A$2:$ZZ$234, 45, MATCH($B$3, resultados!$A$1:$ZZ$1, 0))</f>
        <v/>
      </c>
    </row>
    <row r="52">
      <c r="A52">
        <f>INDEX(resultados!$A$2:$ZZ$234, 46, MATCH($B$1, resultados!$A$1:$ZZ$1, 0))</f>
        <v/>
      </c>
      <c r="B52">
        <f>INDEX(resultados!$A$2:$ZZ$234, 46, MATCH($B$2, resultados!$A$1:$ZZ$1, 0))</f>
        <v/>
      </c>
      <c r="C52">
        <f>INDEX(resultados!$A$2:$ZZ$234, 46, MATCH($B$3, resultados!$A$1:$ZZ$1, 0))</f>
        <v/>
      </c>
    </row>
    <row r="53">
      <c r="A53">
        <f>INDEX(resultados!$A$2:$ZZ$234, 47, MATCH($B$1, resultados!$A$1:$ZZ$1, 0))</f>
        <v/>
      </c>
      <c r="B53">
        <f>INDEX(resultados!$A$2:$ZZ$234, 47, MATCH($B$2, resultados!$A$1:$ZZ$1, 0))</f>
        <v/>
      </c>
      <c r="C53">
        <f>INDEX(resultados!$A$2:$ZZ$234, 47, MATCH($B$3, resultados!$A$1:$ZZ$1, 0))</f>
        <v/>
      </c>
    </row>
    <row r="54">
      <c r="A54">
        <f>INDEX(resultados!$A$2:$ZZ$234, 48, MATCH($B$1, resultados!$A$1:$ZZ$1, 0))</f>
        <v/>
      </c>
      <c r="B54">
        <f>INDEX(resultados!$A$2:$ZZ$234, 48, MATCH($B$2, resultados!$A$1:$ZZ$1, 0))</f>
        <v/>
      </c>
      <c r="C54">
        <f>INDEX(resultados!$A$2:$ZZ$234, 48, MATCH($B$3, resultados!$A$1:$ZZ$1, 0))</f>
        <v/>
      </c>
    </row>
    <row r="55">
      <c r="A55">
        <f>INDEX(resultados!$A$2:$ZZ$234, 49, MATCH($B$1, resultados!$A$1:$ZZ$1, 0))</f>
        <v/>
      </c>
      <c r="B55">
        <f>INDEX(resultados!$A$2:$ZZ$234, 49, MATCH($B$2, resultados!$A$1:$ZZ$1, 0))</f>
        <v/>
      </c>
      <c r="C55">
        <f>INDEX(resultados!$A$2:$ZZ$234, 49, MATCH($B$3, resultados!$A$1:$ZZ$1, 0))</f>
        <v/>
      </c>
    </row>
    <row r="56">
      <c r="A56">
        <f>INDEX(resultados!$A$2:$ZZ$234, 50, MATCH($B$1, resultados!$A$1:$ZZ$1, 0))</f>
        <v/>
      </c>
      <c r="B56">
        <f>INDEX(resultados!$A$2:$ZZ$234, 50, MATCH($B$2, resultados!$A$1:$ZZ$1, 0))</f>
        <v/>
      </c>
      <c r="C56">
        <f>INDEX(resultados!$A$2:$ZZ$234, 50, MATCH($B$3, resultados!$A$1:$ZZ$1, 0))</f>
        <v/>
      </c>
    </row>
    <row r="57">
      <c r="A57">
        <f>INDEX(resultados!$A$2:$ZZ$234, 51, MATCH($B$1, resultados!$A$1:$ZZ$1, 0))</f>
        <v/>
      </c>
      <c r="B57">
        <f>INDEX(resultados!$A$2:$ZZ$234, 51, MATCH($B$2, resultados!$A$1:$ZZ$1, 0))</f>
        <v/>
      </c>
      <c r="C57">
        <f>INDEX(resultados!$A$2:$ZZ$234, 51, MATCH($B$3, resultados!$A$1:$ZZ$1, 0))</f>
        <v/>
      </c>
    </row>
    <row r="58">
      <c r="A58">
        <f>INDEX(resultados!$A$2:$ZZ$234, 52, MATCH($B$1, resultados!$A$1:$ZZ$1, 0))</f>
        <v/>
      </c>
      <c r="B58">
        <f>INDEX(resultados!$A$2:$ZZ$234, 52, MATCH($B$2, resultados!$A$1:$ZZ$1, 0))</f>
        <v/>
      </c>
      <c r="C58">
        <f>INDEX(resultados!$A$2:$ZZ$234, 52, MATCH($B$3, resultados!$A$1:$ZZ$1, 0))</f>
        <v/>
      </c>
    </row>
    <row r="59">
      <c r="A59">
        <f>INDEX(resultados!$A$2:$ZZ$234, 53, MATCH($B$1, resultados!$A$1:$ZZ$1, 0))</f>
        <v/>
      </c>
      <c r="B59">
        <f>INDEX(resultados!$A$2:$ZZ$234, 53, MATCH($B$2, resultados!$A$1:$ZZ$1, 0))</f>
        <v/>
      </c>
      <c r="C59">
        <f>INDEX(resultados!$A$2:$ZZ$234, 53, MATCH($B$3, resultados!$A$1:$ZZ$1, 0))</f>
        <v/>
      </c>
    </row>
    <row r="60">
      <c r="A60">
        <f>INDEX(resultados!$A$2:$ZZ$234, 54, MATCH($B$1, resultados!$A$1:$ZZ$1, 0))</f>
        <v/>
      </c>
      <c r="B60">
        <f>INDEX(resultados!$A$2:$ZZ$234, 54, MATCH($B$2, resultados!$A$1:$ZZ$1, 0))</f>
        <v/>
      </c>
      <c r="C60">
        <f>INDEX(resultados!$A$2:$ZZ$234, 54, MATCH($B$3, resultados!$A$1:$ZZ$1, 0))</f>
        <v/>
      </c>
    </row>
    <row r="61">
      <c r="A61">
        <f>INDEX(resultados!$A$2:$ZZ$234, 55, MATCH($B$1, resultados!$A$1:$ZZ$1, 0))</f>
        <v/>
      </c>
      <c r="B61">
        <f>INDEX(resultados!$A$2:$ZZ$234, 55, MATCH($B$2, resultados!$A$1:$ZZ$1, 0))</f>
        <v/>
      </c>
      <c r="C61">
        <f>INDEX(resultados!$A$2:$ZZ$234, 55, MATCH($B$3, resultados!$A$1:$ZZ$1, 0))</f>
        <v/>
      </c>
    </row>
    <row r="62">
      <c r="A62">
        <f>INDEX(resultados!$A$2:$ZZ$234, 56, MATCH($B$1, resultados!$A$1:$ZZ$1, 0))</f>
        <v/>
      </c>
      <c r="B62">
        <f>INDEX(resultados!$A$2:$ZZ$234, 56, MATCH($B$2, resultados!$A$1:$ZZ$1, 0))</f>
        <v/>
      </c>
      <c r="C62">
        <f>INDEX(resultados!$A$2:$ZZ$234, 56, MATCH($B$3, resultados!$A$1:$ZZ$1, 0))</f>
        <v/>
      </c>
    </row>
    <row r="63">
      <c r="A63">
        <f>INDEX(resultados!$A$2:$ZZ$234, 57, MATCH($B$1, resultados!$A$1:$ZZ$1, 0))</f>
        <v/>
      </c>
      <c r="B63">
        <f>INDEX(resultados!$A$2:$ZZ$234, 57, MATCH($B$2, resultados!$A$1:$ZZ$1, 0))</f>
        <v/>
      </c>
      <c r="C63">
        <f>INDEX(resultados!$A$2:$ZZ$234, 57, MATCH($B$3, resultados!$A$1:$ZZ$1, 0))</f>
        <v/>
      </c>
    </row>
    <row r="64">
      <c r="A64">
        <f>INDEX(resultados!$A$2:$ZZ$234, 58, MATCH($B$1, resultados!$A$1:$ZZ$1, 0))</f>
        <v/>
      </c>
      <c r="B64">
        <f>INDEX(resultados!$A$2:$ZZ$234, 58, MATCH($B$2, resultados!$A$1:$ZZ$1, 0))</f>
        <v/>
      </c>
      <c r="C64">
        <f>INDEX(resultados!$A$2:$ZZ$234, 58, MATCH($B$3, resultados!$A$1:$ZZ$1, 0))</f>
        <v/>
      </c>
    </row>
    <row r="65">
      <c r="A65">
        <f>INDEX(resultados!$A$2:$ZZ$234, 59, MATCH($B$1, resultados!$A$1:$ZZ$1, 0))</f>
        <v/>
      </c>
      <c r="B65">
        <f>INDEX(resultados!$A$2:$ZZ$234, 59, MATCH($B$2, resultados!$A$1:$ZZ$1, 0))</f>
        <v/>
      </c>
      <c r="C65">
        <f>INDEX(resultados!$A$2:$ZZ$234, 59, MATCH($B$3, resultados!$A$1:$ZZ$1, 0))</f>
        <v/>
      </c>
    </row>
    <row r="66">
      <c r="A66">
        <f>INDEX(resultados!$A$2:$ZZ$234, 60, MATCH($B$1, resultados!$A$1:$ZZ$1, 0))</f>
        <v/>
      </c>
      <c r="B66">
        <f>INDEX(resultados!$A$2:$ZZ$234, 60, MATCH($B$2, resultados!$A$1:$ZZ$1, 0))</f>
        <v/>
      </c>
      <c r="C66">
        <f>INDEX(resultados!$A$2:$ZZ$234, 60, MATCH($B$3, resultados!$A$1:$ZZ$1, 0))</f>
        <v/>
      </c>
    </row>
    <row r="67">
      <c r="A67">
        <f>INDEX(resultados!$A$2:$ZZ$234, 61, MATCH($B$1, resultados!$A$1:$ZZ$1, 0))</f>
        <v/>
      </c>
      <c r="B67">
        <f>INDEX(resultados!$A$2:$ZZ$234, 61, MATCH($B$2, resultados!$A$1:$ZZ$1, 0))</f>
        <v/>
      </c>
      <c r="C67">
        <f>INDEX(resultados!$A$2:$ZZ$234, 61, MATCH($B$3, resultados!$A$1:$ZZ$1, 0))</f>
        <v/>
      </c>
    </row>
    <row r="68">
      <c r="A68">
        <f>INDEX(resultados!$A$2:$ZZ$234, 62, MATCH($B$1, resultados!$A$1:$ZZ$1, 0))</f>
        <v/>
      </c>
      <c r="B68">
        <f>INDEX(resultados!$A$2:$ZZ$234, 62, MATCH($B$2, resultados!$A$1:$ZZ$1, 0))</f>
        <v/>
      </c>
      <c r="C68">
        <f>INDEX(resultados!$A$2:$ZZ$234, 62, MATCH($B$3, resultados!$A$1:$ZZ$1, 0))</f>
        <v/>
      </c>
    </row>
    <row r="69">
      <c r="A69">
        <f>INDEX(resultados!$A$2:$ZZ$234, 63, MATCH($B$1, resultados!$A$1:$ZZ$1, 0))</f>
        <v/>
      </c>
      <c r="B69">
        <f>INDEX(resultados!$A$2:$ZZ$234, 63, MATCH($B$2, resultados!$A$1:$ZZ$1, 0))</f>
        <v/>
      </c>
      <c r="C69">
        <f>INDEX(resultados!$A$2:$ZZ$234, 63, MATCH($B$3, resultados!$A$1:$ZZ$1, 0))</f>
        <v/>
      </c>
    </row>
    <row r="70">
      <c r="A70">
        <f>INDEX(resultados!$A$2:$ZZ$234, 64, MATCH($B$1, resultados!$A$1:$ZZ$1, 0))</f>
        <v/>
      </c>
      <c r="B70">
        <f>INDEX(resultados!$A$2:$ZZ$234, 64, MATCH($B$2, resultados!$A$1:$ZZ$1, 0))</f>
        <v/>
      </c>
      <c r="C70">
        <f>INDEX(resultados!$A$2:$ZZ$234, 64, MATCH($B$3, resultados!$A$1:$ZZ$1, 0))</f>
        <v/>
      </c>
    </row>
    <row r="71">
      <c r="A71">
        <f>INDEX(resultados!$A$2:$ZZ$234, 65, MATCH($B$1, resultados!$A$1:$ZZ$1, 0))</f>
        <v/>
      </c>
      <c r="B71">
        <f>INDEX(resultados!$A$2:$ZZ$234, 65, MATCH($B$2, resultados!$A$1:$ZZ$1, 0))</f>
        <v/>
      </c>
      <c r="C71">
        <f>INDEX(resultados!$A$2:$ZZ$234, 65, MATCH($B$3, resultados!$A$1:$ZZ$1, 0))</f>
        <v/>
      </c>
    </row>
    <row r="72">
      <c r="A72">
        <f>INDEX(resultados!$A$2:$ZZ$234, 66, MATCH($B$1, resultados!$A$1:$ZZ$1, 0))</f>
        <v/>
      </c>
      <c r="B72">
        <f>INDEX(resultados!$A$2:$ZZ$234, 66, MATCH($B$2, resultados!$A$1:$ZZ$1, 0))</f>
        <v/>
      </c>
      <c r="C72">
        <f>INDEX(resultados!$A$2:$ZZ$234, 66, MATCH($B$3, resultados!$A$1:$ZZ$1, 0))</f>
        <v/>
      </c>
    </row>
    <row r="73">
      <c r="A73">
        <f>INDEX(resultados!$A$2:$ZZ$234, 67, MATCH($B$1, resultados!$A$1:$ZZ$1, 0))</f>
        <v/>
      </c>
      <c r="B73">
        <f>INDEX(resultados!$A$2:$ZZ$234, 67, MATCH($B$2, resultados!$A$1:$ZZ$1, 0))</f>
        <v/>
      </c>
      <c r="C73">
        <f>INDEX(resultados!$A$2:$ZZ$234, 67, MATCH($B$3, resultados!$A$1:$ZZ$1, 0))</f>
        <v/>
      </c>
    </row>
    <row r="74">
      <c r="A74">
        <f>INDEX(resultados!$A$2:$ZZ$234, 68, MATCH($B$1, resultados!$A$1:$ZZ$1, 0))</f>
        <v/>
      </c>
      <c r="B74">
        <f>INDEX(resultados!$A$2:$ZZ$234, 68, MATCH($B$2, resultados!$A$1:$ZZ$1, 0))</f>
        <v/>
      </c>
      <c r="C74">
        <f>INDEX(resultados!$A$2:$ZZ$234, 68, MATCH($B$3, resultados!$A$1:$ZZ$1, 0))</f>
        <v/>
      </c>
    </row>
    <row r="75">
      <c r="A75">
        <f>INDEX(resultados!$A$2:$ZZ$234, 69, MATCH($B$1, resultados!$A$1:$ZZ$1, 0))</f>
        <v/>
      </c>
      <c r="B75">
        <f>INDEX(resultados!$A$2:$ZZ$234, 69, MATCH($B$2, resultados!$A$1:$ZZ$1, 0))</f>
        <v/>
      </c>
      <c r="C75">
        <f>INDEX(resultados!$A$2:$ZZ$234, 69, MATCH($B$3, resultados!$A$1:$ZZ$1, 0))</f>
        <v/>
      </c>
    </row>
    <row r="76">
      <c r="A76">
        <f>INDEX(resultados!$A$2:$ZZ$234, 70, MATCH($B$1, resultados!$A$1:$ZZ$1, 0))</f>
        <v/>
      </c>
      <c r="B76">
        <f>INDEX(resultados!$A$2:$ZZ$234, 70, MATCH($B$2, resultados!$A$1:$ZZ$1, 0))</f>
        <v/>
      </c>
      <c r="C76">
        <f>INDEX(resultados!$A$2:$ZZ$234, 70, MATCH($B$3, resultados!$A$1:$ZZ$1, 0))</f>
        <v/>
      </c>
    </row>
    <row r="77">
      <c r="A77">
        <f>INDEX(resultados!$A$2:$ZZ$234, 71, MATCH($B$1, resultados!$A$1:$ZZ$1, 0))</f>
        <v/>
      </c>
      <c r="B77">
        <f>INDEX(resultados!$A$2:$ZZ$234, 71, MATCH($B$2, resultados!$A$1:$ZZ$1, 0))</f>
        <v/>
      </c>
      <c r="C77">
        <f>INDEX(resultados!$A$2:$ZZ$234, 71, MATCH($B$3, resultados!$A$1:$ZZ$1, 0))</f>
        <v/>
      </c>
    </row>
    <row r="78">
      <c r="A78">
        <f>INDEX(resultados!$A$2:$ZZ$234, 72, MATCH($B$1, resultados!$A$1:$ZZ$1, 0))</f>
        <v/>
      </c>
      <c r="B78">
        <f>INDEX(resultados!$A$2:$ZZ$234, 72, MATCH($B$2, resultados!$A$1:$ZZ$1, 0))</f>
        <v/>
      </c>
      <c r="C78">
        <f>INDEX(resultados!$A$2:$ZZ$234, 72, MATCH($B$3, resultados!$A$1:$ZZ$1, 0))</f>
        <v/>
      </c>
    </row>
    <row r="79">
      <c r="A79">
        <f>INDEX(resultados!$A$2:$ZZ$234, 73, MATCH($B$1, resultados!$A$1:$ZZ$1, 0))</f>
        <v/>
      </c>
      <c r="B79">
        <f>INDEX(resultados!$A$2:$ZZ$234, 73, MATCH($B$2, resultados!$A$1:$ZZ$1, 0))</f>
        <v/>
      </c>
      <c r="C79">
        <f>INDEX(resultados!$A$2:$ZZ$234, 73, MATCH($B$3, resultados!$A$1:$ZZ$1, 0))</f>
        <v/>
      </c>
    </row>
    <row r="80">
      <c r="A80">
        <f>INDEX(resultados!$A$2:$ZZ$234, 74, MATCH($B$1, resultados!$A$1:$ZZ$1, 0))</f>
        <v/>
      </c>
      <c r="B80">
        <f>INDEX(resultados!$A$2:$ZZ$234, 74, MATCH($B$2, resultados!$A$1:$ZZ$1, 0))</f>
        <v/>
      </c>
      <c r="C80">
        <f>INDEX(resultados!$A$2:$ZZ$234, 74, MATCH($B$3, resultados!$A$1:$ZZ$1, 0))</f>
        <v/>
      </c>
    </row>
    <row r="81">
      <c r="A81">
        <f>INDEX(resultados!$A$2:$ZZ$234, 75, MATCH($B$1, resultados!$A$1:$ZZ$1, 0))</f>
        <v/>
      </c>
      <c r="B81">
        <f>INDEX(resultados!$A$2:$ZZ$234, 75, MATCH($B$2, resultados!$A$1:$ZZ$1, 0))</f>
        <v/>
      </c>
      <c r="C81">
        <f>INDEX(resultados!$A$2:$ZZ$234, 75, MATCH($B$3, resultados!$A$1:$ZZ$1, 0))</f>
        <v/>
      </c>
    </row>
    <row r="82">
      <c r="A82">
        <f>INDEX(resultados!$A$2:$ZZ$234, 76, MATCH($B$1, resultados!$A$1:$ZZ$1, 0))</f>
        <v/>
      </c>
      <c r="B82">
        <f>INDEX(resultados!$A$2:$ZZ$234, 76, MATCH($B$2, resultados!$A$1:$ZZ$1, 0))</f>
        <v/>
      </c>
      <c r="C82">
        <f>INDEX(resultados!$A$2:$ZZ$234, 76, MATCH($B$3, resultados!$A$1:$ZZ$1, 0))</f>
        <v/>
      </c>
    </row>
    <row r="83">
      <c r="A83">
        <f>INDEX(resultados!$A$2:$ZZ$234, 77, MATCH($B$1, resultados!$A$1:$ZZ$1, 0))</f>
        <v/>
      </c>
      <c r="B83">
        <f>INDEX(resultados!$A$2:$ZZ$234, 77, MATCH($B$2, resultados!$A$1:$ZZ$1, 0))</f>
        <v/>
      </c>
      <c r="C83">
        <f>INDEX(resultados!$A$2:$ZZ$234, 77, MATCH($B$3, resultados!$A$1:$ZZ$1, 0))</f>
        <v/>
      </c>
    </row>
    <row r="84">
      <c r="A84">
        <f>INDEX(resultados!$A$2:$ZZ$234, 78, MATCH($B$1, resultados!$A$1:$ZZ$1, 0))</f>
        <v/>
      </c>
      <c r="B84">
        <f>INDEX(resultados!$A$2:$ZZ$234, 78, MATCH($B$2, resultados!$A$1:$ZZ$1, 0))</f>
        <v/>
      </c>
      <c r="C84">
        <f>INDEX(resultados!$A$2:$ZZ$234, 78, MATCH($B$3, resultados!$A$1:$ZZ$1, 0))</f>
        <v/>
      </c>
    </row>
    <row r="85">
      <c r="A85">
        <f>INDEX(resultados!$A$2:$ZZ$234, 79, MATCH($B$1, resultados!$A$1:$ZZ$1, 0))</f>
        <v/>
      </c>
      <c r="B85">
        <f>INDEX(resultados!$A$2:$ZZ$234, 79, MATCH($B$2, resultados!$A$1:$ZZ$1, 0))</f>
        <v/>
      </c>
      <c r="C85">
        <f>INDEX(resultados!$A$2:$ZZ$234, 79, MATCH($B$3, resultados!$A$1:$ZZ$1, 0))</f>
        <v/>
      </c>
    </row>
    <row r="86">
      <c r="A86">
        <f>INDEX(resultados!$A$2:$ZZ$234, 80, MATCH($B$1, resultados!$A$1:$ZZ$1, 0))</f>
        <v/>
      </c>
      <c r="B86">
        <f>INDEX(resultados!$A$2:$ZZ$234, 80, MATCH($B$2, resultados!$A$1:$ZZ$1, 0))</f>
        <v/>
      </c>
      <c r="C86">
        <f>INDEX(resultados!$A$2:$ZZ$234, 80, MATCH($B$3, resultados!$A$1:$ZZ$1, 0))</f>
        <v/>
      </c>
    </row>
    <row r="87">
      <c r="A87">
        <f>INDEX(resultados!$A$2:$ZZ$234, 81, MATCH($B$1, resultados!$A$1:$ZZ$1, 0))</f>
        <v/>
      </c>
      <c r="B87">
        <f>INDEX(resultados!$A$2:$ZZ$234, 81, MATCH($B$2, resultados!$A$1:$ZZ$1, 0))</f>
        <v/>
      </c>
      <c r="C87">
        <f>INDEX(resultados!$A$2:$ZZ$234, 81, MATCH($B$3, resultados!$A$1:$ZZ$1, 0))</f>
        <v/>
      </c>
    </row>
    <row r="88">
      <c r="A88">
        <f>INDEX(resultados!$A$2:$ZZ$234, 82, MATCH($B$1, resultados!$A$1:$ZZ$1, 0))</f>
        <v/>
      </c>
      <c r="B88">
        <f>INDEX(resultados!$A$2:$ZZ$234, 82, MATCH($B$2, resultados!$A$1:$ZZ$1, 0))</f>
        <v/>
      </c>
      <c r="C88">
        <f>INDEX(resultados!$A$2:$ZZ$234, 82, MATCH($B$3, resultados!$A$1:$ZZ$1, 0))</f>
        <v/>
      </c>
    </row>
    <row r="89">
      <c r="A89">
        <f>INDEX(resultados!$A$2:$ZZ$234, 83, MATCH($B$1, resultados!$A$1:$ZZ$1, 0))</f>
        <v/>
      </c>
      <c r="B89">
        <f>INDEX(resultados!$A$2:$ZZ$234, 83, MATCH($B$2, resultados!$A$1:$ZZ$1, 0))</f>
        <v/>
      </c>
      <c r="C89">
        <f>INDEX(resultados!$A$2:$ZZ$234, 83, MATCH($B$3, resultados!$A$1:$ZZ$1, 0))</f>
        <v/>
      </c>
    </row>
    <row r="90">
      <c r="A90">
        <f>INDEX(resultados!$A$2:$ZZ$234, 84, MATCH($B$1, resultados!$A$1:$ZZ$1, 0))</f>
        <v/>
      </c>
      <c r="B90">
        <f>INDEX(resultados!$A$2:$ZZ$234, 84, MATCH($B$2, resultados!$A$1:$ZZ$1, 0))</f>
        <v/>
      </c>
      <c r="C90">
        <f>INDEX(resultados!$A$2:$ZZ$234, 84, MATCH($B$3, resultados!$A$1:$ZZ$1, 0))</f>
        <v/>
      </c>
    </row>
    <row r="91">
      <c r="A91">
        <f>INDEX(resultados!$A$2:$ZZ$234, 85, MATCH($B$1, resultados!$A$1:$ZZ$1, 0))</f>
        <v/>
      </c>
      <c r="B91">
        <f>INDEX(resultados!$A$2:$ZZ$234, 85, MATCH($B$2, resultados!$A$1:$ZZ$1, 0))</f>
        <v/>
      </c>
      <c r="C91">
        <f>INDEX(resultados!$A$2:$ZZ$234, 85, MATCH($B$3, resultados!$A$1:$ZZ$1, 0))</f>
        <v/>
      </c>
    </row>
    <row r="92">
      <c r="A92">
        <f>INDEX(resultados!$A$2:$ZZ$234, 86, MATCH($B$1, resultados!$A$1:$ZZ$1, 0))</f>
        <v/>
      </c>
      <c r="B92">
        <f>INDEX(resultados!$A$2:$ZZ$234, 86, MATCH($B$2, resultados!$A$1:$ZZ$1, 0))</f>
        <v/>
      </c>
      <c r="C92">
        <f>INDEX(resultados!$A$2:$ZZ$234, 86, MATCH($B$3, resultados!$A$1:$ZZ$1, 0))</f>
        <v/>
      </c>
    </row>
    <row r="93">
      <c r="A93">
        <f>INDEX(resultados!$A$2:$ZZ$234, 87, MATCH($B$1, resultados!$A$1:$ZZ$1, 0))</f>
        <v/>
      </c>
      <c r="B93">
        <f>INDEX(resultados!$A$2:$ZZ$234, 87, MATCH($B$2, resultados!$A$1:$ZZ$1, 0))</f>
        <v/>
      </c>
      <c r="C93">
        <f>INDEX(resultados!$A$2:$ZZ$234, 87, MATCH($B$3, resultados!$A$1:$ZZ$1, 0))</f>
        <v/>
      </c>
    </row>
    <row r="94">
      <c r="A94">
        <f>INDEX(resultados!$A$2:$ZZ$234, 88, MATCH($B$1, resultados!$A$1:$ZZ$1, 0))</f>
        <v/>
      </c>
      <c r="B94">
        <f>INDEX(resultados!$A$2:$ZZ$234, 88, MATCH($B$2, resultados!$A$1:$ZZ$1, 0))</f>
        <v/>
      </c>
      <c r="C94">
        <f>INDEX(resultados!$A$2:$ZZ$234, 88, MATCH($B$3, resultados!$A$1:$ZZ$1, 0))</f>
        <v/>
      </c>
    </row>
    <row r="95">
      <c r="A95">
        <f>INDEX(resultados!$A$2:$ZZ$234, 89, MATCH($B$1, resultados!$A$1:$ZZ$1, 0))</f>
        <v/>
      </c>
      <c r="B95">
        <f>INDEX(resultados!$A$2:$ZZ$234, 89, MATCH($B$2, resultados!$A$1:$ZZ$1, 0))</f>
        <v/>
      </c>
      <c r="C95">
        <f>INDEX(resultados!$A$2:$ZZ$234, 89, MATCH($B$3, resultados!$A$1:$ZZ$1, 0))</f>
        <v/>
      </c>
    </row>
    <row r="96">
      <c r="A96">
        <f>INDEX(resultados!$A$2:$ZZ$234, 90, MATCH($B$1, resultados!$A$1:$ZZ$1, 0))</f>
        <v/>
      </c>
      <c r="B96">
        <f>INDEX(resultados!$A$2:$ZZ$234, 90, MATCH($B$2, resultados!$A$1:$ZZ$1, 0))</f>
        <v/>
      </c>
      <c r="C96">
        <f>INDEX(resultados!$A$2:$ZZ$234, 90, MATCH($B$3, resultados!$A$1:$ZZ$1, 0))</f>
        <v/>
      </c>
    </row>
    <row r="97">
      <c r="A97">
        <f>INDEX(resultados!$A$2:$ZZ$234, 91, MATCH($B$1, resultados!$A$1:$ZZ$1, 0))</f>
        <v/>
      </c>
      <c r="B97">
        <f>INDEX(resultados!$A$2:$ZZ$234, 91, MATCH($B$2, resultados!$A$1:$ZZ$1, 0))</f>
        <v/>
      </c>
      <c r="C97">
        <f>INDEX(resultados!$A$2:$ZZ$234, 91, MATCH($B$3, resultados!$A$1:$ZZ$1, 0))</f>
        <v/>
      </c>
    </row>
    <row r="98">
      <c r="A98">
        <f>INDEX(resultados!$A$2:$ZZ$234, 92, MATCH($B$1, resultados!$A$1:$ZZ$1, 0))</f>
        <v/>
      </c>
      <c r="B98">
        <f>INDEX(resultados!$A$2:$ZZ$234, 92, MATCH($B$2, resultados!$A$1:$ZZ$1, 0))</f>
        <v/>
      </c>
      <c r="C98">
        <f>INDEX(resultados!$A$2:$ZZ$234, 92, MATCH($B$3, resultados!$A$1:$ZZ$1, 0))</f>
        <v/>
      </c>
    </row>
    <row r="99">
      <c r="A99">
        <f>INDEX(resultados!$A$2:$ZZ$234, 93, MATCH($B$1, resultados!$A$1:$ZZ$1, 0))</f>
        <v/>
      </c>
      <c r="B99">
        <f>INDEX(resultados!$A$2:$ZZ$234, 93, MATCH($B$2, resultados!$A$1:$ZZ$1, 0))</f>
        <v/>
      </c>
      <c r="C99">
        <f>INDEX(resultados!$A$2:$ZZ$234, 93, MATCH($B$3, resultados!$A$1:$ZZ$1, 0))</f>
        <v/>
      </c>
    </row>
    <row r="100">
      <c r="A100">
        <f>INDEX(resultados!$A$2:$ZZ$234, 94, MATCH($B$1, resultados!$A$1:$ZZ$1, 0))</f>
        <v/>
      </c>
      <c r="B100">
        <f>INDEX(resultados!$A$2:$ZZ$234, 94, MATCH($B$2, resultados!$A$1:$ZZ$1, 0))</f>
        <v/>
      </c>
      <c r="C100">
        <f>INDEX(resultados!$A$2:$ZZ$234, 94, MATCH($B$3, resultados!$A$1:$ZZ$1, 0))</f>
        <v/>
      </c>
    </row>
    <row r="101">
      <c r="A101">
        <f>INDEX(resultados!$A$2:$ZZ$234, 95, MATCH($B$1, resultados!$A$1:$ZZ$1, 0))</f>
        <v/>
      </c>
      <c r="B101">
        <f>INDEX(resultados!$A$2:$ZZ$234, 95, MATCH($B$2, resultados!$A$1:$ZZ$1, 0))</f>
        <v/>
      </c>
      <c r="C101">
        <f>INDEX(resultados!$A$2:$ZZ$234, 95, MATCH($B$3, resultados!$A$1:$ZZ$1, 0))</f>
        <v/>
      </c>
    </row>
    <row r="102">
      <c r="A102">
        <f>INDEX(resultados!$A$2:$ZZ$234, 96, MATCH($B$1, resultados!$A$1:$ZZ$1, 0))</f>
        <v/>
      </c>
      <c r="B102">
        <f>INDEX(resultados!$A$2:$ZZ$234, 96, MATCH($B$2, resultados!$A$1:$ZZ$1, 0))</f>
        <v/>
      </c>
      <c r="C102">
        <f>INDEX(resultados!$A$2:$ZZ$234, 96, MATCH($B$3, resultados!$A$1:$ZZ$1, 0))</f>
        <v/>
      </c>
    </row>
    <row r="103">
      <c r="A103">
        <f>INDEX(resultados!$A$2:$ZZ$234, 97, MATCH($B$1, resultados!$A$1:$ZZ$1, 0))</f>
        <v/>
      </c>
      <c r="B103">
        <f>INDEX(resultados!$A$2:$ZZ$234, 97, MATCH($B$2, resultados!$A$1:$ZZ$1, 0))</f>
        <v/>
      </c>
      <c r="C103">
        <f>INDEX(resultados!$A$2:$ZZ$234, 97, MATCH($B$3, resultados!$A$1:$ZZ$1, 0))</f>
        <v/>
      </c>
    </row>
    <row r="104">
      <c r="A104">
        <f>INDEX(resultados!$A$2:$ZZ$234, 98, MATCH($B$1, resultados!$A$1:$ZZ$1, 0))</f>
        <v/>
      </c>
      <c r="B104">
        <f>INDEX(resultados!$A$2:$ZZ$234, 98, MATCH($B$2, resultados!$A$1:$ZZ$1, 0))</f>
        <v/>
      </c>
      <c r="C104">
        <f>INDEX(resultados!$A$2:$ZZ$234, 98, MATCH($B$3, resultados!$A$1:$ZZ$1, 0))</f>
        <v/>
      </c>
    </row>
    <row r="105">
      <c r="A105">
        <f>INDEX(resultados!$A$2:$ZZ$234, 99, MATCH($B$1, resultados!$A$1:$ZZ$1, 0))</f>
        <v/>
      </c>
      <c r="B105">
        <f>INDEX(resultados!$A$2:$ZZ$234, 99, MATCH($B$2, resultados!$A$1:$ZZ$1, 0))</f>
        <v/>
      </c>
      <c r="C105">
        <f>INDEX(resultados!$A$2:$ZZ$234, 99, MATCH($B$3, resultados!$A$1:$ZZ$1, 0))</f>
        <v/>
      </c>
    </row>
    <row r="106">
      <c r="A106">
        <f>INDEX(resultados!$A$2:$ZZ$234, 100, MATCH($B$1, resultados!$A$1:$ZZ$1, 0))</f>
        <v/>
      </c>
      <c r="B106">
        <f>INDEX(resultados!$A$2:$ZZ$234, 100, MATCH($B$2, resultados!$A$1:$ZZ$1, 0))</f>
        <v/>
      </c>
      <c r="C106">
        <f>INDEX(resultados!$A$2:$ZZ$234, 100, MATCH($B$3, resultados!$A$1:$ZZ$1, 0))</f>
        <v/>
      </c>
    </row>
    <row r="107">
      <c r="A107">
        <f>INDEX(resultados!$A$2:$ZZ$234, 101, MATCH($B$1, resultados!$A$1:$ZZ$1, 0))</f>
        <v/>
      </c>
      <c r="B107">
        <f>INDEX(resultados!$A$2:$ZZ$234, 101, MATCH($B$2, resultados!$A$1:$ZZ$1, 0))</f>
        <v/>
      </c>
      <c r="C107">
        <f>INDEX(resultados!$A$2:$ZZ$234, 101, MATCH($B$3, resultados!$A$1:$ZZ$1, 0))</f>
        <v/>
      </c>
    </row>
    <row r="108">
      <c r="A108">
        <f>INDEX(resultados!$A$2:$ZZ$234, 102, MATCH($B$1, resultados!$A$1:$ZZ$1, 0))</f>
        <v/>
      </c>
      <c r="B108">
        <f>INDEX(resultados!$A$2:$ZZ$234, 102, MATCH($B$2, resultados!$A$1:$ZZ$1, 0))</f>
        <v/>
      </c>
      <c r="C108">
        <f>INDEX(resultados!$A$2:$ZZ$234, 102, MATCH($B$3, resultados!$A$1:$ZZ$1, 0))</f>
        <v/>
      </c>
    </row>
    <row r="109">
      <c r="A109">
        <f>INDEX(resultados!$A$2:$ZZ$234, 103, MATCH($B$1, resultados!$A$1:$ZZ$1, 0))</f>
        <v/>
      </c>
      <c r="B109">
        <f>INDEX(resultados!$A$2:$ZZ$234, 103, MATCH($B$2, resultados!$A$1:$ZZ$1, 0))</f>
        <v/>
      </c>
      <c r="C109">
        <f>INDEX(resultados!$A$2:$ZZ$234, 103, MATCH($B$3, resultados!$A$1:$ZZ$1, 0))</f>
        <v/>
      </c>
    </row>
    <row r="110">
      <c r="A110">
        <f>INDEX(resultados!$A$2:$ZZ$234, 104, MATCH($B$1, resultados!$A$1:$ZZ$1, 0))</f>
        <v/>
      </c>
      <c r="B110">
        <f>INDEX(resultados!$A$2:$ZZ$234, 104, MATCH($B$2, resultados!$A$1:$ZZ$1, 0))</f>
        <v/>
      </c>
      <c r="C110">
        <f>INDEX(resultados!$A$2:$ZZ$234, 104, MATCH($B$3, resultados!$A$1:$ZZ$1, 0))</f>
        <v/>
      </c>
    </row>
    <row r="111">
      <c r="A111">
        <f>INDEX(resultados!$A$2:$ZZ$234, 105, MATCH($B$1, resultados!$A$1:$ZZ$1, 0))</f>
        <v/>
      </c>
      <c r="B111">
        <f>INDEX(resultados!$A$2:$ZZ$234, 105, MATCH($B$2, resultados!$A$1:$ZZ$1, 0))</f>
        <v/>
      </c>
      <c r="C111">
        <f>INDEX(resultados!$A$2:$ZZ$234, 105, MATCH($B$3, resultados!$A$1:$ZZ$1, 0))</f>
        <v/>
      </c>
    </row>
    <row r="112">
      <c r="A112">
        <f>INDEX(resultados!$A$2:$ZZ$234, 106, MATCH($B$1, resultados!$A$1:$ZZ$1, 0))</f>
        <v/>
      </c>
      <c r="B112">
        <f>INDEX(resultados!$A$2:$ZZ$234, 106, MATCH($B$2, resultados!$A$1:$ZZ$1, 0))</f>
        <v/>
      </c>
      <c r="C112">
        <f>INDEX(resultados!$A$2:$ZZ$234, 106, MATCH($B$3, resultados!$A$1:$ZZ$1, 0))</f>
        <v/>
      </c>
    </row>
    <row r="113">
      <c r="A113">
        <f>INDEX(resultados!$A$2:$ZZ$234, 107, MATCH($B$1, resultados!$A$1:$ZZ$1, 0))</f>
        <v/>
      </c>
      <c r="B113">
        <f>INDEX(resultados!$A$2:$ZZ$234, 107, MATCH($B$2, resultados!$A$1:$ZZ$1, 0))</f>
        <v/>
      </c>
      <c r="C113">
        <f>INDEX(resultados!$A$2:$ZZ$234, 107, MATCH($B$3, resultados!$A$1:$ZZ$1, 0))</f>
        <v/>
      </c>
    </row>
    <row r="114">
      <c r="A114">
        <f>INDEX(resultados!$A$2:$ZZ$234, 108, MATCH($B$1, resultados!$A$1:$ZZ$1, 0))</f>
        <v/>
      </c>
      <c r="B114">
        <f>INDEX(resultados!$A$2:$ZZ$234, 108, MATCH($B$2, resultados!$A$1:$ZZ$1, 0))</f>
        <v/>
      </c>
      <c r="C114">
        <f>INDEX(resultados!$A$2:$ZZ$234, 108, MATCH($B$3, resultados!$A$1:$ZZ$1, 0))</f>
        <v/>
      </c>
    </row>
    <row r="115">
      <c r="A115">
        <f>INDEX(resultados!$A$2:$ZZ$234, 109, MATCH($B$1, resultados!$A$1:$ZZ$1, 0))</f>
        <v/>
      </c>
      <c r="B115">
        <f>INDEX(resultados!$A$2:$ZZ$234, 109, MATCH($B$2, resultados!$A$1:$ZZ$1, 0))</f>
        <v/>
      </c>
      <c r="C115">
        <f>INDEX(resultados!$A$2:$ZZ$234, 109, MATCH($B$3, resultados!$A$1:$ZZ$1, 0))</f>
        <v/>
      </c>
    </row>
    <row r="116">
      <c r="A116">
        <f>INDEX(resultados!$A$2:$ZZ$234, 110, MATCH($B$1, resultados!$A$1:$ZZ$1, 0))</f>
        <v/>
      </c>
      <c r="B116">
        <f>INDEX(resultados!$A$2:$ZZ$234, 110, MATCH($B$2, resultados!$A$1:$ZZ$1, 0))</f>
        <v/>
      </c>
      <c r="C116">
        <f>INDEX(resultados!$A$2:$ZZ$234, 110, MATCH($B$3, resultados!$A$1:$ZZ$1, 0))</f>
        <v/>
      </c>
    </row>
    <row r="117">
      <c r="A117">
        <f>INDEX(resultados!$A$2:$ZZ$234, 111, MATCH($B$1, resultados!$A$1:$ZZ$1, 0))</f>
        <v/>
      </c>
      <c r="B117">
        <f>INDEX(resultados!$A$2:$ZZ$234, 111, MATCH($B$2, resultados!$A$1:$ZZ$1, 0))</f>
        <v/>
      </c>
      <c r="C117">
        <f>INDEX(resultados!$A$2:$ZZ$234, 111, MATCH($B$3, resultados!$A$1:$ZZ$1, 0))</f>
        <v/>
      </c>
    </row>
    <row r="118">
      <c r="A118">
        <f>INDEX(resultados!$A$2:$ZZ$234, 112, MATCH($B$1, resultados!$A$1:$ZZ$1, 0))</f>
        <v/>
      </c>
      <c r="B118">
        <f>INDEX(resultados!$A$2:$ZZ$234, 112, MATCH($B$2, resultados!$A$1:$ZZ$1, 0))</f>
        <v/>
      </c>
      <c r="C118">
        <f>INDEX(resultados!$A$2:$ZZ$234, 112, MATCH($B$3, resultados!$A$1:$ZZ$1, 0))</f>
        <v/>
      </c>
    </row>
    <row r="119">
      <c r="A119">
        <f>INDEX(resultados!$A$2:$ZZ$234, 113, MATCH($B$1, resultados!$A$1:$ZZ$1, 0))</f>
        <v/>
      </c>
      <c r="B119">
        <f>INDEX(resultados!$A$2:$ZZ$234, 113, MATCH($B$2, resultados!$A$1:$ZZ$1, 0))</f>
        <v/>
      </c>
      <c r="C119">
        <f>INDEX(resultados!$A$2:$ZZ$234, 113, MATCH($B$3, resultados!$A$1:$ZZ$1, 0))</f>
        <v/>
      </c>
    </row>
    <row r="120">
      <c r="A120">
        <f>INDEX(resultados!$A$2:$ZZ$234, 114, MATCH($B$1, resultados!$A$1:$ZZ$1, 0))</f>
        <v/>
      </c>
      <c r="B120">
        <f>INDEX(resultados!$A$2:$ZZ$234, 114, MATCH($B$2, resultados!$A$1:$ZZ$1, 0))</f>
        <v/>
      </c>
      <c r="C120">
        <f>INDEX(resultados!$A$2:$ZZ$234, 114, MATCH($B$3, resultados!$A$1:$ZZ$1, 0))</f>
        <v/>
      </c>
    </row>
    <row r="121">
      <c r="A121">
        <f>INDEX(resultados!$A$2:$ZZ$234, 115, MATCH($B$1, resultados!$A$1:$ZZ$1, 0))</f>
        <v/>
      </c>
      <c r="B121">
        <f>INDEX(resultados!$A$2:$ZZ$234, 115, MATCH($B$2, resultados!$A$1:$ZZ$1, 0))</f>
        <v/>
      </c>
      <c r="C121">
        <f>INDEX(resultados!$A$2:$ZZ$234, 115, MATCH($B$3, resultados!$A$1:$ZZ$1, 0))</f>
        <v/>
      </c>
    </row>
    <row r="122">
      <c r="A122">
        <f>INDEX(resultados!$A$2:$ZZ$234, 116, MATCH($B$1, resultados!$A$1:$ZZ$1, 0))</f>
        <v/>
      </c>
      <c r="B122">
        <f>INDEX(resultados!$A$2:$ZZ$234, 116, MATCH($B$2, resultados!$A$1:$ZZ$1, 0))</f>
        <v/>
      </c>
      <c r="C122">
        <f>INDEX(resultados!$A$2:$ZZ$234, 116, MATCH($B$3, resultados!$A$1:$ZZ$1, 0))</f>
        <v/>
      </c>
    </row>
    <row r="123">
      <c r="A123">
        <f>INDEX(resultados!$A$2:$ZZ$234, 117, MATCH($B$1, resultados!$A$1:$ZZ$1, 0))</f>
        <v/>
      </c>
      <c r="B123">
        <f>INDEX(resultados!$A$2:$ZZ$234, 117, MATCH($B$2, resultados!$A$1:$ZZ$1, 0))</f>
        <v/>
      </c>
      <c r="C123">
        <f>INDEX(resultados!$A$2:$ZZ$234, 117, MATCH($B$3, resultados!$A$1:$ZZ$1, 0))</f>
        <v/>
      </c>
    </row>
    <row r="124">
      <c r="A124">
        <f>INDEX(resultados!$A$2:$ZZ$234, 118, MATCH($B$1, resultados!$A$1:$ZZ$1, 0))</f>
        <v/>
      </c>
      <c r="B124">
        <f>INDEX(resultados!$A$2:$ZZ$234, 118, MATCH($B$2, resultados!$A$1:$ZZ$1, 0))</f>
        <v/>
      </c>
      <c r="C124">
        <f>INDEX(resultados!$A$2:$ZZ$234, 118, MATCH($B$3, resultados!$A$1:$ZZ$1, 0))</f>
        <v/>
      </c>
    </row>
    <row r="125">
      <c r="A125">
        <f>INDEX(resultados!$A$2:$ZZ$234, 119, MATCH($B$1, resultados!$A$1:$ZZ$1, 0))</f>
        <v/>
      </c>
      <c r="B125">
        <f>INDEX(resultados!$A$2:$ZZ$234, 119, MATCH($B$2, resultados!$A$1:$ZZ$1, 0))</f>
        <v/>
      </c>
      <c r="C125">
        <f>INDEX(resultados!$A$2:$ZZ$234, 119, MATCH($B$3, resultados!$A$1:$ZZ$1, 0))</f>
        <v/>
      </c>
    </row>
    <row r="126">
      <c r="A126">
        <f>INDEX(resultados!$A$2:$ZZ$234, 120, MATCH($B$1, resultados!$A$1:$ZZ$1, 0))</f>
        <v/>
      </c>
      <c r="B126">
        <f>INDEX(resultados!$A$2:$ZZ$234, 120, MATCH($B$2, resultados!$A$1:$ZZ$1, 0))</f>
        <v/>
      </c>
      <c r="C126">
        <f>INDEX(resultados!$A$2:$ZZ$234, 120, MATCH($B$3, resultados!$A$1:$ZZ$1, 0))</f>
        <v/>
      </c>
    </row>
    <row r="127">
      <c r="A127">
        <f>INDEX(resultados!$A$2:$ZZ$234, 121, MATCH($B$1, resultados!$A$1:$ZZ$1, 0))</f>
        <v/>
      </c>
      <c r="B127">
        <f>INDEX(resultados!$A$2:$ZZ$234, 121, MATCH($B$2, resultados!$A$1:$ZZ$1, 0))</f>
        <v/>
      </c>
      <c r="C127">
        <f>INDEX(resultados!$A$2:$ZZ$234, 121, MATCH($B$3, resultados!$A$1:$ZZ$1, 0))</f>
        <v/>
      </c>
    </row>
    <row r="128">
      <c r="A128">
        <f>INDEX(resultados!$A$2:$ZZ$234, 122, MATCH($B$1, resultados!$A$1:$ZZ$1, 0))</f>
        <v/>
      </c>
      <c r="B128">
        <f>INDEX(resultados!$A$2:$ZZ$234, 122, MATCH($B$2, resultados!$A$1:$ZZ$1, 0))</f>
        <v/>
      </c>
      <c r="C128">
        <f>INDEX(resultados!$A$2:$ZZ$234, 122, MATCH($B$3, resultados!$A$1:$ZZ$1, 0))</f>
        <v/>
      </c>
    </row>
    <row r="129">
      <c r="A129">
        <f>INDEX(resultados!$A$2:$ZZ$234, 123, MATCH($B$1, resultados!$A$1:$ZZ$1, 0))</f>
        <v/>
      </c>
      <c r="B129">
        <f>INDEX(resultados!$A$2:$ZZ$234, 123, MATCH($B$2, resultados!$A$1:$ZZ$1, 0))</f>
        <v/>
      </c>
      <c r="C129">
        <f>INDEX(resultados!$A$2:$ZZ$234, 123, MATCH($B$3, resultados!$A$1:$ZZ$1, 0))</f>
        <v/>
      </c>
    </row>
    <row r="130">
      <c r="A130">
        <f>INDEX(resultados!$A$2:$ZZ$234, 124, MATCH($B$1, resultados!$A$1:$ZZ$1, 0))</f>
        <v/>
      </c>
      <c r="B130">
        <f>INDEX(resultados!$A$2:$ZZ$234, 124, MATCH($B$2, resultados!$A$1:$ZZ$1, 0))</f>
        <v/>
      </c>
      <c r="C130">
        <f>INDEX(resultados!$A$2:$ZZ$234, 124, MATCH($B$3, resultados!$A$1:$ZZ$1, 0))</f>
        <v/>
      </c>
    </row>
    <row r="131">
      <c r="A131">
        <f>INDEX(resultados!$A$2:$ZZ$234, 125, MATCH($B$1, resultados!$A$1:$ZZ$1, 0))</f>
        <v/>
      </c>
      <c r="B131">
        <f>INDEX(resultados!$A$2:$ZZ$234, 125, MATCH($B$2, resultados!$A$1:$ZZ$1, 0))</f>
        <v/>
      </c>
      <c r="C131">
        <f>INDEX(resultados!$A$2:$ZZ$234, 125, MATCH($B$3, resultados!$A$1:$ZZ$1, 0))</f>
        <v/>
      </c>
    </row>
    <row r="132">
      <c r="A132">
        <f>INDEX(resultados!$A$2:$ZZ$234, 126, MATCH($B$1, resultados!$A$1:$ZZ$1, 0))</f>
        <v/>
      </c>
      <c r="B132">
        <f>INDEX(resultados!$A$2:$ZZ$234, 126, MATCH($B$2, resultados!$A$1:$ZZ$1, 0))</f>
        <v/>
      </c>
      <c r="C132">
        <f>INDEX(resultados!$A$2:$ZZ$234, 126, MATCH($B$3, resultados!$A$1:$ZZ$1, 0))</f>
        <v/>
      </c>
    </row>
    <row r="133">
      <c r="A133">
        <f>INDEX(resultados!$A$2:$ZZ$234, 127, MATCH($B$1, resultados!$A$1:$ZZ$1, 0))</f>
        <v/>
      </c>
      <c r="B133">
        <f>INDEX(resultados!$A$2:$ZZ$234, 127, MATCH($B$2, resultados!$A$1:$ZZ$1, 0))</f>
        <v/>
      </c>
      <c r="C133">
        <f>INDEX(resultados!$A$2:$ZZ$234, 127, MATCH($B$3, resultados!$A$1:$ZZ$1, 0))</f>
        <v/>
      </c>
    </row>
    <row r="134">
      <c r="A134">
        <f>INDEX(resultados!$A$2:$ZZ$234, 128, MATCH($B$1, resultados!$A$1:$ZZ$1, 0))</f>
        <v/>
      </c>
      <c r="B134">
        <f>INDEX(resultados!$A$2:$ZZ$234, 128, MATCH($B$2, resultados!$A$1:$ZZ$1, 0))</f>
        <v/>
      </c>
      <c r="C134">
        <f>INDEX(resultados!$A$2:$ZZ$234, 128, MATCH($B$3, resultados!$A$1:$ZZ$1, 0))</f>
        <v/>
      </c>
    </row>
    <row r="135">
      <c r="A135">
        <f>INDEX(resultados!$A$2:$ZZ$234, 129, MATCH($B$1, resultados!$A$1:$ZZ$1, 0))</f>
        <v/>
      </c>
      <c r="B135">
        <f>INDEX(resultados!$A$2:$ZZ$234, 129, MATCH($B$2, resultados!$A$1:$ZZ$1, 0))</f>
        <v/>
      </c>
      <c r="C135">
        <f>INDEX(resultados!$A$2:$ZZ$234, 129, MATCH($B$3, resultados!$A$1:$ZZ$1, 0))</f>
        <v/>
      </c>
    </row>
    <row r="136">
      <c r="A136">
        <f>INDEX(resultados!$A$2:$ZZ$234, 130, MATCH($B$1, resultados!$A$1:$ZZ$1, 0))</f>
        <v/>
      </c>
      <c r="B136">
        <f>INDEX(resultados!$A$2:$ZZ$234, 130, MATCH($B$2, resultados!$A$1:$ZZ$1, 0))</f>
        <v/>
      </c>
      <c r="C136">
        <f>INDEX(resultados!$A$2:$ZZ$234, 130, MATCH($B$3, resultados!$A$1:$ZZ$1, 0))</f>
        <v/>
      </c>
    </row>
    <row r="137">
      <c r="A137">
        <f>INDEX(resultados!$A$2:$ZZ$234, 131, MATCH($B$1, resultados!$A$1:$ZZ$1, 0))</f>
        <v/>
      </c>
      <c r="B137">
        <f>INDEX(resultados!$A$2:$ZZ$234, 131, MATCH($B$2, resultados!$A$1:$ZZ$1, 0))</f>
        <v/>
      </c>
      <c r="C137">
        <f>INDEX(resultados!$A$2:$ZZ$234, 131, MATCH($B$3, resultados!$A$1:$ZZ$1, 0))</f>
        <v/>
      </c>
    </row>
    <row r="138">
      <c r="A138">
        <f>INDEX(resultados!$A$2:$ZZ$234, 132, MATCH($B$1, resultados!$A$1:$ZZ$1, 0))</f>
        <v/>
      </c>
      <c r="B138">
        <f>INDEX(resultados!$A$2:$ZZ$234, 132, MATCH($B$2, resultados!$A$1:$ZZ$1, 0))</f>
        <v/>
      </c>
      <c r="C138">
        <f>INDEX(resultados!$A$2:$ZZ$234, 132, MATCH($B$3, resultados!$A$1:$ZZ$1, 0))</f>
        <v/>
      </c>
    </row>
    <row r="139">
      <c r="A139">
        <f>INDEX(resultados!$A$2:$ZZ$234, 133, MATCH($B$1, resultados!$A$1:$ZZ$1, 0))</f>
        <v/>
      </c>
      <c r="B139">
        <f>INDEX(resultados!$A$2:$ZZ$234, 133, MATCH($B$2, resultados!$A$1:$ZZ$1, 0))</f>
        <v/>
      </c>
      <c r="C139">
        <f>INDEX(resultados!$A$2:$ZZ$234, 133, MATCH($B$3, resultados!$A$1:$ZZ$1, 0))</f>
        <v/>
      </c>
    </row>
    <row r="140">
      <c r="A140">
        <f>INDEX(resultados!$A$2:$ZZ$234, 134, MATCH($B$1, resultados!$A$1:$ZZ$1, 0))</f>
        <v/>
      </c>
      <c r="B140">
        <f>INDEX(resultados!$A$2:$ZZ$234, 134, MATCH($B$2, resultados!$A$1:$ZZ$1, 0))</f>
        <v/>
      </c>
      <c r="C140">
        <f>INDEX(resultados!$A$2:$ZZ$234, 134, MATCH($B$3, resultados!$A$1:$ZZ$1, 0))</f>
        <v/>
      </c>
    </row>
    <row r="141">
      <c r="A141">
        <f>INDEX(resultados!$A$2:$ZZ$234, 135, MATCH($B$1, resultados!$A$1:$ZZ$1, 0))</f>
        <v/>
      </c>
      <c r="B141">
        <f>INDEX(resultados!$A$2:$ZZ$234, 135, MATCH($B$2, resultados!$A$1:$ZZ$1, 0))</f>
        <v/>
      </c>
      <c r="C141">
        <f>INDEX(resultados!$A$2:$ZZ$234, 135, MATCH($B$3, resultados!$A$1:$ZZ$1, 0))</f>
        <v/>
      </c>
    </row>
    <row r="142">
      <c r="A142">
        <f>INDEX(resultados!$A$2:$ZZ$234, 136, MATCH($B$1, resultados!$A$1:$ZZ$1, 0))</f>
        <v/>
      </c>
      <c r="B142">
        <f>INDEX(resultados!$A$2:$ZZ$234, 136, MATCH($B$2, resultados!$A$1:$ZZ$1, 0))</f>
        <v/>
      </c>
      <c r="C142">
        <f>INDEX(resultados!$A$2:$ZZ$234, 136, MATCH($B$3, resultados!$A$1:$ZZ$1, 0))</f>
        <v/>
      </c>
    </row>
    <row r="143">
      <c r="A143">
        <f>INDEX(resultados!$A$2:$ZZ$234, 137, MATCH($B$1, resultados!$A$1:$ZZ$1, 0))</f>
        <v/>
      </c>
      <c r="B143">
        <f>INDEX(resultados!$A$2:$ZZ$234, 137, MATCH($B$2, resultados!$A$1:$ZZ$1, 0))</f>
        <v/>
      </c>
      <c r="C143">
        <f>INDEX(resultados!$A$2:$ZZ$234, 137, MATCH($B$3, resultados!$A$1:$ZZ$1, 0))</f>
        <v/>
      </c>
    </row>
    <row r="144">
      <c r="A144">
        <f>INDEX(resultados!$A$2:$ZZ$234, 138, MATCH($B$1, resultados!$A$1:$ZZ$1, 0))</f>
        <v/>
      </c>
      <c r="B144">
        <f>INDEX(resultados!$A$2:$ZZ$234, 138, MATCH($B$2, resultados!$A$1:$ZZ$1, 0))</f>
        <v/>
      </c>
      <c r="C144">
        <f>INDEX(resultados!$A$2:$ZZ$234, 138, MATCH($B$3, resultados!$A$1:$ZZ$1, 0))</f>
        <v/>
      </c>
    </row>
    <row r="145">
      <c r="A145">
        <f>INDEX(resultados!$A$2:$ZZ$234, 139, MATCH($B$1, resultados!$A$1:$ZZ$1, 0))</f>
        <v/>
      </c>
      <c r="B145">
        <f>INDEX(resultados!$A$2:$ZZ$234, 139, MATCH($B$2, resultados!$A$1:$ZZ$1, 0))</f>
        <v/>
      </c>
      <c r="C145">
        <f>INDEX(resultados!$A$2:$ZZ$234, 139, MATCH($B$3, resultados!$A$1:$ZZ$1, 0))</f>
        <v/>
      </c>
    </row>
    <row r="146">
      <c r="A146">
        <f>INDEX(resultados!$A$2:$ZZ$234, 140, MATCH($B$1, resultados!$A$1:$ZZ$1, 0))</f>
        <v/>
      </c>
      <c r="B146">
        <f>INDEX(resultados!$A$2:$ZZ$234, 140, MATCH($B$2, resultados!$A$1:$ZZ$1, 0))</f>
        <v/>
      </c>
      <c r="C146">
        <f>INDEX(resultados!$A$2:$ZZ$234, 140, MATCH($B$3, resultados!$A$1:$ZZ$1, 0))</f>
        <v/>
      </c>
    </row>
    <row r="147">
      <c r="A147">
        <f>INDEX(resultados!$A$2:$ZZ$234, 141, MATCH($B$1, resultados!$A$1:$ZZ$1, 0))</f>
        <v/>
      </c>
      <c r="B147">
        <f>INDEX(resultados!$A$2:$ZZ$234, 141, MATCH($B$2, resultados!$A$1:$ZZ$1, 0))</f>
        <v/>
      </c>
      <c r="C147">
        <f>INDEX(resultados!$A$2:$ZZ$234, 141, MATCH($B$3, resultados!$A$1:$ZZ$1, 0))</f>
        <v/>
      </c>
    </row>
    <row r="148">
      <c r="A148">
        <f>INDEX(resultados!$A$2:$ZZ$234, 142, MATCH($B$1, resultados!$A$1:$ZZ$1, 0))</f>
        <v/>
      </c>
      <c r="B148">
        <f>INDEX(resultados!$A$2:$ZZ$234, 142, MATCH($B$2, resultados!$A$1:$ZZ$1, 0))</f>
        <v/>
      </c>
      <c r="C148">
        <f>INDEX(resultados!$A$2:$ZZ$234, 142, MATCH($B$3, resultados!$A$1:$ZZ$1, 0))</f>
        <v/>
      </c>
    </row>
    <row r="149">
      <c r="A149">
        <f>INDEX(resultados!$A$2:$ZZ$234, 143, MATCH($B$1, resultados!$A$1:$ZZ$1, 0))</f>
        <v/>
      </c>
      <c r="B149">
        <f>INDEX(resultados!$A$2:$ZZ$234, 143, MATCH($B$2, resultados!$A$1:$ZZ$1, 0))</f>
        <v/>
      </c>
      <c r="C149">
        <f>INDEX(resultados!$A$2:$ZZ$234, 143, MATCH($B$3, resultados!$A$1:$ZZ$1, 0))</f>
        <v/>
      </c>
    </row>
    <row r="150">
      <c r="A150">
        <f>INDEX(resultados!$A$2:$ZZ$234, 144, MATCH($B$1, resultados!$A$1:$ZZ$1, 0))</f>
        <v/>
      </c>
      <c r="B150">
        <f>INDEX(resultados!$A$2:$ZZ$234, 144, MATCH($B$2, resultados!$A$1:$ZZ$1, 0))</f>
        <v/>
      </c>
      <c r="C150">
        <f>INDEX(resultados!$A$2:$ZZ$234, 144, MATCH($B$3, resultados!$A$1:$ZZ$1, 0))</f>
        <v/>
      </c>
    </row>
    <row r="151">
      <c r="A151">
        <f>INDEX(resultados!$A$2:$ZZ$234, 145, MATCH($B$1, resultados!$A$1:$ZZ$1, 0))</f>
        <v/>
      </c>
      <c r="B151">
        <f>INDEX(resultados!$A$2:$ZZ$234, 145, MATCH($B$2, resultados!$A$1:$ZZ$1, 0))</f>
        <v/>
      </c>
      <c r="C151">
        <f>INDEX(resultados!$A$2:$ZZ$234, 145, MATCH($B$3, resultados!$A$1:$ZZ$1, 0))</f>
        <v/>
      </c>
    </row>
    <row r="152">
      <c r="A152">
        <f>INDEX(resultados!$A$2:$ZZ$234, 146, MATCH($B$1, resultados!$A$1:$ZZ$1, 0))</f>
        <v/>
      </c>
      <c r="B152">
        <f>INDEX(resultados!$A$2:$ZZ$234, 146, MATCH($B$2, resultados!$A$1:$ZZ$1, 0))</f>
        <v/>
      </c>
      <c r="C152">
        <f>INDEX(resultados!$A$2:$ZZ$234, 146, MATCH($B$3, resultados!$A$1:$ZZ$1, 0))</f>
        <v/>
      </c>
    </row>
    <row r="153">
      <c r="A153">
        <f>INDEX(resultados!$A$2:$ZZ$234, 147, MATCH($B$1, resultados!$A$1:$ZZ$1, 0))</f>
        <v/>
      </c>
      <c r="B153">
        <f>INDEX(resultados!$A$2:$ZZ$234, 147, MATCH($B$2, resultados!$A$1:$ZZ$1, 0))</f>
        <v/>
      </c>
      <c r="C153">
        <f>INDEX(resultados!$A$2:$ZZ$234, 147, MATCH($B$3, resultados!$A$1:$ZZ$1, 0))</f>
        <v/>
      </c>
    </row>
    <row r="154">
      <c r="A154">
        <f>INDEX(resultados!$A$2:$ZZ$234, 148, MATCH($B$1, resultados!$A$1:$ZZ$1, 0))</f>
        <v/>
      </c>
      <c r="B154">
        <f>INDEX(resultados!$A$2:$ZZ$234, 148, MATCH($B$2, resultados!$A$1:$ZZ$1, 0))</f>
        <v/>
      </c>
      <c r="C154">
        <f>INDEX(resultados!$A$2:$ZZ$234, 148, MATCH($B$3, resultados!$A$1:$ZZ$1, 0))</f>
        <v/>
      </c>
    </row>
    <row r="155">
      <c r="A155">
        <f>INDEX(resultados!$A$2:$ZZ$234, 149, MATCH($B$1, resultados!$A$1:$ZZ$1, 0))</f>
        <v/>
      </c>
      <c r="B155">
        <f>INDEX(resultados!$A$2:$ZZ$234, 149, MATCH($B$2, resultados!$A$1:$ZZ$1, 0))</f>
        <v/>
      </c>
      <c r="C155">
        <f>INDEX(resultados!$A$2:$ZZ$234, 149, MATCH($B$3, resultados!$A$1:$ZZ$1, 0))</f>
        <v/>
      </c>
    </row>
    <row r="156">
      <c r="A156">
        <f>INDEX(resultados!$A$2:$ZZ$234, 150, MATCH($B$1, resultados!$A$1:$ZZ$1, 0))</f>
        <v/>
      </c>
      <c r="B156">
        <f>INDEX(resultados!$A$2:$ZZ$234, 150, MATCH($B$2, resultados!$A$1:$ZZ$1, 0))</f>
        <v/>
      </c>
      <c r="C156">
        <f>INDEX(resultados!$A$2:$ZZ$234, 150, MATCH($B$3, resultados!$A$1:$ZZ$1, 0))</f>
        <v/>
      </c>
    </row>
    <row r="157">
      <c r="A157">
        <f>INDEX(resultados!$A$2:$ZZ$234, 151, MATCH($B$1, resultados!$A$1:$ZZ$1, 0))</f>
        <v/>
      </c>
      <c r="B157">
        <f>INDEX(resultados!$A$2:$ZZ$234, 151, MATCH($B$2, resultados!$A$1:$ZZ$1, 0))</f>
        <v/>
      </c>
      <c r="C157">
        <f>INDEX(resultados!$A$2:$ZZ$234, 151, MATCH($B$3, resultados!$A$1:$ZZ$1, 0))</f>
        <v/>
      </c>
    </row>
    <row r="158">
      <c r="A158">
        <f>INDEX(resultados!$A$2:$ZZ$234, 152, MATCH($B$1, resultados!$A$1:$ZZ$1, 0))</f>
        <v/>
      </c>
      <c r="B158">
        <f>INDEX(resultados!$A$2:$ZZ$234, 152, MATCH($B$2, resultados!$A$1:$ZZ$1, 0))</f>
        <v/>
      </c>
      <c r="C158">
        <f>INDEX(resultados!$A$2:$ZZ$234, 152, MATCH($B$3, resultados!$A$1:$ZZ$1, 0))</f>
        <v/>
      </c>
    </row>
    <row r="159">
      <c r="A159">
        <f>INDEX(resultados!$A$2:$ZZ$234, 153, MATCH($B$1, resultados!$A$1:$ZZ$1, 0))</f>
        <v/>
      </c>
      <c r="B159">
        <f>INDEX(resultados!$A$2:$ZZ$234, 153, MATCH($B$2, resultados!$A$1:$ZZ$1, 0))</f>
        <v/>
      </c>
      <c r="C159">
        <f>INDEX(resultados!$A$2:$ZZ$234, 153, MATCH($B$3, resultados!$A$1:$ZZ$1, 0))</f>
        <v/>
      </c>
    </row>
    <row r="160">
      <c r="A160">
        <f>INDEX(resultados!$A$2:$ZZ$234, 154, MATCH($B$1, resultados!$A$1:$ZZ$1, 0))</f>
        <v/>
      </c>
      <c r="B160">
        <f>INDEX(resultados!$A$2:$ZZ$234, 154, MATCH($B$2, resultados!$A$1:$ZZ$1, 0))</f>
        <v/>
      </c>
      <c r="C160">
        <f>INDEX(resultados!$A$2:$ZZ$234, 154, MATCH($B$3, resultados!$A$1:$ZZ$1, 0))</f>
        <v/>
      </c>
    </row>
    <row r="161">
      <c r="A161">
        <f>INDEX(resultados!$A$2:$ZZ$234, 155, MATCH($B$1, resultados!$A$1:$ZZ$1, 0))</f>
        <v/>
      </c>
      <c r="B161">
        <f>INDEX(resultados!$A$2:$ZZ$234, 155, MATCH($B$2, resultados!$A$1:$ZZ$1, 0))</f>
        <v/>
      </c>
      <c r="C161">
        <f>INDEX(resultados!$A$2:$ZZ$234, 155, MATCH($B$3, resultados!$A$1:$ZZ$1, 0))</f>
        <v/>
      </c>
    </row>
    <row r="162">
      <c r="A162">
        <f>INDEX(resultados!$A$2:$ZZ$234, 156, MATCH($B$1, resultados!$A$1:$ZZ$1, 0))</f>
        <v/>
      </c>
      <c r="B162">
        <f>INDEX(resultados!$A$2:$ZZ$234, 156, MATCH($B$2, resultados!$A$1:$ZZ$1, 0))</f>
        <v/>
      </c>
      <c r="C162">
        <f>INDEX(resultados!$A$2:$ZZ$234, 156, MATCH($B$3, resultados!$A$1:$ZZ$1, 0))</f>
        <v/>
      </c>
    </row>
    <row r="163">
      <c r="A163">
        <f>INDEX(resultados!$A$2:$ZZ$234, 157, MATCH($B$1, resultados!$A$1:$ZZ$1, 0))</f>
        <v/>
      </c>
      <c r="B163">
        <f>INDEX(resultados!$A$2:$ZZ$234, 157, MATCH($B$2, resultados!$A$1:$ZZ$1, 0))</f>
        <v/>
      </c>
      <c r="C163">
        <f>INDEX(resultados!$A$2:$ZZ$234, 157, MATCH($B$3, resultados!$A$1:$ZZ$1, 0))</f>
        <v/>
      </c>
    </row>
    <row r="164">
      <c r="A164">
        <f>INDEX(resultados!$A$2:$ZZ$234, 158, MATCH($B$1, resultados!$A$1:$ZZ$1, 0))</f>
        <v/>
      </c>
      <c r="B164">
        <f>INDEX(resultados!$A$2:$ZZ$234, 158, MATCH($B$2, resultados!$A$1:$ZZ$1, 0))</f>
        <v/>
      </c>
      <c r="C164">
        <f>INDEX(resultados!$A$2:$ZZ$234, 158, MATCH($B$3, resultados!$A$1:$ZZ$1, 0))</f>
        <v/>
      </c>
    </row>
    <row r="165">
      <c r="A165">
        <f>INDEX(resultados!$A$2:$ZZ$234, 159, MATCH($B$1, resultados!$A$1:$ZZ$1, 0))</f>
        <v/>
      </c>
      <c r="B165">
        <f>INDEX(resultados!$A$2:$ZZ$234, 159, MATCH($B$2, resultados!$A$1:$ZZ$1, 0))</f>
        <v/>
      </c>
      <c r="C165">
        <f>INDEX(resultados!$A$2:$ZZ$234, 159, MATCH($B$3, resultados!$A$1:$ZZ$1, 0))</f>
        <v/>
      </c>
    </row>
    <row r="166">
      <c r="A166">
        <f>INDEX(resultados!$A$2:$ZZ$234, 160, MATCH($B$1, resultados!$A$1:$ZZ$1, 0))</f>
        <v/>
      </c>
      <c r="B166">
        <f>INDEX(resultados!$A$2:$ZZ$234, 160, MATCH($B$2, resultados!$A$1:$ZZ$1, 0))</f>
        <v/>
      </c>
      <c r="C166">
        <f>INDEX(resultados!$A$2:$ZZ$234, 160, MATCH($B$3, resultados!$A$1:$ZZ$1, 0))</f>
        <v/>
      </c>
    </row>
    <row r="167">
      <c r="A167">
        <f>INDEX(resultados!$A$2:$ZZ$234, 161, MATCH($B$1, resultados!$A$1:$ZZ$1, 0))</f>
        <v/>
      </c>
      <c r="B167">
        <f>INDEX(resultados!$A$2:$ZZ$234, 161, MATCH($B$2, resultados!$A$1:$ZZ$1, 0))</f>
        <v/>
      </c>
      <c r="C167">
        <f>INDEX(resultados!$A$2:$ZZ$234, 161, MATCH($B$3, resultados!$A$1:$ZZ$1, 0))</f>
        <v/>
      </c>
    </row>
    <row r="168">
      <c r="A168">
        <f>INDEX(resultados!$A$2:$ZZ$234, 162, MATCH($B$1, resultados!$A$1:$ZZ$1, 0))</f>
        <v/>
      </c>
      <c r="B168">
        <f>INDEX(resultados!$A$2:$ZZ$234, 162, MATCH($B$2, resultados!$A$1:$ZZ$1, 0))</f>
        <v/>
      </c>
      <c r="C168">
        <f>INDEX(resultados!$A$2:$ZZ$234, 162, MATCH($B$3, resultados!$A$1:$ZZ$1, 0))</f>
        <v/>
      </c>
    </row>
    <row r="169">
      <c r="A169">
        <f>INDEX(resultados!$A$2:$ZZ$234, 163, MATCH($B$1, resultados!$A$1:$ZZ$1, 0))</f>
        <v/>
      </c>
      <c r="B169">
        <f>INDEX(resultados!$A$2:$ZZ$234, 163, MATCH($B$2, resultados!$A$1:$ZZ$1, 0))</f>
        <v/>
      </c>
      <c r="C169">
        <f>INDEX(resultados!$A$2:$ZZ$234, 163, MATCH($B$3, resultados!$A$1:$ZZ$1, 0))</f>
        <v/>
      </c>
    </row>
    <row r="170">
      <c r="A170">
        <f>INDEX(resultados!$A$2:$ZZ$234, 164, MATCH($B$1, resultados!$A$1:$ZZ$1, 0))</f>
        <v/>
      </c>
      <c r="B170">
        <f>INDEX(resultados!$A$2:$ZZ$234, 164, MATCH($B$2, resultados!$A$1:$ZZ$1, 0))</f>
        <v/>
      </c>
      <c r="C170">
        <f>INDEX(resultados!$A$2:$ZZ$234, 164, MATCH($B$3, resultados!$A$1:$ZZ$1, 0))</f>
        <v/>
      </c>
    </row>
    <row r="171">
      <c r="A171">
        <f>INDEX(resultados!$A$2:$ZZ$234, 165, MATCH($B$1, resultados!$A$1:$ZZ$1, 0))</f>
        <v/>
      </c>
      <c r="B171">
        <f>INDEX(resultados!$A$2:$ZZ$234, 165, MATCH($B$2, resultados!$A$1:$ZZ$1, 0))</f>
        <v/>
      </c>
      <c r="C171">
        <f>INDEX(resultados!$A$2:$ZZ$234, 165, MATCH($B$3, resultados!$A$1:$ZZ$1, 0))</f>
        <v/>
      </c>
    </row>
    <row r="172">
      <c r="A172">
        <f>INDEX(resultados!$A$2:$ZZ$234, 166, MATCH($B$1, resultados!$A$1:$ZZ$1, 0))</f>
        <v/>
      </c>
      <c r="B172">
        <f>INDEX(resultados!$A$2:$ZZ$234, 166, MATCH($B$2, resultados!$A$1:$ZZ$1, 0))</f>
        <v/>
      </c>
      <c r="C172">
        <f>INDEX(resultados!$A$2:$ZZ$234, 166, MATCH($B$3, resultados!$A$1:$ZZ$1, 0))</f>
        <v/>
      </c>
    </row>
    <row r="173">
      <c r="A173">
        <f>INDEX(resultados!$A$2:$ZZ$234, 167, MATCH($B$1, resultados!$A$1:$ZZ$1, 0))</f>
        <v/>
      </c>
      <c r="B173">
        <f>INDEX(resultados!$A$2:$ZZ$234, 167, MATCH($B$2, resultados!$A$1:$ZZ$1, 0))</f>
        <v/>
      </c>
      <c r="C173">
        <f>INDEX(resultados!$A$2:$ZZ$234, 167, MATCH($B$3, resultados!$A$1:$ZZ$1, 0))</f>
        <v/>
      </c>
    </row>
    <row r="174">
      <c r="A174">
        <f>INDEX(resultados!$A$2:$ZZ$234, 168, MATCH($B$1, resultados!$A$1:$ZZ$1, 0))</f>
        <v/>
      </c>
      <c r="B174">
        <f>INDEX(resultados!$A$2:$ZZ$234, 168, MATCH($B$2, resultados!$A$1:$ZZ$1, 0))</f>
        <v/>
      </c>
      <c r="C174">
        <f>INDEX(resultados!$A$2:$ZZ$234, 168, MATCH($B$3, resultados!$A$1:$ZZ$1, 0))</f>
        <v/>
      </c>
    </row>
    <row r="175">
      <c r="A175">
        <f>INDEX(resultados!$A$2:$ZZ$234, 169, MATCH($B$1, resultados!$A$1:$ZZ$1, 0))</f>
        <v/>
      </c>
      <c r="B175">
        <f>INDEX(resultados!$A$2:$ZZ$234, 169, MATCH($B$2, resultados!$A$1:$ZZ$1, 0))</f>
        <v/>
      </c>
      <c r="C175">
        <f>INDEX(resultados!$A$2:$ZZ$234, 169, MATCH($B$3, resultados!$A$1:$ZZ$1, 0))</f>
        <v/>
      </c>
    </row>
    <row r="176">
      <c r="A176">
        <f>INDEX(resultados!$A$2:$ZZ$234, 170, MATCH($B$1, resultados!$A$1:$ZZ$1, 0))</f>
        <v/>
      </c>
      <c r="B176">
        <f>INDEX(resultados!$A$2:$ZZ$234, 170, MATCH($B$2, resultados!$A$1:$ZZ$1, 0))</f>
        <v/>
      </c>
      <c r="C176">
        <f>INDEX(resultados!$A$2:$ZZ$234, 170, MATCH($B$3, resultados!$A$1:$ZZ$1, 0))</f>
        <v/>
      </c>
    </row>
    <row r="177">
      <c r="A177">
        <f>INDEX(resultados!$A$2:$ZZ$234, 171, MATCH($B$1, resultados!$A$1:$ZZ$1, 0))</f>
        <v/>
      </c>
      <c r="B177">
        <f>INDEX(resultados!$A$2:$ZZ$234, 171, MATCH($B$2, resultados!$A$1:$ZZ$1, 0))</f>
        <v/>
      </c>
      <c r="C177">
        <f>INDEX(resultados!$A$2:$ZZ$234, 171, MATCH($B$3, resultados!$A$1:$ZZ$1, 0))</f>
        <v/>
      </c>
    </row>
    <row r="178">
      <c r="A178">
        <f>INDEX(resultados!$A$2:$ZZ$234, 172, MATCH($B$1, resultados!$A$1:$ZZ$1, 0))</f>
        <v/>
      </c>
      <c r="B178">
        <f>INDEX(resultados!$A$2:$ZZ$234, 172, MATCH($B$2, resultados!$A$1:$ZZ$1, 0))</f>
        <v/>
      </c>
      <c r="C178">
        <f>INDEX(resultados!$A$2:$ZZ$234, 172, MATCH($B$3, resultados!$A$1:$ZZ$1, 0))</f>
        <v/>
      </c>
    </row>
    <row r="179">
      <c r="A179">
        <f>INDEX(resultados!$A$2:$ZZ$234, 173, MATCH($B$1, resultados!$A$1:$ZZ$1, 0))</f>
        <v/>
      </c>
      <c r="B179">
        <f>INDEX(resultados!$A$2:$ZZ$234, 173, MATCH($B$2, resultados!$A$1:$ZZ$1, 0))</f>
        <v/>
      </c>
      <c r="C179">
        <f>INDEX(resultados!$A$2:$ZZ$234, 173, MATCH($B$3, resultados!$A$1:$ZZ$1, 0))</f>
        <v/>
      </c>
    </row>
    <row r="180">
      <c r="A180">
        <f>INDEX(resultados!$A$2:$ZZ$234, 174, MATCH($B$1, resultados!$A$1:$ZZ$1, 0))</f>
        <v/>
      </c>
      <c r="B180">
        <f>INDEX(resultados!$A$2:$ZZ$234, 174, MATCH($B$2, resultados!$A$1:$ZZ$1, 0))</f>
        <v/>
      </c>
      <c r="C180">
        <f>INDEX(resultados!$A$2:$ZZ$234, 174, MATCH($B$3, resultados!$A$1:$ZZ$1, 0))</f>
        <v/>
      </c>
    </row>
    <row r="181">
      <c r="A181">
        <f>INDEX(resultados!$A$2:$ZZ$234, 175, MATCH($B$1, resultados!$A$1:$ZZ$1, 0))</f>
        <v/>
      </c>
      <c r="B181">
        <f>INDEX(resultados!$A$2:$ZZ$234, 175, MATCH($B$2, resultados!$A$1:$ZZ$1, 0))</f>
        <v/>
      </c>
      <c r="C181">
        <f>INDEX(resultados!$A$2:$ZZ$234, 175, MATCH($B$3, resultados!$A$1:$ZZ$1, 0))</f>
        <v/>
      </c>
    </row>
    <row r="182">
      <c r="A182">
        <f>INDEX(resultados!$A$2:$ZZ$234, 176, MATCH($B$1, resultados!$A$1:$ZZ$1, 0))</f>
        <v/>
      </c>
      <c r="B182">
        <f>INDEX(resultados!$A$2:$ZZ$234, 176, MATCH($B$2, resultados!$A$1:$ZZ$1, 0))</f>
        <v/>
      </c>
      <c r="C182">
        <f>INDEX(resultados!$A$2:$ZZ$234, 176, MATCH($B$3, resultados!$A$1:$ZZ$1, 0))</f>
        <v/>
      </c>
    </row>
    <row r="183">
      <c r="A183">
        <f>INDEX(resultados!$A$2:$ZZ$234, 177, MATCH($B$1, resultados!$A$1:$ZZ$1, 0))</f>
        <v/>
      </c>
      <c r="B183">
        <f>INDEX(resultados!$A$2:$ZZ$234, 177, MATCH($B$2, resultados!$A$1:$ZZ$1, 0))</f>
        <v/>
      </c>
      <c r="C183">
        <f>INDEX(resultados!$A$2:$ZZ$234, 177, MATCH($B$3, resultados!$A$1:$ZZ$1, 0))</f>
        <v/>
      </c>
    </row>
    <row r="184">
      <c r="A184">
        <f>INDEX(resultados!$A$2:$ZZ$234, 178, MATCH($B$1, resultados!$A$1:$ZZ$1, 0))</f>
        <v/>
      </c>
      <c r="B184">
        <f>INDEX(resultados!$A$2:$ZZ$234, 178, MATCH($B$2, resultados!$A$1:$ZZ$1, 0))</f>
        <v/>
      </c>
      <c r="C184">
        <f>INDEX(resultados!$A$2:$ZZ$234, 178, MATCH($B$3, resultados!$A$1:$ZZ$1, 0))</f>
        <v/>
      </c>
    </row>
    <row r="185">
      <c r="A185">
        <f>INDEX(resultados!$A$2:$ZZ$234, 179, MATCH($B$1, resultados!$A$1:$ZZ$1, 0))</f>
        <v/>
      </c>
      <c r="B185">
        <f>INDEX(resultados!$A$2:$ZZ$234, 179, MATCH($B$2, resultados!$A$1:$ZZ$1, 0))</f>
        <v/>
      </c>
      <c r="C185">
        <f>INDEX(resultados!$A$2:$ZZ$234, 179, MATCH($B$3, resultados!$A$1:$ZZ$1, 0))</f>
        <v/>
      </c>
    </row>
    <row r="186">
      <c r="A186">
        <f>INDEX(resultados!$A$2:$ZZ$234, 180, MATCH($B$1, resultados!$A$1:$ZZ$1, 0))</f>
        <v/>
      </c>
      <c r="B186">
        <f>INDEX(resultados!$A$2:$ZZ$234, 180, MATCH($B$2, resultados!$A$1:$ZZ$1, 0))</f>
        <v/>
      </c>
      <c r="C186">
        <f>INDEX(resultados!$A$2:$ZZ$234, 180, MATCH($B$3, resultados!$A$1:$ZZ$1, 0))</f>
        <v/>
      </c>
    </row>
    <row r="187">
      <c r="A187">
        <f>INDEX(resultados!$A$2:$ZZ$234, 181, MATCH($B$1, resultados!$A$1:$ZZ$1, 0))</f>
        <v/>
      </c>
      <c r="B187">
        <f>INDEX(resultados!$A$2:$ZZ$234, 181, MATCH($B$2, resultados!$A$1:$ZZ$1, 0))</f>
        <v/>
      </c>
      <c r="C187">
        <f>INDEX(resultados!$A$2:$ZZ$234, 181, MATCH($B$3, resultados!$A$1:$ZZ$1, 0))</f>
        <v/>
      </c>
    </row>
    <row r="188">
      <c r="A188">
        <f>INDEX(resultados!$A$2:$ZZ$234, 182, MATCH($B$1, resultados!$A$1:$ZZ$1, 0))</f>
        <v/>
      </c>
      <c r="B188">
        <f>INDEX(resultados!$A$2:$ZZ$234, 182, MATCH($B$2, resultados!$A$1:$ZZ$1, 0))</f>
        <v/>
      </c>
      <c r="C188">
        <f>INDEX(resultados!$A$2:$ZZ$234, 182, MATCH($B$3, resultados!$A$1:$ZZ$1, 0))</f>
        <v/>
      </c>
    </row>
    <row r="189">
      <c r="A189">
        <f>INDEX(resultados!$A$2:$ZZ$234, 183, MATCH($B$1, resultados!$A$1:$ZZ$1, 0))</f>
        <v/>
      </c>
      <c r="B189">
        <f>INDEX(resultados!$A$2:$ZZ$234, 183, MATCH($B$2, resultados!$A$1:$ZZ$1, 0))</f>
        <v/>
      </c>
      <c r="C189">
        <f>INDEX(resultados!$A$2:$ZZ$234, 183, MATCH($B$3, resultados!$A$1:$ZZ$1, 0))</f>
        <v/>
      </c>
    </row>
    <row r="190">
      <c r="A190">
        <f>INDEX(resultados!$A$2:$ZZ$234, 184, MATCH($B$1, resultados!$A$1:$ZZ$1, 0))</f>
        <v/>
      </c>
      <c r="B190">
        <f>INDEX(resultados!$A$2:$ZZ$234, 184, MATCH($B$2, resultados!$A$1:$ZZ$1, 0))</f>
        <v/>
      </c>
      <c r="C190">
        <f>INDEX(resultados!$A$2:$ZZ$234, 184, MATCH($B$3, resultados!$A$1:$ZZ$1, 0))</f>
        <v/>
      </c>
    </row>
    <row r="191">
      <c r="A191">
        <f>INDEX(resultados!$A$2:$ZZ$234, 185, MATCH($B$1, resultados!$A$1:$ZZ$1, 0))</f>
        <v/>
      </c>
      <c r="B191">
        <f>INDEX(resultados!$A$2:$ZZ$234, 185, MATCH($B$2, resultados!$A$1:$ZZ$1, 0))</f>
        <v/>
      </c>
      <c r="C191">
        <f>INDEX(resultados!$A$2:$ZZ$234, 185, MATCH($B$3, resultados!$A$1:$ZZ$1, 0))</f>
        <v/>
      </c>
    </row>
    <row r="192">
      <c r="A192">
        <f>INDEX(resultados!$A$2:$ZZ$234, 186, MATCH($B$1, resultados!$A$1:$ZZ$1, 0))</f>
        <v/>
      </c>
      <c r="B192">
        <f>INDEX(resultados!$A$2:$ZZ$234, 186, MATCH($B$2, resultados!$A$1:$ZZ$1, 0))</f>
        <v/>
      </c>
      <c r="C192">
        <f>INDEX(resultados!$A$2:$ZZ$234, 186, MATCH($B$3, resultados!$A$1:$ZZ$1, 0))</f>
        <v/>
      </c>
    </row>
    <row r="193">
      <c r="A193">
        <f>INDEX(resultados!$A$2:$ZZ$234, 187, MATCH($B$1, resultados!$A$1:$ZZ$1, 0))</f>
        <v/>
      </c>
      <c r="B193">
        <f>INDEX(resultados!$A$2:$ZZ$234, 187, MATCH($B$2, resultados!$A$1:$ZZ$1, 0))</f>
        <v/>
      </c>
      <c r="C193">
        <f>INDEX(resultados!$A$2:$ZZ$234, 187, MATCH($B$3, resultados!$A$1:$ZZ$1, 0))</f>
        <v/>
      </c>
    </row>
    <row r="194">
      <c r="A194">
        <f>INDEX(resultados!$A$2:$ZZ$234, 188, MATCH($B$1, resultados!$A$1:$ZZ$1, 0))</f>
        <v/>
      </c>
      <c r="B194">
        <f>INDEX(resultados!$A$2:$ZZ$234, 188, MATCH($B$2, resultados!$A$1:$ZZ$1, 0))</f>
        <v/>
      </c>
      <c r="C194">
        <f>INDEX(resultados!$A$2:$ZZ$234, 188, MATCH($B$3, resultados!$A$1:$ZZ$1, 0))</f>
        <v/>
      </c>
    </row>
    <row r="195">
      <c r="A195">
        <f>INDEX(resultados!$A$2:$ZZ$234, 189, MATCH($B$1, resultados!$A$1:$ZZ$1, 0))</f>
        <v/>
      </c>
      <c r="B195">
        <f>INDEX(resultados!$A$2:$ZZ$234, 189, MATCH($B$2, resultados!$A$1:$ZZ$1, 0))</f>
        <v/>
      </c>
      <c r="C195">
        <f>INDEX(resultados!$A$2:$ZZ$234, 189, MATCH($B$3, resultados!$A$1:$ZZ$1, 0))</f>
        <v/>
      </c>
    </row>
    <row r="196">
      <c r="A196">
        <f>INDEX(resultados!$A$2:$ZZ$234, 190, MATCH($B$1, resultados!$A$1:$ZZ$1, 0))</f>
        <v/>
      </c>
      <c r="B196">
        <f>INDEX(resultados!$A$2:$ZZ$234, 190, MATCH($B$2, resultados!$A$1:$ZZ$1, 0))</f>
        <v/>
      </c>
      <c r="C196">
        <f>INDEX(resultados!$A$2:$ZZ$234, 190, MATCH($B$3, resultados!$A$1:$ZZ$1, 0))</f>
        <v/>
      </c>
    </row>
    <row r="197">
      <c r="A197">
        <f>INDEX(resultados!$A$2:$ZZ$234, 191, MATCH($B$1, resultados!$A$1:$ZZ$1, 0))</f>
        <v/>
      </c>
      <c r="B197">
        <f>INDEX(resultados!$A$2:$ZZ$234, 191, MATCH($B$2, resultados!$A$1:$ZZ$1, 0))</f>
        <v/>
      </c>
      <c r="C197">
        <f>INDEX(resultados!$A$2:$ZZ$234, 191, MATCH($B$3, resultados!$A$1:$ZZ$1, 0))</f>
        <v/>
      </c>
    </row>
    <row r="198">
      <c r="A198">
        <f>INDEX(resultados!$A$2:$ZZ$234, 192, MATCH($B$1, resultados!$A$1:$ZZ$1, 0))</f>
        <v/>
      </c>
      <c r="B198">
        <f>INDEX(resultados!$A$2:$ZZ$234, 192, MATCH($B$2, resultados!$A$1:$ZZ$1, 0))</f>
        <v/>
      </c>
      <c r="C198">
        <f>INDEX(resultados!$A$2:$ZZ$234, 192, MATCH($B$3, resultados!$A$1:$ZZ$1, 0))</f>
        <v/>
      </c>
    </row>
    <row r="199">
      <c r="A199">
        <f>INDEX(resultados!$A$2:$ZZ$234, 193, MATCH($B$1, resultados!$A$1:$ZZ$1, 0))</f>
        <v/>
      </c>
      <c r="B199">
        <f>INDEX(resultados!$A$2:$ZZ$234, 193, MATCH($B$2, resultados!$A$1:$ZZ$1, 0))</f>
        <v/>
      </c>
      <c r="C199">
        <f>INDEX(resultados!$A$2:$ZZ$234, 193, MATCH($B$3, resultados!$A$1:$ZZ$1, 0))</f>
        <v/>
      </c>
    </row>
    <row r="200">
      <c r="A200">
        <f>INDEX(resultados!$A$2:$ZZ$234, 194, MATCH($B$1, resultados!$A$1:$ZZ$1, 0))</f>
        <v/>
      </c>
      <c r="B200">
        <f>INDEX(resultados!$A$2:$ZZ$234, 194, MATCH($B$2, resultados!$A$1:$ZZ$1, 0))</f>
        <v/>
      </c>
      <c r="C200">
        <f>INDEX(resultados!$A$2:$ZZ$234, 194, MATCH($B$3, resultados!$A$1:$ZZ$1, 0))</f>
        <v/>
      </c>
    </row>
    <row r="201">
      <c r="A201">
        <f>INDEX(resultados!$A$2:$ZZ$234, 195, MATCH($B$1, resultados!$A$1:$ZZ$1, 0))</f>
        <v/>
      </c>
      <c r="B201">
        <f>INDEX(resultados!$A$2:$ZZ$234, 195, MATCH($B$2, resultados!$A$1:$ZZ$1, 0))</f>
        <v/>
      </c>
      <c r="C201">
        <f>INDEX(resultados!$A$2:$ZZ$234, 195, MATCH($B$3, resultados!$A$1:$ZZ$1, 0))</f>
        <v/>
      </c>
    </row>
    <row r="202">
      <c r="A202">
        <f>INDEX(resultados!$A$2:$ZZ$234, 196, MATCH($B$1, resultados!$A$1:$ZZ$1, 0))</f>
        <v/>
      </c>
      <c r="B202">
        <f>INDEX(resultados!$A$2:$ZZ$234, 196, MATCH($B$2, resultados!$A$1:$ZZ$1, 0))</f>
        <v/>
      </c>
      <c r="C202">
        <f>INDEX(resultados!$A$2:$ZZ$234, 196, MATCH($B$3, resultados!$A$1:$ZZ$1, 0))</f>
        <v/>
      </c>
    </row>
    <row r="203">
      <c r="A203">
        <f>INDEX(resultados!$A$2:$ZZ$234, 197, MATCH($B$1, resultados!$A$1:$ZZ$1, 0))</f>
        <v/>
      </c>
      <c r="B203">
        <f>INDEX(resultados!$A$2:$ZZ$234, 197, MATCH($B$2, resultados!$A$1:$ZZ$1, 0))</f>
        <v/>
      </c>
      <c r="C203">
        <f>INDEX(resultados!$A$2:$ZZ$234, 197, MATCH($B$3, resultados!$A$1:$ZZ$1, 0))</f>
        <v/>
      </c>
    </row>
    <row r="204">
      <c r="A204">
        <f>INDEX(resultados!$A$2:$ZZ$234, 198, MATCH($B$1, resultados!$A$1:$ZZ$1, 0))</f>
        <v/>
      </c>
      <c r="B204">
        <f>INDEX(resultados!$A$2:$ZZ$234, 198, MATCH($B$2, resultados!$A$1:$ZZ$1, 0))</f>
        <v/>
      </c>
      <c r="C204">
        <f>INDEX(resultados!$A$2:$ZZ$234, 198, MATCH($B$3, resultados!$A$1:$ZZ$1, 0))</f>
        <v/>
      </c>
    </row>
    <row r="205">
      <c r="A205">
        <f>INDEX(resultados!$A$2:$ZZ$234, 199, MATCH($B$1, resultados!$A$1:$ZZ$1, 0))</f>
        <v/>
      </c>
      <c r="B205">
        <f>INDEX(resultados!$A$2:$ZZ$234, 199, MATCH($B$2, resultados!$A$1:$ZZ$1, 0))</f>
        <v/>
      </c>
      <c r="C205">
        <f>INDEX(resultados!$A$2:$ZZ$234, 199, MATCH($B$3, resultados!$A$1:$ZZ$1, 0))</f>
        <v/>
      </c>
    </row>
    <row r="206">
      <c r="A206">
        <f>INDEX(resultados!$A$2:$ZZ$234, 200, MATCH($B$1, resultados!$A$1:$ZZ$1, 0))</f>
        <v/>
      </c>
      <c r="B206">
        <f>INDEX(resultados!$A$2:$ZZ$234, 200, MATCH($B$2, resultados!$A$1:$ZZ$1, 0))</f>
        <v/>
      </c>
      <c r="C206">
        <f>INDEX(resultados!$A$2:$ZZ$234, 200, MATCH($B$3, resultados!$A$1:$ZZ$1, 0))</f>
        <v/>
      </c>
    </row>
    <row r="207">
      <c r="A207">
        <f>INDEX(resultados!$A$2:$ZZ$234, 201, MATCH($B$1, resultados!$A$1:$ZZ$1, 0))</f>
        <v/>
      </c>
      <c r="B207">
        <f>INDEX(resultados!$A$2:$ZZ$234, 201, MATCH($B$2, resultados!$A$1:$ZZ$1, 0))</f>
        <v/>
      </c>
      <c r="C207">
        <f>INDEX(resultados!$A$2:$ZZ$234, 201, MATCH($B$3, resultados!$A$1:$ZZ$1, 0))</f>
        <v/>
      </c>
    </row>
    <row r="208">
      <c r="A208">
        <f>INDEX(resultados!$A$2:$ZZ$234, 202, MATCH($B$1, resultados!$A$1:$ZZ$1, 0))</f>
        <v/>
      </c>
      <c r="B208">
        <f>INDEX(resultados!$A$2:$ZZ$234, 202, MATCH($B$2, resultados!$A$1:$ZZ$1, 0))</f>
        <v/>
      </c>
      <c r="C208">
        <f>INDEX(resultados!$A$2:$ZZ$234, 202, MATCH($B$3, resultados!$A$1:$ZZ$1, 0))</f>
        <v/>
      </c>
    </row>
    <row r="209">
      <c r="A209">
        <f>INDEX(resultados!$A$2:$ZZ$234, 203, MATCH($B$1, resultados!$A$1:$ZZ$1, 0))</f>
        <v/>
      </c>
      <c r="B209">
        <f>INDEX(resultados!$A$2:$ZZ$234, 203, MATCH($B$2, resultados!$A$1:$ZZ$1, 0))</f>
        <v/>
      </c>
      <c r="C209">
        <f>INDEX(resultados!$A$2:$ZZ$234, 203, MATCH($B$3, resultados!$A$1:$ZZ$1, 0))</f>
        <v/>
      </c>
    </row>
    <row r="210">
      <c r="A210">
        <f>INDEX(resultados!$A$2:$ZZ$234, 204, MATCH($B$1, resultados!$A$1:$ZZ$1, 0))</f>
        <v/>
      </c>
      <c r="B210">
        <f>INDEX(resultados!$A$2:$ZZ$234, 204, MATCH($B$2, resultados!$A$1:$ZZ$1, 0))</f>
        <v/>
      </c>
      <c r="C210">
        <f>INDEX(resultados!$A$2:$ZZ$234, 204, MATCH($B$3, resultados!$A$1:$ZZ$1, 0))</f>
        <v/>
      </c>
    </row>
    <row r="211">
      <c r="A211">
        <f>INDEX(resultados!$A$2:$ZZ$234, 205, MATCH($B$1, resultados!$A$1:$ZZ$1, 0))</f>
        <v/>
      </c>
      <c r="B211">
        <f>INDEX(resultados!$A$2:$ZZ$234, 205, MATCH($B$2, resultados!$A$1:$ZZ$1, 0))</f>
        <v/>
      </c>
      <c r="C211">
        <f>INDEX(resultados!$A$2:$ZZ$234, 205, MATCH($B$3, resultados!$A$1:$ZZ$1, 0))</f>
        <v/>
      </c>
    </row>
    <row r="212">
      <c r="A212">
        <f>INDEX(resultados!$A$2:$ZZ$234, 206, MATCH($B$1, resultados!$A$1:$ZZ$1, 0))</f>
        <v/>
      </c>
      <c r="B212">
        <f>INDEX(resultados!$A$2:$ZZ$234, 206, MATCH($B$2, resultados!$A$1:$ZZ$1, 0))</f>
        <v/>
      </c>
      <c r="C212">
        <f>INDEX(resultados!$A$2:$ZZ$234, 206, MATCH($B$3, resultados!$A$1:$ZZ$1, 0))</f>
        <v/>
      </c>
    </row>
    <row r="213">
      <c r="A213">
        <f>INDEX(resultados!$A$2:$ZZ$234, 207, MATCH($B$1, resultados!$A$1:$ZZ$1, 0))</f>
        <v/>
      </c>
      <c r="B213">
        <f>INDEX(resultados!$A$2:$ZZ$234, 207, MATCH($B$2, resultados!$A$1:$ZZ$1, 0))</f>
        <v/>
      </c>
      <c r="C213">
        <f>INDEX(resultados!$A$2:$ZZ$234, 207, MATCH($B$3, resultados!$A$1:$ZZ$1, 0))</f>
        <v/>
      </c>
    </row>
    <row r="214">
      <c r="A214">
        <f>INDEX(resultados!$A$2:$ZZ$234, 208, MATCH($B$1, resultados!$A$1:$ZZ$1, 0))</f>
        <v/>
      </c>
      <c r="B214">
        <f>INDEX(resultados!$A$2:$ZZ$234, 208, MATCH($B$2, resultados!$A$1:$ZZ$1, 0))</f>
        <v/>
      </c>
      <c r="C214">
        <f>INDEX(resultados!$A$2:$ZZ$234, 208, MATCH($B$3, resultados!$A$1:$ZZ$1, 0))</f>
        <v/>
      </c>
    </row>
    <row r="215">
      <c r="A215">
        <f>INDEX(resultados!$A$2:$ZZ$234, 209, MATCH($B$1, resultados!$A$1:$ZZ$1, 0))</f>
        <v/>
      </c>
      <c r="B215">
        <f>INDEX(resultados!$A$2:$ZZ$234, 209, MATCH($B$2, resultados!$A$1:$ZZ$1, 0))</f>
        <v/>
      </c>
      <c r="C215">
        <f>INDEX(resultados!$A$2:$ZZ$234, 209, MATCH($B$3, resultados!$A$1:$ZZ$1, 0))</f>
        <v/>
      </c>
    </row>
    <row r="216">
      <c r="A216">
        <f>INDEX(resultados!$A$2:$ZZ$234, 210, MATCH($B$1, resultados!$A$1:$ZZ$1, 0))</f>
        <v/>
      </c>
      <c r="B216">
        <f>INDEX(resultados!$A$2:$ZZ$234, 210, MATCH($B$2, resultados!$A$1:$ZZ$1, 0))</f>
        <v/>
      </c>
      <c r="C216">
        <f>INDEX(resultados!$A$2:$ZZ$234, 210, MATCH($B$3, resultados!$A$1:$ZZ$1, 0))</f>
        <v/>
      </c>
    </row>
    <row r="217">
      <c r="A217">
        <f>INDEX(resultados!$A$2:$ZZ$234, 211, MATCH($B$1, resultados!$A$1:$ZZ$1, 0))</f>
        <v/>
      </c>
      <c r="B217">
        <f>INDEX(resultados!$A$2:$ZZ$234, 211, MATCH($B$2, resultados!$A$1:$ZZ$1, 0))</f>
        <v/>
      </c>
      <c r="C217">
        <f>INDEX(resultados!$A$2:$ZZ$234, 211, MATCH($B$3, resultados!$A$1:$ZZ$1, 0))</f>
        <v/>
      </c>
    </row>
    <row r="218">
      <c r="A218">
        <f>INDEX(resultados!$A$2:$ZZ$234, 212, MATCH($B$1, resultados!$A$1:$ZZ$1, 0))</f>
        <v/>
      </c>
      <c r="B218">
        <f>INDEX(resultados!$A$2:$ZZ$234, 212, MATCH($B$2, resultados!$A$1:$ZZ$1, 0))</f>
        <v/>
      </c>
      <c r="C218">
        <f>INDEX(resultados!$A$2:$ZZ$234, 212, MATCH($B$3, resultados!$A$1:$ZZ$1, 0))</f>
        <v/>
      </c>
    </row>
    <row r="219">
      <c r="A219">
        <f>INDEX(resultados!$A$2:$ZZ$234, 213, MATCH($B$1, resultados!$A$1:$ZZ$1, 0))</f>
        <v/>
      </c>
      <c r="B219">
        <f>INDEX(resultados!$A$2:$ZZ$234, 213, MATCH($B$2, resultados!$A$1:$ZZ$1, 0))</f>
        <v/>
      </c>
      <c r="C219">
        <f>INDEX(resultados!$A$2:$ZZ$234, 213, MATCH($B$3, resultados!$A$1:$ZZ$1, 0))</f>
        <v/>
      </c>
    </row>
    <row r="220">
      <c r="A220">
        <f>INDEX(resultados!$A$2:$ZZ$234, 214, MATCH($B$1, resultados!$A$1:$ZZ$1, 0))</f>
        <v/>
      </c>
      <c r="B220">
        <f>INDEX(resultados!$A$2:$ZZ$234, 214, MATCH($B$2, resultados!$A$1:$ZZ$1, 0))</f>
        <v/>
      </c>
      <c r="C220">
        <f>INDEX(resultados!$A$2:$ZZ$234, 214, MATCH($B$3, resultados!$A$1:$ZZ$1, 0))</f>
        <v/>
      </c>
    </row>
    <row r="221">
      <c r="A221">
        <f>INDEX(resultados!$A$2:$ZZ$234, 215, MATCH($B$1, resultados!$A$1:$ZZ$1, 0))</f>
        <v/>
      </c>
      <c r="B221">
        <f>INDEX(resultados!$A$2:$ZZ$234, 215, MATCH($B$2, resultados!$A$1:$ZZ$1, 0))</f>
        <v/>
      </c>
      <c r="C221">
        <f>INDEX(resultados!$A$2:$ZZ$234, 215, MATCH($B$3, resultados!$A$1:$ZZ$1, 0))</f>
        <v/>
      </c>
    </row>
    <row r="222">
      <c r="A222">
        <f>INDEX(resultados!$A$2:$ZZ$234, 216, MATCH($B$1, resultados!$A$1:$ZZ$1, 0))</f>
        <v/>
      </c>
      <c r="B222">
        <f>INDEX(resultados!$A$2:$ZZ$234, 216, MATCH($B$2, resultados!$A$1:$ZZ$1, 0))</f>
        <v/>
      </c>
      <c r="C222">
        <f>INDEX(resultados!$A$2:$ZZ$234, 216, MATCH($B$3, resultados!$A$1:$ZZ$1, 0))</f>
        <v/>
      </c>
    </row>
    <row r="223">
      <c r="A223">
        <f>INDEX(resultados!$A$2:$ZZ$234, 217, MATCH($B$1, resultados!$A$1:$ZZ$1, 0))</f>
        <v/>
      </c>
      <c r="B223">
        <f>INDEX(resultados!$A$2:$ZZ$234, 217, MATCH($B$2, resultados!$A$1:$ZZ$1, 0))</f>
        <v/>
      </c>
      <c r="C223">
        <f>INDEX(resultados!$A$2:$ZZ$234, 217, MATCH($B$3, resultados!$A$1:$ZZ$1, 0))</f>
        <v/>
      </c>
    </row>
    <row r="224">
      <c r="A224">
        <f>INDEX(resultados!$A$2:$ZZ$234, 218, MATCH($B$1, resultados!$A$1:$ZZ$1, 0))</f>
        <v/>
      </c>
      <c r="B224">
        <f>INDEX(resultados!$A$2:$ZZ$234, 218, MATCH($B$2, resultados!$A$1:$ZZ$1, 0))</f>
        <v/>
      </c>
      <c r="C224">
        <f>INDEX(resultados!$A$2:$ZZ$234, 218, MATCH($B$3, resultados!$A$1:$ZZ$1, 0))</f>
        <v/>
      </c>
    </row>
    <row r="225">
      <c r="A225">
        <f>INDEX(resultados!$A$2:$ZZ$234, 219, MATCH($B$1, resultados!$A$1:$ZZ$1, 0))</f>
        <v/>
      </c>
      <c r="B225">
        <f>INDEX(resultados!$A$2:$ZZ$234, 219, MATCH($B$2, resultados!$A$1:$ZZ$1, 0))</f>
        <v/>
      </c>
      <c r="C225">
        <f>INDEX(resultados!$A$2:$ZZ$234, 219, MATCH($B$3, resultados!$A$1:$ZZ$1, 0))</f>
        <v/>
      </c>
    </row>
    <row r="226">
      <c r="A226">
        <f>INDEX(resultados!$A$2:$ZZ$234, 220, MATCH($B$1, resultados!$A$1:$ZZ$1, 0))</f>
        <v/>
      </c>
      <c r="B226">
        <f>INDEX(resultados!$A$2:$ZZ$234, 220, MATCH($B$2, resultados!$A$1:$ZZ$1, 0))</f>
        <v/>
      </c>
      <c r="C226">
        <f>INDEX(resultados!$A$2:$ZZ$234, 220, MATCH($B$3, resultados!$A$1:$ZZ$1, 0))</f>
        <v/>
      </c>
    </row>
    <row r="227">
      <c r="A227">
        <f>INDEX(resultados!$A$2:$ZZ$234, 221, MATCH($B$1, resultados!$A$1:$ZZ$1, 0))</f>
        <v/>
      </c>
      <c r="B227">
        <f>INDEX(resultados!$A$2:$ZZ$234, 221, MATCH($B$2, resultados!$A$1:$ZZ$1, 0))</f>
        <v/>
      </c>
      <c r="C227">
        <f>INDEX(resultados!$A$2:$ZZ$234, 221, MATCH($B$3, resultados!$A$1:$ZZ$1, 0))</f>
        <v/>
      </c>
    </row>
    <row r="228">
      <c r="A228">
        <f>INDEX(resultados!$A$2:$ZZ$234, 222, MATCH($B$1, resultados!$A$1:$ZZ$1, 0))</f>
        <v/>
      </c>
      <c r="B228">
        <f>INDEX(resultados!$A$2:$ZZ$234, 222, MATCH($B$2, resultados!$A$1:$ZZ$1, 0))</f>
        <v/>
      </c>
      <c r="C228">
        <f>INDEX(resultados!$A$2:$ZZ$234, 222, MATCH($B$3, resultados!$A$1:$ZZ$1, 0))</f>
        <v/>
      </c>
    </row>
    <row r="229">
      <c r="A229">
        <f>INDEX(resultados!$A$2:$ZZ$234, 223, MATCH($B$1, resultados!$A$1:$ZZ$1, 0))</f>
        <v/>
      </c>
      <c r="B229">
        <f>INDEX(resultados!$A$2:$ZZ$234, 223, MATCH($B$2, resultados!$A$1:$ZZ$1, 0))</f>
        <v/>
      </c>
      <c r="C229">
        <f>INDEX(resultados!$A$2:$ZZ$234, 223, MATCH($B$3, resultados!$A$1:$ZZ$1, 0))</f>
        <v/>
      </c>
    </row>
    <row r="230">
      <c r="A230">
        <f>INDEX(resultados!$A$2:$ZZ$234, 224, MATCH($B$1, resultados!$A$1:$ZZ$1, 0))</f>
        <v/>
      </c>
      <c r="B230">
        <f>INDEX(resultados!$A$2:$ZZ$234, 224, MATCH($B$2, resultados!$A$1:$ZZ$1, 0))</f>
        <v/>
      </c>
      <c r="C230">
        <f>INDEX(resultados!$A$2:$ZZ$234, 224, MATCH($B$3, resultados!$A$1:$ZZ$1, 0))</f>
        <v/>
      </c>
    </row>
    <row r="231">
      <c r="A231">
        <f>INDEX(resultados!$A$2:$ZZ$234, 225, MATCH($B$1, resultados!$A$1:$ZZ$1, 0))</f>
        <v/>
      </c>
      <c r="B231">
        <f>INDEX(resultados!$A$2:$ZZ$234, 225, MATCH($B$2, resultados!$A$1:$ZZ$1, 0))</f>
        <v/>
      </c>
      <c r="C231">
        <f>INDEX(resultados!$A$2:$ZZ$234, 225, MATCH($B$3, resultados!$A$1:$ZZ$1, 0))</f>
        <v/>
      </c>
    </row>
    <row r="232">
      <c r="A232">
        <f>INDEX(resultados!$A$2:$ZZ$234, 226, MATCH($B$1, resultados!$A$1:$ZZ$1, 0))</f>
        <v/>
      </c>
      <c r="B232">
        <f>INDEX(resultados!$A$2:$ZZ$234, 226, MATCH($B$2, resultados!$A$1:$ZZ$1, 0))</f>
        <v/>
      </c>
      <c r="C232">
        <f>INDEX(resultados!$A$2:$ZZ$234, 226, MATCH($B$3, resultados!$A$1:$ZZ$1, 0))</f>
        <v/>
      </c>
    </row>
    <row r="233">
      <c r="A233">
        <f>INDEX(resultados!$A$2:$ZZ$234, 227, MATCH($B$1, resultados!$A$1:$ZZ$1, 0))</f>
        <v/>
      </c>
      <c r="B233">
        <f>INDEX(resultados!$A$2:$ZZ$234, 227, MATCH($B$2, resultados!$A$1:$ZZ$1, 0))</f>
        <v/>
      </c>
      <c r="C233">
        <f>INDEX(resultados!$A$2:$ZZ$234, 227, MATCH($B$3, resultados!$A$1:$ZZ$1, 0))</f>
        <v/>
      </c>
    </row>
    <row r="234">
      <c r="A234">
        <f>INDEX(resultados!$A$2:$ZZ$234, 228, MATCH($B$1, resultados!$A$1:$ZZ$1, 0))</f>
        <v/>
      </c>
      <c r="B234">
        <f>INDEX(resultados!$A$2:$ZZ$234, 228, MATCH($B$2, resultados!$A$1:$ZZ$1, 0))</f>
        <v/>
      </c>
      <c r="C234">
        <f>INDEX(resultados!$A$2:$ZZ$234, 228, MATCH($B$3, resultados!$A$1:$ZZ$1, 0))</f>
        <v/>
      </c>
    </row>
    <row r="235">
      <c r="A235">
        <f>INDEX(resultados!$A$2:$ZZ$234, 229, MATCH($B$1, resultados!$A$1:$ZZ$1, 0))</f>
        <v/>
      </c>
      <c r="B235">
        <f>INDEX(resultados!$A$2:$ZZ$234, 229, MATCH($B$2, resultados!$A$1:$ZZ$1, 0))</f>
        <v/>
      </c>
      <c r="C235">
        <f>INDEX(resultados!$A$2:$ZZ$234, 229, MATCH($B$3, resultados!$A$1:$ZZ$1, 0))</f>
        <v/>
      </c>
    </row>
    <row r="236">
      <c r="A236">
        <f>INDEX(resultados!$A$2:$ZZ$234, 230, MATCH($B$1, resultados!$A$1:$ZZ$1, 0))</f>
        <v/>
      </c>
      <c r="B236">
        <f>INDEX(resultados!$A$2:$ZZ$234, 230, MATCH($B$2, resultados!$A$1:$ZZ$1, 0))</f>
        <v/>
      </c>
      <c r="C236">
        <f>INDEX(resultados!$A$2:$ZZ$234, 230, MATCH($B$3, resultados!$A$1:$ZZ$1, 0))</f>
        <v/>
      </c>
    </row>
    <row r="237">
      <c r="A237">
        <f>INDEX(resultados!$A$2:$ZZ$234, 231, MATCH($B$1, resultados!$A$1:$ZZ$1, 0))</f>
        <v/>
      </c>
      <c r="B237">
        <f>INDEX(resultados!$A$2:$ZZ$234, 231, MATCH($B$2, resultados!$A$1:$ZZ$1, 0))</f>
        <v/>
      </c>
      <c r="C237">
        <f>INDEX(resultados!$A$2:$ZZ$234, 231, MATCH($B$3, resultados!$A$1:$ZZ$1, 0))</f>
        <v/>
      </c>
    </row>
    <row r="238">
      <c r="A238">
        <f>INDEX(resultados!$A$2:$ZZ$234, 232, MATCH($B$1, resultados!$A$1:$ZZ$1, 0))</f>
        <v/>
      </c>
      <c r="B238">
        <f>INDEX(resultados!$A$2:$ZZ$234, 232, MATCH($B$2, resultados!$A$1:$ZZ$1, 0))</f>
        <v/>
      </c>
      <c r="C238">
        <f>INDEX(resultados!$A$2:$ZZ$234, 232, MATCH($B$3, resultados!$A$1:$ZZ$1, 0))</f>
        <v/>
      </c>
    </row>
    <row r="239">
      <c r="A239">
        <f>INDEX(resultados!$A$2:$ZZ$234, 233, MATCH($B$1, resultados!$A$1:$ZZ$1, 0))</f>
        <v/>
      </c>
      <c r="B239">
        <f>INDEX(resultados!$A$2:$ZZ$234, 233, MATCH($B$2, resultados!$A$1:$ZZ$1, 0))</f>
        <v/>
      </c>
      <c r="C239">
        <f>INDEX(resultados!$A$2:$ZZ$234, 233,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4.303</v>
      </c>
      <c r="E2" t="n">
        <v>23.24</v>
      </c>
      <c r="F2" t="n">
        <v>19.79</v>
      </c>
      <c r="G2" t="n">
        <v>11.53</v>
      </c>
      <c r="H2" t="n">
        <v>0.24</v>
      </c>
      <c r="I2" t="n">
        <v>103</v>
      </c>
      <c r="J2" t="n">
        <v>71.52</v>
      </c>
      <c r="K2" t="n">
        <v>32.27</v>
      </c>
      <c r="L2" t="n">
        <v>1</v>
      </c>
      <c r="M2" t="n">
        <v>101</v>
      </c>
      <c r="N2" t="n">
        <v>8.25</v>
      </c>
      <c r="O2" t="n">
        <v>9054.6</v>
      </c>
      <c r="P2" t="n">
        <v>142.23</v>
      </c>
      <c r="Q2" t="n">
        <v>577.41</v>
      </c>
      <c r="R2" t="n">
        <v>109.44</v>
      </c>
      <c r="S2" t="n">
        <v>44.12</v>
      </c>
      <c r="T2" t="n">
        <v>31881.66</v>
      </c>
      <c r="U2" t="n">
        <v>0.4</v>
      </c>
      <c r="V2" t="n">
        <v>0.8</v>
      </c>
      <c r="W2" t="n">
        <v>9.359999999999999</v>
      </c>
      <c r="X2" t="n">
        <v>2.08</v>
      </c>
      <c r="Y2" t="n">
        <v>2</v>
      </c>
      <c r="Z2" t="n">
        <v>10</v>
      </c>
      <c r="AA2" t="n">
        <v>327.9264668607699</v>
      </c>
      <c r="AB2" t="n">
        <v>466.615890326524</v>
      </c>
      <c r="AC2" t="n">
        <v>422.9059765086923</v>
      </c>
      <c r="AD2" t="n">
        <v>327926.46686077</v>
      </c>
      <c r="AE2" t="n">
        <v>466615.890326524</v>
      </c>
      <c r="AF2" t="n">
        <v>4.214845825432924e-06</v>
      </c>
      <c r="AG2" t="n">
        <v>0.9683333333333333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4.7215</v>
      </c>
      <c r="E3" t="n">
        <v>21.18</v>
      </c>
      <c r="F3" t="n">
        <v>18.6</v>
      </c>
      <c r="G3" t="n">
        <v>23.75</v>
      </c>
      <c r="H3" t="n">
        <v>0.48</v>
      </c>
      <c r="I3" t="n">
        <v>47</v>
      </c>
      <c r="J3" t="n">
        <v>72.7</v>
      </c>
      <c r="K3" t="n">
        <v>32.27</v>
      </c>
      <c r="L3" t="n">
        <v>2</v>
      </c>
      <c r="M3" t="n">
        <v>45</v>
      </c>
      <c r="N3" t="n">
        <v>8.43</v>
      </c>
      <c r="O3" t="n">
        <v>9200.25</v>
      </c>
      <c r="P3" t="n">
        <v>128.01</v>
      </c>
      <c r="Q3" t="n">
        <v>576.79</v>
      </c>
      <c r="R3" t="n">
        <v>73.13</v>
      </c>
      <c r="S3" t="n">
        <v>44.12</v>
      </c>
      <c r="T3" t="n">
        <v>14010.83</v>
      </c>
      <c r="U3" t="n">
        <v>0.6</v>
      </c>
      <c r="V3" t="n">
        <v>0.85</v>
      </c>
      <c r="W3" t="n">
        <v>9.26</v>
      </c>
      <c r="X3" t="n">
        <v>0.91</v>
      </c>
      <c r="Y3" t="n">
        <v>2</v>
      </c>
      <c r="Z3" t="n">
        <v>10</v>
      </c>
      <c r="AA3" t="n">
        <v>274.3585160572153</v>
      </c>
      <c r="AB3" t="n">
        <v>390.3925305701421</v>
      </c>
      <c r="AC3" t="n">
        <v>353.8227861184356</v>
      </c>
      <c r="AD3" t="n">
        <v>274358.5160572153</v>
      </c>
      <c r="AE3" t="n">
        <v>390392.5305701421</v>
      </c>
      <c r="AF3" t="n">
        <v>4.624772150774239e-06</v>
      </c>
      <c r="AG3" t="n">
        <v>0.8825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4.8555</v>
      </c>
      <c r="E4" t="n">
        <v>20.6</v>
      </c>
      <c r="F4" t="n">
        <v>18.28</v>
      </c>
      <c r="G4" t="n">
        <v>36.57</v>
      </c>
      <c r="H4" t="n">
        <v>0.71</v>
      </c>
      <c r="I4" t="n">
        <v>30</v>
      </c>
      <c r="J4" t="n">
        <v>73.88</v>
      </c>
      <c r="K4" t="n">
        <v>32.27</v>
      </c>
      <c r="L4" t="n">
        <v>3</v>
      </c>
      <c r="M4" t="n">
        <v>28</v>
      </c>
      <c r="N4" t="n">
        <v>8.609999999999999</v>
      </c>
      <c r="O4" t="n">
        <v>9346.23</v>
      </c>
      <c r="P4" t="n">
        <v>119.38</v>
      </c>
      <c r="Q4" t="n">
        <v>576.48</v>
      </c>
      <c r="R4" t="n">
        <v>63.46</v>
      </c>
      <c r="S4" t="n">
        <v>44.12</v>
      </c>
      <c r="T4" t="n">
        <v>9258.48</v>
      </c>
      <c r="U4" t="n">
        <v>0.7</v>
      </c>
      <c r="V4" t="n">
        <v>0.86</v>
      </c>
      <c r="W4" t="n">
        <v>9.23</v>
      </c>
      <c r="X4" t="n">
        <v>0.59</v>
      </c>
      <c r="Y4" t="n">
        <v>2</v>
      </c>
      <c r="Z4" t="n">
        <v>10</v>
      </c>
      <c r="AA4" t="n">
        <v>254.4383523274712</v>
      </c>
      <c r="AB4" t="n">
        <v>362.0475634097116</v>
      </c>
      <c r="AC4" t="n">
        <v>328.1330137283431</v>
      </c>
      <c r="AD4" t="n">
        <v>254438.3523274712</v>
      </c>
      <c r="AE4" t="n">
        <v>362047.5634097116</v>
      </c>
      <c r="AF4" t="n">
        <v>4.756026935949237e-06</v>
      </c>
      <c r="AG4" t="n">
        <v>0.8583333333333334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4.9212</v>
      </c>
      <c r="E5" t="n">
        <v>20.32</v>
      </c>
      <c r="F5" t="n">
        <v>18.13</v>
      </c>
      <c r="G5" t="n">
        <v>49.46</v>
      </c>
      <c r="H5" t="n">
        <v>0.93</v>
      </c>
      <c r="I5" t="n">
        <v>22</v>
      </c>
      <c r="J5" t="n">
        <v>75.06999999999999</v>
      </c>
      <c r="K5" t="n">
        <v>32.27</v>
      </c>
      <c r="L5" t="n">
        <v>4</v>
      </c>
      <c r="M5" t="n">
        <v>13</v>
      </c>
      <c r="N5" t="n">
        <v>8.800000000000001</v>
      </c>
      <c r="O5" t="n">
        <v>9492.549999999999</v>
      </c>
      <c r="P5" t="n">
        <v>112.05</v>
      </c>
      <c r="Q5" t="n">
        <v>576.52</v>
      </c>
      <c r="R5" t="n">
        <v>58.42</v>
      </c>
      <c r="S5" t="n">
        <v>44.12</v>
      </c>
      <c r="T5" t="n">
        <v>6780.44</v>
      </c>
      <c r="U5" t="n">
        <v>0.76</v>
      </c>
      <c r="V5" t="n">
        <v>0.87</v>
      </c>
      <c r="W5" t="n">
        <v>9.220000000000001</v>
      </c>
      <c r="X5" t="n">
        <v>0.44</v>
      </c>
      <c r="Y5" t="n">
        <v>2</v>
      </c>
      <c r="Z5" t="n">
        <v>10</v>
      </c>
      <c r="AA5" t="n">
        <v>241.3168999099971</v>
      </c>
      <c r="AB5" t="n">
        <v>343.3766758147915</v>
      </c>
      <c r="AC5" t="n">
        <v>311.2111083361191</v>
      </c>
      <c r="AD5" t="n">
        <v>241316.8999099971</v>
      </c>
      <c r="AE5" t="n">
        <v>343376.6758147915</v>
      </c>
      <c r="AF5" t="n">
        <v>4.820380961217872e-06</v>
      </c>
      <c r="AG5" t="n">
        <v>0.8466666666666667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4.9272</v>
      </c>
      <c r="E6" t="n">
        <v>20.3</v>
      </c>
      <c r="F6" t="n">
        <v>18.12</v>
      </c>
      <c r="G6" t="n">
        <v>51.79</v>
      </c>
      <c r="H6" t="n">
        <v>1.15</v>
      </c>
      <c r="I6" t="n">
        <v>21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112.25</v>
      </c>
      <c r="Q6" t="n">
        <v>576.4400000000001</v>
      </c>
      <c r="R6" t="n">
        <v>57.63</v>
      </c>
      <c r="S6" t="n">
        <v>44.12</v>
      </c>
      <c r="T6" t="n">
        <v>6389.31</v>
      </c>
      <c r="U6" t="n">
        <v>0.77</v>
      </c>
      <c r="V6" t="n">
        <v>0.87</v>
      </c>
      <c r="W6" t="n">
        <v>9.24</v>
      </c>
      <c r="X6" t="n">
        <v>0.43</v>
      </c>
      <c r="Y6" t="n">
        <v>2</v>
      </c>
      <c r="Z6" t="n">
        <v>10</v>
      </c>
      <c r="AA6" t="n">
        <v>241.2179531600789</v>
      </c>
      <c r="AB6" t="n">
        <v>343.2358816719767</v>
      </c>
      <c r="AC6" t="n">
        <v>311.0835029851481</v>
      </c>
      <c r="AD6" t="n">
        <v>241217.9531600789</v>
      </c>
      <c r="AE6" t="n">
        <v>343235.8816719767</v>
      </c>
      <c r="AF6" t="n">
        <v>4.826258041151082e-06</v>
      </c>
      <c r="AG6" t="n">
        <v>0.8458333333333333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4.7064</v>
      </c>
      <c r="E2" t="n">
        <v>21.25</v>
      </c>
      <c r="F2" t="n">
        <v>18.88</v>
      </c>
      <c r="G2" t="n">
        <v>18.88</v>
      </c>
      <c r="H2" t="n">
        <v>0.43</v>
      </c>
      <c r="I2" t="n">
        <v>60</v>
      </c>
      <c r="J2" t="n">
        <v>39.78</v>
      </c>
      <c r="K2" t="n">
        <v>19.54</v>
      </c>
      <c r="L2" t="n">
        <v>1</v>
      </c>
      <c r="M2" t="n">
        <v>58</v>
      </c>
      <c r="N2" t="n">
        <v>4.24</v>
      </c>
      <c r="O2" t="n">
        <v>5140</v>
      </c>
      <c r="P2" t="n">
        <v>81.45</v>
      </c>
      <c r="Q2" t="n">
        <v>576.72</v>
      </c>
      <c r="R2" t="n">
        <v>81.87</v>
      </c>
      <c r="S2" t="n">
        <v>44.12</v>
      </c>
      <c r="T2" t="n">
        <v>18311.68</v>
      </c>
      <c r="U2" t="n">
        <v>0.54</v>
      </c>
      <c r="V2" t="n">
        <v>0.83</v>
      </c>
      <c r="W2" t="n">
        <v>9.279999999999999</v>
      </c>
      <c r="X2" t="n">
        <v>1.18</v>
      </c>
      <c r="Y2" t="n">
        <v>2</v>
      </c>
      <c r="Z2" t="n">
        <v>10</v>
      </c>
      <c r="AA2" t="n">
        <v>191.8741377366421</v>
      </c>
      <c r="AB2" t="n">
        <v>273.0231642102598</v>
      </c>
      <c r="AC2" t="n">
        <v>247.4479122196942</v>
      </c>
      <c r="AD2" t="n">
        <v>191874.1377366421</v>
      </c>
      <c r="AE2" t="n">
        <v>273023.1642102598</v>
      </c>
      <c r="AF2" t="n">
        <v>6.097124356783599e-06</v>
      </c>
      <c r="AG2" t="n">
        <v>0.8854166666666666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4.8385</v>
      </c>
      <c r="E3" t="n">
        <v>20.67</v>
      </c>
      <c r="F3" t="n">
        <v>18.52</v>
      </c>
      <c r="G3" t="n">
        <v>27.79</v>
      </c>
      <c r="H3" t="n">
        <v>0.84</v>
      </c>
      <c r="I3" t="n">
        <v>40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76.06999999999999</v>
      </c>
      <c r="Q3" t="n">
        <v>577.28</v>
      </c>
      <c r="R3" t="n">
        <v>69.41</v>
      </c>
      <c r="S3" t="n">
        <v>44.12</v>
      </c>
      <c r="T3" t="n">
        <v>12181.8</v>
      </c>
      <c r="U3" t="n">
        <v>0.64</v>
      </c>
      <c r="V3" t="n">
        <v>0.85</v>
      </c>
      <c r="W3" t="n">
        <v>9.289999999999999</v>
      </c>
      <c r="X3" t="n">
        <v>0.83</v>
      </c>
      <c r="Y3" t="n">
        <v>2</v>
      </c>
      <c r="Z3" t="n">
        <v>10</v>
      </c>
      <c r="AA3" t="n">
        <v>178.5333486862134</v>
      </c>
      <c r="AB3" t="n">
        <v>254.0401762861195</v>
      </c>
      <c r="AC3" t="n">
        <v>230.243142276061</v>
      </c>
      <c r="AD3" t="n">
        <v>178533.3486862134</v>
      </c>
      <c r="AE3" t="n">
        <v>254040.1762861195</v>
      </c>
      <c r="AF3" t="n">
        <v>6.268259434025463e-06</v>
      </c>
      <c r="AG3" t="n">
        <v>0.8612500000000001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3.4855</v>
      </c>
      <c r="E2" t="n">
        <v>28.69</v>
      </c>
      <c r="F2" t="n">
        <v>21.32</v>
      </c>
      <c r="G2" t="n">
        <v>7.19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247.23</v>
      </c>
      <c r="Q2" t="n">
        <v>578.41</v>
      </c>
      <c r="R2" t="n">
        <v>157.42</v>
      </c>
      <c r="S2" t="n">
        <v>44.12</v>
      </c>
      <c r="T2" t="n">
        <v>55498.08</v>
      </c>
      <c r="U2" t="n">
        <v>0.28</v>
      </c>
      <c r="V2" t="n">
        <v>0.74</v>
      </c>
      <c r="W2" t="n">
        <v>9.460000000000001</v>
      </c>
      <c r="X2" t="n">
        <v>3.6</v>
      </c>
      <c r="Y2" t="n">
        <v>2</v>
      </c>
      <c r="Z2" t="n">
        <v>10</v>
      </c>
      <c r="AA2" t="n">
        <v>661.8012687670413</v>
      </c>
      <c r="AB2" t="n">
        <v>941.6958356586722</v>
      </c>
      <c r="AC2" t="n">
        <v>853.4831436508362</v>
      </c>
      <c r="AD2" t="n">
        <v>661801.2687670413</v>
      </c>
      <c r="AE2" t="n">
        <v>941695.8356586721</v>
      </c>
      <c r="AF2" t="n">
        <v>2.42574625975872e-06</v>
      </c>
      <c r="AG2" t="n">
        <v>1.195416666666667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4.1897</v>
      </c>
      <c r="E3" t="n">
        <v>23.87</v>
      </c>
      <c r="F3" t="n">
        <v>19.3</v>
      </c>
      <c r="G3" t="n">
        <v>14.3</v>
      </c>
      <c r="H3" t="n">
        <v>0.25</v>
      </c>
      <c r="I3" t="n">
        <v>81</v>
      </c>
      <c r="J3" t="n">
        <v>143.17</v>
      </c>
      <c r="K3" t="n">
        <v>47.83</v>
      </c>
      <c r="L3" t="n">
        <v>2</v>
      </c>
      <c r="M3" t="n">
        <v>79</v>
      </c>
      <c r="N3" t="n">
        <v>23.34</v>
      </c>
      <c r="O3" t="n">
        <v>17891.86</v>
      </c>
      <c r="P3" t="n">
        <v>221.59</v>
      </c>
      <c r="Q3" t="n">
        <v>577.1</v>
      </c>
      <c r="R3" t="n">
        <v>95.03</v>
      </c>
      <c r="S3" t="n">
        <v>44.12</v>
      </c>
      <c r="T3" t="n">
        <v>24789.19</v>
      </c>
      <c r="U3" t="n">
        <v>0.46</v>
      </c>
      <c r="V3" t="n">
        <v>0.82</v>
      </c>
      <c r="W3" t="n">
        <v>9.300000000000001</v>
      </c>
      <c r="X3" t="n">
        <v>1.59</v>
      </c>
      <c r="Y3" t="n">
        <v>2</v>
      </c>
      <c r="Z3" t="n">
        <v>10</v>
      </c>
      <c r="AA3" t="n">
        <v>496.3772353075528</v>
      </c>
      <c r="AB3" t="n">
        <v>706.3092766137146</v>
      </c>
      <c r="AC3" t="n">
        <v>640.1462542014689</v>
      </c>
      <c r="AD3" t="n">
        <v>496377.2353075529</v>
      </c>
      <c r="AE3" t="n">
        <v>706309.2766137146</v>
      </c>
      <c r="AF3" t="n">
        <v>2.915836782243898e-06</v>
      </c>
      <c r="AG3" t="n">
        <v>0.9945833333333334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4.4559</v>
      </c>
      <c r="E4" t="n">
        <v>22.44</v>
      </c>
      <c r="F4" t="n">
        <v>18.71</v>
      </c>
      <c r="G4" t="n">
        <v>21.59</v>
      </c>
      <c r="H4" t="n">
        <v>0.37</v>
      </c>
      <c r="I4" t="n">
        <v>52</v>
      </c>
      <c r="J4" t="n">
        <v>144.54</v>
      </c>
      <c r="K4" t="n">
        <v>47.83</v>
      </c>
      <c r="L4" t="n">
        <v>3</v>
      </c>
      <c r="M4" t="n">
        <v>50</v>
      </c>
      <c r="N4" t="n">
        <v>23.71</v>
      </c>
      <c r="O4" t="n">
        <v>18060.85</v>
      </c>
      <c r="P4" t="n">
        <v>212.53</v>
      </c>
      <c r="Q4" t="n">
        <v>576.6900000000001</v>
      </c>
      <c r="R4" t="n">
        <v>76.76000000000001</v>
      </c>
      <c r="S4" t="n">
        <v>44.12</v>
      </c>
      <c r="T4" t="n">
        <v>15796.7</v>
      </c>
      <c r="U4" t="n">
        <v>0.57</v>
      </c>
      <c r="V4" t="n">
        <v>0.84</v>
      </c>
      <c r="W4" t="n">
        <v>9.26</v>
      </c>
      <c r="X4" t="n">
        <v>1.01</v>
      </c>
      <c r="Y4" t="n">
        <v>2</v>
      </c>
      <c r="Z4" t="n">
        <v>10</v>
      </c>
      <c r="AA4" t="n">
        <v>449.7619385761329</v>
      </c>
      <c r="AB4" t="n">
        <v>639.9790459511433</v>
      </c>
      <c r="AC4" t="n">
        <v>580.0294610277348</v>
      </c>
      <c r="AD4" t="n">
        <v>449761.9385761329</v>
      </c>
      <c r="AE4" t="n">
        <v>639979.0459511434</v>
      </c>
      <c r="AF4" t="n">
        <v>3.10109962956789e-06</v>
      </c>
      <c r="AG4" t="n">
        <v>0.9350000000000001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4.5935</v>
      </c>
      <c r="E5" t="n">
        <v>21.77</v>
      </c>
      <c r="F5" t="n">
        <v>18.44</v>
      </c>
      <c r="G5" t="n">
        <v>29.12</v>
      </c>
      <c r="H5" t="n">
        <v>0.49</v>
      </c>
      <c r="I5" t="n">
        <v>38</v>
      </c>
      <c r="J5" t="n">
        <v>145.92</v>
      </c>
      <c r="K5" t="n">
        <v>47.83</v>
      </c>
      <c r="L5" t="n">
        <v>4</v>
      </c>
      <c r="M5" t="n">
        <v>36</v>
      </c>
      <c r="N5" t="n">
        <v>24.09</v>
      </c>
      <c r="O5" t="n">
        <v>18230.35</v>
      </c>
      <c r="P5" t="n">
        <v>206.79</v>
      </c>
      <c r="Q5" t="n">
        <v>576.4</v>
      </c>
      <c r="R5" t="n">
        <v>68.19</v>
      </c>
      <c r="S5" t="n">
        <v>44.12</v>
      </c>
      <c r="T5" t="n">
        <v>11586.15</v>
      </c>
      <c r="U5" t="n">
        <v>0.65</v>
      </c>
      <c r="V5" t="n">
        <v>0.85</v>
      </c>
      <c r="W5" t="n">
        <v>9.24</v>
      </c>
      <c r="X5" t="n">
        <v>0.75</v>
      </c>
      <c r="Y5" t="n">
        <v>2</v>
      </c>
      <c r="Z5" t="n">
        <v>10</v>
      </c>
      <c r="AA5" t="n">
        <v>426.6801050222462</v>
      </c>
      <c r="AB5" t="n">
        <v>607.1352489340269</v>
      </c>
      <c r="AC5" t="n">
        <v>550.2622834889302</v>
      </c>
      <c r="AD5" t="n">
        <v>426680.1050222462</v>
      </c>
      <c r="AE5" t="n">
        <v>607135.2489340269</v>
      </c>
      <c r="AF5" t="n">
        <v>3.196862844413048e-06</v>
      </c>
      <c r="AG5" t="n">
        <v>0.9070833333333334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4.6762</v>
      </c>
      <c r="E6" t="n">
        <v>21.38</v>
      </c>
      <c r="F6" t="n">
        <v>18.29</v>
      </c>
      <c r="G6" t="n">
        <v>36.58</v>
      </c>
      <c r="H6" t="n">
        <v>0.6</v>
      </c>
      <c r="I6" t="n">
        <v>30</v>
      </c>
      <c r="J6" t="n">
        <v>147.3</v>
      </c>
      <c r="K6" t="n">
        <v>47.83</v>
      </c>
      <c r="L6" t="n">
        <v>5</v>
      </c>
      <c r="M6" t="n">
        <v>28</v>
      </c>
      <c r="N6" t="n">
        <v>24.47</v>
      </c>
      <c r="O6" t="n">
        <v>18400.38</v>
      </c>
      <c r="P6" t="n">
        <v>202.44</v>
      </c>
      <c r="Q6" t="n">
        <v>576.36</v>
      </c>
      <c r="R6" t="n">
        <v>63.62</v>
      </c>
      <c r="S6" t="n">
        <v>44.12</v>
      </c>
      <c r="T6" t="n">
        <v>9336.860000000001</v>
      </c>
      <c r="U6" t="n">
        <v>0.6899999999999999</v>
      </c>
      <c r="V6" t="n">
        <v>0.86</v>
      </c>
      <c r="W6" t="n">
        <v>9.23</v>
      </c>
      <c r="X6" t="n">
        <v>0.59</v>
      </c>
      <c r="Y6" t="n">
        <v>2</v>
      </c>
      <c r="Z6" t="n">
        <v>10</v>
      </c>
      <c r="AA6" t="n">
        <v>412.3969190228683</v>
      </c>
      <c r="AB6" t="n">
        <v>586.8112976055462</v>
      </c>
      <c r="AC6" t="n">
        <v>531.84216394034</v>
      </c>
      <c r="AD6" t="n">
        <v>412396.9190228683</v>
      </c>
      <c r="AE6" t="n">
        <v>586811.2976055462</v>
      </c>
      <c r="AF6" t="n">
        <v>3.254418206823619e-06</v>
      </c>
      <c r="AG6" t="n">
        <v>0.8908333333333333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4.7335</v>
      </c>
      <c r="E7" t="n">
        <v>21.13</v>
      </c>
      <c r="F7" t="n">
        <v>18.18</v>
      </c>
      <c r="G7" t="n">
        <v>43.62</v>
      </c>
      <c r="H7" t="n">
        <v>0.71</v>
      </c>
      <c r="I7" t="n">
        <v>25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198.87</v>
      </c>
      <c r="Q7" t="n">
        <v>576.48</v>
      </c>
      <c r="R7" t="n">
        <v>60.11</v>
      </c>
      <c r="S7" t="n">
        <v>44.12</v>
      </c>
      <c r="T7" t="n">
        <v>7608.61</v>
      </c>
      <c r="U7" t="n">
        <v>0.73</v>
      </c>
      <c r="V7" t="n">
        <v>0.87</v>
      </c>
      <c r="W7" t="n">
        <v>9.220000000000001</v>
      </c>
      <c r="X7" t="n">
        <v>0.48</v>
      </c>
      <c r="Y7" t="n">
        <v>2</v>
      </c>
      <c r="Z7" t="n">
        <v>10</v>
      </c>
      <c r="AA7" t="n">
        <v>402.0458321413071</v>
      </c>
      <c r="AB7" t="n">
        <v>572.0824418735763</v>
      </c>
      <c r="AC7" t="n">
        <v>518.493023361725</v>
      </c>
      <c r="AD7" t="n">
        <v>402045.8321413071</v>
      </c>
      <c r="AE7" t="n">
        <v>572082.4418735763</v>
      </c>
      <c r="AF7" t="n">
        <v>3.294296347889227e-06</v>
      </c>
      <c r="AG7" t="n">
        <v>0.8804166666666666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4.7738</v>
      </c>
      <c r="E8" t="n">
        <v>20.95</v>
      </c>
      <c r="F8" t="n">
        <v>18.11</v>
      </c>
      <c r="G8" t="n">
        <v>51.75</v>
      </c>
      <c r="H8" t="n">
        <v>0.83</v>
      </c>
      <c r="I8" t="n">
        <v>21</v>
      </c>
      <c r="J8" t="n">
        <v>150.07</v>
      </c>
      <c r="K8" t="n">
        <v>47.83</v>
      </c>
      <c r="L8" t="n">
        <v>7</v>
      </c>
      <c r="M8" t="n">
        <v>19</v>
      </c>
      <c r="N8" t="n">
        <v>25.24</v>
      </c>
      <c r="O8" t="n">
        <v>18742.03</v>
      </c>
      <c r="P8" t="n">
        <v>195.22</v>
      </c>
      <c r="Q8" t="n">
        <v>576.22</v>
      </c>
      <c r="R8" t="n">
        <v>58.01</v>
      </c>
      <c r="S8" t="n">
        <v>44.12</v>
      </c>
      <c r="T8" t="n">
        <v>6577.84</v>
      </c>
      <c r="U8" t="n">
        <v>0.76</v>
      </c>
      <c r="V8" t="n">
        <v>0.87</v>
      </c>
      <c r="W8" t="n">
        <v>9.220000000000001</v>
      </c>
      <c r="X8" t="n">
        <v>0.42</v>
      </c>
      <c r="Y8" t="n">
        <v>2</v>
      </c>
      <c r="Z8" t="n">
        <v>10</v>
      </c>
      <c r="AA8" t="n">
        <v>393.5332674919166</v>
      </c>
      <c r="AB8" t="n">
        <v>559.9696716819473</v>
      </c>
      <c r="AC8" t="n">
        <v>507.5149083589725</v>
      </c>
      <c r="AD8" t="n">
        <v>393533.2674919166</v>
      </c>
      <c r="AE8" t="n">
        <v>559969.6716819473</v>
      </c>
      <c r="AF8" t="n">
        <v>3.32234327781844e-06</v>
      </c>
      <c r="AG8" t="n">
        <v>0.8729166666666667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4.8009</v>
      </c>
      <c r="E9" t="n">
        <v>20.83</v>
      </c>
      <c r="F9" t="n">
        <v>18.05</v>
      </c>
      <c r="G9" t="n">
        <v>57.01</v>
      </c>
      <c r="H9" t="n">
        <v>0.9399999999999999</v>
      </c>
      <c r="I9" t="n">
        <v>19</v>
      </c>
      <c r="J9" t="n">
        <v>151.46</v>
      </c>
      <c r="K9" t="n">
        <v>47.83</v>
      </c>
      <c r="L9" t="n">
        <v>8</v>
      </c>
      <c r="M9" t="n">
        <v>17</v>
      </c>
      <c r="N9" t="n">
        <v>25.63</v>
      </c>
      <c r="O9" t="n">
        <v>18913.66</v>
      </c>
      <c r="P9" t="n">
        <v>191.84</v>
      </c>
      <c r="Q9" t="n">
        <v>576.16</v>
      </c>
      <c r="R9" t="n">
        <v>56.26</v>
      </c>
      <c r="S9" t="n">
        <v>44.12</v>
      </c>
      <c r="T9" t="n">
        <v>5712.71</v>
      </c>
      <c r="U9" t="n">
        <v>0.78</v>
      </c>
      <c r="V9" t="n">
        <v>0.87</v>
      </c>
      <c r="W9" t="n">
        <v>9.210000000000001</v>
      </c>
      <c r="X9" t="n">
        <v>0.36</v>
      </c>
      <c r="Y9" t="n">
        <v>2</v>
      </c>
      <c r="Z9" t="n">
        <v>10</v>
      </c>
      <c r="AA9" t="n">
        <v>386.6325837172957</v>
      </c>
      <c r="AB9" t="n">
        <v>550.1504926014018</v>
      </c>
      <c r="AC9" t="n">
        <v>498.615533940613</v>
      </c>
      <c r="AD9" t="n">
        <v>386632.5837172957</v>
      </c>
      <c r="AE9" t="n">
        <v>550150.4926014018</v>
      </c>
      <c r="AF9" t="n">
        <v>3.341203620277044e-06</v>
      </c>
      <c r="AG9" t="n">
        <v>0.8679166666666666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4.8353</v>
      </c>
      <c r="E10" t="n">
        <v>20.68</v>
      </c>
      <c r="F10" t="n">
        <v>17.99</v>
      </c>
      <c r="G10" t="n">
        <v>67.45999999999999</v>
      </c>
      <c r="H10" t="n">
        <v>1.04</v>
      </c>
      <c r="I10" t="n">
        <v>16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188.44</v>
      </c>
      <c r="Q10" t="n">
        <v>576.2</v>
      </c>
      <c r="R10" t="n">
        <v>54.23</v>
      </c>
      <c r="S10" t="n">
        <v>44.12</v>
      </c>
      <c r="T10" t="n">
        <v>4712.71</v>
      </c>
      <c r="U10" t="n">
        <v>0.8100000000000001</v>
      </c>
      <c r="V10" t="n">
        <v>0.87</v>
      </c>
      <c r="W10" t="n">
        <v>9.210000000000001</v>
      </c>
      <c r="X10" t="n">
        <v>0.3</v>
      </c>
      <c r="Y10" t="n">
        <v>2</v>
      </c>
      <c r="Z10" t="n">
        <v>10</v>
      </c>
      <c r="AA10" t="n">
        <v>379.2128559739673</v>
      </c>
      <c r="AB10" t="n">
        <v>539.5927511050331</v>
      </c>
      <c r="AC10" t="n">
        <v>489.0467814188681</v>
      </c>
      <c r="AD10" t="n">
        <v>379212.8559739673</v>
      </c>
      <c r="AE10" t="n">
        <v>539592.7511050331</v>
      </c>
      <c r="AF10" t="n">
        <v>3.365144423988333e-06</v>
      </c>
      <c r="AG10" t="n">
        <v>0.8616666666666667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4.8469</v>
      </c>
      <c r="E11" t="n">
        <v>20.63</v>
      </c>
      <c r="F11" t="n">
        <v>17.97</v>
      </c>
      <c r="G11" t="n">
        <v>71.88</v>
      </c>
      <c r="H11" t="n">
        <v>1.15</v>
      </c>
      <c r="I11" t="n">
        <v>15</v>
      </c>
      <c r="J11" t="n">
        <v>154.25</v>
      </c>
      <c r="K11" t="n">
        <v>47.83</v>
      </c>
      <c r="L11" t="n">
        <v>10</v>
      </c>
      <c r="M11" t="n">
        <v>13</v>
      </c>
      <c r="N11" t="n">
        <v>26.43</v>
      </c>
      <c r="O11" t="n">
        <v>19258.55</v>
      </c>
      <c r="P11" t="n">
        <v>185.46</v>
      </c>
      <c r="Q11" t="n">
        <v>576.21</v>
      </c>
      <c r="R11" t="n">
        <v>53.67</v>
      </c>
      <c r="S11" t="n">
        <v>44.12</v>
      </c>
      <c r="T11" t="n">
        <v>4440.77</v>
      </c>
      <c r="U11" t="n">
        <v>0.82</v>
      </c>
      <c r="V11" t="n">
        <v>0.88</v>
      </c>
      <c r="W11" t="n">
        <v>9.210000000000001</v>
      </c>
      <c r="X11" t="n">
        <v>0.28</v>
      </c>
      <c r="Y11" t="n">
        <v>2</v>
      </c>
      <c r="Z11" t="n">
        <v>10</v>
      </c>
      <c r="AA11" t="n">
        <v>374.4629592982272</v>
      </c>
      <c r="AB11" t="n">
        <v>532.8339881191517</v>
      </c>
      <c r="AC11" t="n">
        <v>482.9211407799804</v>
      </c>
      <c r="AD11" t="n">
        <v>374462.9592982273</v>
      </c>
      <c r="AE11" t="n">
        <v>532833.9881191518</v>
      </c>
      <c r="AF11" t="n">
        <v>3.373217485704931e-06</v>
      </c>
      <c r="AG11" t="n">
        <v>0.8595833333333333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4.8698</v>
      </c>
      <c r="E12" t="n">
        <v>20.53</v>
      </c>
      <c r="F12" t="n">
        <v>17.93</v>
      </c>
      <c r="G12" t="n">
        <v>82.76000000000001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182.39</v>
      </c>
      <c r="Q12" t="n">
        <v>576.17</v>
      </c>
      <c r="R12" t="n">
        <v>52.48</v>
      </c>
      <c r="S12" t="n">
        <v>44.12</v>
      </c>
      <c r="T12" t="n">
        <v>3855.84</v>
      </c>
      <c r="U12" t="n">
        <v>0.84</v>
      </c>
      <c r="V12" t="n">
        <v>0.88</v>
      </c>
      <c r="W12" t="n">
        <v>9.199999999999999</v>
      </c>
      <c r="X12" t="n">
        <v>0.24</v>
      </c>
      <c r="Y12" t="n">
        <v>2</v>
      </c>
      <c r="Z12" t="n">
        <v>10</v>
      </c>
      <c r="AA12" t="n">
        <v>368.6192287258087</v>
      </c>
      <c r="AB12" t="n">
        <v>524.5187777917246</v>
      </c>
      <c r="AC12" t="n">
        <v>475.3848519044878</v>
      </c>
      <c r="AD12" t="n">
        <v>368619.2287258087</v>
      </c>
      <c r="AE12" t="n">
        <v>524518.7777917245</v>
      </c>
      <c r="AF12" t="n">
        <v>3.389154823059249e-06</v>
      </c>
      <c r="AG12" t="n">
        <v>0.8554166666666667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4.8808</v>
      </c>
      <c r="E13" t="n">
        <v>20.49</v>
      </c>
      <c r="F13" t="n">
        <v>17.91</v>
      </c>
      <c r="G13" t="n">
        <v>89.56999999999999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178.84</v>
      </c>
      <c r="Q13" t="n">
        <v>576.11</v>
      </c>
      <c r="R13" t="n">
        <v>51.98</v>
      </c>
      <c r="S13" t="n">
        <v>44.12</v>
      </c>
      <c r="T13" t="n">
        <v>3609.37</v>
      </c>
      <c r="U13" t="n">
        <v>0.85</v>
      </c>
      <c r="V13" t="n">
        <v>0.88</v>
      </c>
      <c r="W13" t="n">
        <v>9.199999999999999</v>
      </c>
      <c r="X13" t="n">
        <v>0.22</v>
      </c>
      <c r="Y13" t="n">
        <v>2</v>
      </c>
      <c r="Z13" t="n">
        <v>10</v>
      </c>
      <c r="AA13" t="n">
        <v>363.2736375621196</v>
      </c>
      <c r="AB13" t="n">
        <v>516.912384187559</v>
      </c>
      <c r="AC13" t="n">
        <v>468.490981846552</v>
      </c>
      <c r="AD13" t="n">
        <v>363273.6375621196</v>
      </c>
      <c r="AE13" t="n">
        <v>516912.3841875591</v>
      </c>
      <c r="AF13" t="n">
        <v>3.396810312618091e-06</v>
      </c>
      <c r="AG13" t="n">
        <v>0.8537499999999999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4.8941</v>
      </c>
      <c r="E14" t="n">
        <v>20.43</v>
      </c>
      <c r="F14" t="n">
        <v>17.89</v>
      </c>
      <c r="G14" t="n">
        <v>97.56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9</v>
      </c>
      <c r="N14" t="n">
        <v>27.65</v>
      </c>
      <c r="O14" t="n">
        <v>19780.06</v>
      </c>
      <c r="P14" t="n">
        <v>175.72</v>
      </c>
      <c r="Q14" t="n">
        <v>576.1799999999999</v>
      </c>
      <c r="R14" t="n">
        <v>51.12</v>
      </c>
      <c r="S14" t="n">
        <v>44.12</v>
      </c>
      <c r="T14" t="n">
        <v>3183.48</v>
      </c>
      <c r="U14" t="n">
        <v>0.86</v>
      </c>
      <c r="V14" t="n">
        <v>0.88</v>
      </c>
      <c r="W14" t="n">
        <v>9.199999999999999</v>
      </c>
      <c r="X14" t="n">
        <v>0.19</v>
      </c>
      <c r="Y14" t="n">
        <v>2</v>
      </c>
      <c r="Z14" t="n">
        <v>10</v>
      </c>
      <c r="AA14" t="n">
        <v>358.3080434771796</v>
      </c>
      <c r="AB14" t="n">
        <v>509.8466992273753</v>
      </c>
      <c r="AC14" t="n">
        <v>462.087169932435</v>
      </c>
      <c r="AD14" t="n">
        <v>358308.0434771797</v>
      </c>
      <c r="AE14" t="n">
        <v>509846.6992273753</v>
      </c>
      <c r="AF14" t="n">
        <v>3.406066495448329e-06</v>
      </c>
      <c r="AG14" t="n">
        <v>0.85125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4.9055</v>
      </c>
      <c r="E15" t="n">
        <v>20.39</v>
      </c>
      <c r="F15" t="n">
        <v>17.87</v>
      </c>
      <c r="G15" t="n">
        <v>107.21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172.17</v>
      </c>
      <c r="Q15" t="n">
        <v>576.12</v>
      </c>
      <c r="R15" t="n">
        <v>50.58</v>
      </c>
      <c r="S15" t="n">
        <v>44.12</v>
      </c>
      <c r="T15" t="n">
        <v>2919.67</v>
      </c>
      <c r="U15" t="n">
        <v>0.87</v>
      </c>
      <c r="V15" t="n">
        <v>0.88</v>
      </c>
      <c r="W15" t="n">
        <v>9.19</v>
      </c>
      <c r="X15" t="n">
        <v>0.18</v>
      </c>
      <c r="Y15" t="n">
        <v>2</v>
      </c>
      <c r="Z15" t="n">
        <v>10</v>
      </c>
      <c r="AA15" t="n">
        <v>352.9838876192961</v>
      </c>
      <c r="AB15" t="n">
        <v>502.2708065290947</v>
      </c>
      <c r="AC15" t="n">
        <v>455.2209436295769</v>
      </c>
      <c r="AD15" t="n">
        <v>352983.8876192961</v>
      </c>
      <c r="AE15" t="n">
        <v>502270.8065290947</v>
      </c>
      <c r="AF15" t="n">
        <v>3.414000366445675e-06</v>
      </c>
      <c r="AG15" t="n">
        <v>0.8495833333333334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4.9028</v>
      </c>
      <c r="E16" t="n">
        <v>20.4</v>
      </c>
      <c r="F16" t="n">
        <v>17.88</v>
      </c>
      <c r="G16" t="n">
        <v>107.28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1</v>
      </c>
      <c r="N16" t="n">
        <v>28.5</v>
      </c>
      <c r="O16" t="n">
        <v>20130.71</v>
      </c>
      <c r="P16" t="n">
        <v>171.64</v>
      </c>
      <c r="Q16" t="n">
        <v>576.29</v>
      </c>
      <c r="R16" t="n">
        <v>50.6</v>
      </c>
      <c r="S16" t="n">
        <v>44.12</v>
      </c>
      <c r="T16" t="n">
        <v>2930.19</v>
      </c>
      <c r="U16" t="n">
        <v>0.87</v>
      </c>
      <c r="V16" t="n">
        <v>0.88</v>
      </c>
      <c r="W16" t="n">
        <v>9.199999999999999</v>
      </c>
      <c r="X16" t="n">
        <v>0.19</v>
      </c>
      <c r="Y16" t="n">
        <v>2</v>
      </c>
      <c r="Z16" t="n">
        <v>10</v>
      </c>
      <c r="AA16" t="n">
        <v>352.6015380011661</v>
      </c>
      <c r="AB16" t="n">
        <v>501.726750389962</v>
      </c>
      <c r="AC16" t="n">
        <v>454.7278515648501</v>
      </c>
      <c r="AD16" t="n">
        <v>352601.5380011661</v>
      </c>
      <c r="AE16" t="n">
        <v>501726.750389962</v>
      </c>
      <c r="AF16" t="n">
        <v>3.412121291735777e-06</v>
      </c>
      <c r="AG16" t="n">
        <v>0.85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4.9028</v>
      </c>
      <c r="E17" t="n">
        <v>20.4</v>
      </c>
      <c r="F17" t="n">
        <v>17.88</v>
      </c>
      <c r="G17" t="n">
        <v>107.28</v>
      </c>
      <c r="H17" t="n">
        <v>1.74</v>
      </c>
      <c r="I17" t="n">
        <v>10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172.77</v>
      </c>
      <c r="Q17" t="n">
        <v>576.29</v>
      </c>
      <c r="R17" t="n">
        <v>50.61</v>
      </c>
      <c r="S17" t="n">
        <v>44.12</v>
      </c>
      <c r="T17" t="n">
        <v>2935.67</v>
      </c>
      <c r="U17" t="n">
        <v>0.87</v>
      </c>
      <c r="V17" t="n">
        <v>0.88</v>
      </c>
      <c r="W17" t="n">
        <v>9.199999999999999</v>
      </c>
      <c r="X17" t="n">
        <v>0.19</v>
      </c>
      <c r="Y17" t="n">
        <v>2</v>
      </c>
      <c r="Z17" t="n">
        <v>10</v>
      </c>
      <c r="AA17" t="n">
        <v>353.9867016560416</v>
      </c>
      <c r="AB17" t="n">
        <v>503.697739124891</v>
      </c>
      <c r="AC17" t="n">
        <v>456.5142093227256</v>
      </c>
      <c r="AD17" t="n">
        <v>353986.7016560416</v>
      </c>
      <c r="AE17" t="n">
        <v>503697.739124891</v>
      </c>
      <c r="AF17" t="n">
        <v>3.412121291735777e-06</v>
      </c>
      <c r="AG17" t="n">
        <v>0.85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3.1243</v>
      </c>
      <c r="E2" t="n">
        <v>32.01</v>
      </c>
      <c r="F2" t="n">
        <v>22.05</v>
      </c>
      <c r="G2" t="n">
        <v>6.24</v>
      </c>
      <c r="H2" t="n">
        <v>0.1</v>
      </c>
      <c r="I2" t="n">
        <v>212</v>
      </c>
      <c r="J2" t="n">
        <v>176.73</v>
      </c>
      <c r="K2" t="n">
        <v>52.44</v>
      </c>
      <c r="L2" t="n">
        <v>1</v>
      </c>
      <c r="M2" t="n">
        <v>210</v>
      </c>
      <c r="N2" t="n">
        <v>33.29</v>
      </c>
      <c r="O2" t="n">
        <v>22031.19</v>
      </c>
      <c r="P2" t="n">
        <v>294.78</v>
      </c>
      <c r="Q2" t="n">
        <v>578.4</v>
      </c>
      <c r="R2" t="n">
        <v>179.54</v>
      </c>
      <c r="S2" t="n">
        <v>44.12</v>
      </c>
      <c r="T2" t="n">
        <v>66387.33</v>
      </c>
      <c r="U2" t="n">
        <v>0.25</v>
      </c>
      <c r="V2" t="n">
        <v>0.72</v>
      </c>
      <c r="W2" t="n">
        <v>9.529999999999999</v>
      </c>
      <c r="X2" t="n">
        <v>4.32</v>
      </c>
      <c r="Y2" t="n">
        <v>2</v>
      </c>
      <c r="Z2" t="n">
        <v>10</v>
      </c>
      <c r="AA2" t="n">
        <v>865.6467717144119</v>
      </c>
      <c r="AB2" t="n">
        <v>1231.753395688612</v>
      </c>
      <c r="AC2" t="n">
        <v>1116.369766698169</v>
      </c>
      <c r="AD2" t="n">
        <v>865646.7717144119</v>
      </c>
      <c r="AE2" t="n">
        <v>1231753.395688612</v>
      </c>
      <c r="AF2" t="n">
        <v>1.964751480388517e-06</v>
      </c>
      <c r="AG2" t="n">
        <v>1.33375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3.9351</v>
      </c>
      <c r="E3" t="n">
        <v>25.41</v>
      </c>
      <c r="F3" t="n">
        <v>19.61</v>
      </c>
      <c r="G3" t="n">
        <v>12.39</v>
      </c>
      <c r="H3" t="n">
        <v>0.2</v>
      </c>
      <c r="I3" t="n">
        <v>95</v>
      </c>
      <c r="J3" t="n">
        <v>178.21</v>
      </c>
      <c r="K3" t="n">
        <v>52.44</v>
      </c>
      <c r="L3" t="n">
        <v>2</v>
      </c>
      <c r="M3" t="n">
        <v>93</v>
      </c>
      <c r="N3" t="n">
        <v>33.77</v>
      </c>
      <c r="O3" t="n">
        <v>22213.89</v>
      </c>
      <c r="P3" t="n">
        <v>260.83</v>
      </c>
      <c r="Q3" t="n">
        <v>577.3</v>
      </c>
      <c r="R3" t="n">
        <v>104.2</v>
      </c>
      <c r="S3" t="n">
        <v>44.12</v>
      </c>
      <c r="T3" t="n">
        <v>29303.27</v>
      </c>
      <c r="U3" t="n">
        <v>0.42</v>
      </c>
      <c r="V3" t="n">
        <v>0.8</v>
      </c>
      <c r="W3" t="n">
        <v>9.34</v>
      </c>
      <c r="X3" t="n">
        <v>1.91</v>
      </c>
      <c r="Y3" t="n">
        <v>2</v>
      </c>
      <c r="Z3" t="n">
        <v>10</v>
      </c>
      <c r="AA3" t="n">
        <v>610.7698539663384</v>
      </c>
      <c r="AB3" t="n">
        <v>869.0817850765052</v>
      </c>
      <c r="AC3" t="n">
        <v>787.6711629482346</v>
      </c>
      <c r="AD3" t="n">
        <v>610769.8539663383</v>
      </c>
      <c r="AE3" t="n">
        <v>869081.7850765052</v>
      </c>
      <c r="AF3" t="n">
        <v>2.474632253777439e-06</v>
      </c>
      <c r="AG3" t="n">
        <v>1.05875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4.2569</v>
      </c>
      <c r="E4" t="n">
        <v>23.49</v>
      </c>
      <c r="F4" t="n">
        <v>18.9</v>
      </c>
      <c r="G4" t="n">
        <v>18.59</v>
      </c>
      <c r="H4" t="n">
        <v>0.3</v>
      </c>
      <c r="I4" t="n">
        <v>61</v>
      </c>
      <c r="J4" t="n">
        <v>179.7</v>
      </c>
      <c r="K4" t="n">
        <v>52.44</v>
      </c>
      <c r="L4" t="n">
        <v>3</v>
      </c>
      <c r="M4" t="n">
        <v>59</v>
      </c>
      <c r="N4" t="n">
        <v>34.26</v>
      </c>
      <c r="O4" t="n">
        <v>22397.24</v>
      </c>
      <c r="P4" t="n">
        <v>249.61</v>
      </c>
      <c r="Q4" t="n">
        <v>576.7</v>
      </c>
      <c r="R4" t="n">
        <v>82.64</v>
      </c>
      <c r="S4" t="n">
        <v>44.12</v>
      </c>
      <c r="T4" t="n">
        <v>18692.91</v>
      </c>
      <c r="U4" t="n">
        <v>0.53</v>
      </c>
      <c r="V4" t="n">
        <v>0.83</v>
      </c>
      <c r="W4" t="n">
        <v>9.27</v>
      </c>
      <c r="X4" t="n">
        <v>1.2</v>
      </c>
      <c r="Y4" t="n">
        <v>2</v>
      </c>
      <c r="Z4" t="n">
        <v>10</v>
      </c>
      <c r="AA4" t="n">
        <v>542.038452188524</v>
      </c>
      <c r="AB4" t="n">
        <v>771.2819199391447</v>
      </c>
      <c r="AC4" t="n">
        <v>699.0326310727288</v>
      </c>
      <c r="AD4" t="n">
        <v>542038.4521885241</v>
      </c>
      <c r="AE4" t="n">
        <v>771281.9199391447</v>
      </c>
      <c r="AF4" t="n">
        <v>2.676999832559575e-06</v>
      </c>
      <c r="AG4" t="n">
        <v>0.9787499999999999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4.4241</v>
      </c>
      <c r="E5" t="n">
        <v>22.6</v>
      </c>
      <c r="F5" t="n">
        <v>18.58</v>
      </c>
      <c r="G5" t="n">
        <v>24.78</v>
      </c>
      <c r="H5" t="n">
        <v>0.39</v>
      </c>
      <c r="I5" t="n">
        <v>45</v>
      </c>
      <c r="J5" t="n">
        <v>181.19</v>
      </c>
      <c r="K5" t="n">
        <v>52.44</v>
      </c>
      <c r="L5" t="n">
        <v>4</v>
      </c>
      <c r="M5" t="n">
        <v>43</v>
      </c>
      <c r="N5" t="n">
        <v>34.75</v>
      </c>
      <c r="O5" t="n">
        <v>22581.25</v>
      </c>
      <c r="P5" t="n">
        <v>243.58</v>
      </c>
      <c r="Q5" t="n">
        <v>576.61</v>
      </c>
      <c r="R5" t="n">
        <v>72.61</v>
      </c>
      <c r="S5" t="n">
        <v>44.12</v>
      </c>
      <c r="T5" t="n">
        <v>13760.33</v>
      </c>
      <c r="U5" t="n">
        <v>0.61</v>
      </c>
      <c r="V5" t="n">
        <v>0.85</v>
      </c>
      <c r="W5" t="n">
        <v>9.25</v>
      </c>
      <c r="X5" t="n">
        <v>0.88</v>
      </c>
      <c r="Y5" t="n">
        <v>2</v>
      </c>
      <c r="Z5" t="n">
        <v>10</v>
      </c>
      <c r="AA5" t="n">
        <v>510.4973070178569</v>
      </c>
      <c r="AB5" t="n">
        <v>726.4011279840929</v>
      </c>
      <c r="AC5" t="n">
        <v>658.356015591527</v>
      </c>
      <c r="AD5" t="n">
        <v>510497.3070178569</v>
      </c>
      <c r="AE5" t="n">
        <v>726401.1279840929</v>
      </c>
      <c r="AF5" t="n">
        <v>2.782145448384227e-06</v>
      </c>
      <c r="AG5" t="n">
        <v>0.9416666666666668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4.5254</v>
      </c>
      <c r="E6" t="n">
        <v>22.1</v>
      </c>
      <c r="F6" t="n">
        <v>18.4</v>
      </c>
      <c r="G6" t="n">
        <v>30.66</v>
      </c>
      <c r="H6" t="n">
        <v>0.49</v>
      </c>
      <c r="I6" t="n">
        <v>36</v>
      </c>
      <c r="J6" t="n">
        <v>182.69</v>
      </c>
      <c r="K6" t="n">
        <v>52.44</v>
      </c>
      <c r="L6" t="n">
        <v>5</v>
      </c>
      <c r="M6" t="n">
        <v>34</v>
      </c>
      <c r="N6" t="n">
        <v>35.25</v>
      </c>
      <c r="O6" t="n">
        <v>22766.06</v>
      </c>
      <c r="P6" t="n">
        <v>239.31</v>
      </c>
      <c r="Q6" t="n">
        <v>576.39</v>
      </c>
      <c r="R6" t="n">
        <v>66.89</v>
      </c>
      <c r="S6" t="n">
        <v>44.12</v>
      </c>
      <c r="T6" t="n">
        <v>10944.22</v>
      </c>
      <c r="U6" t="n">
        <v>0.66</v>
      </c>
      <c r="V6" t="n">
        <v>0.86</v>
      </c>
      <c r="W6" t="n">
        <v>9.24</v>
      </c>
      <c r="X6" t="n">
        <v>0.7</v>
      </c>
      <c r="Y6" t="n">
        <v>2</v>
      </c>
      <c r="Z6" t="n">
        <v>10</v>
      </c>
      <c r="AA6" t="n">
        <v>491.8289512626762</v>
      </c>
      <c r="AB6" t="n">
        <v>699.8373939707083</v>
      </c>
      <c r="AC6" t="n">
        <v>634.2806205920466</v>
      </c>
      <c r="AD6" t="n">
        <v>491828.9512626762</v>
      </c>
      <c r="AE6" t="n">
        <v>699837.3939707082</v>
      </c>
      <c r="AF6" t="n">
        <v>2.845849101990909e-06</v>
      </c>
      <c r="AG6" t="n">
        <v>0.9208333333333334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4.5955</v>
      </c>
      <c r="E7" t="n">
        <v>21.76</v>
      </c>
      <c r="F7" t="n">
        <v>18.27</v>
      </c>
      <c r="G7" t="n">
        <v>36.55</v>
      </c>
      <c r="H7" t="n">
        <v>0.58</v>
      </c>
      <c r="I7" t="n">
        <v>30</v>
      </c>
      <c r="J7" t="n">
        <v>184.19</v>
      </c>
      <c r="K7" t="n">
        <v>52.44</v>
      </c>
      <c r="L7" t="n">
        <v>6</v>
      </c>
      <c r="M7" t="n">
        <v>28</v>
      </c>
      <c r="N7" t="n">
        <v>35.75</v>
      </c>
      <c r="O7" t="n">
        <v>22951.43</v>
      </c>
      <c r="P7" t="n">
        <v>235.71</v>
      </c>
      <c r="Q7" t="n">
        <v>576.45</v>
      </c>
      <c r="R7" t="n">
        <v>63.27</v>
      </c>
      <c r="S7" t="n">
        <v>44.12</v>
      </c>
      <c r="T7" t="n">
        <v>9162.98</v>
      </c>
      <c r="U7" t="n">
        <v>0.7</v>
      </c>
      <c r="V7" t="n">
        <v>0.86</v>
      </c>
      <c r="W7" t="n">
        <v>9.220000000000001</v>
      </c>
      <c r="X7" t="n">
        <v>0.58</v>
      </c>
      <c r="Y7" t="n">
        <v>2</v>
      </c>
      <c r="Z7" t="n">
        <v>10</v>
      </c>
      <c r="AA7" t="n">
        <v>478.4979893266311</v>
      </c>
      <c r="AB7" t="n">
        <v>680.8683893269334</v>
      </c>
      <c r="AC7" t="n">
        <v>617.0885240548754</v>
      </c>
      <c r="AD7" t="n">
        <v>478497.9893266311</v>
      </c>
      <c r="AE7" t="n">
        <v>680868.3893269334</v>
      </c>
      <c r="AF7" t="n">
        <v>2.889932281831269e-06</v>
      </c>
      <c r="AG7" t="n">
        <v>0.9066666666666667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4.6545</v>
      </c>
      <c r="E8" t="n">
        <v>21.48</v>
      </c>
      <c r="F8" t="n">
        <v>18.18</v>
      </c>
      <c r="G8" t="n">
        <v>43.62</v>
      </c>
      <c r="H8" t="n">
        <v>0.67</v>
      </c>
      <c r="I8" t="n">
        <v>25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232.73</v>
      </c>
      <c r="Q8" t="n">
        <v>576.3200000000001</v>
      </c>
      <c r="R8" t="n">
        <v>60.13</v>
      </c>
      <c r="S8" t="n">
        <v>44.12</v>
      </c>
      <c r="T8" t="n">
        <v>7618.63</v>
      </c>
      <c r="U8" t="n">
        <v>0.73</v>
      </c>
      <c r="V8" t="n">
        <v>0.87</v>
      </c>
      <c r="W8" t="n">
        <v>9.220000000000001</v>
      </c>
      <c r="X8" t="n">
        <v>0.48</v>
      </c>
      <c r="Y8" t="n">
        <v>2</v>
      </c>
      <c r="Z8" t="n">
        <v>10</v>
      </c>
      <c r="AA8" t="n">
        <v>467.8206005643881</v>
      </c>
      <c r="AB8" t="n">
        <v>665.6752293744823</v>
      </c>
      <c r="AC8" t="n">
        <v>603.3185726255605</v>
      </c>
      <c r="AD8" t="n">
        <v>467820.6005643881</v>
      </c>
      <c r="AE8" t="n">
        <v>665675.2293744823</v>
      </c>
      <c r="AF8" t="n">
        <v>2.927035100812455e-06</v>
      </c>
      <c r="AG8" t="n">
        <v>0.895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4.6935</v>
      </c>
      <c r="E9" t="n">
        <v>21.31</v>
      </c>
      <c r="F9" t="n">
        <v>18.1</v>
      </c>
      <c r="G9" t="n">
        <v>49.37</v>
      </c>
      <c r="H9" t="n">
        <v>0.76</v>
      </c>
      <c r="I9" t="n">
        <v>22</v>
      </c>
      <c r="J9" t="n">
        <v>187.22</v>
      </c>
      <c r="K9" t="n">
        <v>52.44</v>
      </c>
      <c r="L9" t="n">
        <v>8</v>
      </c>
      <c r="M9" t="n">
        <v>20</v>
      </c>
      <c r="N9" t="n">
        <v>36.78</v>
      </c>
      <c r="O9" t="n">
        <v>23324.24</v>
      </c>
      <c r="P9" t="n">
        <v>229.95</v>
      </c>
      <c r="Q9" t="n">
        <v>576.25</v>
      </c>
      <c r="R9" t="n">
        <v>58</v>
      </c>
      <c r="S9" t="n">
        <v>44.12</v>
      </c>
      <c r="T9" t="n">
        <v>6566.96</v>
      </c>
      <c r="U9" t="n">
        <v>0.76</v>
      </c>
      <c r="V9" t="n">
        <v>0.87</v>
      </c>
      <c r="W9" t="n">
        <v>9.210000000000001</v>
      </c>
      <c r="X9" t="n">
        <v>0.41</v>
      </c>
      <c r="Y9" t="n">
        <v>2</v>
      </c>
      <c r="Z9" t="n">
        <v>10</v>
      </c>
      <c r="AA9" t="n">
        <v>459.7016905596665</v>
      </c>
      <c r="AB9" t="n">
        <v>654.1226015655664</v>
      </c>
      <c r="AC9" t="n">
        <v>592.8481290636166</v>
      </c>
      <c r="AD9" t="n">
        <v>459701.6905596665</v>
      </c>
      <c r="AE9" t="n">
        <v>654122.6015655664</v>
      </c>
      <c r="AF9" t="n">
        <v>2.951560693020359e-06</v>
      </c>
      <c r="AG9" t="n">
        <v>0.8879166666666666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4.7149</v>
      </c>
      <c r="E10" t="n">
        <v>21.21</v>
      </c>
      <c r="F10" t="n">
        <v>18.08</v>
      </c>
      <c r="G10" t="n">
        <v>54.23</v>
      </c>
      <c r="H10" t="n">
        <v>0.85</v>
      </c>
      <c r="I10" t="n">
        <v>20</v>
      </c>
      <c r="J10" t="n">
        <v>188.74</v>
      </c>
      <c r="K10" t="n">
        <v>52.44</v>
      </c>
      <c r="L10" t="n">
        <v>9</v>
      </c>
      <c r="M10" t="n">
        <v>18</v>
      </c>
      <c r="N10" t="n">
        <v>37.3</v>
      </c>
      <c r="O10" t="n">
        <v>23511.69</v>
      </c>
      <c r="P10" t="n">
        <v>227.43</v>
      </c>
      <c r="Q10" t="n">
        <v>576.36</v>
      </c>
      <c r="R10" t="n">
        <v>56.92</v>
      </c>
      <c r="S10" t="n">
        <v>44.12</v>
      </c>
      <c r="T10" t="n">
        <v>6036.99</v>
      </c>
      <c r="U10" t="n">
        <v>0.78</v>
      </c>
      <c r="V10" t="n">
        <v>0.87</v>
      </c>
      <c r="W10" t="n">
        <v>9.210000000000001</v>
      </c>
      <c r="X10" t="n">
        <v>0.38</v>
      </c>
      <c r="Y10" t="n">
        <v>2</v>
      </c>
      <c r="Z10" t="n">
        <v>10</v>
      </c>
      <c r="AA10" t="n">
        <v>454.2364857120804</v>
      </c>
      <c r="AB10" t="n">
        <v>646.3460062508102</v>
      </c>
      <c r="AC10" t="n">
        <v>585.8000008200676</v>
      </c>
      <c r="AD10" t="n">
        <v>454236.4857120804</v>
      </c>
      <c r="AE10" t="n">
        <v>646346.0062508102</v>
      </c>
      <c r="AF10" t="n">
        <v>2.965018325667772e-06</v>
      </c>
      <c r="AG10" t="n">
        <v>0.88375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4.7396</v>
      </c>
      <c r="E11" t="n">
        <v>21.1</v>
      </c>
      <c r="F11" t="n">
        <v>18.04</v>
      </c>
      <c r="G11" t="n">
        <v>60.13</v>
      </c>
      <c r="H11" t="n">
        <v>0.93</v>
      </c>
      <c r="I11" t="n">
        <v>18</v>
      </c>
      <c r="J11" t="n">
        <v>190.26</v>
      </c>
      <c r="K11" t="n">
        <v>52.44</v>
      </c>
      <c r="L11" t="n">
        <v>10</v>
      </c>
      <c r="M11" t="n">
        <v>16</v>
      </c>
      <c r="N11" t="n">
        <v>37.82</v>
      </c>
      <c r="O11" t="n">
        <v>23699.85</v>
      </c>
      <c r="P11" t="n">
        <v>224.74</v>
      </c>
      <c r="Q11" t="n">
        <v>576.17</v>
      </c>
      <c r="R11" t="n">
        <v>55.63</v>
      </c>
      <c r="S11" t="n">
        <v>44.12</v>
      </c>
      <c r="T11" t="n">
        <v>5406.17</v>
      </c>
      <c r="U11" t="n">
        <v>0.79</v>
      </c>
      <c r="V11" t="n">
        <v>0.87</v>
      </c>
      <c r="W11" t="n">
        <v>9.210000000000001</v>
      </c>
      <c r="X11" t="n">
        <v>0.34</v>
      </c>
      <c r="Y11" t="n">
        <v>2</v>
      </c>
      <c r="Z11" t="n">
        <v>10</v>
      </c>
      <c r="AA11" t="n">
        <v>448.125369759942</v>
      </c>
      <c r="AB11" t="n">
        <v>637.6503256665078</v>
      </c>
      <c r="AC11" t="n">
        <v>577.9188819703002</v>
      </c>
      <c r="AD11" t="n">
        <v>448125.369759942</v>
      </c>
      <c r="AE11" t="n">
        <v>637650.3256665078</v>
      </c>
      <c r="AF11" t="n">
        <v>2.980551200732777e-06</v>
      </c>
      <c r="AG11" t="n">
        <v>0.8791666666666668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4.7623</v>
      </c>
      <c r="E12" t="n">
        <v>21</v>
      </c>
      <c r="F12" t="n">
        <v>18.01</v>
      </c>
      <c r="G12" t="n">
        <v>67.53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222.84</v>
      </c>
      <c r="Q12" t="n">
        <v>576.34</v>
      </c>
      <c r="R12" t="n">
        <v>55.05</v>
      </c>
      <c r="S12" t="n">
        <v>44.12</v>
      </c>
      <c r="T12" t="n">
        <v>5126.02</v>
      </c>
      <c r="U12" t="n">
        <v>0.8</v>
      </c>
      <c r="V12" t="n">
        <v>0.87</v>
      </c>
      <c r="W12" t="n">
        <v>9.199999999999999</v>
      </c>
      <c r="X12" t="n">
        <v>0.32</v>
      </c>
      <c r="Y12" t="n">
        <v>2</v>
      </c>
      <c r="Z12" t="n">
        <v>10</v>
      </c>
      <c r="AA12" t="n">
        <v>443.3441855252242</v>
      </c>
      <c r="AB12" t="n">
        <v>630.8470427236731</v>
      </c>
      <c r="AC12" t="n">
        <v>571.752891749969</v>
      </c>
      <c r="AD12" t="n">
        <v>443344.1855252242</v>
      </c>
      <c r="AE12" t="n">
        <v>630847.042723673</v>
      </c>
      <c r="AF12" t="n">
        <v>2.994826353120454e-06</v>
      </c>
      <c r="AG12" t="n">
        <v>0.875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4.7775</v>
      </c>
      <c r="E13" t="n">
        <v>20.93</v>
      </c>
      <c r="F13" t="n">
        <v>17.98</v>
      </c>
      <c r="G13" t="n">
        <v>71.91</v>
      </c>
      <c r="H13" t="n">
        <v>1.1</v>
      </c>
      <c r="I13" t="n">
        <v>15</v>
      </c>
      <c r="J13" t="n">
        <v>193.33</v>
      </c>
      <c r="K13" t="n">
        <v>52.44</v>
      </c>
      <c r="L13" t="n">
        <v>12</v>
      </c>
      <c r="M13" t="n">
        <v>13</v>
      </c>
      <c r="N13" t="n">
        <v>38.89</v>
      </c>
      <c r="O13" t="n">
        <v>24078.33</v>
      </c>
      <c r="P13" t="n">
        <v>220.19</v>
      </c>
      <c r="Q13" t="n">
        <v>576.25</v>
      </c>
      <c r="R13" t="n">
        <v>53.91</v>
      </c>
      <c r="S13" t="n">
        <v>44.12</v>
      </c>
      <c r="T13" t="n">
        <v>4557.63</v>
      </c>
      <c r="U13" t="n">
        <v>0.82</v>
      </c>
      <c r="V13" t="n">
        <v>0.88</v>
      </c>
      <c r="W13" t="n">
        <v>9.199999999999999</v>
      </c>
      <c r="X13" t="n">
        <v>0.28</v>
      </c>
      <c r="Y13" t="n">
        <v>2</v>
      </c>
      <c r="Z13" t="n">
        <v>10</v>
      </c>
      <c r="AA13" t="n">
        <v>438.3499992049154</v>
      </c>
      <c r="AB13" t="n">
        <v>623.7406730591078</v>
      </c>
      <c r="AC13" t="n">
        <v>565.3122062424059</v>
      </c>
      <c r="AD13" t="n">
        <v>438349.9992049154</v>
      </c>
      <c r="AE13" t="n">
        <v>623740.6730591079</v>
      </c>
      <c r="AF13" t="n">
        <v>3.00438504546815e-06</v>
      </c>
      <c r="AG13" t="n">
        <v>0.8720833333333333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4.8048</v>
      </c>
      <c r="E14" t="n">
        <v>20.81</v>
      </c>
      <c r="F14" t="n">
        <v>17.93</v>
      </c>
      <c r="G14" t="n">
        <v>82.75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217.53</v>
      </c>
      <c r="Q14" t="n">
        <v>576.22</v>
      </c>
      <c r="R14" t="n">
        <v>52.45</v>
      </c>
      <c r="S14" t="n">
        <v>44.12</v>
      </c>
      <c r="T14" t="n">
        <v>3836.74</v>
      </c>
      <c r="U14" t="n">
        <v>0.84</v>
      </c>
      <c r="V14" t="n">
        <v>0.88</v>
      </c>
      <c r="W14" t="n">
        <v>9.199999999999999</v>
      </c>
      <c r="X14" t="n">
        <v>0.24</v>
      </c>
      <c r="Y14" t="n">
        <v>2</v>
      </c>
      <c r="Z14" t="n">
        <v>10</v>
      </c>
      <c r="AA14" t="n">
        <v>432.1200776022644</v>
      </c>
      <c r="AB14" t="n">
        <v>614.8759405380833</v>
      </c>
      <c r="AC14" t="n">
        <v>557.2778712765113</v>
      </c>
      <c r="AD14" t="n">
        <v>432120.0776022644</v>
      </c>
      <c r="AE14" t="n">
        <v>614875.9405380833</v>
      </c>
      <c r="AF14" t="n">
        <v>3.021552960013683e-06</v>
      </c>
      <c r="AG14" t="n">
        <v>0.8670833333333333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4.8186</v>
      </c>
      <c r="E15" t="n">
        <v>20.75</v>
      </c>
      <c r="F15" t="n">
        <v>17.91</v>
      </c>
      <c r="G15" t="n">
        <v>89.53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214.84</v>
      </c>
      <c r="Q15" t="n">
        <v>576.14</v>
      </c>
      <c r="R15" t="n">
        <v>51.59</v>
      </c>
      <c r="S15" t="n">
        <v>44.12</v>
      </c>
      <c r="T15" t="n">
        <v>3411.58</v>
      </c>
      <c r="U15" t="n">
        <v>0.86</v>
      </c>
      <c r="V15" t="n">
        <v>0.88</v>
      </c>
      <c r="W15" t="n">
        <v>9.199999999999999</v>
      </c>
      <c r="X15" t="n">
        <v>0.21</v>
      </c>
      <c r="Y15" t="n">
        <v>2</v>
      </c>
      <c r="Z15" t="n">
        <v>10</v>
      </c>
      <c r="AA15" t="n">
        <v>427.3638198202552</v>
      </c>
      <c r="AB15" t="n">
        <v>608.1081261532903</v>
      </c>
      <c r="AC15" t="n">
        <v>551.1440271221092</v>
      </c>
      <c r="AD15" t="n">
        <v>427363.8198202552</v>
      </c>
      <c r="AE15" t="n">
        <v>608108.1261532903</v>
      </c>
      <c r="AF15" t="n">
        <v>3.030231246487248e-06</v>
      </c>
      <c r="AG15" t="n">
        <v>0.8645833333333334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4.8145</v>
      </c>
      <c r="E16" t="n">
        <v>20.77</v>
      </c>
      <c r="F16" t="n">
        <v>17.92</v>
      </c>
      <c r="G16" t="n">
        <v>89.62</v>
      </c>
      <c r="H16" t="n">
        <v>1.35</v>
      </c>
      <c r="I16" t="n">
        <v>12</v>
      </c>
      <c r="J16" t="n">
        <v>197.98</v>
      </c>
      <c r="K16" t="n">
        <v>52.44</v>
      </c>
      <c r="L16" t="n">
        <v>15</v>
      </c>
      <c r="M16" t="n">
        <v>10</v>
      </c>
      <c r="N16" t="n">
        <v>40.54</v>
      </c>
      <c r="O16" t="n">
        <v>24651.58</v>
      </c>
      <c r="P16" t="n">
        <v>213.4</v>
      </c>
      <c r="Q16" t="n">
        <v>576.14</v>
      </c>
      <c r="R16" t="n">
        <v>52.43</v>
      </c>
      <c r="S16" t="n">
        <v>44.12</v>
      </c>
      <c r="T16" t="n">
        <v>3835.41</v>
      </c>
      <c r="U16" t="n">
        <v>0.84</v>
      </c>
      <c r="V16" t="n">
        <v>0.88</v>
      </c>
      <c r="W16" t="n">
        <v>9.199999999999999</v>
      </c>
      <c r="X16" t="n">
        <v>0.23</v>
      </c>
      <c r="Y16" t="n">
        <v>2</v>
      </c>
      <c r="Z16" t="n">
        <v>10</v>
      </c>
      <c r="AA16" t="n">
        <v>426.0137131221248</v>
      </c>
      <c r="AB16" t="n">
        <v>606.1870209585353</v>
      </c>
      <c r="AC16" t="n">
        <v>549.4028800990294</v>
      </c>
      <c r="AD16" t="n">
        <v>426013.7131221248</v>
      </c>
      <c r="AE16" t="n">
        <v>606187.0209585353</v>
      </c>
      <c r="AF16" t="n">
        <v>3.027652914998725e-06</v>
      </c>
      <c r="AG16" t="n">
        <v>0.8654166666666666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4.8309</v>
      </c>
      <c r="E17" t="n">
        <v>20.7</v>
      </c>
      <c r="F17" t="n">
        <v>17.89</v>
      </c>
      <c r="G17" t="n">
        <v>97.56999999999999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9</v>
      </c>
      <c r="N17" t="n">
        <v>41.1</v>
      </c>
      <c r="O17" t="n">
        <v>24844.17</v>
      </c>
      <c r="P17" t="n">
        <v>211.25</v>
      </c>
      <c r="Q17" t="n">
        <v>576.33</v>
      </c>
      <c r="R17" t="n">
        <v>51.16</v>
      </c>
      <c r="S17" t="n">
        <v>44.12</v>
      </c>
      <c r="T17" t="n">
        <v>3203.01</v>
      </c>
      <c r="U17" t="n">
        <v>0.86</v>
      </c>
      <c r="V17" t="n">
        <v>0.88</v>
      </c>
      <c r="W17" t="n">
        <v>9.199999999999999</v>
      </c>
      <c r="X17" t="n">
        <v>0.2</v>
      </c>
      <c r="Y17" t="n">
        <v>2</v>
      </c>
      <c r="Z17" t="n">
        <v>10</v>
      </c>
      <c r="AA17" t="n">
        <v>421.6473079324444</v>
      </c>
      <c r="AB17" t="n">
        <v>599.9739389081187</v>
      </c>
      <c r="AC17" t="n">
        <v>543.7718041195524</v>
      </c>
      <c r="AD17" t="n">
        <v>421647.3079324444</v>
      </c>
      <c r="AE17" t="n">
        <v>599973.9389081188</v>
      </c>
      <c r="AF17" t="n">
        <v>3.037966240952818e-06</v>
      </c>
      <c r="AG17" t="n">
        <v>0.8624999999999999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4.844</v>
      </c>
      <c r="E18" t="n">
        <v>20.64</v>
      </c>
      <c r="F18" t="n">
        <v>17.87</v>
      </c>
      <c r="G18" t="n">
        <v>107.21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208.78</v>
      </c>
      <c r="Q18" t="n">
        <v>576.17</v>
      </c>
      <c r="R18" t="n">
        <v>50.6</v>
      </c>
      <c r="S18" t="n">
        <v>44.12</v>
      </c>
      <c r="T18" t="n">
        <v>2929.65</v>
      </c>
      <c r="U18" t="n">
        <v>0.87</v>
      </c>
      <c r="V18" t="n">
        <v>0.88</v>
      </c>
      <c r="W18" t="n">
        <v>9.19</v>
      </c>
      <c r="X18" t="n">
        <v>0.18</v>
      </c>
      <c r="Y18" t="n">
        <v>2</v>
      </c>
      <c r="Z18" t="n">
        <v>10</v>
      </c>
      <c r="AA18" t="n">
        <v>417.2780067371123</v>
      </c>
      <c r="AB18" t="n">
        <v>593.756736048948</v>
      </c>
      <c r="AC18" t="n">
        <v>538.136993345169</v>
      </c>
      <c r="AD18" t="n">
        <v>417278.0067371122</v>
      </c>
      <c r="AE18" t="n">
        <v>593756.736048948</v>
      </c>
      <c r="AF18" t="n">
        <v>3.046204324489319e-06</v>
      </c>
      <c r="AG18" t="n">
        <v>0.86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4.8435</v>
      </c>
      <c r="E19" t="n">
        <v>20.65</v>
      </c>
      <c r="F19" t="n">
        <v>17.87</v>
      </c>
      <c r="G19" t="n">
        <v>107.22</v>
      </c>
      <c r="H19" t="n">
        <v>1.58</v>
      </c>
      <c r="I19" t="n">
        <v>10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206.63</v>
      </c>
      <c r="Q19" t="n">
        <v>576.26</v>
      </c>
      <c r="R19" t="n">
        <v>50.64</v>
      </c>
      <c r="S19" t="n">
        <v>44.12</v>
      </c>
      <c r="T19" t="n">
        <v>2949.33</v>
      </c>
      <c r="U19" t="n">
        <v>0.87</v>
      </c>
      <c r="V19" t="n">
        <v>0.88</v>
      </c>
      <c r="W19" t="n">
        <v>9.19</v>
      </c>
      <c r="X19" t="n">
        <v>0.18</v>
      </c>
      <c r="Y19" t="n">
        <v>2</v>
      </c>
      <c r="Z19" t="n">
        <v>10</v>
      </c>
      <c r="AA19" t="n">
        <v>414.6565339623842</v>
      </c>
      <c r="AB19" t="n">
        <v>590.0265679278558</v>
      </c>
      <c r="AC19" t="n">
        <v>534.7562460871017</v>
      </c>
      <c r="AD19" t="n">
        <v>414656.5339623842</v>
      </c>
      <c r="AE19" t="n">
        <v>590026.5679278558</v>
      </c>
      <c r="AF19" t="n">
        <v>3.045889893819986e-06</v>
      </c>
      <c r="AG19" t="n">
        <v>0.8604166666666666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4.8555</v>
      </c>
      <c r="E20" t="n">
        <v>20.6</v>
      </c>
      <c r="F20" t="n">
        <v>17.85</v>
      </c>
      <c r="G20" t="n">
        <v>119.03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204.53</v>
      </c>
      <c r="Q20" t="n">
        <v>576.12</v>
      </c>
      <c r="R20" t="n">
        <v>50.17</v>
      </c>
      <c r="S20" t="n">
        <v>44.12</v>
      </c>
      <c r="T20" t="n">
        <v>2721.08</v>
      </c>
      <c r="U20" t="n">
        <v>0.88</v>
      </c>
      <c r="V20" t="n">
        <v>0.88</v>
      </c>
      <c r="W20" t="n">
        <v>9.19</v>
      </c>
      <c r="X20" t="n">
        <v>0.16</v>
      </c>
      <c r="Y20" t="n">
        <v>2</v>
      </c>
      <c r="Z20" t="n">
        <v>10</v>
      </c>
      <c r="AA20" t="n">
        <v>410.8702143455337</v>
      </c>
      <c r="AB20" t="n">
        <v>584.6389061267498</v>
      </c>
      <c r="AC20" t="n">
        <v>529.8732696983186</v>
      </c>
      <c r="AD20" t="n">
        <v>410870.2143455338</v>
      </c>
      <c r="AE20" t="n">
        <v>584638.9061267498</v>
      </c>
      <c r="AF20" t="n">
        <v>3.053436229883957e-06</v>
      </c>
      <c r="AG20" t="n">
        <v>0.8583333333333334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4.8546</v>
      </c>
      <c r="E21" t="n">
        <v>20.6</v>
      </c>
      <c r="F21" t="n">
        <v>17.86</v>
      </c>
      <c r="G21" t="n">
        <v>119.06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202.25</v>
      </c>
      <c r="Q21" t="n">
        <v>576.16</v>
      </c>
      <c r="R21" t="n">
        <v>50.29</v>
      </c>
      <c r="S21" t="n">
        <v>44.12</v>
      </c>
      <c r="T21" t="n">
        <v>2778.6</v>
      </c>
      <c r="U21" t="n">
        <v>0.88</v>
      </c>
      <c r="V21" t="n">
        <v>0.88</v>
      </c>
      <c r="W21" t="n">
        <v>9.19</v>
      </c>
      <c r="X21" t="n">
        <v>0.17</v>
      </c>
      <c r="Y21" t="n">
        <v>2</v>
      </c>
      <c r="Z21" t="n">
        <v>10</v>
      </c>
      <c r="AA21" t="n">
        <v>408.2047829979242</v>
      </c>
      <c r="AB21" t="n">
        <v>580.846188102873</v>
      </c>
      <c r="AC21" t="n">
        <v>526.4358318554125</v>
      </c>
      <c r="AD21" t="n">
        <v>408204.7829979242</v>
      </c>
      <c r="AE21" t="n">
        <v>580846.188102873</v>
      </c>
      <c r="AF21" t="n">
        <v>3.052870254679159e-06</v>
      </c>
      <c r="AG21" t="n">
        <v>0.8583333333333334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4.8696</v>
      </c>
      <c r="E22" t="n">
        <v>20.54</v>
      </c>
      <c r="F22" t="n">
        <v>17.83</v>
      </c>
      <c r="G22" t="n">
        <v>133.73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200.33</v>
      </c>
      <c r="Q22" t="n">
        <v>576.15</v>
      </c>
      <c r="R22" t="n">
        <v>49.44</v>
      </c>
      <c r="S22" t="n">
        <v>44.12</v>
      </c>
      <c r="T22" t="n">
        <v>2360.79</v>
      </c>
      <c r="U22" t="n">
        <v>0.89</v>
      </c>
      <c r="V22" t="n">
        <v>0.88</v>
      </c>
      <c r="W22" t="n">
        <v>9.19</v>
      </c>
      <c r="X22" t="n">
        <v>0.14</v>
      </c>
      <c r="Y22" t="n">
        <v>2</v>
      </c>
      <c r="Z22" t="n">
        <v>10</v>
      </c>
      <c r="AA22" t="n">
        <v>404.3351791292323</v>
      </c>
      <c r="AB22" t="n">
        <v>575.3400187726396</v>
      </c>
      <c r="AC22" t="n">
        <v>521.4454490465563</v>
      </c>
      <c r="AD22" t="n">
        <v>404335.1791292323</v>
      </c>
      <c r="AE22" t="n">
        <v>575340.0187726396</v>
      </c>
      <c r="AF22" t="n">
        <v>3.062303174759122e-06</v>
      </c>
      <c r="AG22" t="n">
        <v>0.8558333333333333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4.8684</v>
      </c>
      <c r="E23" t="n">
        <v>20.54</v>
      </c>
      <c r="F23" t="n">
        <v>17.84</v>
      </c>
      <c r="G23" t="n">
        <v>133.77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1</v>
      </c>
      <c r="N23" t="n">
        <v>44.6</v>
      </c>
      <c r="O23" t="n">
        <v>26016.35</v>
      </c>
      <c r="P23" t="n">
        <v>198.65</v>
      </c>
      <c r="Q23" t="n">
        <v>576.1900000000001</v>
      </c>
      <c r="R23" t="n">
        <v>49.36</v>
      </c>
      <c r="S23" t="n">
        <v>44.12</v>
      </c>
      <c r="T23" t="n">
        <v>2321.08</v>
      </c>
      <c r="U23" t="n">
        <v>0.89</v>
      </c>
      <c r="V23" t="n">
        <v>0.88</v>
      </c>
      <c r="W23" t="n">
        <v>9.199999999999999</v>
      </c>
      <c r="X23" t="n">
        <v>0.14</v>
      </c>
      <c r="Y23" t="n">
        <v>2</v>
      </c>
      <c r="Z23" t="n">
        <v>10</v>
      </c>
      <c r="AA23" t="n">
        <v>402.4410893653288</v>
      </c>
      <c r="AB23" t="n">
        <v>572.6448646120044</v>
      </c>
      <c r="AC23" t="n">
        <v>519.0027615475359</v>
      </c>
      <c r="AD23" t="n">
        <v>402441.0893653288</v>
      </c>
      <c r="AE23" t="n">
        <v>572644.8646120044</v>
      </c>
      <c r="AF23" t="n">
        <v>3.061548541152725e-06</v>
      </c>
      <c r="AG23" t="n">
        <v>0.8558333333333333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4.8686</v>
      </c>
      <c r="E24" t="n">
        <v>20.54</v>
      </c>
      <c r="F24" t="n">
        <v>17.83</v>
      </c>
      <c r="G24" t="n">
        <v>133.76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199.83</v>
      </c>
      <c r="Q24" t="n">
        <v>576.1900000000001</v>
      </c>
      <c r="R24" t="n">
        <v>49.32</v>
      </c>
      <c r="S24" t="n">
        <v>44.12</v>
      </c>
      <c r="T24" t="n">
        <v>2299.37</v>
      </c>
      <c r="U24" t="n">
        <v>0.89</v>
      </c>
      <c r="V24" t="n">
        <v>0.88</v>
      </c>
      <c r="W24" t="n">
        <v>9.199999999999999</v>
      </c>
      <c r="X24" t="n">
        <v>0.14</v>
      </c>
      <c r="Y24" t="n">
        <v>2</v>
      </c>
      <c r="Z24" t="n">
        <v>10</v>
      </c>
      <c r="AA24" t="n">
        <v>403.7989911120859</v>
      </c>
      <c r="AB24" t="n">
        <v>574.5770616030085</v>
      </c>
      <c r="AC24" t="n">
        <v>520.7539613506887</v>
      </c>
      <c r="AD24" t="n">
        <v>403798.9911120859</v>
      </c>
      <c r="AE24" t="n">
        <v>574577.0616030084</v>
      </c>
      <c r="AF24" t="n">
        <v>3.061674313420458e-06</v>
      </c>
      <c r="AG24" t="n">
        <v>0.8558333333333333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4.7091</v>
      </c>
      <c r="E2" t="n">
        <v>21.24</v>
      </c>
      <c r="F2" t="n">
        <v>18.93</v>
      </c>
      <c r="G2" t="n">
        <v>19.25</v>
      </c>
      <c r="H2" t="n">
        <v>0.64</v>
      </c>
      <c r="I2" t="n">
        <v>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55.31</v>
      </c>
      <c r="Q2" t="n">
        <v>577.4</v>
      </c>
      <c r="R2" t="n">
        <v>81.06999999999999</v>
      </c>
      <c r="S2" t="n">
        <v>44.12</v>
      </c>
      <c r="T2" t="n">
        <v>17920.25</v>
      </c>
      <c r="U2" t="n">
        <v>0.54</v>
      </c>
      <c r="V2" t="n">
        <v>0.83</v>
      </c>
      <c r="W2" t="n">
        <v>9.35</v>
      </c>
      <c r="X2" t="n">
        <v>1.23</v>
      </c>
      <c r="Y2" t="n">
        <v>2</v>
      </c>
      <c r="Z2" t="n">
        <v>10</v>
      </c>
      <c r="AA2" t="n">
        <v>146.6884529859215</v>
      </c>
      <c r="AB2" t="n">
        <v>208.7271690689992</v>
      </c>
      <c r="AC2" t="n">
        <v>189.1747989920549</v>
      </c>
      <c r="AD2" t="n">
        <v>146688.4529859215</v>
      </c>
      <c r="AE2" t="n">
        <v>208727.1690689992</v>
      </c>
      <c r="AF2" t="n">
        <v>7.184618486337916e-06</v>
      </c>
      <c r="AG2" t="n">
        <v>0.8849999999999999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3.9739</v>
      </c>
      <c r="E2" t="n">
        <v>25.16</v>
      </c>
      <c r="F2" t="n">
        <v>20.42</v>
      </c>
      <c r="G2" t="n">
        <v>9.140000000000001</v>
      </c>
      <c r="H2" t="n">
        <v>0.18</v>
      </c>
      <c r="I2" t="n">
        <v>134</v>
      </c>
      <c r="J2" t="n">
        <v>98.70999999999999</v>
      </c>
      <c r="K2" t="n">
        <v>39.72</v>
      </c>
      <c r="L2" t="n">
        <v>1</v>
      </c>
      <c r="M2" t="n">
        <v>132</v>
      </c>
      <c r="N2" t="n">
        <v>12.99</v>
      </c>
      <c r="O2" t="n">
        <v>12407.75</v>
      </c>
      <c r="P2" t="n">
        <v>185.42</v>
      </c>
      <c r="Q2" t="n">
        <v>577.6799999999999</v>
      </c>
      <c r="R2" t="n">
        <v>129.2</v>
      </c>
      <c r="S2" t="n">
        <v>44.12</v>
      </c>
      <c r="T2" t="n">
        <v>41611.08</v>
      </c>
      <c r="U2" t="n">
        <v>0.34</v>
      </c>
      <c r="V2" t="n">
        <v>0.77</v>
      </c>
      <c r="W2" t="n">
        <v>9.4</v>
      </c>
      <c r="X2" t="n">
        <v>2.71</v>
      </c>
      <c r="Y2" t="n">
        <v>2</v>
      </c>
      <c r="Z2" t="n">
        <v>10</v>
      </c>
      <c r="AA2" t="n">
        <v>448.2346604809707</v>
      </c>
      <c r="AB2" t="n">
        <v>637.8058385398218</v>
      </c>
      <c r="AC2" t="n">
        <v>578.059827285091</v>
      </c>
      <c r="AD2" t="n">
        <v>448234.6604809706</v>
      </c>
      <c r="AE2" t="n">
        <v>637805.8385398218</v>
      </c>
      <c r="AF2" t="n">
        <v>3.305199668662316e-06</v>
      </c>
      <c r="AG2" t="n">
        <v>1.048333333333333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4.5065</v>
      </c>
      <c r="E3" t="n">
        <v>22.19</v>
      </c>
      <c r="F3" t="n">
        <v>18.93</v>
      </c>
      <c r="G3" t="n">
        <v>18.32</v>
      </c>
      <c r="H3" t="n">
        <v>0.35</v>
      </c>
      <c r="I3" t="n">
        <v>62</v>
      </c>
      <c r="J3" t="n">
        <v>99.95</v>
      </c>
      <c r="K3" t="n">
        <v>39.72</v>
      </c>
      <c r="L3" t="n">
        <v>2</v>
      </c>
      <c r="M3" t="n">
        <v>60</v>
      </c>
      <c r="N3" t="n">
        <v>13.24</v>
      </c>
      <c r="O3" t="n">
        <v>12561.45</v>
      </c>
      <c r="P3" t="n">
        <v>168.18</v>
      </c>
      <c r="Q3" t="n">
        <v>576.95</v>
      </c>
      <c r="R3" t="n">
        <v>83.65000000000001</v>
      </c>
      <c r="S3" t="n">
        <v>44.12</v>
      </c>
      <c r="T3" t="n">
        <v>19192.2</v>
      </c>
      <c r="U3" t="n">
        <v>0.53</v>
      </c>
      <c r="V3" t="n">
        <v>0.83</v>
      </c>
      <c r="W3" t="n">
        <v>9.27</v>
      </c>
      <c r="X3" t="n">
        <v>1.23</v>
      </c>
      <c r="Y3" t="n">
        <v>2</v>
      </c>
      <c r="Z3" t="n">
        <v>10</v>
      </c>
      <c r="AA3" t="n">
        <v>362.2598097286028</v>
      </c>
      <c r="AB3" t="n">
        <v>515.4697797472925</v>
      </c>
      <c r="AC3" t="n">
        <v>467.1835123578902</v>
      </c>
      <c r="AD3" t="n">
        <v>362259.8097286028</v>
      </c>
      <c r="AE3" t="n">
        <v>515469.7797472925</v>
      </c>
      <c r="AF3" t="n">
        <v>3.748177434466576e-06</v>
      </c>
      <c r="AG3" t="n">
        <v>0.9245833333333334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4.6961</v>
      </c>
      <c r="E4" t="n">
        <v>21.29</v>
      </c>
      <c r="F4" t="n">
        <v>18.48</v>
      </c>
      <c r="G4" t="n">
        <v>27.73</v>
      </c>
      <c r="H4" t="n">
        <v>0.52</v>
      </c>
      <c r="I4" t="n">
        <v>40</v>
      </c>
      <c r="J4" t="n">
        <v>101.2</v>
      </c>
      <c r="K4" t="n">
        <v>39.72</v>
      </c>
      <c r="L4" t="n">
        <v>3</v>
      </c>
      <c r="M4" t="n">
        <v>38</v>
      </c>
      <c r="N4" t="n">
        <v>13.49</v>
      </c>
      <c r="O4" t="n">
        <v>12715.54</v>
      </c>
      <c r="P4" t="n">
        <v>160.19</v>
      </c>
      <c r="Q4" t="n">
        <v>576.63</v>
      </c>
      <c r="R4" t="n">
        <v>69.69</v>
      </c>
      <c r="S4" t="n">
        <v>44.12</v>
      </c>
      <c r="T4" t="n">
        <v>12325.34</v>
      </c>
      <c r="U4" t="n">
        <v>0.63</v>
      </c>
      <c r="V4" t="n">
        <v>0.85</v>
      </c>
      <c r="W4" t="n">
        <v>9.24</v>
      </c>
      <c r="X4" t="n">
        <v>0.79</v>
      </c>
      <c r="Y4" t="n">
        <v>2</v>
      </c>
      <c r="Z4" t="n">
        <v>10</v>
      </c>
      <c r="AA4" t="n">
        <v>334.5416587293485</v>
      </c>
      <c r="AB4" t="n">
        <v>476.0288348594459</v>
      </c>
      <c r="AC4" t="n">
        <v>431.4371701136334</v>
      </c>
      <c r="AD4" t="n">
        <v>334541.6587293484</v>
      </c>
      <c r="AE4" t="n">
        <v>476028.8348594459</v>
      </c>
      <c r="AF4" t="n">
        <v>3.905872861422054e-06</v>
      </c>
      <c r="AG4" t="n">
        <v>0.8870833333333333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4.8011</v>
      </c>
      <c r="E5" t="n">
        <v>20.83</v>
      </c>
      <c r="F5" t="n">
        <v>18.24</v>
      </c>
      <c r="G5" t="n">
        <v>37.75</v>
      </c>
      <c r="H5" t="n">
        <v>0.6899999999999999</v>
      </c>
      <c r="I5" t="n">
        <v>29</v>
      </c>
      <c r="J5" t="n">
        <v>102.45</v>
      </c>
      <c r="K5" t="n">
        <v>39.72</v>
      </c>
      <c r="L5" t="n">
        <v>4</v>
      </c>
      <c r="M5" t="n">
        <v>27</v>
      </c>
      <c r="N5" t="n">
        <v>13.74</v>
      </c>
      <c r="O5" t="n">
        <v>12870.03</v>
      </c>
      <c r="P5" t="n">
        <v>154.06</v>
      </c>
      <c r="Q5" t="n">
        <v>576.25</v>
      </c>
      <c r="R5" t="n">
        <v>61.88</v>
      </c>
      <c r="S5" t="n">
        <v>44.12</v>
      </c>
      <c r="T5" t="n">
        <v>8475.620000000001</v>
      </c>
      <c r="U5" t="n">
        <v>0.71</v>
      </c>
      <c r="V5" t="n">
        <v>0.86</v>
      </c>
      <c r="W5" t="n">
        <v>9.23</v>
      </c>
      <c r="X5" t="n">
        <v>0.55</v>
      </c>
      <c r="Y5" t="n">
        <v>2</v>
      </c>
      <c r="Z5" t="n">
        <v>10</v>
      </c>
      <c r="AA5" t="n">
        <v>318.0603681701317</v>
      </c>
      <c r="AB5" t="n">
        <v>452.577138076203</v>
      </c>
      <c r="AC5" t="n">
        <v>410.1822944557063</v>
      </c>
      <c r="AD5" t="n">
        <v>318060.3681701316</v>
      </c>
      <c r="AE5" t="n">
        <v>452577.1380762029</v>
      </c>
      <c r="AF5" t="n">
        <v>3.993204189641069e-06</v>
      </c>
      <c r="AG5" t="n">
        <v>0.8679166666666666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4.8546</v>
      </c>
      <c r="E6" t="n">
        <v>20.6</v>
      </c>
      <c r="F6" t="n">
        <v>18.14</v>
      </c>
      <c r="G6" t="n">
        <v>47.32</v>
      </c>
      <c r="H6" t="n">
        <v>0.85</v>
      </c>
      <c r="I6" t="n">
        <v>23</v>
      </c>
      <c r="J6" t="n">
        <v>103.71</v>
      </c>
      <c r="K6" t="n">
        <v>39.72</v>
      </c>
      <c r="L6" t="n">
        <v>5</v>
      </c>
      <c r="M6" t="n">
        <v>21</v>
      </c>
      <c r="N6" t="n">
        <v>14</v>
      </c>
      <c r="O6" t="n">
        <v>13024.91</v>
      </c>
      <c r="P6" t="n">
        <v>148.8</v>
      </c>
      <c r="Q6" t="n">
        <v>576.36</v>
      </c>
      <c r="R6" t="n">
        <v>58.95</v>
      </c>
      <c r="S6" t="n">
        <v>44.12</v>
      </c>
      <c r="T6" t="n">
        <v>7041.07</v>
      </c>
      <c r="U6" t="n">
        <v>0.75</v>
      </c>
      <c r="V6" t="n">
        <v>0.87</v>
      </c>
      <c r="W6" t="n">
        <v>9.210000000000001</v>
      </c>
      <c r="X6" t="n">
        <v>0.44</v>
      </c>
      <c r="Y6" t="n">
        <v>2</v>
      </c>
      <c r="Z6" t="n">
        <v>10</v>
      </c>
      <c r="AA6" t="n">
        <v>307.4300657471763</v>
      </c>
      <c r="AB6" t="n">
        <v>437.4509786142605</v>
      </c>
      <c r="AC6" t="n">
        <v>396.4730672932908</v>
      </c>
      <c r="AD6" t="n">
        <v>307430.0657471763</v>
      </c>
      <c r="AE6" t="n">
        <v>437450.9786142604</v>
      </c>
      <c r="AF6" t="n">
        <v>4.037701580685996e-06</v>
      </c>
      <c r="AG6" t="n">
        <v>0.8583333333333334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4.8937</v>
      </c>
      <c r="E7" t="n">
        <v>20.43</v>
      </c>
      <c r="F7" t="n">
        <v>18.06</v>
      </c>
      <c r="G7" t="n">
        <v>57.02</v>
      </c>
      <c r="H7" t="n">
        <v>1.01</v>
      </c>
      <c r="I7" t="n">
        <v>19</v>
      </c>
      <c r="J7" t="n">
        <v>104.97</v>
      </c>
      <c r="K7" t="n">
        <v>39.72</v>
      </c>
      <c r="L7" t="n">
        <v>6</v>
      </c>
      <c r="M7" t="n">
        <v>17</v>
      </c>
      <c r="N7" t="n">
        <v>14.25</v>
      </c>
      <c r="O7" t="n">
        <v>13180.19</v>
      </c>
      <c r="P7" t="n">
        <v>143.16</v>
      </c>
      <c r="Q7" t="n">
        <v>576.22</v>
      </c>
      <c r="R7" t="n">
        <v>56.38</v>
      </c>
      <c r="S7" t="n">
        <v>44.12</v>
      </c>
      <c r="T7" t="n">
        <v>5776.14</v>
      </c>
      <c r="U7" t="n">
        <v>0.78</v>
      </c>
      <c r="V7" t="n">
        <v>0.87</v>
      </c>
      <c r="W7" t="n">
        <v>9.210000000000001</v>
      </c>
      <c r="X7" t="n">
        <v>0.36</v>
      </c>
      <c r="Y7" t="n">
        <v>2</v>
      </c>
      <c r="Z7" t="n">
        <v>10</v>
      </c>
      <c r="AA7" t="n">
        <v>297.5575948832357</v>
      </c>
      <c r="AB7" t="n">
        <v>423.4031592174316</v>
      </c>
      <c r="AC7" t="n">
        <v>383.7411674523393</v>
      </c>
      <c r="AD7" t="n">
        <v>297557.5948832357</v>
      </c>
      <c r="AE7" t="n">
        <v>423403.1592174316</v>
      </c>
      <c r="AF7" t="n">
        <v>4.070222103860886e-06</v>
      </c>
      <c r="AG7" t="n">
        <v>0.85125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4.9194</v>
      </c>
      <c r="E8" t="n">
        <v>20.33</v>
      </c>
      <c r="F8" t="n">
        <v>18.01</v>
      </c>
      <c r="G8" t="n">
        <v>67.54000000000001</v>
      </c>
      <c r="H8" t="n">
        <v>1.16</v>
      </c>
      <c r="I8" t="n">
        <v>16</v>
      </c>
      <c r="J8" t="n">
        <v>106.23</v>
      </c>
      <c r="K8" t="n">
        <v>39.72</v>
      </c>
      <c r="L8" t="n">
        <v>7</v>
      </c>
      <c r="M8" t="n">
        <v>14</v>
      </c>
      <c r="N8" t="n">
        <v>14.52</v>
      </c>
      <c r="O8" t="n">
        <v>13335.87</v>
      </c>
      <c r="P8" t="n">
        <v>137.87</v>
      </c>
      <c r="Q8" t="n">
        <v>576.39</v>
      </c>
      <c r="R8" t="n">
        <v>55.06</v>
      </c>
      <c r="S8" t="n">
        <v>44.12</v>
      </c>
      <c r="T8" t="n">
        <v>5129.26</v>
      </c>
      <c r="U8" t="n">
        <v>0.8</v>
      </c>
      <c r="V8" t="n">
        <v>0.87</v>
      </c>
      <c r="W8" t="n">
        <v>9.199999999999999</v>
      </c>
      <c r="X8" t="n">
        <v>0.32</v>
      </c>
      <c r="Y8" t="n">
        <v>2</v>
      </c>
      <c r="Z8" t="n">
        <v>10</v>
      </c>
      <c r="AA8" t="n">
        <v>289.2403994864961</v>
      </c>
      <c r="AB8" t="n">
        <v>411.5683854883657</v>
      </c>
      <c r="AC8" t="n">
        <v>373.0150077899503</v>
      </c>
      <c r="AD8" t="n">
        <v>289240.3994864961</v>
      </c>
      <c r="AE8" t="n">
        <v>411568.3854883657</v>
      </c>
      <c r="AF8" t="n">
        <v>4.09159748610116e-06</v>
      </c>
      <c r="AG8" t="n">
        <v>0.8470833333333333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4.941</v>
      </c>
      <c r="E9" t="n">
        <v>20.24</v>
      </c>
      <c r="F9" t="n">
        <v>17.96</v>
      </c>
      <c r="G9" t="n">
        <v>76.98</v>
      </c>
      <c r="H9" t="n">
        <v>1.31</v>
      </c>
      <c r="I9" t="n">
        <v>14</v>
      </c>
      <c r="J9" t="n">
        <v>107.5</v>
      </c>
      <c r="K9" t="n">
        <v>39.72</v>
      </c>
      <c r="L9" t="n">
        <v>8</v>
      </c>
      <c r="M9" t="n">
        <v>1</v>
      </c>
      <c r="N9" t="n">
        <v>14.78</v>
      </c>
      <c r="O9" t="n">
        <v>13491.96</v>
      </c>
      <c r="P9" t="n">
        <v>135.92</v>
      </c>
      <c r="Q9" t="n">
        <v>576.4400000000001</v>
      </c>
      <c r="R9" t="n">
        <v>53.07</v>
      </c>
      <c r="S9" t="n">
        <v>44.12</v>
      </c>
      <c r="T9" t="n">
        <v>4143.63</v>
      </c>
      <c r="U9" t="n">
        <v>0.83</v>
      </c>
      <c r="V9" t="n">
        <v>0.88</v>
      </c>
      <c r="W9" t="n">
        <v>9.210000000000001</v>
      </c>
      <c r="X9" t="n">
        <v>0.27</v>
      </c>
      <c r="Y9" t="n">
        <v>2</v>
      </c>
      <c r="Z9" t="n">
        <v>10</v>
      </c>
      <c r="AA9" t="n">
        <v>285.3011925603396</v>
      </c>
      <c r="AB9" t="n">
        <v>405.9631759893431</v>
      </c>
      <c r="AC9" t="n">
        <v>367.9348623301349</v>
      </c>
      <c r="AD9" t="n">
        <v>285301.1925603396</v>
      </c>
      <c r="AE9" t="n">
        <v>405963.1759893431</v>
      </c>
      <c r="AF9" t="n">
        <v>4.109562787906214e-06</v>
      </c>
      <c r="AG9" t="n">
        <v>0.8433333333333333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4.941</v>
      </c>
      <c r="E10" t="n">
        <v>20.24</v>
      </c>
      <c r="F10" t="n">
        <v>17.96</v>
      </c>
      <c r="G10" t="n">
        <v>76.98</v>
      </c>
      <c r="H10" t="n">
        <v>1.46</v>
      </c>
      <c r="I10" t="n">
        <v>14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137.33</v>
      </c>
      <c r="Q10" t="n">
        <v>576.42</v>
      </c>
      <c r="R10" t="n">
        <v>53.01</v>
      </c>
      <c r="S10" t="n">
        <v>44.12</v>
      </c>
      <c r="T10" t="n">
        <v>4115.69</v>
      </c>
      <c r="U10" t="n">
        <v>0.83</v>
      </c>
      <c r="V10" t="n">
        <v>0.88</v>
      </c>
      <c r="W10" t="n">
        <v>9.220000000000001</v>
      </c>
      <c r="X10" t="n">
        <v>0.27</v>
      </c>
      <c r="Y10" t="n">
        <v>2</v>
      </c>
      <c r="Z10" t="n">
        <v>10</v>
      </c>
      <c r="AA10" t="n">
        <v>287.0162200291879</v>
      </c>
      <c r="AB10" t="n">
        <v>408.4035373208694</v>
      </c>
      <c r="AC10" t="n">
        <v>370.1466245382779</v>
      </c>
      <c r="AD10" t="n">
        <v>287016.2200291879</v>
      </c>
      <c r="AE10" t="n">
        <v>408403.5373208694</v>
      </c>
      <c r="AF10" t="n">
        <v>4.109562787906214e-06</v>
      </c>
      <c r="AG10" t="n">
        <v>0.8433333333333333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3.6749</v>
      </c>
      <c r="E2" t="n">
        <v>27.21</v>
      </c>
      <c r="F2" t="n">
        <v>20.96</v>
      </c>
      <c r="G2" t="n">
        <v>7.81</v>
      </c>
      <c r="H2" t="n">
        <v>0.14</v>
      </c>
      <c r="I2" t="n">
        <v>161</v>
      </c>
      <c r="J2" t="n">
        <v>124.63</v>
      </c>
      <c r="K2" t="n">
        <v>45</v>
      </c>
      <c r="L2" t="n">
        <v>1</v>
      </c>
      <c r="M2" t="n">
        <v>159</v>
      </c>
      <c r="N2" t="n">
        <v>18.64</v>
      </c>
      <c r="O2" t="n">
        <v>15605.44</v>
      </c>
      <c r="P2" t="n">
        <v>223.23</v>
      </c>
      <c r="Q2" t="n">
        <v>578.01</v>
      </c>
      <c r="R2" t="n">
        <v>146.28</v>
      </c>
      <c r="S2" t="n">
        <v>44.12</v>
      </c>
      <c r="T2" t="n">
        <v>50012.82</v>
      </c>
      <c r="U2" t="n">
        <v>0.3</v>
      </c>
      <c r="V2" t="n">
        <v>0.75</v>
      </c>
      <c r="W2" t="n">
        <v>9.44</v>
      </c>
      <c r="X2" t="n">
        <v>3.25</v>
      </c>
      <c r="Y2" t="n">
        <v>2</v>
      </c>
      <c r="Z2" t="n">
        <v>10</v>
      </c>
      <c r="AA2" t="n">
        <v>572.376116476838</v>
      </c>
      <c r="AB2" t="n">
        <v>814.450244740245</v>
      </c>
      <c r="AC2" t="n">
        <v>738.1571935506049</v>
      </c>
      <c r="AD2" t="n">
        <v>572376.116476838</v>
      </c>
      <c r="AE2" t="n">
        <v>814450.244740245</v>
      </c>
      <c r="AF2" t="n">
        <v>2.721635759002583e-06</v>
      </c>
      <c r="AG2" t="n">
        <v>1.13375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4.3174</v>
      </c>
      <c r="E3" t="n">
        <v>23.16</v>
      </c>
      <c r="F3" t="n">
        <v>19.16</v>
      </c>
      <c r="G3" t="n">
        <v>15.75</v>
      </c>
      <c r="H3" t="n">
        <v>0.28</v>
      </c>
      <c r="I3" t="n">
        <v>73</v>
      </c>
      <c r="J3" t="n">
        <v>125.95</v>
      </c>
      <c r="K3" t="n">
        <v>45</v>
      </c>
      <c r="L3" t="n">
        <v>2</v>
      </c>
      <c r="M3" t="n">
        <v>71</v>
      </c>
      <c r="N3" t="n">
        <v>18.95</v>
      </c>
      <c r="O3" t="n">
        <v>15767.7</v>
      </c>
      <c r="P3" t="n">
        <v>201.43</v>
      </c>
      <c r="Q3" t="n">
        <v>576.79</v>
      </c>
      <c r="R3" t="n">
        <v>90.31</v>
      </c>
      <c r="S3" t="n">
        <v>44.12</v>
      </c>
      <c r="T3" t="n">
        <v>22468.09</v>
      </c>
      <c r="U3" t="n">
        <v>0.49</v>
      </c>
      <c r="V3" t="n">
        <v>0.82</v>
      </c>
      <c r="W3" t="n">
        <v>9.300000000000001</v>
      </c>
      <c r="X3" t="n">
        <v>1.46</v>
      </c>
      <c r="Y3" t="n">
        <v>2</v>
      </c>
      <c r="Z3" t="n">
        <v>10</v>
      </c>
      <c r="AA3" t="n">
        <v>442.697574112001</v>
      </c>
      <c r="AB3" t="n">
        <v>629.926960965208</v>
      </c>
      <c r="AC3" t="n">
        <v>570.9189980001028</v>
      </c>
      <c r="AD3" t="n">
        <v>442697.5741120009</v>
      </c>
      <c r="AE3" t="n">
        <v>629926.960965208</v>
      </c>
      <c r="AF3" t="n">
        <v>3.197472101531402e-06</v>
      </c>
      <c r="AG3" t="n">
        <v>0.965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4.5597</v>
      </c>
      <c r="E4" t="n">
        <v>21.93</v>
      </c>
      <c r="F4" t="n">
        <v>18.6</v>
      </c>
      <c r="G4" t="n">
        <v>23.74</v>
      </c>
      <c r="H4" t="n">
        <v>0.42</v>
      </c>
      <c r="I4" t="n">
        <v>47</v>
      </c>
      <c r="J4" t="n">
        <v>127.27</v>
      </c>
      <c r="K4" t="n">
        <v>45</v>
      </c>
      <c r="L4" t="n">
        <v>3</v>
      </c>
      <c r="M4" t="n">
        <v>45</v>
      </c>
      <c r="N4" t="n">
        <v>19.27</v>
      </c>
      <c r="O4" t="n">
        <v>15930.42</v>
      </c>
      <c r="P4" t="n">
        <v>192.56</v>
      </c>
      <c r="Q4" t="n">
        <v>576.6799999999999</v>
      </c>
      <c r="R4" t="n">
        <v>72.94</v>
      </c>
      <c r="S4" t="n">
        <v>44.12</v>
      </c>
      <c r="T4" t="n">
        <v>13912.32</v>
      </c>
      <c r="U4" t="n">
        <v>0.6</v>
      </c>
      <c r="V4" t="n">
        <v>0.85</v>
      </c>
      <c r="W4" t="n">
        <v>9.26</v>
      </c>
      <c r="X4" t="n">
        <v>0.9</v>
      </c>
      <c r="Y4" t="n">
        <v>2</v>
      </c>
      <c r="Z4" t="n">
        <v>10</v>
      </c>
      <c r="AA4" t="n">
        <v>403.3519452882101</v>
      </c>
      <c r="AB4" t="n">
        <v>573.9409473938647</v>
      </c>
      <c r="AC4" t="n">
        <v>520.1774346906111</v>
      </c>
      <c r="AD4" t="n">
        <v>403351.9452882101</v>
      </c>
      <c r="AE4" t="n">
        <v>573940.9473938647</v>
      </c>
      <c r="AF4" t="n">
        <v>3.376919799266396e-06</v>
      </c>
      <c r="AG4" t="n">
        <v>0.91375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4.672</v>
      </c>
      <c r="E5" t="n">
        <v>21.4</v>
      </c>
      <c r="F5" t="n">
        <v>18.38</v>
      </c>
      <c r="G5" t="n">
        <v>31.5</v>
      </c>
      <c r="H5" t="n">
        <v>0.55</v>
      </c>
      <c r="I5" t="n">
        <v>35</v>
      </c>
      <c r="J5" t="n">
        <v>128.59</v>
      </c>
      <c r="K5" t="n">
        <v>45</v>
      </c>
      <c r="L5" t="n">
        <v>4</v>
      </c>
      <c r="M5" t="n">
        <v>33</v>
      </c>
      <c r="N5" t="n">
        <v>19.59</v>
      </c>
      <c r="O5" t="n">
        <v>16093.6</v>
      </c>
      <c r="P5" t="n">
        <v>187.26</v>
      </c>
      <c r="Q5" t="n">
        <v>576.45</v>
      </c>
      <c r="R5" t="n">
        <v>66.22</v>
      </c>
      <c r="S5" t="n">
        <v>44.12</v>
      </c>
      <c r="T5" t="n">
        <v>10615.99</v>
      </c>
      <c r="U5" t="n">
        <v>0.67</v>
      </c>
      <c r="V5" t="n">
        <v>0.86</v>
      </c>
      <c r="W5" t="n">
        <v>9.24</v>
      </c>
      <c r="X5" t="n">
        <v>0.68</v>
      </c>
      <c r="Y5" t="n">
        <v>2</v>
      </c>
      <c r="Z5" t="n">
        <v>10</v>
      </c>
      <c r="AA5" t="n">
        <v>385.2585104295275</v>
      </c>
      <c r="AB5" t="n">
        <v>548.1952846650503</v>
      </c>
      <c r="AC5" t="n">
        <v>496.843478726159</v>
      </c>
      <c r="AD5" t="n">
        <v>385258.5104295274</v>
      </c>
      <c r="AE5" t="n">
        <v>548195.2846650503</v>
      </c>
      <c r="AF5" t="n">
        <v>3.460089326528631e-06</v>
      </c>
      <c r="AG5" t="n">
        <v>0.8916666666666666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4.7428</v>
      </c>
      <c r="E6" t="n">
        <v>21.08</v>
      </c>
      <c r="F6" t="n">
        <v>18.24</v>
      </c>
      <c r="G6" t="n">
        <v>39.08</v>
      </c>
      <c r="H6" t="n">
        <v>0.68</v>
      </c>
      <c r="I6" t="n">
        <v>28</v>
      </c>
      <c r="J6" t="n">
        <v>129.92</v>
      </c>
      <c r="K6" t="n">
        <v>45</v>
      </c>
      <c r="L6" t="n">
        <v>5</v>
      </c>
      <c r="M6" t="n">
        <v>26</v>
      </c>
      <c r="N6" t="n">
        <v>19.92</v>
      </c>
      <c r="O6" t="n">
        <v>16257.24</v>
      </c>
      <c r="P6" t="n">
        <v>182.53</v>
      </c>
      <c r="Q6" t="n">
        <v>576.38</v>
      </c>
      <c r="R6" t="n">
        <v>61.79</v>
      </c>
      <c r="S6" t="n">
        <v>44.12</v>
      </c>
      <c r="T6" t="n">
        <v>8435.85</v>
      </c>
      <c r="U6" t="n">
        <v>0.71</v>
      </c>
      <c r="V6" t="n">
        <v>0.86</v>
      </c>
      <c r="W6" t="n">
        <v>9.23</v>
      </c>
      <c r="X6" t="n">
        <v>0.54</v>
      </c>
      <c r="Y6" t="n">
        <v>2</v>
      </c>
      <c r="Z6" t="n">
        <v>10</v>
      </c>
      <c r="AA6" t="n">
        <v>372.523393843319</v>
      </c>
      <c r="AB6" t="n">
        <v>530.0741253052338</v>
      </c>
      <c r="AC6" t="n">
        <v>480.4198061650505</v>
      </c>
      <c r="AD6" t="n">
        <v>372523.393843319</v>
      </c>
      <c r="AE6" t="n">
        <v>530074.1253052338</v>
      </c>
      <c r="AF6" t="n">
        <v>3.512523899370717e-06</v>
      </c>
      <c r="AG6" t="n">
        <v>0.8783333333333333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4.7942</v>
      </c>
      <c r="E7" t="n">
        <v>20.86</v>
      </c>
      <c r="F7" t="n">
        <v>18.14</v>
      </c>
      <c r="G7" t="n">
        <v>47.32</v>
      </c>
      <c r="H7" t="n">
        <v>0.8100000000000001</v>
      </c>
      <c r="I7" t="n">
        <v>23</v>
      </c>
      <c r="J7" t="n">
        <v>131.25</v>
      </c>
      <c r="K7" t="n">
        <v>45</v>
      </c>
      <c r="L7" t="n">
        <v>6</v>
      </c>
      <c r="M7" t="n">
        <v>21</v>
      </c>
      <c r="N7" t="n">
        <v>20.25</v>
      </c>
      <c r="O7" t="n">
        <v>16421.36</v>
      </c>
      <c r="P7" t="n">
        <v>178.58</v>
      </c>
      <c r="Q7" t="n">
        <v>576.34</v>
      </c>
      <c r="R7" t="n">
        <v>59.01</v>
      </c>
      <c r="S7" t="n">
        <v>44.12</v>
      </c>
      <c r="T7" t="n">
        <v>7069.37</v>
      </c>
      <c r="U7" t="n">
        <v>0.75</v>
      </c>
      <c r="V7" t="n">
        <v>0.87</v>
      </c>
      <c r="W7" t="n">
        <v>9.210000000000001</v>
      </c>
      <c r="X7" t="n">
        <v>0.44</v>
      </c>
      <c r="Y7" t="n">
        <v>2</v>
      </c>
      <c r="Z7" t="n">
        <v>10</v>
      </c>
      <c r="AA7" t="n">
        <v>362.8808863769868</v>
      </c>
      <c r="AB7" t="n">
        <v>516.3535273630951</v>
      </c>
      <c r="AC7" t="n">
        <v>467.9844755402341</v>
      </c>
      <c r="AD7" t="n">
        <v>362880.8863769868</v>
      </c>
      <c r="AE7" t="n">
        <v>516353.5273630951</v>
      </c>
      <c r="AF7" t="n">
        <v>3.550590806773023e-06</v>
      </c>
      <c r="AG7" t="n">
        <v>0.8691666666666666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4.839</v>
      </c>
      <c r="E8" t="n">
        <v>20.67</v>
      </c>
      <c r="F8" t="n">
        <v>18.05</v>
      </c>
      <c r="G8" t="n">
        <v>56.99</v>
      </c>
      <c r="H8" t="n">
        <v>0.93</v>
      </c>
      <c r="I8" t="n">
        <v>19</v>
      </c>
      <c r="J8" t="n">
        <v>132.58</v>
      </c>
      <c r="K8" t="n">
        <v>45</v>
      </c>
      <c r="L8" t="n">
        <v>7</v>
      </c>
      <c r="M8" t="n">
        <v>17</v>
      </c>
      <c r="N8" t="n">
        <v>20.59</v>
      </c>
      <c r="O8" t="n">
        <v>16585.95</v>
      </c>
      <c r="P8" t="n">
        <v>174.52</v>
      </c>
      <c r="Q8" t="n">
        <v>576.3200000000001</v>
      </c>
      <c r="R8" t="n">
        <v>56.06</v>
      </c>
      <c r="S8" t="n">
        <v>44.12</v>
      </c>
      <c r="T8" t="n">
        <v>5614.75</v>
      </c>
      <c r="U8" t="n">
        <v>0.79</v>
      </c>
      <c r="V8" t="n">
        <v>0.87</v>
      </c>
      <c r="W8" t="n">
        <v>9.210000000000001</v>
      </c>
      <c r="X8" t="n">
        <v>0.35</v>
      </c>
      <c r="Y8" t="n">
        <v>2</v>
      </c>
      <c r="Z8" t="n">
        <v>10</v>
      </c>
      <c r="AA8" t="n">
        <v>353.8561641672247</v>
      </c>
      <c r="AB8" t="n">
        <v>503.5119936217957</v>
      </c>
      <c r="AC8" t="n">
        <v>456.3458633983859</v>
      </c>
      <c r="AD8" t="n">
        <v>353856.1641672247</v>
      </c>
      <c r="AE8" t="n">
        <v>503511.9936217957</v>
      </c>
      <c r="AF8" t="n">
        <v>3.583769745520558e-06</v>
      </c>
      <c r="AG8" t="n">
        <v>0.8612500000000001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4.8584</v>
      </c>
      <c r="E9" t="n">
        <v>20.58</v>
      </c>
      <c r="F9" t="n">
        <v>18.02</v>
      </c>
      <c r="G9" t="n">
        <v>63.59</v>
      </c>
      <c r="H9" t="n">
        <v>1.06</v>
      </c>
      <c r="I9" t="n">
        <v>17</v>
      </c>
      <c r="J9" t="n">
        <v>133.92</v>
      </c>
      <c r="K9" t="n">
        <v>45</v>
      </c>
      <c r="L9" t="n">
        <v>8</v>
      </c>
      <c r="M9" t="n">
        <v>15</v>
      </c>
      <c r="N9" t="n">
        <v>20.93</v>
      </c>
      <c r="O9" t="n">
        <v>16751.02</v>
      </c>
      <c r="P9" t="n">
        <v>170.78</v>
      </c>
      <c r="Q9" t="n">
        <v>576.22</v>
      </c>
      <c r="R9" t="n">
        <v>55.29</v>
      </c>
      <c r="S9" t="n">
        <v>44.12</v>
      </c>
      <c r="T9" t="n">
        <v>5240.24</v>
      </c>
      <c r="U9" t="n">
        <v>0.8</v>
      </c>
      <c r="V9" t="n">
        <v>0.87</v>
      </c>
      <c r="W9" t="n">
        <v>9.199999999999999</v>
      </c>
      <c r="X9" t="n">
        <v>0.32</v>
      </c>
      <c r="Y9" t="n">
        <v>2</v>
      </c>
      <c r="Z9" t="n">
        <v>10</v>
      </c>
      <c r="AA9" t="n">
        <v>347.6075821352959</v>
      </c>
      <c r="AB9" t="n">
        <v>494.6207086455677</v>
      </c>
      <c r="AC9" t="n">
        <v>448.2874632597674</v>
      </c>
      <c r="AD9" t="n">
        <v>347607.5821352959</v>
      </c>
      <c r="AE9" t="n">
        <v>494620.7086455676</v>
      </c>
      <c r="AF9" t="n">
        <v>3.598137410960338e-06</v>
      </c>
      <c r="AG9" t="n">
        <v>0.8574999999999999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4.8806</v>
      </c>
      <c r="E10" t="n">
        <v>20.49</v>
      </c>
      <c r="F10" t="n">
        <v>17.97</v>
      </c>
      <c r="G10" t="n">
        <v>71.90000000000001</v>
      </c>
      <c r="H10" t="n">
        <v>1.18</v>
      </c>
      <c r="I10" t="n">
        <v>15</v>
      </c>
      <c r="J10" t="n">
        <v>135.27</v>
      </c>
      <c r="K10" t="n">
        <v>45</v>
      </c>
      <c r="L10" t="n">
        <v>9</v>
      </c>
      <c r="M10" t="n">
        <v>13</v>
      </c>
      <c r="N10" t="n">
        <v>21.27</v>
      </c>
      <c r="O10" t="n">
        <v>16916.71</v>
      </c>
      <c r="P10" t="n">
        <v>166.92</v>
      </c>
      <c r="Q10" t="n">
        <v>576.25</v>
      </c>
      <c r="R10" t="n">
        <v>53.62</v>
      </c>
      <c r="S10" t="n">
        <v>44.12</v>
      </c>
      <c r="T10" t="n">
        <v>4414.87</v>
      </c>
      <c r="U10" t="n">
        <v>0.82</v>
      </c>
      <c r="V10" t="n">
        <v>0.88</v>
      </c>
      <c r="W10" t="n">
        <v>9.210000000000001</v>
      </c>
      <c r="X10" t="n">
        <v>0.28</v>
      </c>
      <c r="Y10" t="n">
        <v>2</v>
      </c>
      <c r="Z10" t="n">
        <v>10</v>
      </c>
      <c r="AA10" t="n">
        <v>340.9304214311814</v>
      </c>
      <c r="AB10" t="n">
        <v>485.1195868952257</v>
      </c>
      <c r="AC10" t="n">
        <v>439.6763523759426</v>
      </c>
      <c r="AD10" t="n">
        <v>340930.4214311814</v>
      </c>
      <c r="AE10" t="n">
        <v>485119.5868952257</v>
      </c>
      <c r="AF10" t="n">
        <v>3.61457876007184e-06</v>
      </c>
      <c r="AG10" t="n">
        <v>0.8537499999999999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4.9018</v>
      </c>
      <c r="E11" t="n">
        <v>20.4</v>
      </c>
      <c r="F11" t="n">
        <v>17.94</v>
      </c>
      <c r="G11" t="n">
        <v>82.78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11</v>
      </c>
      <c r="N11" t="n">
        <v>21.61</v>
      </c>
      <c r="O11" t="n">
        <v>17082.76</v>
      </c>
      <c r="P11" t="n">
        <v>163.12</v>
      </c>
      <c r="Q11" t="n">
        <v>576.21</v>
      </c>
      <c r="R11" t="n">
        <v>52.74</v>
      </c>
      <c r="S11" t="n">
        <v>44.12</v>
      </c>
      <c r="T11" t="n">
        <v>3981.94</v>
      </c>
      <c r="U11" t="n">
        <v>0.84</v>
      </c>
      <c r="V11" t="n">
        <v>0.88</v>
      </c>
      <c r="W11" t="n">
        <v>9.199999999999999</v>
      </c>
      <c r="X11" t="n">
        <v>0.24</v>
      </c>
      <c r="Y11" t="n">
        <v>2</v>
      </c>
      <c r="Z11" t="n">
        <v>10</v>
      </c>
      <c r="AA11" t="n">
        <v>334.5924921342561</v>
      </c>
      <c r="AB11" t="n">
        <v>476.1011671561233</v>
      </c>
      <c r="AC11" t="n">
        <v>431.5027267335292</v>
      </c>
      <c r="AD11" t="n">
        <v>334592.4921342561</v>
      </c>
      <c r="AE11" t="n">
        <v>476101.1671561233</v>
      </c>
      <c r="AF11" t="n">
        <v>3.630279507872012e-06</v>
      </c>
      <c r="AG11" t="n">
        <v>0.85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4.9131</v>
      </c>
      <c r="E12" t="n">
        <v>20.35</v>
      </c>
      <c r="F12" t="n">
        <v>17.91</v>
      </c>
      <c r="G12" t="n">
        <v>89.58</v>
      </c>
      <c r="H12" t="n">
        <v>1.41</v>
      </c>
      <c r="I12" t="n">
        <v>12</v>
      </c>
      <c r="J12" t="n">
        <v>137.96</v>
      </c>
      <c r="K12" t="n">
        <v>45</v>
      </c>
      <c r="L12" t="n">
        <v>11</v>
      </c>
      <c r="M12" t="n">
        <v>10</v>
      </c>
      <c r="N12" t="n">
        <v>21.96</v>
      </c>
      <c r="O12" t="n">
        <v>17249.3</v>
      </c>
      <c r="P12" t="n">
        <v>159.03</v>
      </c>
      <c r="Q12" t="n">
        <v>576.25</v>
      </c>
      <c r="R12" t="n">
        <v>52.13</v>
      </c>
      <c r="S12" t="n">
        <v>44.12</v>
      </c>
      <c r="T12" t="n">
        <v>3684.35</v>
      </c>
      <c r="U12" t="n">
        <v>0.85</v>
      </c>
      <c r="V12" t="n">
        <v>0.88</v>
      </c>
      <c r="W12" t="n">
        <v>9.19</v>
      </c>
      <c r="X12" t="n">
        <v>0.22</v>
      </c>
      <c r="Y12" t="n">
        <v>2</v>
      </c>
      <c r="Z12" t="n">
        <v>10</v>
      </c>
      <c r="AA12" t="n">
        <v>328.6128666798641</v>
      </c>
      <c r="AB12" t="n">
        <v>467.5925881386057</v>
      </c>
      <c r="AC12" t="n">
        <v>423.7911828433571</v>
      </c>
      <c r="AD12" t="n">
        <v>328612.8666798641</v>
      </c>
      <c r="AE12" t="n">
        <v>467592.5881386056</v>
      </c>
      <c r="AF12" t="n">
        <v>3.638648302690029e-06</v>
      </c>
      <c r="AG12" t="n">
        <v>0.8479166666666668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4.9217</v>
      </c>
      <c r="E13" t="n">
        <v>20.32</v>
      </c>
      <c r="F13" t="n">
        <v>17.91</v>
      </c>
      <c r="G13" t="n">
        <v>97.66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1</v>
      </c>
      <c r="N13" t="n">
        <v>22.32</v>
      </c>
      <c r="O13" t="n">
        <v>17416.34</v>
      </c>
      <c r="P13" t="n">
        <v>157.42</v>
      </c>
      <c r="Q13" t="n">
        <v>576.24</v>
      </c>
      <c r="R13" t="n">
        <v>51.34</v>
      </c>
      <c r="S13" t="n">
        <v>44.12</v>
      </c>
      <c r="T13" t="n">
        <v>3295.64</v>
      </c>
      <c r="U13" t="n">
        <v>0.86</v>
      </c>
      <c r="V13" t="n">
        <v>0.88</v>
      </c>
      <c r="W13" t="n">
        <v>9.210000000000001</v>
      </c>
      <c r="X13" t="n">
        <v>0.21</v>
      </c>
      <c r="Y13" t="n">
        <v>2</v>
      </c>
      <c r="Z13" t="n">
        <v>10</v>
      </c>
      <c r="AA13" t="n">
        <v>326.0770626856633</v>
      </c>
      <c r="AB13" t="n">
        <v>463.9843205602834</v>
      </c>
      <c r="AC13" t="n">
        <v>420.5209171808499</v>
      </c>
      <c r="AD13" t="n">
        <v>326077.0626856633</v>
      </c>
      <c r="AE13" t="n">
        <v>463984.3205602834</v>
      </c>
      <c r="AF13" t="n">
        <v>3.645017473967458e-06</v>
      </c>
      <c r="AG13" t="n">
        <v>0.8466666666666667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4.9213</v>
      </c>
      <c r="E14" t="n">
        <v>20.32</v>
      </c>
      <c r="F14" t="n">
        <v>17.91</v>
      </c>
      <c r="G14" t="n">
        <v>97.67</v>
      </c>
      <c r="H14" t="n">
        <v>1.63</v>
      </c>
      <c r="I14" t="n">
        <v>11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158.78</v>
      </c>
      <c r="Q14" t="n">
        <v>576.24</v>
      </c>
      <c r="R14" t="n">
        <v>51.34</v>
      </c>
      <c r="S14" t="n">
        <v>44.12</v>
      </c>
      <c r="T14" t="n">
        <v>3295.46</v>
      </c>
      <c r="U14" t="n">
        <v>0.86</v>
      </c>
      <c r="V14" t="n">
        <v>0.88</v>
      </c>
      <c r="W14" t="n">
        <v>9.210000000000001</v>
      </c>
      <c r="X14" t="n">
        <v>0.21</v>
      </c>
      <c r="Y14" t="n">
        <v>2</v>
      </c>
      <c r="Z14" t="n">
        <v>10</v>
      </c>
      <c r="AA14" t="n">
        <v>327.7636175931522</v>
      </c>
      <c r="AB14" t="n">
        <v>466.3841674749778</v>
      </c>
      <c r="AC14" t="n">
        <v>422.6959601315304</v>
      </c>
      <c r="AD14" t="n">
        <v>327763.6175931522</v>
      </c>
      <c r="AE14" t="n">
        <v>466384.1674749778</v>
      </c>
      <c r="AF14" t="n">
        <v>3.644721233442927e-06</v>
      </c>
      <c r="AG14" t="n">
        <v>0.8466666666666667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2024-09-25T23:06:45Z</dcterms:created>
  <dcterms:modified xmlns:dcterms="http://purl.org/dc/terms/" xmlns:xsi="http://www.w3.org/2001/XMLSchema-instance" xsi:type="dcterms:W3CDTF">2024-09-25T23:06:45Z</dcterms:modified>
</cp:coreProperties>
</file>