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gráficos!$A$7:$A$299</f>
              <numCache>
                <formatCode>General</formatCode>
                <ptCount val="29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</numCache>
            </numRef>
          </xVal>
          <yVal>
            <numRef>
              <f>gráficos!$B$7:$B$299</f>
              <numCache>
                <formatCode>General</formatCode>
                <ptCount val="29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1.3802</v>
      </c>
      <c r="E2" t="n">
        <v>72.45</v>
      </c>
      <c r="F2" t="n">
        <v>49.91</v>
      </c>
      <c r="G2" t="n">
        <v>5.81</v>
      </c>
      <c r="H2" t="n">
        <v>0.09</v>
      </c>
      <c r="I2" t="n">
        <v>515</v>
      </c>
      <c r="J2" t="n">
        <v>194.77</v>
      </c>
      <c r="K2" t="n">
        <v>54.38</v>
      </c>
      <c r="L2" t="n">
        <v>1</v>
      </c>
      <c r="M2" t="n">
        <v>513</v>
      </c>
      <c r="N2" t="n">
        <v>39.4</v>
      </c>
      <c r="O2" t="n">
        <v>24256.19</v>
      </c>
      <c r="P2" t="n">
        <v>705.1799999999999</v>
      </c>
      <c r="Q2" t="n">
        <v>775.92</v>
      </c>
      <c r="R2" t="n">
        <v>797.16</v>
      </c>
      <c r="S2" t="n">
        <v>98.14</v>
      </c>
      <c r="T2" t="n">
        <v>343073.44</v>
      </c>
      <c r="U2" t="n">
        <v>0.12</v>
      </c>
      <c r="V2" t="n">
        <v>0.52</v>
      </c>
      <c r="W2" t="n">
        <v>13.11</v>
      </c>
      <c r="X2" t="n">
        <v>20.59</v>
      </c>
      <c r="Y2" t="n">
        <v>2</v>
      </c>
      <c r="Z2" t="n">
        <v>10</v>
      </c>
      <c r="AA2" t="n">
        <v>1179.494561314958</v>
      </c>
      <c r="AB2" t="n">
        <v>1678.336335984468</v>
      </c>
      <c r="AC2" t="n">
        <v>1521.119365615046</v>
      </c>
      <c r="AD2" t="n">
        <v>1179494.561314958</v>
      </c>
      <c r="AE2" t="n">
        <v>1678336.335984468</v>
      </c>
      <c r="AF2" t="n">
        <v>3.327360083538139e-06</v>
      </c>
      <c r="AG2" t="n">
        <v>3.01875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2.1648</v>
      </c>
      <c r="E3" t="n">
        <v>46.19</v>
      </c>
      <c r="F3" t="n">
        <v>36.4</v>
      </c>
      <c r="G3" t="n">
        <v>11.68</v>
      </c>
      <c r="H3" t="n">
        <v>0.18</v>
      </c>
      <c r="I3" t="n">
        <v>187</v>
      </c>
      <c r="J3" t="n">
        <v>196.32</v>
      </c>
      <c r="K3" t="n">
        <v>54.38</v>
      </c>
      <c r="L3" t="n">
        <v>2</v>
      </c>
      <c r="M3" t="n">
        <v>185</v>
      </c>
      <c r="N3" t="n">
        <v>39.95</v>
      </c>
      <c r="O3" t="n">
        <v>24447.22</v>
      </c>
      <c r="P3" t="n">
        <v>514</v>
      </c>
      <c r="Q3" t="n">
        <v>773.1799999999999</v>
      </c>
      <c r="R3" t="n">
        <v>344.41</v>
      </c>
      <c r="S3" t="n">
        <v>98.14</v>
      </c>
      <c r="T3" t="n">
        <v>118340.46</v>
      </c>
      <c r="U3" t="n">
        <v>0.28</v>
      </c>
      <c r="V3" t="n">
        <v>0.71</v>
      </c>
      <c r="W3" t="n">
        <v>12.6</v>
      </c>
      <c r="X3" t="n">
        <v>7.14</v>
      </c>
      <c r="Y3" t="n">
        <v>2</v>
      </c>
      <c r="Z3" t="n">
        <v>10</v>
      </c>
      <c r="AA3" t="n">
        <v>554.1559099114586</v>
      </c>
      <c r="AB3" t="n">
        <v>788.524194946741</v>
      </c>
      <c r="AC3" t="n">
        <v>714.6597481522923</v>
      </c>
      <c r="AD3" t="n">
        <v>554155.9099114586</v>
      </c>
      <c r="AE3" t="n">
        <v>788524.194946741</v>
      </c>
      <c r="AF3" t="n">
        <v>5.218858939895206e-06</v>
      </c>
      <c r="AG3" t="n">
        <v>1.924583333333333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2.465</v>
      </c>
      <c r="E4" t="n">
        <v>40.57</v>
      </c>
      <c r="F4" t="n">
        <v>33.58</v>
      </c>
      <c r="G4" t="n">
        <v>17.52</v>
      </c>
      <c r="H4" t="n">
        <v>0.27</v>
      </c>
      <c r="I4" t="n">
        <v>115</v>
      </c>
      <c r="J4" t="n">
        <v>197.88</v>
      </c>
      <c r="K4" t="n">
        <v>54.38</v>
      </c>
      <c r="L4" t="n">
        <v>3</v>
      </c>
      <c r="M4" t="n">
        <v>113</v>
      </c>
      <c r="N4" t="n">
        <v>40.5</v>
      </c>
      <c r="O4" t="n">
        <v>24639</v>
      </c>
      <c r="P4" t="n">
        <v>472.45</v>
      </c>
      <c r="Q4" t="n">
        <v>772.55</v>
      </c>
      <c r="R4" t="n">
        <v>251</v>
      </c>
      <c r="S4" t="n">
        <v>98.14</v>
      </c>
      <c r="T4" t="n">
        <v>71991.03</v>
      </c>
      <c r="U4" t="n">
        <v>0.39</v>
      </c>
      <c r="V4" t="n">
        <v>0.76</v>
      </c>
      <c r="W4" t="n">
        <v>12.46</v>
      </c>
      <c r="X4" t="n">
        <v>4.32</v>
      </c>
      <c r="Y4" t="n">
        <v>2</v>
      </c>
      <c r="Z4" t="n">
        <v>10</v>
      </c>
      <c r="AA4" t="n">
        <v>449.5172515491162</v>
      </c>
      <c r="AB4" t="n">
        <v>639.6308738256796</v>
      </c>
      <c r="AC4" t="n">
        <v>579.7139036801071</v>
      </c>
      <c r="AD4" t="n">
        <v>449517.2515491162</v>
      </c>
      <c r="AE4" t="n">
        <v>639630.8738256796</v>
      </c>
      <c r="AF4" t="n">
        <v>5.942575428141944e-06</v>
      </c>
      <c r="AG4" t="n">
        <v>1.690416666666667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2.6237</v>
      </c>
      <c r="E5" t="n">
        <v>38.11</v>
      </c>
      <c r="F5" t="n">
        <v>32.37</v>
      </c>
      <c r="G5" t="n">
        <v>23.4</v>
      </c>
      <c r="H5" t="n">
        <v>0.36</v>
      </c>
      <c r="I5" t="n">
        <v>83</v>
      </c>
      <c r="J5" t="n">
        <v>199.44</v>
      </c>
      <c r="K5" t="n">
        <v>54.38</v>
      </c>
      <c r="L5" t="n">
        <v>4</v>
      </c>
      <c r="M5" t="n">
        <v>81</v>
      </c>
      <c r="N5" t="n">
        <v>41.06</v>
      </c>
      <c r="O5" t="n">
        <v>24831.54</v>
      </c>
      <c r="P5" t="n">
        <v>453.67</v>
      </c>
      <c r="Q5" t="n">
        <v>772.72</v>
      </c>
      <c r="R5" t="n">
        <v>210.37</v>
      </c>
      <c r="S5" t="n">
        <v>98.14</v>
      </c>
      <c r="T5" t="n">
        <v>51839.11</v>
      </c>
      <c r="U5" t="n">
        <v>0.47</v>
      </c>
      <c r="V5" t="n">
        <v>0.79</v>
      </c>
      <c r="W5" t="n">
        <v>12.42</v>
      </c>
      <c r="X5" t="n">
        <v>3.11</v>
      </c>
      <c r="Y5" t="n">
        <v>2</v>
      </c>
      <c r="Z5" t="n">
        <v>10</v>
      </c>
      <c r="AA5" t="n">
        <v>406.8183969621924</v>
      </c>
      <c r="AB5" t="n">
        <v>578.8734600074802</v>
      </c>
      <c r="AC5" t="n">
        <v>524.6478976704354</v>
      </c>
      <c r="AD5" t="n">
        <v>406818.3969621924</v>
      </c>
      <c r="AE5" t="n">
        <v>578873.4600074801</v>
      </c>
      <c r="AF5" t="n">
        <v>6.325166389783375e-06</v>
      </c>
      <c r="AG5" t="n">
        <v>1.587916666666667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2.723</v>
      </c>
      <c r="E6" t="n">
        <v>36.72</v>
      </c>
      <c r="F6" t="n">
        <v>31.68</v>
      </c>
      <c r="G6" t="n">
        <v>29.24</v>
      </c>
      <c r="H6" t="n">
        <v>0.44</v>
      </c>
      <c r="I6" t="n">
        <v>65</v>
      </c>
      <c r="J6" t="n">
        <v>201.01</v>
      </c>
      <c r="K6" t="n">
        <v>54.38</v>
      </c>
      <c r="L6" t="n">
        <v>5</v>
      </c>
      <c r="M6" t="n">
        <v>63</v>
      </c>
      <c r="N6" t="n">
        <v>41.63</v>
      </c>
      <c r="O6" t="n">
        <v>25024.84</v>
      </c>
      <c r="P6" t="n">
        <v>441.92</v>
      </c>
      <c r="Q6" t="n">
        <v>772.77</v>
      </c>
      <c r="R6" t="n">
        <v>187.52</v>
      </c>
      <c r="S6" t="n">
        <v>98.14</v>
      </c>
      <c r="T6" t="n">
        <v>40503.06</v>
      </c>
      <c r="U6" t="n">
        <v>0.52</v>
      </c>
      <c r="V6" t="n">
        <v>0.8100000000000001</v>
      </c>
      <c r="W6" t="n">
        <v>12.38</v>
      </c>
      <c r="X6" t="n">
        <v>2.42</v>
      </c>
      <c r="Y6" t="n">
        <v>2</v>
      </c>
      <c r="Z6" t="n">
        <v>10</v>
      </c>
      <c r="AA6" t="n">
        <v>382.8931246464405</v>
      </c>
      <c r="AB6" t="n">
        <v>544.8295100031064</v>
      </c>
      <c r="AC6" t="n">
        <v>493.7929906274327</v>
      </c>
      <c r="AD6" t="n">
        <v>382893.1246464405</v>
      </c>
      <c r="AE6" t="n">
        <v>544829.5100031064</v>
      </c>
      <c r="AF6" t="n">
        <v>6.564556953683779e-06</v>
      </c>
      <c r="AG6" t="n">
        <v>1.53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2.7955</v>
      </c>
      <c r="E7" t="n">
        <v>35.77</v>
      </c>
      <c r="F7" t="n">
        <v>31.19</v>
      </c>
      <c r="G7" t="n">
        <v>35.31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51</v>
      </c>
      <c r="N7" t="n">
        <v>42.2</v>
      </c>
      <c r="O7" t="n">
        <v>25218.93</v>
      </c>
      <c r="P7" t="n">
        <v>433.31</v>
      </c>
      <c r="Q7" t="n">
        <v>772.52</v>
      </c>
      <c r="R7" t="n">
        <v>171.34</v>
      </c>
      <c r="S7" t="n">
        <v>98.14</v>
      </c>
      <c r="T7" t="n">
        <v>32472.04</v>
      </c>
      <c r="U7" t="n">
        <v>0.57</v>
      </c>
      <c r="V7" t="n">
        <v>0.82</v>
      </c>
      <c r="W7" t="n">
        <v>12.36</v>
      </c>
      <c r="X7" t="n">
        <v>1.94</v>
      </c>
      <c r="Y7" t="n">
        <v>2</v>
      </c>
      <c r="Z7" t="n">
        <v>10</v>
      </c>
      <c r="AA7" t="n">
        <v>366.4224440724555</v>
      </c>
      <c r="AB7" t="n">
        <v>521.3929104694166</v>
      </c>
      <c r="AC7" t="n">
        <v>472.5517979948744</v>
      </c>
      <c r="AD7" t="n">
        <v>366422.4440724555</v>
      </c>
      <c r="AE7" t="n">
        <v>521392.9104694166</v>
      </c>
      <c r="AF7" t="n">
        <v>6.739338583923248e-06</v>
      </c>
      <c r="AG7" t="n">
        <v>1.490416666666667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2.8448</v>
      </c>
      <c r="E8" t="n">
        <v>35.15</v>
      </c>
      <c r="F8" t="n">
        <v>30.88</v>
      </c>
      <c r="G8" t="n">
        <v>41.18</v>
      </c>
      <c r="H8" t="n">
        <v>0.61</v>
      </c>
      <c r="I8" t="n">
        <v>45</v>
      </c>
      <c r="J8" t="n">
        <v>204.16</v>
      </c>
      <c r="K8" t="n">
        <v>54.38</v>
      </c>
      <c r="L8" t="n">
        <v>7</v>
      </c>
      <c r="M8" t="n">
        <v>43</v>
      </c>
      <c r="N8" t="n">
        <v>42.78</v>
      </c>
      <c r="O8" t="n">
        <v>25413.94</v>
      </c>
      <c r="P8" t="n">
        <v>426.96</v>
      </c>
      <c r="Q8" t="n">
        <v>772.24</v>
      </c>
      <c r="R8" t="n">
        <v>161.09</v>
      </c>
      <c r="S8" t="n">
        <v>98.14</v>
      </c>
      <c r="T8" t="n">
        <v>27388.71</v>
      </c>
      <c r="U8" t="n">
        <v>0.61</v>
      </c>
      <c r="V8" t="n">
        <v>0.83</v>
      </c>
      <c r="W8" t="n">
        <v>12.35</v>
      </c>
      <c r="X8" t="n">
        <v>1.64</v>
      </c>
      <c r="Y8" t="n">
        <v>2</v>
      </c>
      <c r="Z8" t="n">
        <v>10</v>
      </c>
      <c r="AA8" t="n">
        <v>355.5981520566806</v>
      </c>
      <c r="AB8" t="n">
        <v>505.9907177020988</v>
      </c>
      <c r="AC8" t="n">
        <v>458.5923947519209</v>
      </c>
      <c r="AD8" t="n">
        <v>355598.1520566806</v>
      </c>
      <c r="AE8" t="n">
        <v>505990.7177020988</v>
      </c>
      <c r="AF8" t="n">
        <v>6.858190092486087e-06</v>
      </c>
      <c r="AG8" t="n">
        <v>1.464583333333333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2.881</v>
      </c>
      <c r="E9" t="n">
        <v>34.71</v>
      </c>
      <c r="F9" t="n">
        <v>30.68</v>
      </c>
      <c r="G9" t="n">
        <v>47.19</v>
      </c>
      <c r="H9" t="n">
        <v>0.6899999999999999</v>
      </c>
      <c r="I9" t="n">
        <v>39</v>
      </c>
      <c r="J9" t="n">
        <v>205.75</v>
      </c>
      <c r="K9" t="n">
        <v>54.38</v>
      </c>
      <c r="L9" t="n">
        <v>8</v>
      </c>
      <c r="M9" t="n">
        <v>37</v>
      </c>
      <c r="N9" t="n">
        <v>43.37</v>
      </c>
      <c r="O9" t="n">
        <v>25609.61</v>
      </c>
      <c r="P9" t="n">
        <v>422.11</v>
      </c>
      <c r="Q9" t="n">
        <v>772.4400000000001</v>
      </c>
      <c r="R9" t="n">
        <v>153.91</v>
      </c>
      <c r="S9" t="n">
        <v>98.14</v>
      </c>
      <c r="T9" t="n">
        <v>23828.48</v>
      </c>
      <c r="U9" t="n">
        <v>0.64</v>
      </c>
      <c r="V9" t="n">
        <v>0.84</v>
      </c>
      <c r="W9" t="n">
        <v>12.34</v>
      </c>
      <c r="X9" t="n">
        <v>1.43</v>
      </c>
      <c r="Y9" t="n">
        <v>2</v>
      </c>
      <c r="Z9" t="n">
        <v>10</v>
      </c>
      <c r="AA9" t="n">
        <v>347.8895953360158</v>
      </c>
      <c r="AB9" t="n">
        <v>495.0219932445128</v>
      </c>
      <c r="AC9" t="n">
        <v>448.6511578074521</v>
      </c>
      <c r="AD9" t="n">
        <v>347889.5953360157</v>
      </c>
      <c r="AE9" t="n">
        <v>495021.9932445128</v>
      </c>
      <c r="AF9" t="n">
        <v>6.945460368550483e-06</v>
      </c>
      <c r="AG9" t="n">
        <v>1.44625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2.9061</v>
      </c>
      <c r="E10" t="n">
        <v>34.41</v>
      </c>
      <c r="F10" t="n">
        <v>30.53</v>
      </c>
      <c r="G10" t="n">
        <v>52.34</v>
      </c>
      <c r="H10" t="n">
        <v>0.77</v>
      </c>
      <c r="I10" t="n">
        <v>35</v>
      </c>
      <c r="J10" t="n">
        <v>207.34</v>
      </c>
      <c r="K10" t="n">
        <v>54.38</v>
      </c>
      <c r="L10" t="n">
        <v>9</v>
      </c>
      <c r="M10" t="n">
        <v>33</v>
      </c>
      <c r="N10" t="n">
        <v>43.96</v>
      </c>
      <c r="O10" t="n">
        <v>25806.1</v>
      </c>
      <c r="P10" t="n">
        <v>418.07</v>
      </c>
      <c r="Q10" t="n">
        <v>772.35</v>
      </c>
      <c r="R10" t="n">
        <v>149.69</v>
      </c>
      <c r="S10" t="n">
        <v>98.14</v>
      </c>
      <c r="T10" t="n">
        <v>21738.52</v>
      </c>
      <c r="U10" t="n">
        <v>0.66</v>
      </c>
      <c r="V10" t="n">
        <v>0.84</v>
      </c>
      <c r="W10" t="n">
        <v>12.32</v>
      </c>
      <c r="X10" t="n">
        <v>1.28</v>
      </c>
      <c r="Y10" t="n">
        <v>2</v>
      </c>
      <c r="Z10" t="n">
        <v>10</v>
      </c>
      <c r="AA10" t="n">
        <v>342.2659091390451</v>
      </c>
      <c r="AB10" t="n">
        <v>487.0198903132159</v>
      </c>
      <c r="AC10" t="n">
        <v>441.3986462139976</v>
      </c>
      <c r="AD10" t="n">
        <v>342265.9091390451</v>
      </c>
      <c r="AE10" t="n">
        <v>487019.8903132159</v>
      </c>
      <c r="AF10" t="n">
        <v>7.005970974329941e-06</v>
      </c>
      <c r="AG10" t="n">
        <v>1.43375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2.9324</v>
      </c>
      <c r="E11" t="n">
        <v>34.1</v>
      </c>
      <c r="F11" t="n">
        <v>30.38</v>
      </c>
      <c r="G11" t="n">
        <v>58.8</v>
      </c>
      <c r="H11" t="n">
        <v>0.85</v>
      </c>
      <c r="I11" t="n">
        <v>31</v>
      </c>
      <c r="J11" t="n">
        <v>208.94</v>
      </c>
      <c r="K11" t="n">
        <v>54.38</v>
      </c>
      <c r="L11" t="n">
        <v>10</v>
      </c>
      <c r="M11" t="n">
        <v>29</v>
      </c>
      <c r="N11" t="n">
        <v>44.56</v>
      </c>
      <c r="O11" t="n">
        <v>26003.41</v>
      </c>
      <c r="P11" t="n">
        <v>414.18</v>
      </c>
      <c r="Q11" t="n">
        <v>772.21</v>
      </c>
      <c r="R11" t="n">
        <v>144.25</v>
      </c>
      <c r="S11" t="n">
        <v>98.14</v>
      </c>
      <c r="T11" t="n">
        <v>19040.73</v>
      </c>
      <c r="U11" t="n">
        <v>0.68</v>
      </c>
      <c r="V11" t="n">
        <v>0.85</v>
      </c>
      <c r="W11" t="n">
        <v>12.33</v>
      </c>
      <c r="X11" t="n">
        <v>1.13</v>
      </c>
      <c r="Y11" t="n">
        <v>2</v>
      </c>
      <c r="Z11" t="n">
        <v>10</v>
      </c>
      <c r="AA11" t="n">
        <v>336.6776196162098</v>
      </c>
      <c r="AB11" t="n">
        <v>479.0681543156235</v>
      </c>
      <c r="AC11" t="n">
        <v>434.1917834673218</v>
      </c>
      <c r="AD11" t="n">
        <v>336677.6196162098</v>
      </c>
      <c r="AE11" t="n">
        <v>479068.1543156235</v>
      </c>
      <c r="AF11" t="n">
        <v>7.0693745174375e-06</v>
      </c>
      <c r="AG11" t="n">
        <v>1.420833333333333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2.9531</v>
      </c>
      <c r="E12" t="n">
        <v>33.86</v>
      </c>
      <c r="F12" t="n">
        <v>30.26</v>
      </c>
      <c r="G12" t="n">
        <v>64.84</v>
      </c>
      <c r="H12" t="n">
        <v>0.93</v>
      </c>
      <c r="I12" t="n">
        <v>28</v>
      </c>
      <c r="J12" t="n">
        <v>210.55</v>
      </c>
      <c r="K12" t="n">
        <v>54.38</v>
      </c>
      <c r="L12" t="n">
        <v>11</v>
      </c>
      <c r="M12" t="n">
        <v>26</v>
      </c>
      <c r="N12" t="n">
        <v>45.17</v>
      </c>
      <c r="O12" t="n">
        <v>26201.54</v>
      </c>
      <c r="P12" t="n">
        <v>410.39</v>
      </c>
      <c r="Q12" t="n">
        <v>772.23</v>
      </c>
      <c r="R12" t="n">
        <v>140.19</v>
      </c>
      <c r="S12" t="n">
        <v>98.14</v>
      </c>
      <c r="T12" t="n">
        <v>17024.88</v>
      </c>
      <c r="U12" t="n">
        <v>0.7</v>
      </c>
      <c r="V12" t="n">
        <v>0.85</v>
      </c>
      <c r="W12" t="n">
        <v>12.32</v>
      </c>
      <c r="X12" t="n">
        <v>1.01</v>
      </c>
      <c r="Y12" t="n">
        <v>2</v>
      </c>
      <c r="Z12" t="n">
        <v>10</v>
      </c>
      <c r="AA12" t="n">
        <v>331.9718559397396</v>
      </c>
      <c r="AB12" t="n">
        <v>472.372189428792</v>
      </c>
      <c r="AC12" t="n">
        <v>428.1230583599282</v>
      </c>
      <c r="AD12" t="n">
        <v>331971.8559397396</v>
      </c>
      <c r="AE12" t="n">
        <v>472372.1894287919</v>
      </c>
      <c r="AF12" t="n">
        <v>7.119277686347253e-06</v>
      </c>
      <c r="AG12" t="n">
        <v>1.410833333333333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2.9656</v>
      </c>
      <c r="E13" t="n">
        <v>33.72</v>
      </c>
      <c r="F13" t="n">
        <v>30.19</v>
      </c>
      <c r="G13" t="n">
        <v>69.68000000000001</v>
      </c>
      <c r="H13" t="n">
        <v>1</v>
      </c>
      <c r="I13" t="n">
        <v>26</v>
      </c>
      <c r="J13" t="n">
        <v>212.16</v>
      </c>
      <c r="K13" t="n">
        <v>54.38</v>
      </c>
      <c r="L13" t="n">
        <v>12</v>
      </c>
      <c r="M13" t="n">
        <v>24</v>
      </c>
      <c r="N13" t="n">
        <v>45.78</v>
      </c>
      <c r="O13" t="n">
        <v>26400.51</v>
      </c>
      <c r="P13" t="n">
        <v>407.82</v>
      </c>
      <c r="Q13" t="n">
        <v>772.26</v>
      </c>
      <c r="R13" t="n">
        <v>138.13</v>
      </c>
      <c r="S13" t="n">
        <v>98.14</v>
      </c>
      <c r="T13" t="n">
        <v>16003.83</v>
      </c>
      <c r="U13" t="n">
        <v>0.71</v>
      </c>
      <c r="V13" t="n">
        <v>0.85</v>
      </c>
      <c r="W13" t="n">
        <v>12.32</v>
      </c>
      <c r="X13" t="n">
        <v>0.9399999999999999</v>
      </c>
      <c r="Y13" t="n">
        <v>2</v>
      </c>
      <c r="Z13" t="n">
        <v>10</v>
      </c>
      <c r="AA13" t="n">
        <v>329.0296002925079</v>
      </c>
      <c r="AB13" t="n">
        <v>468.1855702408259</v>
      </c>
      <c r="AC13" t="n">
        <v>424.3286177661502</v>
      </c>
      <c r="AD13" t="n">
        <v>329029.6002925079</v>
      </c>
      <c r="AE13" t="n">
        <v>468185.5702408259</v>
      </c>
      <c r="AF13" t="n">
        <v>7.149412450181643e-06</v>
      </c>
      <c r="AG13" t="n">
        <v>1.405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2.9786</v>
      </c>
      <c r="E14" t="n">
        <v>33.57</v>
      </c>
      <c r="F14" t="n">
        <v>30.12</v>
      </c>
      <c r="G14" t="n">
        <v>75.31</v>
      </c>
      <c r="H14" t="n">
        <v>1.08</v>
      </c>
      <c r="I14" t="n">
        <v>24</v>
      </c>
      <c r="J14" t="n">
        <v>213.78</v>
      </c>
      <c r="K14" t="n">
        <v>54.38</v>
      </c>
      <c r="L14" t="n">
        <v>13</v>
      </c>
      <c r="M14" t="n">
        <v>22</v>
      </c>
      <c r="N14" t="n">
        <v>46.4</v>
      </c>
      <c r="O14" t="n">
        <v>26600.32</v>
      </c>
      <c r="P14" t="n">
        <v>404.08</v>
      </c>
      <c r="Q14" t="n">
        <v>772.28</v>
      </c>
      <c r="R14" t="n">
        <v>135.84</v>
      </c>
      <c r="S14" t="n">
        <v>98.14</v>
      </c>
      <c r="T14" t="n">
        <v>14868.01</v>
      </c>
      <c r="U14" t="n">
        <v>0.72</v>
      </c>
      <c r="V14" t="n">
        <v>0.85</v>
      </c>
      <c r="W14" t="n">
        <v>12.31</v>
      </c>
      <c r="X14" t="n">
        <v>0.87</v>
      </c>
      <c r="Y14" t="n">
        <v>2</v>
      </c>
      <c r="Z14" t="n">
        <v>10</v>
      </c>
      <c r="AA14" t="n">
        <v>325.4649884411227</v>
      </c>
      <c r="AB14" t="n">
        <v>463.1133827207842</v>
      </c>
      <c r="AC14" t="n">
        <v>419.7315638280655</v>
      </c>
      <c r="AD14" t="n">
        <v>325464.9884411227</v>
      </c>
      <c r="AE14" t="n">
        <v>463113.3827207842</v>
      </c>
      <c r="AF14" t="n">
        <v>7.180752604569411e-06</v>
      </c>
      <c r="AG14" t="n">
        <v>1.39875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2.9944</v>
      </c>
      <c r="E15" t="n">
        <v>33.4</v>
      </c>
      <c r="F15" t="n">
        <v>30.02</v>
      </c>
      <c r="G15" t="n">
        <v>81.88</v>
      </c>
      <c r="H15" t="n">
        <v>1.15</v>
      </c>
      <c r="I15" t="n">
        <v>22</v>
      </c>
      <c r="J15" t="n">
        <v>215.41</v>
      </c>
      <c r="K15" t="n">
        <v>54.38</v>
      </c>
      <c r="L15" t="n">
        <v>14</v>
      </c>
      <c r="M15" t="n">
        <v>20</v>
      </c>
      <c r="N15" t="n">
        <v>47.03</v>
      </c>
      <c r="O15" t="n">
        <v>26801</v>
      </c>
      <c r="P15" t="n">
        <v>401.38</v>
      </c>
      <c r="Q15" t="n">
        <v>772.26</v>
      </c>
      <c r="R15" t="n">
        <v>132.65</v>
      </c>
      <c r="S15" t="n">
        <v>98.14</v>
      </c>
      <c r="T15" t="n">
        <v>13280.91</v>
      </c>
      <c r="U15" t="n">
        <v>0.74</v>
      </c>
      <c r="V15" t="n">
        <v>0.86</v>
      </c>
      <c r="W15" t="n">
        <v>12.3</v>
      </c>
      <c r="X15" t="n">
        <v>0.78</v>
      </c>
      <c r="Y15" t="n">
        <v>2</v>
      </c>
      <c r="Z15" t="n">
        <v>10</v>
      </c>
      <c r="AA15" t="n">
        <v>322.0525209985293</v>
      </c>
      <c r="AB15" t="n">
        <v>458.2576858044019</v>
      </c>
      <c r="AC15" t="n">
        <v>415.3307208893135</v>
      </c>
      <c r="AD15" t="n">
        <v>322052.5209985293</v>
      </c>
      <c r="AE15" t="n">
        <v>458257.6858044019</v>
      </c>
      <c r="AF15" t="n">
        <v>7.218842946056081e-06</v>
      </c>
      <c r="AG15" t="n">
        <v>1.391666666666667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3.0075</v>
      </c>
      <c r="E16" t="n">
        <v>33.25</v>
      </c>
      <c r="F16" t="n">
        <v>29.96</v>
      </c>
      <c r="G16" t="n">
        <v>89.87</v>
      </c>
      <c r="H16" t="n">
        <v>1.23</v>
      </c>
      <c r="I16" t="n">
        <v>20</v>
      </c>
      <c r="J16" t="n">
        <v>217.04</v>
      </c>
      <c r="K16" t="n">
        <v>54.38</v>
      </c>
      <c r="L16" t="n">
        <v>15</v>
      </c>
      <c r="M16" t="n">
        <v>18</v>
      </c>
      <c r="N16" t="n">
        <v>47.66</v>
      </c>
      <c r="O16" t="n">
        <v>27002.55</v>
      </c>
      <c r="P16" t="n">
        <v>397.85</v>
      </c>
      <c r="Q16" t="n">
        <v>772.1900000000001</v>
      </c>
      <c r="R16" t="n">
        <v>130.24</v>
      </c>
      <c r="S16" t="n">
        <v>98.14</v>
      </c>
      <c r="T16" t="n">
        <v>12090.15</v>
      </c>
      <c r="U16" t="n">
        <v>0.75</v>
      </c>
      <c r="V16" t="n">
        <v>0.86</v>
      </c>
      <c r="W16" t="n">
        <v>12.31</v>
      </c>
      <c r="X16" t="n">
        <v>0.71</v>
      </c>
      <c r="Y16" t="n">
        <v>2</v>
      </c>
      <c r="Z16" t="n">
        <v>10</v>
      </c>
      <c r="AA16" t="n">
        <v>318.680712017317</v>
      </c>
      <c r="AB16" t="n">
        <v>453.4598429683516</v>
      </c>
      <c r="AC16" t="n">
        <v>410.9823125907978</v>
      </c>
      <c r="AD16" t="n">
        <v>318680.712017317</v>
      </c>
      <c r="AE16" t="n">
        <v>453459.8429683516</v>
      </c>
      <c r="AF16" t="n">
        <v>7.250424178554522e-06</v>
      </c>
      <c r="AG16" t="n">
        <v>1.385416666666667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3.0138</v>
      </c>
      <c r="E17" t="n">
        <v>33.18</v>
      </c>
      <c r="F17" t="n">
        <v>29.93</v>
      </c>
      <c r="G17" t="n">
        <v>94.5</v>
      </c>
      <c r="H17" t="n">
        <v>1.3</v>
      </c>
      <c r="I17" t="n">
        <v>19</v>
      </c>
      <c r="J17" t="n">
        <v>218.68</v>
      </c>
      <c r="K17" t="n">
        <v>54.38</v>
      </c>
      <c r="L17" t="n">
        <v>16</v>
      </c>
      <c r="M17" t="n">
        <v>17</v>
      </c>
      <c r="N17" t="n">
        <v>48.31</v>
      </c>
      <c r="O17" t="n">
        <v>27204.98</v>
      </c>
      <c r="P17" t="n">
        <v>396.53</v>
      </c>
      <c r="Q17" t="n">
        <v>772.25</v>
      </c>
      <c r="R17" t="n">
        <v>129.31</v>
      </c>
      <c r="S17" t="n">
        <v>98.14</v>
      </c>
      <c r="T17" t="n">
        <v>11628.59</v>
      </c>
      <c r="U17" t="n">
        <v>0.76</v>
      </c>
      <c r="V17" t="n">
        <v>0.86</v>
      </c>
      <c r="W17" t="n">
        <v>12.3</v>
      </c>
      <c r="X17" t="n">
        <v>0.68</v>
      </c>
      <c r="Y17" t="n">
        <v>2</v>
      </c>
      <c r="Z17" t="n">
        <v>10</v>
      </c>
      <c r="AA17" t="n">
        <v>317.2545820499462</v>
      </c>
      <c r="AB17" t="n">
        <v>451.4305621029903</v>
      </c>
      <c r="AC17" t="n">
        <v>409.1431231766192</v>
      </c>
      <c r="AD17" t="n">
        <v>317254.5820499462</v>
      </c>
      <c r="AE17" t="n">
        <v>451430.5621029903</v>
      </c>
      <c r="AF17" t="n">
        <v>7.265612099527056e-06</v>
      </c>
      <c r="AG17" t="n">
        <v>1.3825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3.0212</v>
      </c>
      <c r="E18" t="n">
        <v>33.1</v>
      </c>
      <c r="F18" t="n">
        <v>29.88</v>
      </c>
      <c r="G18" t="n">
        <v>99.61</v>
      </c>
      <c r="H18" t="n">
        <v>1.37</v>
      </c>
      <c r="I18" t="n">
        <v>18</v>
      </c>
      <c r="J18" t="n">
        <v>220.33</v>
      </c>
      <c r="K18" t="n">
        <v>54.38</v>
      </c>
      <c r="L18" t="n">
        <v>17</v>
      </c>
      <c r="M18" t="n">
        <v>16</v>
      </c>
      <c r="N18" t="n">
        <v>48.95</v>
      </c>
      <c r="O18" t="n">
        <v>27408.3</v>
      </c>
      <c r="P18" t="n">
        <v>394.05</v>
      </c>
      <c r="Q18" t="n">
        <v>772.13</v>
      </c>
      <c r="R18" t="n">
        <v>128.07</v>
      </c>
      <c r="S18" t="n">
        <v>98.14</v>
      </c>
      <c r="T18" t="n">
        <v>11012.98</v>
      </c>
      <c r="U18" t="n">
        <v>0.77</v>
      </c>
      <c r="V18" t="n">
        <v>0.86</v>
      </c>
      <c r="W18" t="n">
        <v>12.3</v>
      </c>
      <c r="X18" t="n">
        <v>0.64</v>
      </c>
      <c r="Y18" t="n">
        <v>2</v>
      </c>
      <c r="Z18" t="n">
        <v>10</v>
      </c>
      <c r="AA18" t="n">
        <v>315.074318821263</v>
      </c>
      <c r="AB18" t="n">
        <v>448.3282035854323</v>
      </c>
      <c r="AC18" t="n">
        <v>406.3313759010823</v>
      </c>
      <c r="AD18" t="n">
        <v>315074.318821263</v>
      </c>
      <c r="AE18" t="n">
        <v>448328.2035854323</v>
      </c>
      <c r="AF18" t="n">
        <v>7.283451879717015e-06</v>
      </c>
      <c r="AG18" t="n">
        <v>1.379166666666667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3.028</v>
      </c>
      <c r="E19" t="n">
        <v>33.02</v>
      </c>
      <c r="F19" t="n">
        <v>29.85</v>
      </c>
      <c r="G19" t="n">
        <v>105.34</v>
      </c>
      <c r="H19" t="n">
        <v>1.44</v>
      </c>
      <c r="I19" t="n">
        <v>17</v>
      </c>
      <c r="J19" t="n">
        <v>221.99</v>
      </c>
      <c r="K19" t="n">
        <v>54.38</v>
      </c>
      <c r="L19" t="n">
        <v>18</v>
      </c>
      <c r="M19" t="n">
        <v>15</v>
      </c>
      <c r="N19" t="n">
        <v>49.61</v>
      </c>
      <c r="O19" t="n">
        <v>27612.53</v>
      </c>
      <c r="P19" t="n">
        <v>391.34</v>
      </c>
      <c r="Q19" t="n">
        <v>772.08</v>
      </c>
      <c r="R19" t="n">
        <v>126.7</v>
      </c>
      <c r="S19" t="n">
        <v>98.14</v>
      </c>
      <c r="T19" t="n">
        <v>10332.57</v>
      </c>
      <c r="U19" t="n">
        <v>0.77</v>
      </c>
      <c r="V19" t="n">
        <v>0.86</v>
      </c>
      <c r="W19" t="n">
        <v>12.3</v>
      </c>
      <c r="X19" t="n">
        <v>0.6</v>
      </c>
      <c r="Y19" t="n">
        <v>2</v>
      </c>
      <c r="Z19" t="n">
        <v>10</v>
      </c>
      <c r="AA19" t="n">
        <v>312.9186574401908</v>
      </c>
      <c r="AB19" t="n">
        <v>445.2608517360966</v>
      </c>
      <c r="AC19" t="n">
        <v>403.5513560688573</v>
      </c>
      <c r="AD19" t="n">
        <v>312918.6574401908</v>
      </c>
      <c r="AE19" t="n">
        <v>445260.8517360967</v>
      </c>
      <c r="AF19" t="n">
        <v>7.299845191242924e-06</v>
      </c>
      <c r="AG19" t="n">
        <v>1.375833333333333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3.0361</v>
      </c>
      <c r="E20" t="n">
        <v>32.94</v>
      </c>
      <c r="F20" t="n">
        <v>29.8</v>
      </c>
      <c r="G20" t="n">
        <v>111.74</v>
      </c>
      <c r="H20" t="n">
        <v>1.51</v>
      </c>
      <c r="I20" t="n">
        <v>16</v>
      </c>
      <c r="J20" t="n">
        <v>223.65</v>
      </c>
      <c r="K20" t="n">
        <v>54.38</v>
      </c>
      <c r="L20" t="n">
        <v>19</v>
      </c>
      <c r="M20" t="n">
        <v>14</v>
      </c>
      <c r="N20" t="n">
        <v>50.27</v>
      </c>
      <c r="O20" t="n">
        <v>27817.81</v>
      </c>
      <c r="P20" t="n">
        <v>388.14</v>
      </c>
      <c r="Q20" t="n">
        <v>772.22</v>
      </c>
      <c r="R20" t="n">
        <v>125.15</v>
      </c>
      <c r="S20" t="n">
        <v>98.14</v>
      </c>
      <c r="T20" t="n">
        <v>9561.43</v>
      </c>
      <c r="U20" t="n">
        <v>0.78</v>
      </c>
      <c r="V20" t="n">
        <v>0.86</v>
      </c>
      <c r="W20" t="n">
        <v>12.29</v>
      </c>
      <c r="X20" t="n">
        <v>0.55</v>
      </c>
      <c r="Y20" t="n">
        <v>2</v>
      </c>
      <c r="Z20" t="n">
        <v>10</v>
      </c>
      <c r="AA20" t="n">
        <v>310.3344145744311</v>
      </c>
      <c r="AB20" t="n">
        <v>441.5836591106586</v>
      </c>
      <c r="AC20" t="n">
        <v>400.2186218643208</v>
      </c>
      <c r="AD20" t="n">
        <v>310334.4145744311</v>
      </c>
      <c r="AE20" t="n">
        <v>441583.6591106586</v>
      </c>
      <c r="AF20" t="n">
        <v>7.31937251820761e-06</v>
      </c>
      <c r="AG20" t="n">
        <v>1.3725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3.0437</v>
      </c>
      <c r="E21" t="n">
        <v>32.86</v>
      </c>
      <c r="F21" t="n">
        <v>29.76</v>
      </c>
      <c r="G21" t="n">
        <v>119.02</v>
      </c>
      <c r="H21" t="n">
        <v>1.58</v>
      </c>
      <c r="I21" t="n">
        <v>15</v>
      </c>
      <c r="J21" t="n">
        <v>225.32</v>
      </c>
      <c r="K21" t="n">
        <v>54.38</v>
      </c>
      <c r="L21" t="n">
        <v>20</v>
      </c>
      <c r="M21" t="n">
        <v>13</v>
      </c>
      <c r="N21" t="n">
        <v>50.95</v>
      </c>
      <c r="O21" t="n">
        <v>28023.89</v>
      </c>
      <c r="P21" t="n">
        <v>385.59</v>
      </c>
      <c r="Q21" t="n">
        <v>772.08</v>
      </c>
      <c r="R21" t="n">
        <v>123.76</v>
      </c>
      <c r="S21" t="n">
        <v>98.14</v>
      </c>
      <c r="T21" t="n">
        <v>8871.870000000001</v>
      </c>
      <c r="U21" t="n">
        <v>0.79</v>
      </c>
      <c r="V21" t="n">
        <v>0.86</v>
      </c>
      <c r="W21" t="n">
        <v>12.29</v>
      </c>
      <c r="X21" t="n">
        <v>0.51</v>
      </c>
      <c r="Y21" t="n">
        <v>2</v>
      </c>
      <c r="Z21" t="n">
        <v>10</v>
      </c>
      <c r="AA21" t="n">
        <v>308.1671125939515</v>
      </c>
      <c r="AB21" t="n">
        <v>438.4997435215661</v>
      </c>
      <c r="AC21" t="n">
        <v>397.4235898889568</v>
      </c>
      <c r="AD21" t="n">
        <v>308167.1125939515</v>
      </c>
      <c r="AE21" t="n">
        <v>438499.7435215661</v>
      </c>
      <c r="AF21" t="n">
        <v>7.337694454618919e-06</v>
      </c>
      <c r="AG21" t="n">
        <v>1.369166666666667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3.0431</v>
      </c>
      <c r="E22" t="n">
        <v>32.86</v>
      </c>
      <c r="F22" t="n">
        <v>29.76</v>
      </c>
      <c r="G22" t="n">
        <v>119.04</v>
      </c>
      <c r="H22" t="n">
        <v>1.64</v>
      </c>
      <c r="I22" t="n">
        <v>15</v>
      </c>
      <c r="J22" t="n">
        <v>227</v>
      </c>
      <c r="K22" t="n">
        <v>54.38</v>
      </c>
      <c r="L22" t="n">
        <v>21</v>
      </c>
      <c r="M22" t="n">
        <v>13</v>
      </c>
      <c r="N22" t="n">
        <v>51.62</v>
      </c>
      <c r="O22" t="n">
        <v>28230.92</v>
      </c>
      <c r="P22" t="n">
        <v>382.79</v>
      </c>
      <c r="Q22" t="n">
        <v>772.16</v>
      </c>
      <c r="R22" t="n">
        <v>123.78</v>
      </c>
      <c r="S22" t="n">
        <v>98.14</v>
      </c>
      <c r="T22" t="n">
        <v>8883.549999999999</v>
      </c>
      <c r="U22" t="n">
        <v>0.79</v>
      </c>
      <c r="V22" t="n">
        <v>0.86</v>
      </c>
      <c r="W22" t="n">
        <v>12.3</v>
      </c>
      <c r="X22" t="n">
        <v>0.51</v>
      </c>
      <c r="Y22" t="n">
        <v>2</v>
      </c>
      <c r="Z22" t="n">
        <v>10</v>
      </c>
      <c r="AA22" t="n">
        <v>306.842413818167</v>
      </c>
      <c r="AB22" t="n">
        <v>436.6147919816844</v>
      </c>
      <c r="AC22" t="n">
        <v>395.715209852676</v>
      </c>
      <c r="AD22" t="n">
        <v>306842.4138181669</v>
      </c>
      <c r="AE22" t="n">
        <v>436614.7919816845</v>
      </c>
      <c r="AF22" t="n">
        <v>7.336247985954869e-06</v>
      </c>
      <c r="AG22" t="n">
        <v>1.369166666666667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3.0505</v>
      </c>
      <c r="E23" t="n">
        <v>32.78</v>
      </c>
      <c r="F23" t="n">
        <v>29.72</v>
      </c>
      <c r="G23" t="n">
        <v>127.37</v>
      </c>
      <c r="H23" t="n">
        <v>1.71</v>
      </c>
      <c r="I23" t="n">
        <v>14</v>
      </c>
      <c r="J23" t="n">
        <v>228.69</v>
      </c>
      <c r="K23" t="n">
        <v>54.38</v>
      </c>
      <c r="L23" t="n">
        <v>22</v>
      </c>
      <c r="M23" t="n">
        <v>12</v>
      </c>
      <c r="N23" t="n">
        <v>52.31</v>
      </c>
      <c r="O23" t="n">
        <v>28438.91</v>
      </c>
      <c r="P23" t="n">
        <v>381.81</v>
      </c>
      <c r="Q23" t="n">
        <v>772.16</v>
      </c>
      <c r="R23" t="n">
        <v>122.43</v>
      </c>
      <c r="S23" t="n">
        <v>98.14</v>
      </c>
      <c r="T23" t="n">
        <v>8211.07</v>
      </c>
      <c r="U23" t="n">
        <v>0.8</v>
      </c>
      <c r="V23" t="n">
        <v>0.86</v>
      </c>
      <c r="W23" t="n">
        <v>12.29</v>
      </c>
      <c r="X23" t="n">
        <v>0.47</v>
      </c>
      <c r="Y23" t="n">
        <v>2</v>
      </c>
      <c r="Z23" t="n">
        <v>10</v>
      </c>
      <c r="AA23" t="n">
        <v>305.480876026914</v>
      </c>
      <c r="AB23" t="n">
        <v>434.6774211596203</v>
      </c>
      <c r="AC23" t="n">
        <v>393.9593208734319</v>
      </c>
      <c r="AD23" t="n">
        <v>305480.876026914</v>
      </c>
      <c r="AE23" t="n">
        <v>434677.4211596203</v>
      </c>
      <c r="AF23" t="n">
        <v>7.354087766144829e-06</v>
      </c>
      <c r="AG23" t="n">
        <v>1.365833333333333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3.0561</v>
      </c>
      <c r="E24" t="n">
        <v>32.72</v>
      </c>
      <c r="F24" t="n">
        <v>29.7</v>
      </c>
      <c r="G24" t="n">
        <v>137.07</v>
      </c>
      <c r="H24" t="n">
        <v>1.77</v>
      </c>
      <c r="I24" t="n">
        <v>13</v>
      </c>
      <c r="J24" t="n">
        <v>230.38</v>
      </c>
      <c r="K24" t="n">
        <v>54.38</v>
      </c>
      <c r="L24" t="n">
        <v>23</v>
      </c>
      <c r="M24" t="n">
        <v>11</v>
      </c>
      <c r="N24" t="n">
        <v>53</v>
      </c>
      <c r="O24" t="n">
        <v>28647.87</v>
      </c>
      <c r="P24" t="n">
        <v>379.31</v>
      </c>
      <c r="Q24" t="n">
        <v>772.14</v>
      </c>
      <c r="R24" t="n">
        <v>121.82</v>
      </c>
      <c r="S24" t="n">
        <v>98.14</v>
      </c>
      <c r="T24" t="n">
        <v>7914.26</v>
      </c>
      <c r="U24" t="n">
        <v>0.8100000000000001</v>
      </c>
      <c r="V24" t="n">
        <v>0.86</v>
      </c>
      <c r="W24" t="n">
        <v>12.29</v>
      </c>
      <c r="X24" t="n">
        <v>0.45</v>
      </c>
      <c r="Y24" t="n">
        <v>2</v>
      </c>
      <c r="Z24" t="n">
        <v>10</v>
      </c>
      <c r="AA24" t="n">
        <v>303.6258002907825</v>
      </c>
      <c r="AB24" t="n">
        <v>432.0377811679947</v>
      </c>
      <c r="AC24" t="n">
        <v>391.5669472928652</v>
      </c>
      <c r="AD24" t="n">
        <v>303625.8002907825</v>
      </c>
      <c r="AE24" t="n">
        <v>432037.7811679947</v>
      </c>
      <c r="AF24" t="n">
        <v>7.367588140342635e-06</v>
      </c>
      <c r="AG24" t="n">
        <v>1.363333333333333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3.0565</v>
      </c>
      <c r="E25" t="n">
        <v>32.72</v>
      </c>
      <c r="F25" t="n">
        <v>29.69</v>
      </c>
      <c r="G25" t="n">
        <v>137.05</v>
      </c>
      <c r="H25" t="n">
        <v>1.84</v>
      </c>
      <c r="I25" t="n">
        <v>13</v>
      </c>
      <c r="J25" t="n">
        <v>232.08</v>
      </c>
      <c r="K25" t="n">
        <v>54.38</v>
      </c>
      <c r="L25" t="n">
        <v>24</v>
      </c>
      <c r="M25" t="n">
        <v>11</v>
      </c>
      <c r="N25" t="n">
        <v>53.71</v>
      </c>
      <c r="O25" t="n">
        <v>28857.81</v>
      </c>
      <c r="P25" t="n">
        <v>377.31</v>
      </c>
      <c r="Q25" t="n">
        <v>772.12</v>
      </c>
      <c r="R25" t="n">
        <v>121.75</v>
      </c>
      <c r="S25" t="n">
        <v>98.14</v>
      </c>
      <c r="T25" t="n">
        <v>7877.58</v>
      </c>
      <c r="U25" t="n">
        <v>0.8100000000000001</v>
      </c>
      <c r="V25" t="n">
        <v>0.86</v>
      </c>
      <c r="W25" t="n">
        <v>12.29</v>
      </c>
      <c r="X25" t="n">
        <v>0.45</v>
      </c>
      <c r="Y25" t="n">
        <v>2</v>
      </c>
      <c r="Z25" t="n">
        <v>10</v>
      </c>
      <c r="AA25" t="n">
        <v>302.5706079425611</v>
      </c>
      <c r="AB25" t="n">
        <v>430.5363179840546</v>
      </c>
      <c r="AC25" t="n">
        <v>390.206132611754</v>
      </c>
      <c r="AD25" t="n">
        <v>302570.6079425612</v>
      </c>
      <c r="AE25" t="n">
        <v>430536.3179840546</v>
      </c>
      <c r="AF25" t="n">
        <v>7.368552452785337e-06</v>
      </c>
      <c r="AG25" t="n">
        <v>1.363333333333333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3.0643</v>
      </c>
      <c r="E26" t="n">
        <v>32.63</v>
      </c>
      <c r="F26" t="n">
        <v>29.65</v>
      </c>
      <c r="G26" t="n">
        <v>148.25</v>
      </c>
      <c r="H26" t="n">
        <v>1.9</v>
      </c>
      <c r="I26" t="n">
        <v>12</v>
      </c>
      <c r="J26" t="n">
        <v>233.79</v>
      </c>
      <c r="K26" t="n">
        <v>54.38</v>
      </c>
      <c r="L26" t="n">
        <v>25</v>
      </c>
      <c r="M26" t="n">
        <v>10</v>
      </c>
      <c r="N26" t="n">
        <v>54.42</v>
      </c>
      <c r="O26" t="n">
        <v>29068.74</v>
      </c>
      <c r="P26" t="n">
        <v>374.5</v>
      </c>
      <c r="Q26" t="n">
        <v>772.1</v>
      </c>
      <c r="R26" t="n">
        <v>120.31</v>
      </c>
      <c r="S26" t="n">
        <v>98.14</v>
      </c>
      <c r="T26" t="n">
        <v>7162.94</v>
      </c>
      <c r="U26" t="n">
        <v>0.82</v>
      </c>
      <c r="V26" t="n">
        <v>0.87</v>
      </c>
      <c r="W26" t="n">
        <v>12.29</v>
      </c>
      <c r="X26" t="n">
        <v>0.4</v>
      </c>
      <c r="Y26" t="n">
        <v>2</v>
      </c>
      <c r="Z26" t="n">
        <v>10</v>
      </c>
      <c r="AA26" t="n">
        <v>300.2861795643324</v>
      </c>
      <c r="AB26" t="n">
        <v>427.2857399145297</v>
      </c>
      <c r="AC26" t="n">
        <v>387.2600501460494</v>
      </c>
      <c r="AD26" t="n">
        <v>300286.1795643324</v>
      </c>
      <c r="AE26" t="n">
        <v>427285.7399145297</v>
      </c>
      <c r="AF26" t="n">
        <v>7.387356545417996e-06</v>
      </c>
      <c r="AG26" t="n">
        <v>1.359583333333333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3.0633</v>
      </c>
      <c r="E27" t="n">
        <v>32.64</v>
      </c>
      <c r="F27" t="n">
        <v>29.66</v>
      </c>
      <c r="G27" t="n">
        <v>148.31</v>
      </c>
      <c r="H27" t="n">
        <v>1.96</v>
      </c>
      <c r="I27" t="n">
        <v>12</v>
      </c>
      <c r="J27" t="n">
        <v>235.51</v>
      </c>
      <c r="K27" t="n">
        <v>54.38</v>
      </c>
      <c r="L27" t="n">
        <v>26</v>
      </c>
      <c r="M27" t="n">
        <v>10</v>
      </c>
      <c r="N27" t="n">
        <v>55.14</v>
      </c>
      <c r="O27" t="n">
        <v>29280.69</v>
      </c>
      <c r="P27" t="n">
        <v>373.1</v>
      </c>
      <c r="Q27" t="n">
        <v>772.15</v>
      </c>
      <c r="R27" t="n">
        <v>120.57</v>
      </c>
      <c r="S27" t="n">
        <v>98.14</v>
      </c>
      <c r="T27" t="n">
        <v>7294.95</v>
      </c>
      <c r="U27" t="n">
        <v>0.8100000000000001</v>
      </c>
      <c r="V27" t="n">
        <v>0.87</v>
      </c>
      <c r="W27" t="n">
        <v>12.29</v>
      </c>
      <c r="X27" t="n">
        <v>0.41</v>
      </c>
      <c r="Y27" t="n">
        <v>2</v>
      </c>
      <c r="Z27" t="n">
        <v>10</v>
      </c>
      <c r="AA27" t="n">
        <v>299.7310792435988</v>
      </c>
      <c r="AB27" t="n">
        <v>426.4958718905817</v>
      </c>
      <c r="AC27" t="n">
        <v>386.5441724511278</v>
      </c>
      <c r="AD27" t="n">
        <v>299731.0792435988</v>
      </c>
      <c r="AE27" t="n">
        <v>426495.8718905817</v>
      </c>
      <c r="AF27" t="n">
        <v>7.384945764311245e-06</v>
      </c>
      <c r="AG27" t="n">
        <v>1.36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3.072</v>
      </c>
      <c r="E28" t="n">
        <v>32.55</v>
      </c>
      <c r="F28" t="n">
        <v>29.61</v>
      </c>
      <c r="G28" t="n">
        <v>161.5</v>
      </c>
      <c r="H28" t="n">
        <v>2.02</v>
      </c>
      <c r="I28" t="n">
        <v>11</v>
      </c>
      <c r="J28" t="n">
        <v>237.24</v>
      </c>
      <c r="K28" t="n">
        <v>54.38</v>
      </c>
      <c r="L28" t="n">
        <v>27</v>
      </c>
      <c r="M28" t="n">
        <v>9</v>
      </c>
      <c r="N28" t="n">
        <v>55.86</v>
      </c>
      <c r="O28" t="n">
        <v>29493.67</v>
      </c>
      <c r="P28" t="n">
        <v>370.28</v>
      </c>
      <c r="Q28" t="n">
        <v>772.05</v>
      </c>
      <c r="R28" t="n">
        <v>118.85</v>
      </c>
      <c r="S28" t="n">
        <v>98.14</v>
      </c>
      <c r="T28" t="n">
        <v>6437.65</v>
      </c>
      <c r="U28" t="n">
        <v>0.83</v>
      </c>
      <c r="V28" t="n">
        <v>0.87</v>
      </c>
      <c r="W28" t="n">
        <v>12.29</v>
      </c>
      <c r="X28" t="n">
        <v>0.36</v>
      </c>
      <c r="Y28" t="n">
        <v>2</v>
      </c>
      <c r="Z28" t="n">
        <v>10</v>
      </c>
      <c r="AA28" t="n">
        <v>297.3370072199575</v>
      </c>
      <c r="AB28" t="n">
        <v>423.0892787616058</v>
      </c>
      <c r="AC28" t="n">
        <v>383.4566895264267</v>
      </c>
      <c r="AD28" t="n">
        <v>297337.0072199575</v>
      </c>
      <c r="AE28" t="n">
        <v>423089.2787616058</v>
      </c>
      <c r="AF28" t="n">
        <v>7.405919559939981e-06</v>
      </c>
      <c r="AG28" t="n">
        <v>1.35625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3.0719</v>
      </c>
      <c r="E29" t="n">
        <v>32.55</v>
      </c>
      <c r="F29" t="n">
        <v>29.61</v>
      </c>
      <c r="G29" t="n">
        <v>161.5</v>
      </c>
      <c r="H29" t="n">
        <v>2.08</v>
      </c>
      <c r="I29" t="n">
        <v>11</v>
      </c>
      <c r="J29" t="n">
        <v>238.97</v>
      </c>
      <c r="K29" t="n">
        <v>54.38</v>
      </c>
      <c r="L29" t="n">
        <v>28</v>
      </c>
      <c r="M29" t="n">
        <v>9</v>
      </c>
      <c r="N29" t="n">
        <v>56.6</v>
      </c>
      <c r="O29" t="n">
        <v>29707.68</v>
      </c>
      <c r="P29" t="n">
        <v>368.22</v>
      </c>
      <c r="Q29" t="n">
        <v>772.09</v>
      </c>
      <c r="R29" t="n">
        <v>118.76</v>
      </c>
      <c r="S29" t="n">
        <v>98.14</v>
      </c>
      <c r="T29" t="n">
        <v>6392.73</v>
      </c>
      <c r="U29" t="n">
        <v>0.83</v>
      </c>
      <c r="V29" t="n">
        <v>0.87</v>
      </c>
      <c r="W29" t="n">
        <v>12.29</v>
      </c>
      <c r="X29" t="n">
        <v>0.36</v>
      </c>
      <c r="Y29" t="n">
        <v>2</v>
      </c>
      <c r="Z29" t="n">
        <v>10</v>
      </c>
      <c r="AA29" t="n">
        <v>296.3386426488726</v>
      </c>
      <c r="AB29" t="n">
        <v>421.668677436965</v>
      </c>
      <c r="AC29" t="n">
        <v>382.1691620270815</v>
      </c>
      <c r="AD29" t="n">
        <v>296338.6426488726</v>
      </c>
      <c r="AE29" t="n">
        <v>421668.677436965</v>
      </c>
      <c r="AF29" t="n">
        <v>7.405678481829306e-06</v>
      </c>
      <c r="AG29" t="n">
        <v>1.35625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3.0788</v>
      </c>
      <c r="E30" t="n">
        <v>32.48</v>
      </c>
      <c r="F30" t="n">
        <v>29.57</v>
      </c>
      <c r="G30" t="n">
        <v>177.45</v>
      </c>
      <c r="H30" t="n">
        <v>2.14</v>
      </c>
      <c r="I30" t="n">
        <v>10</v>
      </c>
      <c r="J30" t="n">
        <v>240.72</v>
      </c>
      <c r="K30" t="n">
        <v>54.38</v>
      </c>
      <c r="L30" t="n">
        <v>29</v>
      </c>
      <c r="M30" t="n">
        <v>8</v>
      </c>
      <c r="N30" t="n">
        <v>57.34</v>
      </c>
      <c r="O30" t="n">
        <v>29922.88</v>
      </c>
      <c r="P30" t="n">
        <v>364.2</v>
      </c>
      <c r="Q30" t="n">
        <v>772.1</v>
      </c>
      <c r="R30" t="n">
        <v>117.59</v>
      </c>
      <c r="S30" t="n">
        <v>98.14</v>
      </c>
      <c r="T30" t="n">
        <v>5814.49</v>
      </c>
      <c r="U30" t="n">
        <v>0.83</v>
      </c>
      <c r="V30" t="n">
        <v>0.87</v>
      </c>
      <c r="W30" t="n">
        <v>12.29</v>
      </c>
      <c r="X30" t="n">
        <v>0.33</v>
      </c>
      <c r="Y30" t="n">
        <v>2</v>
      </c>
      <c r="Z30" t="n">
        <v>10</v>
      </c>
      <c r="AA30" t="n">
        <v>293.580617776459</v>
      </c>
      <c r="AB30" t="n">
        <v>417.7442054548656</v>
      </c>
      <c r="AC30" t="n">
        <v>378.6123121848925</v>
      </c>
      <c r="AD30" t="n">
        <v>293580.617776459</v>
      </c>
      <c r="AE30" t="n">
        <v>417744.2054548655</v>
      </c>
      <c r="AF30" t="n">
        <v>7.422312871465891e-06</v>
      </c>
      <c r="AG30" t="n">
        <v>1.353333333333333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3.0788</v>
      </c>
      <c r="E31" t="n">
        <v>32.48</v>
      </c>
      <c r="F31" t="n">
        <v>29.57</v>
      </c>
      <c r="G31" t="n">
        <v>177.45</v>
      </c>
      <c r="H31" t="n">
        <v>2.2</v>
      </c>
      <c r="I31" t="n">
        <v>10</v>
      </c>
      <c r="J31" t="n">
        <v>242.47</v>
      </c>
      <c r="K31" t="n">
        <v>54.38</v>
      </c>
      <c r="L31" t="n">
        <v>30</v>
      </c>
      <c r="M31" t="n">
        <v>8</v>
      </c>
      <c r="N31" t="n">
        <v>58.1</v>
      </c>
      <c r="O31" t="n">
        <v>30139.04</v>
      </c>
      <c r="P31" t="n">
        <v>362.61</v>
      </c>
      <c r="Q31" t="n">
        <v>772.0599999999999</v>
      </c>
      <c r="R31" t="n">
        <v>117.7</v>
      </c>
      <c r="S31" t="n">
        <v>98.14</v>
      </c>
      <c r="T31" t="n">
        <v>5869.5</v>
      </c>
      <c r="U31" t="n">
        <v>0.83</v>
      </c>
      <c r="V31" t="n">
        <v>0.87</v>
      </c>
      <c r="W31" t="n">
        <v>12.29</v>
      </c>
      <c r="X31" t="n">
        <v>0.33</v>
      </c>
      <c r="Y31" t="n">
        <v>2</v>
      </c>
      <c r="Z31" t="n">
        <v>10</v>
      </c>
      <c r="AA31" t="n">
        <v>292.8046878957414</v>
      </c>
      <c r="AB31" t="n">
        <v>416.6401127733932</v>
      </c>
      <c r="AC31" t="n">
        <v>377.6116446052107</v>
      </c>
      <c r="AD31" t="n">
        <v>292804.6878957414</v>
      </c>
      <c r="AE31" t="n">
        <v>416640.1127733932</v>
      </c>
      <c r="AF31" t="n">
        <v>7.422312871465891e-06</v>
      </c>
      <c r="AG31" t="n">
        <v>1.353333333333333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3.0779</v>
      </c>
      <c r="E32" t="n">
        <v>32.49</v>
      </c>
      <c r="F32" t="n">
        <v>29.58</v>
      </c>
      <c r="G32" t="n">
        <v>177.5</v>
      </c>
      <c r="H32" t="n">
        <v>2.26</v>
      </c>
      <c r="I32" t="n">
        <v>10</v>
      </c>
      <c r="J32" t="n">
        <v>244.23</v>
      </c>
      <c r="K32" t="n">
        <v>54.38</v>
      </c>
      <c r="L32" t="n">
        <v>31</v>
      </c>
      <c r="M32" t="n">
        <v>8</v>
      </c>
      <c r="N32" t="n">
        <v>58.86</v>
      </c>
      <c r="O32" t="n">
        <v>30356.28</v>
      </c>
      <c r="P32" t="n">
        <v>360.39</v>
      </c>
      <c r="Q32" t="n">
        <v>772.21</v>
      </c>
      <c r="R32" t="n">
        <v>118.13</v>
      </c>
      <c r="S32" t="n">
        <v>98.14</v>
      </c>
      <c r="T32" t="n">
        <v>6082.65</v>
      </c>
      <c r="U32" t="n">
        <v>0.83</v>
      </c>
      <c r="V32" t="n">
        <v>0.87</v>
      </c>
      <c r="W32" t="n">
        <v>12.28</v>
      </c>
      <c r="X32" t="n">
        <v>0.34</v>
      </c>
      <c r="Y32" t="n">
        <v>2</v>
      </c>
      <c r="Z32" t="n">
        <v>10</v>
      </c>
      <c r="AA32" t="n">
        <v>291.8405266881398</v>
      </c>
      <c r="AB32" t="n">
        <v>415.2681803868126</v>
      </c>
      <c r="AC32" t="n">
        <v>376.3682270155422</v>
      </c>
      <c r="AD32" t="n">
        <v>291840.5266881398</v>
      </c>
      <c r="AE32" t="n">
        <v>415268.1803868125</v>
      </c>
      <c r="AF32" t="n">
        <v>7.420143168469814e-06</v>
      </c>
      <c r="AG32" t="n">
        <v>1.35375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3.0826</v>
      </c>
      <c r="E33" t="n">
        <v>32.44</v>
      </c>
      <c r="F33" t="n">
        <v>29.57</v>
      </c>
      <c r="G33" t="n">
        <v>197.16</v>
      </c>
      <c r="H33" t="n">
        <v>2.31</v>
      </c>
      <c r="I33" t="n">
        <v>9</v>
      </c>
      <c r="J33" t="n">
        <v>246</v>
      </c>
      <c r="K33" t="n">
        <v>54.38</v>
      </c>
      <c r="L33" t="n">
        <v>32</v>
      </c>
      <c r="M33" t="n">
        <v>5</v>
      </c>
      <c r="N33" t="n">
        <v>59.63</v>
      </c>
      <c r="O33" t="n">
        <v>30574.64</v>
      </c>
      <c r="P33" t="n">
        <v>356.59</v>
      </c>
      <c r="Q33" t="n">
        <v>772.17</v>
      </c>
      <c r="R33" t="n">
        <v>117.41</v>
      </c>
      <c r="S33" t="n">
        <v>98.14</v>
      </c>
      <c r="T33" t="n">
        <v>5727.87</v>
      </c>
      <c r="U33" t="n">
        <v>0.84</v>
      </c>
      <c r="V33" t="n">
        <v>0.87</v>
      </c>
      <c r="W33" t="n">
        <v>12.29</v>
      </c>
      <c r="X33" t="n">
        <v>0.33</v>
      </c>
      <c r="Y33" t="n">
        <v>2</v>
      </c>
      <c r="Z33" t="n">
        <v>10</v>
      </c>
      <c r="AA33" t="n">
        <v>289.5111794060384</v>
      </c>
      <c r="AB33" t="n">
        <v>411.9536859322404</v>
      </c>
      <c r="AC33" t="n">
        <v>373.3642154869966</v>
      </c>
      <c r="AD33" t="n">
        <v>289511.1794060384</v>
      </c>
      <c r="AE33" t="n">
        <v>411953.6859322404</v>
      </c>
      <c r="AF33" t="n">
        <v>7.431473839671545e-06</v>
      </c>
      <c r="AG33" t="n">
        <v>1.351666666666667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3.0838</v>
      </c>
      <c r="E34" t="n">
        <v>32.43</v>
      </c>
      <c r="F34" t="n">
        <v>29.56</v>
      </c>
      <c r="G34" t="n">
        <v>197.07</v>
      </c>
      <c r="H34" t="n">
        <v>2.37</v>
      </c>
      <c r="I34" t="n">
        <v>9</v>
      </c>
      <c r="J34" t="n">
        <v>247.78</v>
      </c>
      <c r="K34" t="n">
        <v>54.38</v>
      </c>
      <c r="L34" t="n">
        <v>33</v>
      </c>
      <c r="M34" t="n">
        <v>3</v>
      </c>
      <c r="N34" t="n">
        <v>60.41</v>
      </c>
      <c r="O34" t="n">
        <v>30794.11</v>
      </c>
      <c r="P34" t="n">
        <v>358.47</v>
      </c>
      <c r="Q34" t="n">
        <v>772.17</v>
      </c>
      <c r="R34" t="n">
        <v>117.08</v>
      </c>
      <c r="S34" t="n">
        <v>98.14</v>
      </c>
      <c r="T34" t="n">
        <v>5561.95</v>
      </c>
      <c r="U34" t="n">
        <v>0.84</v>
      </c>
      <c r="V34" t="n">
        <v>0.87</v>
      </c>
      <c r="W34" t="n">
        <v>12.29</v>
      </c>
      <c r="X34" t="n">
        <v>0.31</v>
      </c>
      <c r="Y34" t="n">
        <v>2</v>
      </c>
      <c r="Z34" t="n">
        <v>10</v>
      </c>
      <c r="AA34" t="n">
        <v>290.2820952182869</v>
      </c>
      <c r="AB34" t="n">
        <v>413.0506439531735</v>
      </c>
      <c r="AC34" t="n">
        <v>374.3584167404239</v>
      </c>
      <c r="AD34" t="n">
        <v>290282.095218287</v>
      </c>
      <c r="AE34" t="n">
        <v>413050.6439531735</v>
      </c>
      <c r="AF34" t="n">
        <v>7.434366776999646e-06</v>
      </c>
      <c r="AG34" t="n">
        <v>1.35125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3.0827</v>
      </c>
      <c r="E35" t="n">
        <v>32.44</v>
      </c>
      <c r="F35" t="n">
        <v>29.57</v>
      </c>
      <c r="G35" t="n">
        <v>197.15</v>
      </c>
      <c r="H35" t="n">
        <v>2.42</v>
      </c>
      <c r="I35" t="n">
        <v>9</v>
      </c>
      <c r="J35" t="n">
        <v>249.57</v>
      </c>
      <c r="K35" t="n">
        <v>54.38</v>
      </c>
      <c r="L35" t="n">
        <v>34</v>
      </c>
      <c r="M35" t="n">
        <v>0</v>
      </c>
      <c r="N35" t="n">
        <v>61.2</v>
      </c>
      <c r="O35" t="n">
        <v>31014.73</v>
      </c>
      <c r="P35" t="n">
        <v>360.71</v>
      </c>
      <c r="Q35" t="n">
        <v>772.23</v>
      </c>
      <c r="R35" t="n">
        <v>117.25</v>
      </c>
      <c r="S35" t="n">
        <v>98.14</v>
      </c>
      <c r="T35" t="n">
        <v>5650.47</v>
      </c>
      <c r="U35" t="n">
        <v>0.84</v>
      </c>
      <c r="V35" t="n">
        <v>0.87</v>
      </c>
      <c r="W35" t="n">
        <v>12.3</v>
      </c>
      <c r="X35" t="n">
        <v>0.33</v>
      </c>
      <c r="Y35" t="n">
        <v>2</v>
      </c>
      <c r="Z35" t="n">
        <v>10</v>
      </c>
      <c r="AA35" t="n">
        <v>291.5103196098866</v>
      </c>
      <c r="AB35" t="n">
        <v>414.798319349714</v>
      </c>
      <c r="AC35" t="n">
        <v>375.9423798790924</v>
      </c>
      <c r="AD35" t="n">
        <v>291510.3196098866</v>
      </c>
      <c r="AE35" t="n">
        <v>414798.319349714</v>
      </c>
      <c r="AF35" t="n">
        <v>7.43171491778222e-06</v>
      </c>
      <c r="AG35" t="n">
        <v>1.351666666666667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2.235</v>
      </c>
      <c r="E2" t="n">
        <v>44.74</v>
      </c>
      <c r="F2" t="n">
        <v>38.35</v>
      </c>
      <c r="G2" t="n">
        <v>9.75</v>
      </c>
      <c r="H2" t="n">
        <v>0.2</v>
      </c>
      <c r="I2" t="n">
        <v>236</v>
      </c>
      <c r="J2" t="n">
        <v>89.87</v>
      </c>
      <c r="K2" t="n">
        <v>37.55</v>
      </c>
      <c r="L2" t="n">
        <v>1</v>
      </c>
      <c r="M2" t="n">
        <v>234</v>
      </c>
      <c r="N2" t="n">
        <v>11.32</v>
      </c>
      <c r="O2" t="n">
        <v>11317.98</v>
      </c>
      <c r="P2" t="n">
        <v>325.25</v>
      </c>
      <c r="Q2" t="n">
        <v>773.92</v>
      </c>
      <c r="R2" t="n">
        <v>409.56</v>
      </c>
      <c r="S2" t="n">
        <v>98.14</v>
      </c>
      <c r="T2" t="n">
        <v>150667.58</v>
      </c>
      <c r="U2" t="n">
        <v>0.24</v>
      </c>
      <c r="V2" t="n">
        <v>0.67</v>
      </c>
      <c r="W2" t="n">
        <v>12.67</v>
      </c>
      <c r="X2" t="n">
        <v>9.07</v>
      </c>
      <c r="Y2" t="n">
        <v>2</v>
      </c>
      <c r="Z2" t="n">
        <v>10</v>
      </c>
      <c r="AA2" t="n">
        <v>362.652205131076</v>
      </c>
      <c r="AB2" t="n">
        <v>516.028130318498</v>
      </c>
      <c r="AC2" t="n">
        <v>467.6895598338657</v>
      </c>
      <c r="AD2" t="n">
        <v>362652.205131076</v>
      </c>
      <c r="AE2" t="n">
        <v>516028.130318498</v>
      </c>
      <c r="AF2" t="n">
        <v>7.797431645828626e-06</v>
      </c>
      <c r="AG2" t="n">
        <v>1.864166666666667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2.7143</v>
      </c>
      <c r="E3" t="n">
        <v>36.84</v>
      </c>
      <c r="F3" t="n">
        <v>33.01</v>
      </c>
      <c r="G3" t="n">
        <v>19.81</v>
      </c>
      <c r="H3" t="n">
        <v>0.39</v>
      </c>
      <c r="I3" t="n">
        <v>100</v>
      </c>
      <c r="J3" t="n">
        <v>91.09999999999999</v>
      </c>
      <c r="K3" t="n">
        <v>37.55</v>
      </c>
      <c r="L3" t="n">
        <v>2</v>
      </c>
      <c r="M3" t="n">
        <v>98</v>
      </c>
      <c r="N3" t="n">
        <v>11.54</v>
      </c>
      <c r="O3" t="n">
        <v>11468.97</v>
      </c>
      <c r="P3" t="n">
        <v>274.63</v>
      </c>
      <c r="Q3" t="n">
        <v>772.8</v>
      </c>
      <c r="R3" t="n">
        <v>231.85</v>
      </c>
      <c r="S3" t="n">
        <v>98.14</v>
      </c>
      <c r="T3" t="n">
        <v>62492.23</v>
      </c>
      <c r="U3" t="n">
        <v>0.42</v>
      </c>
      <c r="V3" t="n">
        <v>0.78</v>
      </c>
      <c r="W3" t="n">
        <v>12.44</v>
      </c>
      <c r="X3" t="n">
        <v>3.75</v>
      </c>
      <c r="Y3" t="n">
        <v>2</v>
      </c>
      <c r="Z3" t="n">
        <v>10</v>
      </c>
      <c r="AA3" t="n">
        <v>256.5840002669489</v>
      </c>
      <c r="AB3" t="n">
        <v>365.1006668483912</v>
      </c>
      <c r="AC3" t="n">
        <v>330.9001198597123</v>
      </c>
      <c r="AD3" t="n">
        <v>256584.0002669489</v>
      </c>
      <c r="AE3" t="n">
        <v>365100.6668483912</v>
      </c>
      <c r="AF3" t="n">
        <v>9.469605689607448e-06</v>
      </c>
      <c r="AG3" t="n">
        <v>1.535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2.8825</v>
      </c>
      <c r="E4" t="n">
        <v>34.69</v>
      </c>
      <c r="F4" t="n">
        <v>31.56</v>
      </c>
      <c r="G4" t="n">
        <v>30.06</v>
      </c>
      <c r="H4" t="n">
        <v>0.57</v>
      </c>
      <c r="I4" t="n">
        <v>63</v>
      </c>
      <c r="J4" t="n">
        <v>92.31999999999999</v>
      </c>
      <c r="K4" t="n">
        <v>37.55</v>
      </c>
      <c r="L4" t="n">
        <v>3</v>
      </c>
      <c r="M4" t="n">
        <v>61</v>
      </c>
      <c r="N4" t="n">
        <v>11.77</v>
      </c>
      <c r="O4" t="n">
        <v>11620.34</v>
      </c>
      <c r="P4" t="n">
        <v>256.59</v>
      </c>
      <c r="Q4" t="n">
        <v>772.29</v>
      </c>
      <c r="R4" t="n">
        <v>183.74</v>
      </c>
      <c r="S4" t="n">
        <v>98.14</v>
      </c>
      <c r="T4" t="n">
        <v>38621.48</v>
      </c>
      <c r="U4" t="n">
        <v>0.53</v>
      </c>
      <c r="V4" t="n">
        <v>0.8100000000000001</v>
      </c>
      <c r="W4" t="n">
        <v>12.38</v>
      </c>
      <c r="X4" t="n">
        <v>2.31</v>
      </c>
      <c r="Y4" t="n">
        <v>2</v>
      </c>
      <c r="Z4" t="n">
        <v>10</v>
      </c>
      <c r="AA4" t="n">
        <v>228.532825523067</v>
      </c>
      <c r="AB4" t="n">
        <v>325.1858530088041</v>
      </c>
      <c r="AC4" t="n">
        <v>294.7242980029359</v>
      </c>
      <c r="AD4" t="n">
        <v>228532.825523067</v>
      </c>
      <c r="AE4" t="n">
        <v>325185.8530088041</v>
      </c>
      <c r="AF4" t="n">
        <v>1.005641911369173e-05</v>
      </c>
      <c r="AG4" t="n">
        <v>1.445416666666667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2.967</v>
      </c>
      <c r="E5" t="n">
        <v>33.7</v>
      </c>
      <c r="F5" t="n">
        <v>30.91</v>
      </c>
      <c r="G5" t="n">
        <v>41.22</v>
      </c>
      <c r="H5" t="n">
        <v>0.75</v>
      </c>
      <c r="I5" t="n">
        <v>45</v>
      </c>
      <c r="J5" t="n">
        <v>93.55</v>
      </c>
      <c r="K5" t="n">
        <v>37.55</v>
      </c>
      <c r="L5" t="n">
        <v>4</v>
      </c>
      <c r="M5" t="n">
        <v>43</v>
      </c>
      <c r="N5" t="n">
        <v>12</v>
      </c>
      <c r="O5" t="n">
        <v>11772.07</v>
      </c>
      <c r="P5" t="n">
        <v>245.23</v>
      </c>
      <c r="Q5" t="n">
        <v>772.33</v>
      </c>
      <c r="R5" t="n">
        <v>162.3</v>
      </c>
      <c r="S5" t="n">
        <v>98.14</v>
      </c>
      <c r="T5" t="n">
        <v>27995.29</v>
      </c>
      <c r="U5" t="n">
        <v>0.6</v>
      </c>
      <c r="V5" t="n">
        <v>0.83</v>
      </c>
      <c r="W5" t="n">
        <v>12.34</v>
      </c>
      <c r="X5" t="n">
        <v>1.66</v>
      </c>
      <c r="Y5" t="n">
        <v>2</v>
      </c>
      <c r="Z5" t="n">
        <v>10</v>
      </c>
      <c r="AA5" t="n">
        <v>214.7199053332832</v>
      </c>
      <c r="AB5" t="n">
        <v>305.531056267126</v>
      </c>
      <c r="AC5" t="n">
        <v>276.9106504580511</v>
      </c>
      <c r="AD5" t="n">
        <v>214719.9053332832</v>
      </c>
      <c r="AE5" t="n">
        <v>305531.0562671259</v>
      </c>
      <c r="AF5" t="n">
        <v>1.035122133922753e-05</v>
      </c>
      <c r="AG5" t="n">
        <v>1.404166666666667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3.0188</v>
      </c>
      <c r="E6" t="n">
        <v>33.13</v>
      </c>
      <c r="F6" t="n">
        <v>30.52</v>
      </c>
      <c r="G6" t="n">
        <v>52.33</v>
      </c>
      <c r="H6" t="n">
        <v>0.93</v>
      </c>
      <c r="I6" t="n">
        <v>35</v>
      </c>
      <c r="J6" t="n">
        <v>94.79000000000001</v>
      </c>
      <c r="K6" t="n">
        <v>37.55</v>
      </c>
      <c r="L6" t="n">
        <v>5</v>
      </c>
      <c r="M6" t="n">
        <v>33</v>
      </c>
      <c r="N6" t="n">
        <v>12.23</v>
      </c>
      <c r="O6" t="n">
        <v>11924.18</v>
      </c>
      <c r="P6" t="n">
        <v>235.43</v>
      </c>
      <c r="Q6" t="n">
        <v>772.4299999999999</v>
      </c>
      <c r="R6" t="n">
        <v>149.26</v>
      </c>
      <c r="S6" t="n">
        <v>98.14</v>
      </c>
      <c r="T6" t="n">
        <v>21524.12</v>
      </c>
      <c r="U6" t="n">
        <v>0.66</v>
      </c>
      <c r="V6" t="n">
        <v>0.84</v>
      </c>
      <c r="W6" t="n">
        <v>12.33</v>
      </c>
      <c r="X6" t="n">
        <v>1.28</v>
      </c>
      <c r="Y6" t="n">
        <v>2</v>
      </c>
      <c r="Z6" t="n">
        <v>10</v>
      </c>
      <c r="AA6" t="n">
        <v>205.2472830000473</v>
      </c>
      <c r="AB6" t="n">
        <v>292.0521927095029</v>
      </c>
      <c r="AC6" t="n">
        <v>264.6944099200892</v>
      </c>
      <c r="AD6" t="n">
        <v>205247.2830000473</v>
      </c>
      <c r="AE6" t="n">
        <v>292052.1927095029</v>
      </c>
      <c r="AF6" t="n">
        <v>1.053194033665658e-05</v>
      </c>
      <c r="AG6" t="n">
        <v>1.380416666666667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3.0573</v>
      </c>
      <c r="E7" t="n">
        <v>32.71</v>
      </c>
      <c r="F7" t="n">
        <v>30.24</v>
      </c>
      <c r="G7" t="n">
        <v>64.8</v>
      </c>
      <c r="H7" t="n">
        <v>1.1</v>
      </c>
      <c r="I7" t="n">
        <v>28</v>
      </c>
      <c r="J7" t="n">
        <v>96.02</v>
      </c>
      <c r="K7" t="n">
        <v>37.55</v>
      </c>
      <c r="L7" t="n">
        <v>6</v>
      </c>
      <c r="M7" t="n">
        <v>26</v>
      </c>
      <c r="N7" t="n">
        <v>12.47</v>
      </c>
      <c r="O7" t="n">
        <v>12076.67</v>
      </c>
      <c r="P7" t="n">
        <v>226.32</v>
      </c>
      <c r="Q7" t="n">
        <v>772.34</v>
      </c>
      <c r="R7" t="n">
        <v>139.58</v>
      </c>
      <c r="S7" t="n">
        <v>98.14</v>
      </c>
      <c r="T7" t="n">
        <v>16716.53</v>
      </c>
      <c r="U7" t="n">
        <v>0.7</v>
      </c>
      <c r="V7" t="n">
        <v>0.85</v>
      </c>
      <c r="W7" t="n">
        <v>12.32</v>
      </c>
      <c r="X7" t="n">
        <v>0.99</v>
      </c>
      <c r="Y7" t="n">
        <v>2</v>
      </c>
      <c r="Z7" t="n">
        <v>10</v>
      </c>
      <c r="AA7" t="n">
        <v>197.5370673392256</v>
      </c>
      <c r="AB7" t="n">
        <v>281.0811076988158</v>
      </c>
      <c r="AC7" t="n">
        <v>254.7510335456631</v>
      </c>
      <c r="AD7" t="n">
        <v>197537.0673392256</v>
      </c>
      <c r="AE7" t="n">
        <v>281081.1076988158</v>
      </c>
      <c r="AF7" t="n">
        <v>1.066625851042142e-05</v>
      </c>
      <c r="AG7" t="n">
        <v>1.362916666666667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3.0746</v>
      </c>
      <c r="E8" t="n">
        <v>32.52</v>
      </c>
      <c r="F8" t="n">
        <v>30.13</v>
      </c>
      <c r="G8" t="n">
        <v>75.33</v>
      </c>
      <c r="H8" t="n">
        <v>1.27</v>
      </c>
      <c r="I8" t="n">
        <v>24</v>
      </c>
      <c r="J8" t="n">
        <v>97.26000000000001</v>
      </c>
      <c r="K8" t="n">
        <v>37.55</v>
      </c>
      <c r="L8" t="n">
        <v>7</v>
      </c>
      <c r="M8" t="n">
        <v>22</v>
      </c>
      <c r="N8" t="n">
        <v>12.71</v>
      </c>
      <c r="O8" t="n">
        <v>12229.54</v>
      </c>
      <c r="P8" t="n">
        <v>218.01</v>
      </c>
      <c r="Q8" t="n">
        <v>772.1900000000001</v>
      </c>
      <c r="R8" t="n">
        <v>136.12</v>
      </c>
      <c r="S8" t="n">
        <v>98.14</v>
      </c>
      <c r="T8" t="n">
        <v>15009.85</v>
      </c>
      <c r="U8" t="n">
        <v>0.72</v>
      </c>
      <c r="V8" t="n">
        <v>0.85</v>
      </c>
      <c r="W8" t="n">
        <v>12.31</v>
      </c>
      <c r="X8" t="n">
        <v>0.88</v>
      </c>
      <c r="Y8" t="n">
        <v>2</v>
      </c>
      <c r="Z8" t="n">
        <v>10</v>
      </c>
      <c r="AA8" t="n">
        <v>192.1102796946159</v>
      </c>
      <c r="AB8" t="n">
        <v>273.3591773141067</v>
      </c>
      <c r="AC8" t="n">
        <v>247.7524495334633</v>
      </c>
      <c r="AD8" t="n">
        <v>192110.2796946159</v>
      </c>
      <c r="AE8" t="n">
        <v>273359.1773141067</v>
      </c>
      <c r="AF8" t="n">
        <v>1.072661446902224e-05</v>
      </c>
      <c r="AG8" t="n">
        <v>1.355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3.0913</v>
      </c>
      <c r="E9" t="n">
        <v>32.35</v>
      </c>
      <c r="F9" t="n">
        <v>30.01</v>
      </c>
      <c r="G9" t="n">
        <v>85.75</v>
      </c>
      <c r="H9" t="n">
        <v>1.43</v>
      </c>
      <c r="I9" t="n">
        <v>21</v>
      </c>
      <c r="J9" t="n">
        <v>98.5</v>
      </c>
      <c r="K9" t="n">
        <v>37.55</v>
      </c>
      <c r="L9" t="n">
        <v>8</v>
      </c>
      <c r="M9" t="n">
        <v>5</v>
      </c>
      <c r="N9" t="n">
        <v>12.95</v>
      </c>
      <c r="O9" t="n">
        <v>12382.79</v>
      </c>
      <c r="P9" t="n">
        <v>213.25</v>
      </c>
      <c r="Q9" t="n">
        <v>772.41</v>
      </c>
      <c r="R9" t="n">
        <v>131.6</v>
      </c>
      <c r="S9" t="n">
        <v>98.14</v>
      </c>
      <c r="T9" t="n">
        <v>12764.39</v>
      </c>
      <c r="U9" t="n">
        <v>0.75</v>
      </c>
      <c r="V9" t="n">
        <v>0.86</v>
      </c>
      <c r="W9" t="n">
        <v>12.32</v>
      </c>
      <c r="X9" t="n">
        <v>0.76</v>
      </c>
      <c r="Y9" t="n">
        <v>2</v>
      </c>
      <c r="Z9" t="n">
        <v>10</v>
      </c>
      <c r="AA9" t="n">
        <v>188.4869134215236</v>
      </c>
      <c r="AB9" t="n">
        <v>268.2033864574453</v>
      </c>
      <c r="AC9" t="n">
        <v>243.0796237422431</v>
      </c>
      <c r="AD9" t="n">
        <v>188486.9134215236</v>
      </c>
      <c r="AE9" t="n">
        <v>268203.3864574453</v>
      </c>
      <c r="AF9" t="n">
        <v>1.078487715738257e-05</v>
      </c>
      <c r="AG9" t="n">
        <v>1.347916666666667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3.0901</v>
      </c>
      <c r="E10" t="n">
        <v>32.36</v>
      </c>
      <c r="F10" t="n">
        <v>30.02</v>
      </c>
      <c r="G10" t="n">
        <v>85.78</v>
      </c>
      <c r="H10" t="n">
        <v>1.59</v>
      </c>
      <c r="I10" t="n">
        <v>21</v>
      </c>
      <c r="J10" t="n">
        <v>99.75</v>
      </c>
      <c r="K10" t="n">
        <v>37.55</v>
      </c>
      <c r="L10" t="n">
        <v>9</v>
      </c>
      <c r="M10" t="n">
        <v>0</v>
      </c>
      <c r="N10" t="n">
        <v>13.2</v>
      </c>
      <c r="O10" t="n">
        <v>12536.43</v>
      </c>
      <c r="P10" t="n">
        <v>215.35</v>
      </c>
      <c r="Q10" t="n">
        <v>772.51</v>
      </c>
      <c r="R10" t="n">
        <v>131.96</v>
      </c>
      <c r="S10" t="n">
        <v>98.14</v>
      </c>
      <c r="T10" t="n">
        <v>12944.68</v>
      </c>
      <c r="U10" t="n">
        <v>0.74</v>
      </c>
      <c r="V10" t="n">
        <v>0.85</v>
      </c>
      <c r="W10" t="n">
        <v>12.33</v>
      </c>
      <c r="X10" t="n">
        <v>0.78</v>
      </c>
      <c r="Y10" t="n">
        <v>2</v>
      </c>
      <c r="Z10" t="n">
        <v>10</v>
      </c>
      <c r="AA10" t="n">
        <v>189.6030815129033</v>
      </c>
      <c r="AB10" t="n">
        <v>269.7916137594347</v>
      </c>
      <c r="AC10" t="n">
        <v>244.5190749739522</v>
      </c>
      <c r="AD10" t="n">
        <v>189603.0815129033</v>
      </c>
      <c r="AE10" t="n">
        <v>269791.6137594347</v>
      </c>
      <c r="AF10" t="n">
        <v>1.078069061690158e-05</v>
      </c>
      <c r="AG10" t="n">
        <v>1.348333333333333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2.4185</v>
      </c>
      <c r="E2" t="n">
        <v>41.35</v>
      </c>
      <c r="F2" t="n">
        <v>36.53</v>
      </c>
      <c r="G2" t="n">
        <v>11.48</v>
      </c>
      <c r="H2" t="n">
        <v>0.24</v>
      </c>
      <c r="I2" t="n">
        <v>191</v>
      </c>
      <c r="J2" t="n">
        <v>71.52</v>
      </c>
      <c r="K2" t="n">
        <v>32.27</v>
      </c>
      <c r="L2" t="n">
        <v>1</v>
      </c>
      <c r="M2" t="n">
        <v>189</v>
      </c>
      <c r="N2" t="n">
        <v>8.25</v>
      </c>
      <c r="O2" t="n">
        <v>9054.6</v>
      </c>
      <c r="P2" t="n">
        <v>262.84</v>
      </c>
      <c r="Q2" t="n">
        <v>773.59</v>
      </c>
      <c r="R2" t="n">
        <v>349.85</v>
      </c>
      <c r="S2" t="n">
        <v>98.14</v>
      </c>
      <c r="T2" t="n">
        <v>121040.73</v>
      </c>
      <c r="U2" t="n">
        <v>0.28</v>
      </c>
      <c r="V2" t="n">
        <v>0.7</v>
      </c>
      <c r="W2" t="n">
        <v>12.57</v>
      </c>
      <c r="X2" t="n">
        <v>7.26</v>
      </c>
      <c r="Y2" t="n">
        <v>2</v>
      </c>
      <c r="Z2" t="n">
        <v>10</v>
      </c>
      <c r="AA2" t="n">
        <v>278.8450060311735</v>
      </c>
      <c r="AB2" t="n">
        <v>396.7764846732683</v>
      </c>
      <c r="AC2" t="n">
        <v>359.6087278318222</v>
      </c>
      <c r="AD2" t="n">
        <v>278845.0060311735</v>
      </c>
      <c r="AE2" t="n">
        <v>396776.4846732683</v>
      </c>
      <c r="AF2" t="n">
        <v>9.475811878977018e-06</v>
      </c>
      <c r="AG2" t="n">
        <v>1.722916666666667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2.8232</v>
      </c>
      <c r="E3" t="n">
        <v>35.42</v>
      </c>
      <c r="F3" t="n">
        <v>32.3</v>
      </c>
      <c r="G3" t="n">
        <v>23.64</v>
      </c>
      <c r="H3" t="n">
        <v>0.48</v>
      </c>
      <c r="I3" t="n">
        <v>82</v>
      </c>
      <c r="J3" t="n">
        <v>72.7</v>
      </c>
      <c r="K3" t="n">
        <v>32.27</v>
      </c>
      <c r="L3" t="n">
        <v>2</v>
      </c>
      <c r="M3" t="n">
        <v>80</v>
      </c>
      <c r="N3" t="n">
        <v>8.43</v>
      </c>
      <c r="O3" t="n">
        <v>9200.25</v>
      </c>
      <c r="P3" t="n">
        <v>225.08</v>
      </c>
      <c r="Q3" t="n">
        <v>772.7</v>
      </c>
      <c r="R3" t="n">
        <v>209.03</v>
      </c>
      <c r="S3" t="n">
        <v>98.14</v>
      </c>
      <c r="T3" t="n">
        <v>51175.48</v>
      </c>
      <c r="U3" t="n">
        <v>0.47</v>
      </c>
      <c r="V3" t="n">
        <v>0.79</v>
      </c>
      <c r="W3" t="n">
        <v>12.38</v>
      </c>
      <c r="X3" t="n">
        <v>3.04</v>
      </c>
      <c r="Y3" t="n">
        <v>2</v>
      </c>
      <c r="Z3" t="n">
        <v>10</v>
      </c>
      <c r="AA3" t="n">
        <v>209.1972374143934</v>
      </c>
      <c r="AB3" t="n">
        <v>297.6726951149454</v>
      </c>
      <c r="AC3" t="n">
        <v>269.7884157341216</v>
      </c>
      <c r="AD3" t="n">
        <v>209197.2374143934</v>
      </c>
      <c r="AE3" t="n">
        <v>297672.6951149455</v>
      </c>
      <c r="AF3" t="n">
        <v>1.106144804495676e-05</v>
      </c>
      <c r="AG3" t="n">
        <v>1.475833333333333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2.9605</v>
      </c>
      <c r="E4" t="n">
        <v>33.78</v>
      </c>
      <c r="F4" t="n">
        <v>31.14</v>
      </c>
      <c r="G4" t="n">
        <v>36.64</v>
      </c>
      <c r="H4" t="n">
        <v>0.71</v>
      </c>
      <c r="I4" t="n">
        <v>51</v>
      </c>
      <c r="J4" t="n">
        <v>73.88</v>
      </c>
      <c r="K4" t="n">
        <v>32.27</v>
      </c>
      <c r="L4" t="n">
        <v>3</v>
      </c>
      <c r="M4" t="n">
        <v>49</v>
      </c>
      <c r="N4" t="n">
        <v>8.609999999999999</v>
      </c>
      <c r="O4" t="n">
        <v>9346.23</v>
      </c>
      <c r="P4" t="n">
        <v>208.72</v>
      </c>
      <c r="Q4" t="n">
        <v>772.38</v>
      </c>
      <c r="R4" t="n">
        <v>169.68</v>
      </c>
      <c r="S4" t="n">
        <v>98.14</v>
      </c>
      <c r="T4" t="n">
        <v>31654.01</v>
      </c>
      <c r="U4" t="n">
        <v>0.58</v>
      </c>
      <c r="V4" t="n">
        <v>0.82</v>
      </c>
      <c r="W4" t="n">
        <v>12.36</v>
      </c>
      <c r="X4" t="n">
        <v>1.89</v>
      </c>
      <c r="Y4" t="n">
        <v>2</v>
      </c>
      <c r="Z4" t="n">
        <v>10</v>
      </c>
      <c r="AA4" t="n">
        <v>188.7249893512933</v>
      </c>
      <c r="AB4" t="n">
        <v>268.5421514647295</v>
      </c>
      <c r="AC4" t="n">
        <v>243.3866551768396</v>
      </c>
      <c r="AD4" t="n">
        <v>188724.9893512933</v>
      </c>
      <c r="AE4" t="n">
        <v>268542.1514647295</v>
      </c>
      <c r="AF4" t="n">
        <v>1.159939676150981e-05</v>
      </c>
      <c r="AG4" t="n">
        <v>1.4075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3.0264</v>
      </c>
      <c r="E5" t="n">
        <v>33.04</v>
      </c>
      <c r="F5" t="n">
        <v>30.62</v>
      </c>
      <c r="G5" t="n">
        <v>49.66</v>
      </c>
      <c r="H5" t="n">
        <v>0.93</v>
      </c>
      <c r="I5" t="n">
        <v>37</v>
      </c>
      <c r="J5" t="n">
        <v>75.06999999999999</v>
      </c>
      <c r="K5" t="n">
        <v>32.27</v>
      </c>
      <c r="L5" t="n">
        <v>4</v>
      </c>
      <c r="M5" t="n">
        <v>35</v>
      </c>
      <c r="N5" t="n">
        <v>8.800000000000001</v>
      </c>
      <c r="O5" t="n">
        <v>9492.549999999999</v>
      </c>
      <c r="P5" t="n">
        <v>196.57</v>
      </c>
      <c r="Q5" t="n">
        <v>772.3200000000001</v>
      </c>
      <c r="R5" t="n">
        <v>152.46</v>
      </c>
      <c r="S5" t="n">
        <v>98.14</v>
      </c>
      <c r="T5" t="n">
        <v>23114.94</v>
      </c>
      <c r="U5" t="n">
        <v>0.64</v>
      </c>
      <c r="V5" t="n">
        <v>0.84</v>
      </c>
      <c r="W5" t="n">
        <v>12.33</v>
      </c>
      <c r="X5" t="n">
        <v>1.37</v>
      </c>
      <c r="Y5" t="n">
        <v>2</v>
      </c>
      <c r="Z5" t="n">
        <v>10</v>
      </c>
      <c r="AA5" t="n">
        <v>177.501151188333</v>
      </c>
      <c r="AB5" t="n">
        <v>252.5714331283104</v>
      </c>
      <c r="AC5" t="n">
        <v>228.911982595753</v>
      </c>
      <c r="AD5" t="n">
        <v>177501.1511883331</v>
      </c>
      <c r="AE5" t="n">
        <v>252571.4331283104</v>
      </c>
      <c r="AF5" t="n">
        <v>1.185759647324211e-05</v>
      </c>
      <c r="AG5" t="n">
        <v>1.376666666666667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3.0727</v>
      </c>
      <c r="E6" t="n">
        <v>32.54</v>
      </c>
      <c r="F6" t="n">
        <v>30.26</v>
      </c>
      <c r="G6" t="n">
        <v>64.84999999999999</v>
      </c>
      <c r="H6" t="n">
        <v>1.15</v>
      </c>
      <c r="I6" t="n">
        <v>28</v>
      </c>
      <c r="J6" t="n">
        <v>76.26000000000001</v>
      </c>
      <c r="K6" t="n">
        <v>32.27</v>
      </c>
      <c r="L6" t="n">
        <v>5</v>
      </c>
      <c r="M6" t="n">
        <v>16</v>
      </c>
      <c r="N6" t="n">
        <v>8.99</v>
      </c>
      <c r="O6" t="n">
        <v>9639.200000000001</v>
      </c>
      <c r="P6" t="n">
        <v>185.58</v>
      </c>
      <c r="Q6" t="n">
        <v>772.41</v>
      </c>
      <c r="R6" t="n">
        <v>140.18</v>
      </c>
      <c r="S6" t="n">
        <v>98.14</v>
      </c>
      <c r="T6" t="n">
        <v>17018.93</v>
      </c>
      <c r="U6" t="n">
        <v>0.7</v>
      </c>
      <c r="V6" t="n">
        <v>0.85</v>
      </c>
      <c r="W6" t="n">
        <v>12.33</v>
      </c>
      <c r="X6" t="n">
        <v>1.02</v>
      </c>
      <c r="Y6" t="n">
        <v>2</v>
      </c>
      <c r="Z6" t="n">
        <v>10</v>
      </c>
      <c r="AA6" t="n">
        <v>168.7152700313234</v>
      </c>
      <c r="AB6" t="n">
        <v>240.0697531095346</v>
      </c>
      <c r="AC6" t="n">
        <v>217.58138861911</v>
      </c>
      <c r="AD6" t="n">
        <v>168715.2700313234</v>
      </c>
      <c r="AE6" t="n">
        <v>240069.7531095346</v>
      </c>
      <c r="AF6" t="n">
        <v>1.203900234051383e-05</v>
      </c>
      <c r="AG6" t="n">
        <v>1.355833333333333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3.0751</v>
      </c>
      <c r="E7" t="n">
        <v>32.52</v>
      </c>
      <c r="F7" t="n">
        <v>30.25</v>
      </c>
      <c r="G7" t="n">
        <v>67.23</v>
      </c>
      <c r="H7" t="n">
        <v>1.36</v>
      </c>
      <c r="I7" t="n">
        <v>27</v>
      </c>
      <c r="J7" t="n">
        <v>77.45</v>
      </c>
      <c r="K7" t="n">
        <v>32.27</v>
      </c>
      <c r="L7" t="n">
        <v>6</v>
      </c>
      <c r="M7" t="n">
        <v>0</v>
      </c>
      <c r="N7" t="n">
        <v>9.18</v>
      </c>
      <c r="O7" t="n">
        <v>9786.190000000001</v>
      </c>
      <c r="P7" t="n">
        <v>186.58</v>
      </c>
      <c r="Q7" t="n">
        <v>772.7</v>
      </c>
      <c r="R7" t="n">
        <v>139.11</v>
      </c>
      <c r="S7" t="n">
        <v>98.14</v>
      </c>
      <c r="T7" t="n">
        <v>16488.35</v>
      </c>
      <c r="U7" t="n">
        <v>0.71</v>
      </c>
      <c r="V7" t="n">
        <v>0.85</v>
      </c>
      <c r="W7" t="n">
        <v>12.35</v>
      </c>
      <c r="X7" t="n">
        <v>1</v>
      </c>
      <c r="Y7" t="n">
        <v>2</v>
      </c>
      <c r="Z7" t="n">
        <v>10</v>
      </c>
      <c r="AA7" t="n">
        <v>169.0543889310647</v>
      </c>
      <c r="AB7" t="n">
        <v>240.5522950307286</v>
      </c>
      <c r="AC7" t="n">
        <v>218.0187287667978</v>
      </c>
      <c r="AD7" t="n">
        <v>169054.3889310647</v>
      </c>
      <c r="AE7" t="n">
        <v>240552.2950307286</v>
      </c>
      <c r="AF7" t="n">
        <v>1.204840566840696e-05</v>
      </c>
      <c r="AG7" t="n">
        <v>1.355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2.7597</v>
      </c>
      <c r="E2" t="n">
        <v>36.24</v>
      </c>
      <c r="F2" t="n">
        <v>33.34</v>
      </c>
      <c r="G2" t="n">
        <v>18.52</v>
      </c>
      <c r="H2" t="n">
        <v>0.43</v>
      </c>
      <c r="I2" t="n">
        <v>108</v>
      </c>
      <c r="J2" t="n">
        <v>39.78</v>
      </c>
      <c r="K2" t="n">
        <v>19.54</v>
      </c>
      <c r="L2" t="n">
        <v>1</v>
      </c>
      <c r="M2" t="n">
        <v>106</v>
      </c>
      <c r="N2" t="n">
        <v>4.24</v>
      </c>
      <c r="O2" t="n">
        <v>5140</v>
      </c>
      <c r="P2" t="n">
        <v>147.76</v>
      </c>
      <c r="Q2" t="n">
        <v>773.17</v>
      </c>
      <c r="R2" t="n">
        <v>243.02</v>
      </c>
      <c r="S2" t="n">
        <v>98.14</v>
      </c>
      <c r="T2" t="n">
        <v>68038.81</v>
      </c>
      <c r="U2" t="n">
        <v>0.4</v>
      </c>
      <c r="V2" t="n">
        <v>0.77</v>
      </c>
      <c r="W2" t="n">
        <v>12.45</v>
      </c>
      <c r="X2" t="n">
        <v>4.08</v>
      </c>
      <c r="Y2" t="n">
        <v>2</v>
      </c>
      <c r="Z2" t="n">
        <v>10</v>
      </c>
      <c r="AA2" t="n">
        <v>155.1011076940848</v>
      </c>
      <c r="AB2" t="n">
        <v>220.6977745655232</v>
      </c>
      <c r="AC2" t="n">
        <v>200.0240664770633</v>
      </c>
      <c r="AD2" t="n">
        <v>155101.1076940848</v>
      </c>
      <c r="AE2" t="n">
        <v>220697.7745655232</v>
      </c>
      <c r="AF2" t="n">
        <v>1.430072589445495e-05</v>
      </c>
      <c r="AG2" t="n">
        <v>1.51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2.9811</v>
      </c>
      <c r="E3" t="n">
        <v>33.54</v>
      </c>
      <c r="F3" t="n">
        <v>31.26</v>
      </c>
      <c r="G3" t="n">
        <v>35.39</v>
      </c>
      <c r="H3" t="n">
        <v>0.84</v>
      </c>
      <c r="I3" t="n">
        <v>53</v>
      </c>
      <c r="J3" t="n">
        <v>40.89</v>
      </c>
      <c r="K3" t="n">
        <v>19.54</v>
      </c>
      <c r="L3" t="n">
        <v>2</v>
      </c>
      <c r="M3" t="n">
        <v>3</v>
      </c>
      <c r="N3" t="n">
        <v>4.35</v>
      </c>
      <c r="O3" t="n">
        <v>5277.26</v>
      </c>
      <c r="P3" t="n">
        <v>126.74</v>
      </c>
      <c r="Q3" t="n">
        <v>773.04</v>
      </c>
      <c r="R3" t="n">
        <v>171.62</v>
      </c>
      <c r="S3" t="n">
        <v>98.14</v>
      </c>
      <c r="T3" t="n">
        <v>32611.41</v>
      </c>
      <c r="U3" t="n">
        <v>0.57</v>
      </c>
      <c r="V3" t="n">
        <v>0.82</v>
      </c>
      <c r="W3" t="n">
        <v>12.41</v>
      </c>
      <c r="X3" t="n">
        <v>2</v>
      </c>
      <c r="Y3" t="n">
        <v>2</v>
      </c>
      <c r="Z3" t="n">
        <v>10</v>
      </c>
      <c r="AA3" t="n">
        <v>129.5726553987689</v>
      </c>
      <c r="AB3" t="n">
        <v>184.372614201159</v>
      </c>
      <c r="AC3" t="n">
        <v>167.10163984265</v>
      </c>
      <c r="AD3" t="n">
        <v>129572.655398769</v>
      </c>
      <c r="AE3" t="n">
        <v>184372.614201159</v>
      </c>
      <c r="AF3" t="n">
        <v>1.544801752507869e-05</v>
      </c>
      <c r="AG3" t="n">
        <v>1.3975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2.9802</v>
      </c>
      <c r="E4" t="n">
        <v>33.55</v>
      </c>
      <c r="F4" t="n">
        <v>31.27</v>
      </c>
      <c r="G4" t="n">
        <v>35.4</v>
      </c>
      <c r="H4" t="n">
        <v>1.22</v>
      </c>
      <c r="I4" t="n">
        <v>53</v>
      </c>
      <c r="J4" t="n">
        <v>42.01</v>
      </c>
      <c r="K4" t="n">
        <v>19.54</v>
      </c>
      <c r="L4" t="n">
        <v>3</v>
      </c>
      <c r="M4" t="n">
        <v>0</v>
      </c>
      <c r="N4" t="n">
        <v>4.46</v>
      </c>
      <c r="O4" t="n">
        <v>5414.79</v>
      </c>
      <c r="P4" t="n">
        <v>129.98</v>
      </c>
      <c r="Q4" t="n">
        <v>772.73</v>
      </c>
      <c r="R4" t="n">
        <v>171.55</v>
      </c>
      <c r="S4" t="n">
        <v>98.14</v>
      </c>
      <c r="T4" t="n">
        <v>32579.46</v>
      </c>
      <c r="U4" t="n">
        <v>0.57</v>
      </c>
      <c r="V4" t="n">
        <v>0.82</v>
      </c>
      <c r="W4" t="n">
        <v>12.43</v>
      </c>
      <c r="X4" t="n">
        <v>2.01</v>
      </c>
      <c r="Y4" t="n">
        <v>2</v>
      </c>
      <c r="Z4" t="n">
        <v>10</v>
      </c>
      <c r="AA4" t="n">
        <v>131.2611681151878</v>
      </c>
      <c r="AB4" t="n">
        <v>186.7752469378266</v>
      </c>
      <c r="AC4" t="n">
        <v>169.2792076553989</v>
      </c>
      <c r="AD4" t="n">
        <v>131261.1681151878</v>
      </c>
      <c r="AE4" t="n">
        <v>186775.2469378266</v>
      </c>
      <c r="AF4" t="n">
        <v>1.544335373796233e-05</v>
      </c>
      <c r="AG4" t="n">
        <v>1.397916666666666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1.7693</v>
      </c>
      <c r="E2" t="n">
        <v>56.52</v>
      </c>
      <c r="F2" t="n">
        <v>43.69</v>
      </c>
      <c r="G2" t="n">
        <v>7.14</v>
      </c>
      <c r="H2" t="n">
        <v>0.12</v>
      </c>
      <c r="I2" t="n">
        <v>367</v>
      </c>
      <c r="J2" t="n">
        <v>141.81</v>
      </c>
      <c r="K2" t="n">
        <v>47.83</v>
      </c>
      <c r="L2" t="n">
        <v>1</v>
      </c>
      <c r="M2" t="n">
        <v>365</v>
      </c>
      <c r="N2" t="n">
        <v>22.98</v>
      </c>
      <c r="O2" t="n">
        <v>17723.39</v>
      </c>
      <c r="P2" t="n">
        <v>503.82</v>
      </c>
      <c r="Q2" t="n">
        <v>774.91</v>
      </c>
      <c r="R2" t="n">
        <v>587.75</v>
      </c>
      <c r="S2" t="n">
        <v>98.14</v>
      </c>
      <c r="T2" t="n">
        <v>239107.27</v>
      </c>
      <c r="U2" t="n">
        <v>0.17</v>
      </c>
      <c r="V2" t="n">
        <v>0.59</v>
      </c>
      <c r="W2" t="n">
        <v>12.9</v>
      </c>
      <c r="X2" t="n">
        <v>14.39</v>
      </c>
      <c r="Y2" t="n">
        <v>2</v>
      </c>
      <c r="Z2" t="n">
        <v>10</v>
      </c>
      <c r="AA2" t="n">
        <v>677.2560081220741</v>
      </c>
      <c r="AB2" t="n">
        <v>963.6868235558981</v>
      </c>
      <c r="AC2" t="n">
        <v>873.4141412955096</v>
      </c>
      <c r="AD2" t="n">
        <v>677256.0081220742</v>
      </c>
      <c r="AE2" t="n">
        <v>963686.823555898</v>
      </c>
      <c r="AF2" t="n">
        <v>4.925402791440084e-06</v>
      </c>
      <c r="AG2" t="n">
        <v>2.355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2.43</v>
      </c>
      <c r="E3" t="n">
        <v>41.15</v>
      </c>
      <c r="F3" t="n">
        <v>34.74</v>
      </c>
      <c r="G3" t="n">
        <v>14.37</v>
      </c>
      <c r="H3" t="n">
        <v>0.25</v>
      </c>
      <c r="I3" t="n">
        <v>145</v>
      </c>
      <c r="J3" t="n">
        <v>143.17</v>
      </c>
      <c r="K3" t="n">
        <v>47.83</v>
      </c>
      <c r="L3" t="n">
        <v>2</v>
      </c>
      <c r="M3" t="n">
        <v>143</v>
      </c>
      <c r="N3" t="n">
        <v>23.34</v>
      </c>
      <c r="O3" t="n">
        <v>17891.86</v>
      </c>
      <c r="P3" t="n">
        <v>398.33</v>
      </c>
      <c r="Q3" t="n">
        <v>773.46</v>
      </c>
      <c r="R3" t="n">
        <v>289.27</v>
      </c>
      <c r="S3" t="n">
        <v>98.14</v>
      </c>
      <c r="T3" t="n">
        <v>90979.42</v>
      </c>
      <c r="U3" t="n">
        <v>0.34</v>
      </c>
      <c r="V3" t="n">
        <v>0.74</v>
      </c>
      <c r="W3" t="n">
        <v>12.52</v>
      </c>
      <c r="X3" t="n">
        <v>5.47</v>
      </c>
      <c r="Y3" t="n">
        <v>2</v>
      </c>
      <c r="Z3" t="n">
        <v>10</v>
      </c>
      <c r="AA3" t="n">
        <v>394.7368054697877</v>
      </c>
      <c r="AB3" t="n">
        <v>561.6822200787332</v>
      </c>
      <c r="AC3" t="n">
        <v>509.0670349947678</v>
      </c>
      <c r="AD3" t="n">
        <v>394736.8054697877</v>
      </c>
      <c r="AE3" t="n">
        <v>561682.2200787332</v>
      </c>
      <c r="AF3" t="n">
        <v>6.764668955631833e-06</v>
      </c>
      <c r="AG3" t="n">
        <v>1.714583333333333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2.6697</v>
      </c>
      <c r="E4" t="n">
        <v>37.46</v>
      </c>
      <c r="F4" t="n">
        <v>32.63</v>
      </c>
      <c r="G4" t="n">
        <v>21.75</v>
      </c>
      <c r="H4" t="n">
        <v>0.37</v>
      </c>
      <c r="I4" t="n">
        <v>90</v>
      </c>
      <c r="J4" t="n">
        <v>144.54</v>
      </c>
      <c r="K4" t="n">
        <v>47.83</v>
      </c>
      <c r="L4" t="n">
        <v>3</v>
      </c>
      <c r="M4" t="n">
        <v>88</v>
      </c>
      <c r="N4" t="n">
        <v>23.71</v>
      </c>
      <c r="O4" t="n">
        <v>18060.85</v>
      </c>
      <c r="P4" t="n">
        <v>371.17</v>
      </c>
      <c r="Q4" t="n">
        <v>772.4</v>
      </c>
      <c r="R4" t="n">
        <v>218.98</v>
      </c>
      <c r="S4" t="n">
        <v>98.14</v>
      </c>
      <c r="T4" t="n">
        <v>56109.94</v>
      </c>
      <c r="U4" t="n">
        <v>0.45</v>
      </c>
      <c r="V4" t="n">
        <v>0.79</v>
      </c>
      <c r="W4" t="n">
        <v>12.43</v>
      </c>
      <c r="X4" t="n">
        <v>3.38</v>
      </c>
      <c r="Y4" t="n">
        <v>2</v>
      </c>
      <c r="Z4" t="n">
        <v>10</v>
      </c>
      <c r="AA4" t="n">
        <v>336.9596239193842</v>
      </c>
      <c r="AB4" t="n">
        <v>479.4694262539981</v>
      </c>
      <c r="AC4" t="n">
        <v>434.555466540406</v>
      </c>
      <c r="AD4" t="n">
        <v>336959.6239193841</v>
      </c>
      <c r="AE4" t="n">
        <v>479469.4262539981</v>
      </c>
      <c r="AF4" t="n">
        <v>7.431949263724406e-06</v>
      </c>
      <c r="AG4" t="n">
        <v>1.560833333333333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2.7962</v>
      </c>
      <c r="E5" t="n">
        <v>35.76</v>
      </c>
      <c r="F5" t="n">
        <v>31.66</v>
      </c>
      <c r="G5" t="n">
        <v>29.22</v>
      </c>
      <c r="H5" t="n">
        <v>0.49</v>
      </c>
      <c r="I5" t="n">
        <v>65</v>
      </c>
      <c r="J5" t="n">
        <v>145.92</v>
      </c>
      <c r="K5" t="n">
        <v>47.83</v>
      </c>
      <c r="L5" t="n">
        <v>4</v>
      </c>
      <c r="M5" t="n">
        <v>63</v>
      </c>
      <c r="N5" t="n">
        <v>24.09</v>
      </c>
      <c r="O5" t="n">
        <v>18230.35</v>
      </c>
      <c r="P5" t="n">
        <v>356.76</v>
      </c>
      <c r="Q5" t="n">
        <v>772.39</v>
      </c>
      <c r="R5" t="n">
        <v>187</v>
      </c>
      <c r="S5" t="n">
        <v>98.14</v>
      </c>
      <c r="T5" t="n">
        <v>40241.56</v>
      </c>
      <c r="U5" t="n">
        <v>0.52</v>
      </c>
      <c r="V5" t="n">
        <v>0.8100000000000001</v>
      </c>
      <c r="W5" t="n">
        <v>12.38</v>
      </c>
      <c r="X5" t="n">
        <v>2.41</v>
      </c>
      <c r="Y5" t="n">
        <v>2</v>
      </c>
      <c r="Z5" t="n">
        <v>10</v>
      </c>
      <c r="AA5" t="n">
        <v>310.771268149913</v>
      </c>
      <c r="AB5" t="n">
        <v>442.2052704798694</v>
      </c>
      <c r="AC5" t="n">
        <v>400.7820042277482</v>
      </c>
      <c r="AD5" t="n">
        <v>310771.268149913</v>
      </c>
      <c r="AE5" t="n">
        <v>442205.2704798694</v>
      </c>
      <c r="AF5" t="n">
        <v>7.784101783431164e-06</v>
      </c>
      <c r="AG5" t="n">
        <v>1.49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2.8706</v>
      </c>
      <c r="E6" t="n">
        <v>34.84</v>
      </c>
      <c r="F6" t="n">
        <v>31.13</v>
      </c>
      <c r="G6" t="n">
        <v>36.63</v>
      </c>
      <c r="H6" t="n">
        <v>0.6</v>
      </c>
      <c r="I6" t="n">
        <v>51</v>
      </c>
      <c r="J6" t="n">
        <v>147.3</v>
      </c>
      <c r="K6" t="n">
        <v>47.83</v>
      </c>
      <c r="L6" t="n">
        <v>5</v>
      </c>
      <c r="M6" t="n">
        <v>49</v>
      </c>
      <c r="N6" t="n">
        <v>24.47</v>
      </c>
      <c r="O6" t="n">
        <v>18400.38</v>
      </c>
      <c r="P6" t="n">
        <v>347.52</v>
      </c>
      <c r="Q6" t="n">
        <v>772.4</v>
      </c>
      <c r="R6" t="n">
        <v>169.59</v>
      </c>
      <c r="S6" t="n">
        <v>98.14</v>
      </c>
      <c r="T6" t="n">
        <v>31608.69</v>
      </c>
      <c r="U6" t="n">
        <v>0.58</v>
      </c>
      <c r="V6" t="n">
        <v>0.82</v>
      </c>
      <c r="W6" t="n">
        <v>12.35</v>
      </c>
      <c r="X6" t="n">
        <v>1.88</v>
      </c>
      <c r="Y6" t="n">
        <v>2</v>
      </c>
      <c r="Z6" t="n">
        <v>10</v>
      </c>
      <c r="AA6" t="n">
        <v>296.2399700013724</v>
      </c>
      <c r="AB6" t="n">
        <v>421.5282733222712</v>
      </c>
      <c r="AC6" t="n">
        <v>382.0419101686229</v>
      </c>
      <c r="AD6" t="n">
        <v>296239.9700013724</v>
      </c>
      <c r="AE6" t="n">
        <v>421528.2733222712</v>
      </c>
      <c r="AF6" t="n">
        <v>7.99121757367767e-06</v>
      </c>
      <c r="AG6" t="n">
        <v>1.451666666666667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2.9215</v>
      </c>
      <c r="E7" t="n">
        <v>34.23</v>
      </c>
      <c r="F7" t="n">
        <v>30.79</v>
      </c>
      <c r="G7" t="n">
        <v>43.98</v>
      </c>
      <c r="H7" t="n">
        <v>0.71</v>
      </c>
      <c r="I7" t="n">
        <v>42</v>
      </c>
      <c r="J7" t="n">
        <v>148.68</v>
      </c>
      <c r="K7" t="n">
        <v>47.83</v>
      </c>
      <c r="L7" t="n">
        <v>6</v>
      </c>
      <c r="M7" t="n">
        <v>40</v>
      </c>
      <c r="N7" t="n">
        <v>24.85</v>
      </c>
      <c r="O7" t="n">
        <v>18570.94</v>
      </c>
      <c r="P7" t="n">
        <v>340.42</v>
      </c>
      <c r="Q7" t="n">
        <v>772.4</v>
      </c>
      <c r="R7" t="n">
        <v>157.97</v>
      </c>
      <c r="S7" t="n">
        <v>98.14</v>
      </c>
      <c r="T7" t="n">
        <v>25841.49</v>
      </c>
      <c r="U7" t="n">
        <v>0.62</v>
      </c>
      <c r="V7" t="n">
        <v>0.83</v>
      </c>
      <c r="W7" t="n">
        <v>12.34</v>
      </c>
      <c r="X7" t="n">
        <v>1.54</v>
      </c>
      <c r="Y7" t="n">
        <v>2</v>
      </c>
      <c r="Z7" t="n">
        <v>10</v>
      </c>
      <c r="AA7" t="n">
        <v>286.3915922765132</v>
      </c>
      <c r="AB7" t="n">
        <v>407.5147367378391</v>
      </c>
      <c r="AC7" t="n">
        <v>369.3410817218409</v>
      </c>
      <c r="AD7" t="n">
        <v>286391.5922765132</v>
      </c>
      <c r="AE7" t="n">
        <v>407514.7367378391</v>
      </c>
      <c r="AF7" t="n">
        <v>8.132913725875886e-06</v>
      </c>
      <c r="AG7" t="n">
        <v>1.42625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2.9552</v>
      </c>
      <c r="E8" t="n">
        <v>33.84</v>
      </c>
      <c r="F8" t="n">
        <v>30.57</v>
      </c>
      <c r="G8" t="n">
        <v>50.95</v>
      </c>
      <c r="H8" t="n">
        <v>0.83</v>
      </c>
      <c r="I8" t="n">
        <v>36</v>
      </c>
      <c r="J8" t="n">
        <v>150.07</v>
      </c>
      <c r="K8" t="n">
        <v>47.83</v>
      </c>
      <c r="L8" t="n">
        <v>7</v>
      </c>
      <c r="M8" t="n">
        <v>34</v>
      </c>
      <c r="N8" t="n">
        <v>25.24</v>
      </c>
      <c r="O8" t="n">
        <v>18742.03</v>
      </c>
      <c r="P8" t="n">
        <v>334.54</v>
      </c>
      <c r="Q8" t="n">
        <v>772.3099999999999</v>
      </c>
      <c r="R8" t="n">
        <v>150.68</v>
      </c>
      <c r="S8" t="n">
        <v>98.14</v>
      </c>
      <c r="T8" t="n">
        <v>22228.61</v>
      </c>
      <c r="U8" t="n">
        <v>0.65</v>
      </c>
      <c r="V8" t="n">
        <v>0.84</v>
      </c>
      <c r="W8" t="n">
        <v>12.33</v>
      </c>
      <c r="X8" t="n">
        <v>1.32</v>
      </c>
      <c r="Y8" t="n">
        <v>2</v>
      </c>
      <c r="Z8" t="n">
        <v>10</v>
      </c>
      <c r="AA8" t="n">
        <v>279.4749491914075</v>
      </c>
      <c r="AB8" t="n">
        <v>397.6728487007944</v>
      </c>
      <c r="AC8" t="n">
        <v>360.4211255924363</v>
      </c>
      <c r="AD8" t="n">
        <v>279474.9491914075</v>
      </c>
      <c r="AE8" t="n">
        <v>397672.8487007944</v>
      </c>
      <c r="AF8" t="n">
        <v>8.22672827065152e-06</v>
      </c>
      <c r="AG8" t="n">
        <v>1.41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2.9853</v>
      </c>
      <c r="E9" t="n">
        <v>33.5</v>
      </c>
      <c r="F9" t="n">
        <v>30.37</v>
      </c>
      <c r="G9" t="n">
        <v>58.79</v>
      </c>
      <c r="H9" t="n">
        <v>0.9399999999999999</v>
      </c>
      <c r="I9" t="n">
        <v>31</v>
      </c>
      <c r="J9" t="n">
        <v>151.46</v>
      </c>
      <c r="K9" t="n">
        <v>47.83</v>
      </c>
      <c r="L9" t="n">
        <v>8</v>
      </c>
      <c r="M9" t="n">
        <v>29</v>
      </c>
      <c r="N9" t="n">
        <v>25.63</v>
      </c>
      <c r="O9" t="n">
        <v>18913.66</v>
      </c>
      <c r="P9" t="n">
        <v>329.09</v>
      </c>
      <c r="Q9" t="n">
        <v>772.3200000000001</v>
      </c>
      <c r="R9" t="n">
        <v>144.12</v>
      </c>
      <c r="S9" t="n">
        <v>98.14</v>
      </c>
      <c r="T9" t="n">
        <v>18972.62</v>
      </c>
      <c r="U9" t="n">
        <v>0.68</v>
      </c>
      <c r="V9" t="n">
        <v>0.85</v>
      </c>
      <c r="W9" t="n">
        <v>12.32</v>
      </c>
      <c r="X9" t="n">
        <v>1.12</v>
      </c>
      <c r="Y9" t="n">
        <v>2</v>
      </c>
      <c r="Z9" t="n">
        <v>10</v>
      </c>
      <c r="AA9" t="n">
        <v>273.3192061195013</v>
      </c>
      <c r="AB9" t="n">
        <v>388.9136669195376</v>
      </c>
      <c r="AC9" t="n">
        <v>352.4824539753436</v>
      </c>
      <c r="AD9" t="n">
        <v>273319.2061195013</v>
      </c>
      <c r="AE9" t="n">
        <v>388913.6669195376</v>
      </c>
      <c r="AF9" t="n">
        <v>8.310521083641033e-06</v>
      </c>
      <c r="AG9" t="n">
        <v>1.395833333333333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3.0097</v>
      </c>
      <c r="E10" t="n">
        <v>33.23</v>
      </c>
      <c r="F10" t="n">
        <v>30.22</v>
      </c>
      <c r="G10" t="n">
        <v>67.15000000000001</v>
      </c>
      <c r="H10" t="n">
        <v>1.04</v>
      </c>
      <c r="I10" t="n">
        <v>27</v>
      </c>
      <c r="J10" t="n">
        <v>152.85</v>
      </c>
      <c r="K10" t="n">
        <v>47.83</v>
      </c>
      <c r="L10" t="n">
        <v>9</v>
      </c>
      <c r="M10" t="n">
        <v>25</v>
      </c>
      <c r="N10" t="n">
        <v>26.03</v>
      </c>
      <c r="O10" t="n">
        <v>19085.83</v>
      </c>
      <c r="P10" t="n">
        <v>323.86</v>
      </c>
      <c r="Q10" t="n">
        <v>772.41</v>
      </c>
      <c r="R10" t="n">
        <v>139.16</v>
      </c>
      <c r="S10" t="n">
        <v>98.14</v>
      </c>
      <c r="T10" t="n">
        <v>16512.28</v>
      </c>
      <c r="U10" t="n">
        <v>0.71</v>
      </c>
      <c r="V10" t="n">
        <v>0.85</v>
      </c>
      <c r="W10" t="n">
        <v>12.31</v>
      </c>
      <c r="X10" t="n">
        <v>0.97</v>
      </c>
      <c r="Y10" t="n">
        <v>2</v>
      </c>
      <c r="Z10" t="n">
        <v>10</v>
      </c>
      <c r="AA10" t="n">
        <v>268.050996363785</v>
      </c>
      <c r="AB10" t="n">
        <v>381.4173815201827</v>
      </c>
      <c r="AC10" t="n">
        <v>345.6883778139348</v>
      </c>
      <c r="AD10" t="n">
        <v>268050.9963637851</v>
      </c>
      <c r="AE10" t="n">
        <v>381417.3815201827</v>
      </c>
      <c r="AF10" t="n">
        <v>8.378446154635856e-06</v>
      </c>
      <c r="AG10" t="n">
        <v>1.384583333333333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3.0256</v>
      </c>
      <c r="E11" t="n">
        <v>33.05</v>
      </c>
      <c r="F11" t="n">
        <v>30.13</v>
      </c>
      <c r="G11" t="n">
        <v>75.33</v>
      </c>
      <c r="H11" t="n">
        <v>1.15</v>
      </c>
      <c r="I11" t="n">
        <v>24</v>
      </c>
      <c r="J11" t="n">
        <v>154.25</v>
      </c>
      <c r="K11" t="n">
        <v>47.83</v>
      </c>
      <c r="L11" t="n">
        <v>10</v>
      </c>
      <c r="M11" t="n">
        <v>22</v>
      </c>
      <c r="N11" t="n">
        <v>26.43</v>
      </c>
      <c r="O11" t="n">
        <v>19258.55</v>
      </c>
      <c r="P11" t="n">
        <v>319.26</v>
      </c>
      <c r="Q11" t="n">
        <v>772.29</v>
      </c>
      <c r="R11" t="n">
        <v>136.15</v>
      </c>
      <c r="S11" t="n">
        <v>98.14</v>
      </c>
      <c r="T11" t="n">
        <v>15024.71</v>
      </c>
      <c r="U11" t="n">
        <v>0.72</v>
      </c>
      <c r="V11" t="n">
        <v>0.85</v>
      </c>
      <c r="W11" t="n">
        <v>12.31</v>
      </c>
      <c r="X11" t="n">
        <v>0.88</v>
      </c>
      <c r="Y11" t="n">
        <v>2</v>
      </c>
      <c r="Z11" t="n">
        <v>10</v>
      </c>
      <c r="AA11" t="n">
        <v>264.092434776194</v>
      </c>
      <c r="AB11" t="n">
        <v>375.7846317232887</v>
      </c>
      <c r="AC11" t="n">
        <v>340.5832718741912</v>
      </c>
      <c r="AD11" t="n">
        <v>264092.4347761939</v>
      </c>
      <c r="AE11" t="n">
        <v>375784.6317232887</v>
      </c>
      <c r="AF11" t="n">
        <v>8.422708803357891e-06</v>
      </c>
      <c r="AG11" t="n">
        <v>1.377083333333333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3.0404</v>
      </c>
      <c r="E12" t="n">
        <v>32.89</v>
      </c>
      <c r="F12" t="n">
        <v>30.03</v>
      </c>
      <c r="G12" t="n">
        <v>81.89</v>
      </c>
      <c r="H12" t="n">
        <v>1.25</v>
      </c>
      <c r="I12" t="n">
        <v>22</v>
      </c>
      <c r="J12" t="n">
        <v>155.66</v>
      </c>
      <c r="K12" t="n">
        <v>47.83</v>
      </c>
      <c r="L12" t="n">
        <v>11</v>
      </c>
      <c r="M12" t="n">
        <v>20</v>
      </c>
      <c r="N12" t="n">
        <v>26.83</v>
      </c>
      <c r="O12" t="n">
        <v>19431.82</v>
      </c>
      <c r="P12" t="n">
        <v>314.8</v>
      </c>
      <c r="Q12" t="n">
        <v>772.11</v>
      </c>
      <c r="R12" t="n">
        <v>132.74</v>
      </c>
      <c r="S12" t="n">
        <v>98.14</v>
      </c>
      <c r="T12" t="n">
        <v>13328</v>
      </c>
      <c r="U12" t="n">
        <v>0.74</v>
      </c>
      <c r="V12" t="n">
        <v>0.85</v>
      </c>
      <c r="W12" t="n">
        <v>12.31</v>
      </c>
      <c r="X12" t="n">
        <v>0.78</v>
      </c>
      <c r="Y12" t="n">
        <v>2</v>
      </c>
      <c r="Z12" t="n">
        <v>10</v>
      </c>
      <c r="AA12" t="n">
        <v>260.3108316594467</v>
      </c>
      <c r="AB12" t="n">
        <v>370.4036811642363</v>
      </c>
      <c r="AC12" t="n">
        <v>335.7063780566046</v>
      </c>
      <c r="AD12" t="n">
        <v>260310.8316594467</v>
      </c>
      <c r="AE12" t="n">
        <v>370403.6811642363</v>
      </c>
      <c r="AF12" t="n">
        <v>8.463909256256389e-06</v>
      </c>
      <c r="AG12" t="n">
        <v>1.370416666666667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3.0539</v>
      </c>
      <c r="E13" t="n">
        <v>32.74</v>
      </c>
      <c r="F13" t="n">
        <v>29.94</v>
      </c>
      <c r="G13" t="n">
        <v>89.81999999999999</v>
      </c>
      <c r="H13" t="n">
        <v>1.35</v>
      </c>
      <c r="I13" t="n">
        <v>20</v>
      </c>
      <c r="J13" t="n">
        <v>157.07</v>
      </c>
      <c r="K13" t="n">
        <v>47.83</v>
      </c>
      <c r="L13" t="n">
        <v>12</v>
      </c>
      <c r="M13" t="n">
        <v>18</v>
      </c>
      <c r="N13" t="n">
        <v>27.24</v>
      </c>
      <c r="O13" t="n">
        <v>19605.66</v>
      </c>
      <c r="P13" t="n">
        <v>310.46</v>
      </c>
      <c r="Q13" t="n">
        <v>772.15</v>
      </c>
      <c r="R13" t="n">
        <v>129.85</v>
      </c>
      <c r="S13" t="n">
        <v>98.14</v>
      </c>
      <c r="T13" t="n">
        <v>11894.35</v>
      </c>
      <c r="U13" t="n">
        <v>0.76</v>
      </c>
      <c r="V13" t="n">
        <v>0.86</v>
      </c>
      <c r="W13" t="n">
        <v>12.3</v>
      </c>
      <c r="X13" t="n">
        <v>0.6899999999999999</v>
      </c>
      <c r="Y13" t="n">
        <v>2</v>
      </c>
      <c r="Z13" t="n">
        <v>10</v>
      </c>
      <c r="AA13" t="n">
        <v>256.7610206597937</v>
      </c>
      <c r="AB13" t="n">
        <v>365.3525541968078</v>
      </c>
      <c r="AC13" t="n">
        <v>331.1284118387484</v>
      </c>
      <c r="AD13" t="n">
        <v>256761.0206597937</v>
      </c>
      <c r="AE13" t="n">
        <v>365352.5541968078</v>
      </c>
      <c r="AF13" t="n">
        <v>8.501490750454343e-06</v>
      </c>
      <c r="AG13" t="n">
        <v>1.364166666666667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3.0651</v>
      </c>
      <c r="E14" t="n">
        <v>32.62</v>
      </c>
      <c r="F14" t="n">
        <v>29.88</v>
      </c>
      <c r="G14" t="n">
        <v>99.59</v>
      </c>
      <c r="H14" t="n">
        <v>1.45</v>
      </c>
      <c r="I14" t="n">
        <v>18</v>
      </c>
      <c r="J14" t="n">
        <v>158.48</v>
      </c>
      <c r="K14" t="n">
        <v>47.83</v>
      </c>
      <c r="L14" t="n">
        <v>13</v>
      </c>
      <c r="M14" t="n">
        <v>16</v>
      </c>
      <c r="N14" t="n">
        <v>27.65</v>
      </c>
      <c r="O14" t="n">
        <v>19780.06</v>
      </c>
      <c r="P14" t="n">
        <v>305.25</v>
      </c>
      <c r="Q14" t="n">
        <v>772.33</v>
      </c>
      <c r="R14" t="n">
        <v>127.83</v>
      </c>
      <c r="S14" t="n">
        <v>98.14</v>
      </c>
      <c r="T14" t="n">
        <v>10894.41</v>
      </c>
      <c r="U14" t="n">
        <v>0.77</v>
      </c>
      <c r="V14" t="n">
        <v>0.86</v>
      </c>
      <c r="W14" t="n">
        <v>12.3</v>
      </c>
      <c r="X14" t="n">
        <v>0.63</v>
      </c>
      <c r="Y14" t="n">
        <v>2</v>
      </c>
      <c r="Z14" t="n">
        <v>10</v>
      </c>
      <c r="AA14" t="n">
        <v>253.095713333611</v>
      </c>
      <c r="AB14" t="n">
        <v>360.1370842236166</v>
      </c>
      <c r="AC14" t="n">
        <v>326.4014973300703</v>
      </c>
      <c r="AD14" t="n">
        <v>253095.713333611</v>
      </c>
      <c r="AE14" t="n">
        <v>360137.0842236166</v>
      </c>
      <c r="AF14" t="n">
        <v>8.53266947156672e-06</v>
      </c>
      <c r="AG14" t="n">
        <v>1.359166666666667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3.072</v>
      </c>
      <c r="E15" t="n">
        <v>32.55</v>
      </c>
      <c r="F15" t="n">
        <v>29.83</v>
      </c>
      <c r="G15" t="n">
        <v>105.29</v>
      </c>
      <c r="H15" t="n">
        <v>1.55</v>
      </c>
      <c r="I15" t="n">
        <v>17</v>
      </c>
      <c r="J15" t="n">
        <v>159.9</v>
      </c>
      <c r="K15" t="n">
        <v>47.83</v>
      </c>
      <c r="L15" t="n">
        <v>14</v>
      </c>
      <c r="M15" t="n">
        <v>15</v>
      </c>
      <c r="N15" t="n">
        <v>28.07</v>
      </c>
      <c r="O15" t="n">
        <v>19955.16</v>
      </c>
      <c r="P15" t="n">
        <v>301.46</v>
      </c>
      <c r="Q15" t="n">
        <v>772.16</v>
      </c>
      <c r="R15" t="n">
        <v>126.32</v>
      </c>
      <c r="S15" t="n">
        <v>98.14</v>
      </c>
      <c r="T15" t="n">
        <v>10142.57</v>
      </c>
      <c r="U15" t="n">
        <v>0.78</v>
      </c>
      <c r="V15" t="n">
        <v>0.86</v>
      </c>
      <c r="W15" t="n">
        <v>12.29</v>
      </c>
      <c r="X15" t="n">
        <v>0.58</v>
      </c>
      <c r="Y15" t="n">
        <v>2</v>
      </c>
      <c r="Z15" t="n">
        <v>10</v>
      </c>
      <c r="AA15" t="n">
        <v>250.5300417943824</v>
      </c>
      <c r="AB15" t="n">
        <v>356.4863172665509</v>
      </c>
      <c r="AC15" t="n">
        <v>323.0927133880936</v>
      </c>
      <c r="AD15" t="n">
        <v>250530.0417943824</v>
      </c>
      <c r="AE15" t="n">
        <v>356486.317266551</v>
      </c>
      <c r="AF15" t="n">
        <v>8.551877790823454e-06</v>
      </c>
      <c r="AG15" t="n">
        <v>1.35625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3.0777</v>
      </c>
      <c r="E16" t="n">
        <v>32.49</v>
      </c>
      <c r="F16" t="n">
        <v>29.8</v>
      </c>
      <c r="G16" t="n">
        <v>111.76</v>
      </c>
      <c r="H16" t="n">
        <v>1.65</v>
      </c>
      <c r="I16" t="n">
        <v>16</v>
      </c>
      <c r="J16" t="n">
        <v>161.32</v>
      </c>
      <c r="K16" t="n">
        <v>47.83</v>
      </c>
      <c r="L16" t="n">
        <v>15</v>
      </c>
      <c r="M16" t="n">
        <v>14</v>
      </c>
      <c r="N16" t="n">
        <v>28.5</v>
      </c>
      <c r="O16" t="n">
        <v>20130.71</v>
      </c>
      <c r="P16" t="n">
        <v>296.84</v>
      </c>
      <c r="Q16" t="n">
        <v>772.14</v>
      </c>
      <c r="R16" t="n">
        <v>125.12</v>
      </c>
      <c r="S16" t="n">
        <v>98.14</v>
      </c>
      <c r="T16" t="n">
        <v>9546.879999999999</v>
      </c>
      <c r="U16" t="n">
        <v>0.78</v>
      </c>
      <c r="V16" t="n">
        <v>0.86</v>
      </c>
      <c r="W16" t="n">
        <v>12.3</v>
      </c>
      <c r="X16" t="n">
        <v>0.5600000000000001</v>
      </c>
      <c r="Y16" t="n">
        <v>2</v>
      </c>
      <c r="Z16" t="n">
        <v>10</v>
      </c>
      <c r="AA16" t="n">
        <v>247.7246412024165</v>
      </c>
      <c r="AB16" t="n">
        <v>352.4944330265441</v>
      </c>
      <c r="AC16" t="n">
        <v>319.4747660836235</v>
      </c>
      <c r="AD16" t="n">
        <v>247724.6412024165</v>
      </c>
      <c r="AE16" t="n">
        <v>352494.4330265441</v>
      </c>
      <c r="AF16" t="n">
        <v>8.567745532818146e-06</v>
      </c>
      <c r="AG16" t="n">
        <v>1.35375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3.0845</v>
      </c>
      <c r="E17" t="n">
        <v>32.42</v>
      </c>
      <c r="F17" t="n">
        <v>29.76</v>
      </c>
      <c r="G17" t="n">
        <v>119.04</v>
      </c>
      <c r="H17" t="n">
        <v>1.74</v>
      </c>
      <c r="I17" t="n">
        <v>15</v>
      </c>
      <c r="J17" t="n">
        <v>162.75</v>
      </c>
      <c r="K17" t="n">
        <v>47.83</v>
      </c>
      <c r="L17" t="n">
        <v>16</v>
      </c>
      <c r="M17" t="n">
        <v>13</v>
      </c>
      <c r="N17" t="n">
        <v>28.92</v>
      </c>
      <c r="O17" t="n">
        <v>20306.85</v>
      </c>
      <c r="P17" t="n">
        <v>291.48</v>
      </c>
      <c r="Q17" t="n">
        <v>772.1</v>
      </c>
      <c r="R17" t="n">
        <v>123.68</v>
      </c>
      <c r="S17" t="n">
        <v>98.14</v>
      </c>
      <c r="T17" t="n">
        <v>8832.639999999999</v>
      </c>
      <c r="U17" t="n">
        <v>0.79</v>
      </c>
      <c r="V17" t="n">
        <v>0.86</v>
      </c>
      <c r="W17" t="n">
        <v>12.3</v>
      </c>
      <c r="X17" t="n">
        <v>0.51</v>
      </c>
      <c r="Y17" t="n">
        <v>2</v>
      </c>
      <c r="Z17" t="n">
        <v>10</v>
      </c>
      <c r="AA17" t="n">
        <v>244.4533847436234</v>
      </c>
      <c r="AB17" t="n">
        <v>347.8396692326407</v>
      </c>
      <c r="AC17" t="n">
        <v>315.2560339990807</v>
      </c>
      <c r="AD17" t="n">
        <v>244453.3847436234</v>
      </c>
      <c r="AE17" t="n">
        <v>347839.6692326408</v>
      </c>
      <c r="AF17" t="n">
        <v>8.586675470636373e-06</v>
      </c>
      <c r="AG17" t="n">
        <v>1.350833333333333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3.089</v>
      </c>
      <c r="E18" t="n">
        <v>32.37</v>
      </c>
      <c r="F18" t="n">
        <v>29.74</v>
      </c>
      <c r="G18" t="n">
        <v>127.46</v>
      </c>
      <c r="H18" t="n">
        <v>1.83</v>
      </c>
      <c r="I18" t="n">
        <v>14</v>
      </c>
      <c r="J18" t="n">
        <v>164.19</v>
      </c>
      <c r="K18" t="n">
        <v>47.83</v>
      </c>
      <c r="L18" t="n">
        <v>17</v>
      </c>
      <c r="M18" t="n">
        <v>11</v>
      </c>
      <c r="N18" t="n">
        <v>29.36</v>
      </c>
      <c r="O18" t="n">
        <v>20483.57</v>
      </c>
      <c r="P18" t="n">
        <v>287.15</v>
      </c>
      <c r="Q18" t="n">
        <v>772.12</v>
      </c>
      <c r="R18" t="n">
        <v>122.9</v>
      </c>
      <c r="S18" t="n">
        <v>98.14</v>
      </c>
      <c r="T18" t="n">
        <v>8448.459999999999</v>
      </c>
      <c r="U18" t="n">
        <v>0.8</v>
      </c>
      <c r="V18" t="n">
        <v>0.86</v>
      </c>
      <c r="W18" t="n">
        <v>12.3</v>
      </c>
      <c r="X18" t="n">
        <v>0.49</v>
      </c>
      <c r="Y18" t="n">
        <v>2</v>
      </c>
      <c r="Z18" t="n">
        <v>10</v>
      </c>
      <c r="AA18" t="n">
        <v>241.9331033072843</v>
      </c>
      <c r="AB18" t="n">
        <v>344.2534891430963</v>
      </c>
      <c r="AC18" t="n">
        <v>312.005786795447</v>
      </c>
      <c r="AD18" t="n">
        <v>241933.1033072843</v>
      </c>
      <c r="AE18" t="n">
        <v>344253.4891430963</v>
      </c>
      <c r="AF18" t="n">
        <v>8.599202635369025e-06</v>
      </c>
      <c r="AG18" t="n">
        <v>1.34875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3.0947</v>
      </c>
      <c r="E19" t="n">
        <v>32.31</v>
      </c>
      <c r="F19" t="n">
        <v>29.71</v>
      </c>
      <c r="G19" t="n">
        <v>137.12</v>
      </c>
      <c r="H19" t="n">
        <v>1.93</v>
      </c>
      <c r="I19" t="n">
        <v>13</v>
      </c>
      <c r="J19" t="n">
        <v>165.62</v>
      </c>
      <c r="K19" t="n">
        <v>47.83</v>
      </c>
      <c r="L19" t="n">
        <v>18</v>
      </c>
      <c r="M19" t="n">
        <v>8</v>
      </c>
      <c r="N19" t="n">
        <v>29.8</v>
      </c>
      <c r="O19" t="n">
        <v>20660.89</v>
      </c>
      <c r="P19" t="n">
        <v>287.08</v>
      </c>
      <c r="Q19" t="n">
        <v>772.1799999999999</v>
      </c>
      <c r="R19" t="n">
        <v>121.82</v>
      </c>
      <c r="S19" t="n">
        <v>98.14</v>
      </c>
      <c r="T19" t="n">
        <v>7914.24</v>
      </c>
      <c r="U19" t="n">
        <v>0.8100000000000001</v>
      </c>
      <c r="V19" t="n">
        <v>0.86</v>
      </c>
      <c r="W19" t="n">
        <v>12.3</v>
      </c>
      <c r="X19" t="n">
        <v>0.46</v>
      </c>
      <c r="Y19" t="n">
        <v>2</v>
      </c>
      <c r="Z19" t="n">
        <v>10</v>
      </c>
      <c r="AA19" t="n">
        <v>241.3676918576945</v>
      </c>
      <c r="AB19" t="n">
        <v>343.4489491208261</v>
      </c>
      <c r="AC19" t="n">
        <v>311.2766114912789</v>
      </c>
      <c r="AD19" t="n">
        <v>241367.6918576945</v>
      </c>
      <c r="AE19" t="n">
        <v>343448.9491208261</v>
      </c>
      <c r="AF19" t="n">
        <v>8.615070377363718e-06</v>
      </c>
      <c r="AG19" t="n">
        <v>1.34625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3.0939</v>
      </c>
      <c r="E20" t="n">
        <v>32.32</v>
      </c>
      <c r="F20" t="n">
        <v>29.72</v>
      </c>
      <c r="G20" t="n">
        <v>137.16</v>
      </c>
      <c r="H20" t="n">
        <v>2.02</v>
      </c>
      <c r="I20" t="n">
        <v>13</v>
      </c>
      <c r="J20" t="n">
        <v>167.07</v>
      </c>
      <c r="K20" t="n">
        <v>47.83</v>
      </c>
      <c r="L20" t="n">
        <v>19</v>
      </c>
      <c r="M20" t="n">
        <v>2</v>
      </c>
      <c r="N20" t="n">
        <v>30.24</v>
      </c>
      <c r="O20" t="n">
        <v>20838.81</v>
      </c>
      <c r="P20" t="n">
        <v>283.95</v>
      </c>
      <c r="Q20" t="n">
        <v>772.2</v>
      </c>
      <c r="R20" t="n">
        <v>121.86</v>
      </c>
      <c r="S20" t="n">
        <v>98.14</v>
      </c>
      <c r="T20" t="n">
        <v>7931.59</v>
      </c>
      <c r="U20" t="n">
        <v>0.8100000000000001</v>
      </c>
      <c r="V20" t="n">
        <v>0.86</v>
      </c>
      <c r="W20" t="n">
        <v>12.31</v>
      </c>
      <c r="X20" t="n">
        <v>0.47</v>
      </c>
      <c r="Y20" t="n">
        <v>2</v>
      </c>
      <c r="Z20" t="n">
        <v>10</v>
      </c>
      <c r="AA20" t="n">
        <v>239.9398081404086</v>
      </c>
      <c r="AB20" t="n">
        <v>341.4171727948639</v>
      </c>
      <c r="AC20" t="n">
        <v>309.435160377008</v>
      </c>
      <c r="AD20" t="n">
        <v>239939.8081404086</v>
      </c>
      <c r="AE20" t="n">
        <v>341417.1727948639</v>
      </c>
      <c r="AF20" t="n">
        <v>8.61284332585569e-06</v>
      </c>
      <c r="AG20" t="n">
        <v>1.346666666666667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3.0936</v>
      </c>
      <c r="E21" t="n">
        <v>32.33</v>
      </c>
      <c r="F21" t="n">
        <v>29.72</v>
      </c>
      <c r="G21" t="n">
        <v>137.18</v>
      </c>
      <c r="H21" t="n">
        <v>2.1</v>
      </c>
      <c r="I21" t="n">
        <v>13</v>
      </c>
      <c r="J21" t="n">
        <v>168.51</v>
      </c>
      <c r="K21" t="n">
        <v>47.83</v>
      </c>
      <c r="L21" t="n">
        <v>20</v>
      </c>
      <c r="M21" t="n">
        <v>0</v>
      </c>
      <c r="N21" t="n">
        <v>30.69</v>
      </c>
      <c r="O21" t="n">
        <v>21017.33</v>
      </c>
      <c r="P21" t="n">
        <v>285.85</v>
      </c>
      <c r="Q21" t="n">
        <v>772.23</v>
      </c>
      <c r="R21" t="n">
        <v>121.98</v>
      </c>
      <c r="S21" t="n">
        <v>98.14</v>
      </c>
      <c r="T21" t="n">
        <v>7992.44</v>
      </c>
      <c r="U21" t="n">
        <v>0.8</v>
      </c>
      <c r="V21" t="n">
        <v>0.86</v>
      </c>
      <c r="W21" t="n">
        <v>12.31</v>
      </c>
      <c r="X21" t="n">
        <v>0.47</v>
      </c>
      <c r="Y21" t="n">
        <v>2</v>
      </c>
      <c r="Z21" t="n">
        <v>10</v>
      </c>
      <c r="AA21" t="n">
        <v>240.8885939240989</v>
      </c>
      <c r="AB21" t="n">
        <v>342.767227053747</v>
      </c>
      <c r="AC21" t="n">
        <v>310.6587492571318</v>
      </c>
      <c r="AD21" t="n">
        <v>240888.5939240989</v>
      </c>
      <c r="AE21" t="n">
        <v>342767.227053747</v>
      </c>
      <c r="AF21" t="n">
        <v>8.612008181540179e-06</v>
      </c>
      <c r="AG21" t="n">
        <v>1.347083333333333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1.5013</v>
      </c>
      <c r="E2" t="n">
        <v>66.61</v>
      </c>
      <c r="F2" t="n">
        <v>47.73</v>
      </c>
      <c r="G2" t="n">
        <v>6.18</v>
      </c>
      <c r="H2" t="n">
        <v>0.1</v>
      </c>
      <c r="I2" t="n">
        <v>463</v>
      </c>
      <c r="J2" t="n">
        <v>176.73</v>
      </c>
      <c r="K2" t="n">
        <v>52.44</v>
      </c>
      <c r="L2" t="n">
        <v>1</v>
      </c>
      <c r="M2" t="n">
        <v>461</v>
      </c>
      <c r="N2" t="n">
        <v>33.29</v>
      </c>
      <c r="O2" t="n">
        <v>22031.19</v>
      </c>
      <c r="P2" t="n">
        <v>634.12</v>
      </c>
      <c r="Q2" t="n">
        <v>775.28</v>
      </c>
      <c r="R2" t="n">
        <v>723.42</v>
      </c>
      <c r="S2" t="n">
        <v>98.14</v>
      </c>
      <c r="T2" t="n">
        <v>306463.97</v>
      </c>
      <c r="U2" t="n">
        <v>0.14</v>
      </c>
      <c r="V2" t="n">
        <v>0.54</v>
      </c>
      <c r="W2" t="n">
        <v>13.05</v>
      </c>
      <c r="X2" t="n">
        <v>18.42</v>
      </c>
      <c r="Y2" t="n">
        <v>2</v>
      </c>
      <c r="Z2" t="n">
        <v>10</v>
      </c>
      <c r="AA2" t="n">
        <v>984.002878594309</v>
      </c>
      <c r="AB2" t="n">
        <v>1400.165664195164</v>
      </c>
      <c r="AC2" t="n">
        <v>1269.006134951622</v>
      </c>
      <c r="AD2" t="n">
        <v>984002.878594309</v>
      </c>
      <c r="AE2" t="n">
        <v>1400165.664195164</v>
      </c>
      <c r="AF2" t="n">
        <v>3.776438110946172e-06</v>
      </c>
      <c r="AG2" t="n">
        <v>2.775416666666667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2.2502</v>
      </c>
      <c r="E3" t="n">
        <v>44.44</v>
      </c>
      <c r="F3" t="n">
        <v>35.87</v>
      </c>
      <c r="G3" t="n">
        <v>12.44</v>
      </c>
      <c r="H3" t="n">
        <v>0.2</v>
      </c>
      <c r="I3" t="n">
        <v>173</v>
      </c>
      <c r="J3" t="n">
        <v>178.21</v>
      </c>
      <c r="K3" t="n">
        <v>52.44</v>
      </c>
      <c r="L3" t="n">
        <v>2</v>
      </c>
      <c r="M3" t="n">
        <v>171</v>
      </c>
      <c r="N3" t="n">
        <v>33.77</v>
      </c>
      <c r="O3" t="n">
        <v>22213.89</v>
      </c>
      <c r="P3" t="n">
        <v>475.65</v>
      </c>
      <c r="Q3" t="n">
        <v>773.29</v>
      </c>
      <c r="R3" t="n">
        <v>326.53</v>
      </c>
      <c r="S3" t="n">
        <v>98.14</v>
      </c>
      <c r="T3" t="n">
        <v>109468.92</v>
      </c>
      <c r="U3" t="n">
        <v>0.3</v>
      </c>
      <c r="V3" t="n">
        <v>0.72</v>
      </c>
      <c r="W3" t="n">
        <v>12.57</v>
      </c>
      <c r="X3" t="n">
        <v>6.6</v>
      </c>
      <c r="Y3" t="n">
        <v>2</v>
      </c>
      <c r="Z3" t="n">
        <v>10</v>
      </c>
      <c r="AA3" t="n">
        <v>498.0388505561851</v>
      </c>
      <c r="AB3" t="n">
        <v>708.6736361789648</v>
      </c>
      <c r="AC3" t="n">
        <v>642.2891340550887</v>
      </c>
      <c r="AD3" t="n">
        <v>498038.8505561851</v>
      </c>
      <c r="AE3" t="n">
        <v>708673.6361789647</v>
      </c>
      <c r="AF3" t="n">
        <v>5.660255137048609e-06</v>
      </c>
      <c r="AG3" t="n">
        <v>1.851666666666667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2.5312</v>
      </c>
      <c r="E4" t="n">
        <v>39.51</v>
      </c>
      <c r="F4" t="n">
        <v>33.28</v>
      </c>
      <c r="G4" t="n">
        <v>18.66</v>
      </c>
      <c r="H4" t="n">
        <v>0.3</v>
      </c>
      <c r="I4" t="n">
        <v>107</v>
      </c>
      <c r="J4" t="n">
        <v>179.7</v>
      </c>
      <c r="K4" t="n">
        <v>52.44</v>
      </c>
      <c r="L4" t="n">
        <v>3</v>
      </c>
      <c r="M4" t="n">
        <v>105</v>
      </c>
      <c r="N4" t="n">
        <v>34.26</v>
      </c>
      <c r="O4" t="n">
        <v>22397.24</v>
      </c>
      <c r="P4" t="n">
        <v>439.27</v>
      </c>
      <c r="Q4" t="n">
        <v>772.78</v>
      </c>
      <c r="R4" t="n">
        <v>240.98</v>
      </c>
      <c r="S4" t="n">
        <v>98.14</v>
      </c>
      <c r="T4" t="n">
        <v>67023.88</v>
      </c>
      <c r="U4" t="n">
        <v>0.41</v>
      </c>
      <c r="V4" t="n">
        <v>0.77</v>
      </c>
      <c r="W4" t="n">
        <v>12.45</v>
      </c>
      <c r="X4" t="n">
        <v>4.02</v>
      </c>
      <c r="Y4" t="n">
        <v>2</v>
      </c>
      <c r="Z4" t="n">
        <v>10</v>
      </c>
      <c r="AA4" t="n">
        <v>411.0271564065487</v>
      </c>
      <c r="AB4" t="n">
        <v>584.8622234461209</v>
      </c>
      <c r="AC4" t="n">
        <v>530.0756679255926</v>
      </c>
      <c r="AD4" t="n">
        <v>411027.1564065487</v>
      </c>
      <c r="AE4" t="n">
        <v>584862.2234461209</v>
      </c>
      <c r="AF4" t="n">
        <v>6.367095281707154e-06</v>
      </c>
      <c r="AG4" t="n">
        <v>1.64625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2.683</v>
      </c>
      <c r="E5" t="n">
        <v>37.27</v>
      </c>
      <c r="F5" t="n">
        <v>32.11</v>
      </c>
      <c r="G5" t="n">
        <v>25.02</v>
      </c>
      <c r="H5" t="n">
        <v>0.39</v>
      </c>
      <c r="I5" t="n">
        <v>77</v>
      </c>
      <c r="J5" t="n">
        <v>181.19</v>
      </c>
      <c r="K5" t="n">
        <v>52.44</v>
      </c>
      <c r="L5" t="n">
        <v>4</v>
      </c>
      <c r="M5" t="n">
        <v>75</v>
      </c>
      <c r="N5" t="n">
        <v>34.75</v>
      </c>
      <c r="O5" t="n">
        <v>22581.25</v>
      </c>
      <c r="P5" t="n">
        <v>421.63</v>
      </c>
      <c r="Q5" t="n">
        <v>772.7</v>
      </c>
      <c r="R5" t="n">
        <v>202.17</v>
      </c>
      <c r="S5" t="n">
        <v>98.14</v>
      </c>
      <c r="T5" t="n">
        <v>47766.75</v>
      </c>
      <c r="U5" t="n">
        <v>0.49</v>
      </c>
      <c r="V5" t="n">
        <v>0.8</v>
      </c>
      <c r="W5" t="n">
        <v>12.39</v>
      </c>
      <c r="X5" t="n">
        <v>2.86</v>
      </c>
      <c r="Y5" t="n">
        <v>2</v>
      </c>
      <c r="Z5" t="n">
        <v>10</v>
      </c>
      <c r="AA5" t="n">
        <v>373.5878165097061</v>
      </c>
      <c r="AB5" t="n">
        <v>531.5887225712445</v>
      </c>
      <c r="AC5" t="n">
        <v>481.7925246023748</v>
      </c>
      <c r="AD5" t="n">
        <v>373587.8165097061</v>
      </c>
      <c r="AE5" t="n">
        <v>531588.7225712445</v>
      </c>
      <c r="AF5" t="n">
        <v>6.748939886544047e-06</v>
      </c>
      <c r="AG5" t="n">
        <v>1.552916666666667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2.7776</v>
      </c>
      <c r="E6" t="n">
        <v>36</v>
      </c>
      <c r="F6" t="n">
        <v>31.45</v>
      </c>
      <c r="G6" t="n">
        <v>31.45</v>
      </c>
      <c r="H6" t="n">
        <v>0.49</v>
      </c>
      <c r="I6" t="n">
        <v>60</v>
      </c>
      <c r="J6" t="n">
        <v>182.69</v>
      </c>
      <c r="K6" t="n">
        <v>52.44</v>
      </c>
      <c r="L6" t="n">
        <v>5</v>
      </c>
      <c r="M6" t="n">
        <v>58</v>
      </c>
      <c r="N6" t="n">
        <v>35.25</v>
      </c>
      <c r="O6" t="n">
        <v>22766.06</v>
      </c>
      <c r="P6" t="n">
        <v>410.58</v>
      </c>
      <c r="Q6" t="n">
        <v>772.55</v>
      </c>
      <c r="R6" t="n">
        <v>179.81</v>
      </c>
      <c r="S6" t="n">
        <v>98.14</v>
      </c>
      <c r="T6" t="n">
        <v>36674.68</v>
      </c>
      <c r="U6" t="n">
        <v>0.55</v>
      </c>
      <c r="V6" t="n">
        <v>0.82</v>
      </c>
      <c r="W6" t="n">
        <v>12.37</v>
      </c>
      <c r="X6" t="n">
        <v>2.19</v>
      </c>
      <c r="Y6" t="n">
        <v>2</v>
      </c>
      <c r="Z6" t="n">
        <v>10</v>
      </c>
      <c r="AA6" t="n">
        <v>352.4339936249123</v>
      </c>
      <c r="AB6" t="n">
        <v>501.4883467348886</v>
      </c>
      <c r="AC6" t="n">
        <v>454.5117802037108</v>
      </c>
      <c r="AD6" t="n">
        <v>352433.9936249123</v>
      </c>
      <c r="AE6" t="n">
        <v>501488.3467348886</v>
      </c>
      <c r="AF6" t="n">
        <v>6.986901017094576e-06</v>
      </c>
      <c r="AG6" t="n">
        <v>1.5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2.834</v>
      </c>
      <c r="E7" t="n">
        <v>35.29</v>
      </c>
      <c r="F7" t="n">
        <v>31.09</v>
      </c>
      <c r="G7" t="n">
        <v>37.3</v>
      </c>
      <c r="H7" t="n">
        <v>0.58</v>
      </c>
      <c r="I7" t="n">
        <v>50</v>
      </c>
      <c r="J7" t="n">
        <v>184.19</v>
      </c>
      <c r="K7" t="n">
        <v>52.44</v>
      </c>
      <c r="L7" t="n">
        <v>6</v>
      </c>
      <c r="M7" t="n">
        <v>48</v>
      </c>
      <c r="N7" t="n">
        <v>35.75</v>
      </c>
      <c r="O7" t="n">
        <v>22951.43</v>
      </c>
      <c r="P7" t="n">
        <v>403.34</v>
      </c>
      <c r="Q7" t="n">
        <v>772.47</v>
      </c>
      <c r="R7" t="n">
        <v>168.1</v>
      </c>
      <c r="S7" t="n">
        <v>98.14</v>
      </c>
      <c r="T7" t="n">
        <v>30866.33</v>
      </c>
      <c r="U7" t="n">
        <v>0.58</v>
      </c>
      <c r="V7" t="n">
        <v>0.83</v>
      </c>
      <c r="W7" t="n">
        <v>12.35</v>
      </c>
      <c r="X7" t="n">
        <v>1.84</v>
      </c>
      <c r="Y7" t="n">
        <v>2</v>
      </c>
      <c r="Z7" t="n">
        <v>10</v>
      </c>
      <c r="AA7" t="n">
        <v>340.3334125639828</v>
      </c>
      <c r="AB7" t="n">
        <v>484.2700860093488</v>
      </c>
      <c r="AC7" t="n">
        <v>438.906427885297</v>
      </c>
      <c r="AD7" t="n">
        <v>340333.4125639828</v>
      </c>
      <c r="AE7" t="n">
        <v>484270.0860093488</v>
      </c>
      <c r="AF7" t="n">
        <v>7.128772135097216e-06</v>
      </c>
      <c r="AG7" t="n">
        <v>1.470416666666667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2.8824</v>
      </c>
      <c r="E8" t="n">
        <v>34.69</v>
      </c>
      <c r="F8" t="n">
        <v>30.78</v>
      </c>
      <c r="G8" t="n">
        <v>43.97</v>
      </c>
      <c r="H8" t="n">
        <v>0.67</v>
      </c>
      <c r="I8" t="n">
        <v>42</v>
      </c>
      <c r="J8" t="n">
        <v>185.7</v>
      </c>
      <c r="K8" t="n">
        <v>52.44</v>
      </c>
      <c r="L8" t="n">
        <v>7</v>
      </c>
      <c r="M8" t="n">
        <v>40</v>
      </c>
      <c r="N8" t="n">
        <v>36.26</v>
      </c>
      <c r="O8" t="n">
        <v>23137.49</v>
      </c>
      <c r="P8" t="n">
        <v>397.08</v>
      </c>
      <c r="Q8" t="n">
        <v>772.47</v>
      </c>
      <c r="R8" t="n">
        <v>157.81</v>
      </c>
      <c r="S8" t="n">
        <v>98.14</v>
      </c>
      <c r="T8" t="n">
        <v>25763.59</v>
      </c>
      <c r="U8" t="n">
        <v>0.62</v>
      </c>
      <c r="V8" t="n">
        <v>0.83</v>
      </c>
      <c r="W8" t="n">
        <v>12.33</v>
      </c>
      <c r="X8" t="n">
        <v>1.53</v>
      </c>
      <c r="Y8" t="n">
        <v>2</v>
      </c>
      <c r="Z8" t="n">
        <v>10</v>
      </c>
      <c r="AA8" t="n">
        <v>330.2931565287468</v>
      </c>
      <c r="AB8" t="n">
        <v>469.9835203233382</v>
      </c>
      <c r="AC8" t="n">
        <v>425.9581461451059</v>
      </c>
      <c r="AD8" t="n">
        <v>330293.1565287468</v>
      </c>
      <c r="AE8" t="n">
        <v>469983.5203233382</v>
      </c>
      <c r="AF8" t="n">
        <v>7.250519690262603e-06</v>
      </c>
      <c r="AG8" t="n">
        <v>1.445416666666667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2.9114</v>
      </c>
      <c r="E9" t="n">
        <v>34.35</v>
      </c>
      <c r="F9" t="n">
        <v>30.61</v>
      </c>
      <c r="G9" t="n">
        <v>49.64</v>
      </c>
      <c r="H9" t="n">
        <v>0.76</v>
      </c>
      <c r="I9" t="n">
        <v>37</v>
      </c>
      <c r="J9" t="n">
        <v>187.22</v>
      </c>
      <c r="K9" t="n">
        <v>52.44</v>
      </c>
      <c r="L9" t="n">
        <v>8</v>
      </c>
      <c r="M9" t="n">
        <v>35</v>
      </c>
      <c r="N9" t="n">
        <v>36.78</v>
      </c>
      <c r="O9" t="n">
        <v>23324.24</v>
      </c>
      <c r="P9" t="n">
        <v>392.49</v>
      </c>
      <c r="Q9" t="n">
        <v>772.28</v>
      </c>
      <c r="R9" t="n">
        <v>152.12</v>
      </c>
      <c r="S9" t="n">
        <v>98.14</v>
      </c>
      <c r="T9" t="n">
        <v>22941.61</v>
      </c>
      <c r="U9" t="n">
        <v>0.65</v>
      </c>
      <c r="V9" t="n">
        <v>0.84</v>
      </c>
      <c r="W9" t="n">
        <v>12.33</v>
      </c>
      <c r="X9" t="n">
        <v>1.36</v>
      </c>
      <c r="Y9" t="n">
        <v>2</v>
      </c>
      <c r="Z9" t="n">
        <v>10</v>
      </c>
      <c r="AA9" t="n">
        <v>324.0627295186141</v>
      </c>
      <c r="AB9" t="n">
        <v>461.1180686436426</v>
      </c>
      <c r="AC9" t="n">
        <v>417.9231593872208</v>
      </c>
      <c r="AD9" t="n">
        <v>324062.7295186141</v>
      </c>
      <c r="AE9" t="n">
        <v>461118.0686436426</v>
      </c>
      <c r="AF9" t="n">
        <v>7.323467605547649e-06</v>
      </c>
      <c r="AG9" t="n">
        <v>1.43125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2.9451</v>
      </c>
      <c r="E10" t="n">
        <v>33.95</v>
      </c>
      <c r="F10" t="n">
        <v>30.4</v>
      </c>
      <c r="G10" t="n">
        <v>56.99</v>
      </c>
      <c r="H10" t="n">
        <v>0.85</v>
      </c>
      <c r="I10" t="n">
        <v>32</v>
      </c>
      <c r="J10" t="n">
        <v>188.74</v>
      </c>
      <c r="K10" t="n">
        <v>52.44</v>
      </c>
      <c r="L10" t="n">
        <v>9</v>
      </c>
      <c r="M10" t="n">
        <v>30</v>
      </c>
      <c r="N10" t="n">
        <v>37.3</v>
      </c>
      <c r="O10" t="n">
        <v>23511.69</v>
      </c>
      <c r="P10" t="n">
        <v>387.27</v>
      </c>
      <c r="Q10" t="n">
        <v>772.3200000000001</v>
      </c>
      <c r="R10" t="n">
        <v>144.82</v>
      </c>
      <c r="S10" t="n">
        <v>98.14</v>
      </c>
      <c r="T10" t="n">
        <v>19317.49</v>
      </c>
      <c r="U10" t="n">
        <v>0.68</v>
      </c>
      <c r="V10" t="n">
        <v>0.84</v>
      </c>
      <c r="W10" t="n">
        <v>12.32</v>
      </c>
      <c r="X10" t="n">
        <v>1.15</v>
      </c>
      <c r="Y10" t="n">
        <v>2</v>
      </c>
      <c r="Z10" t="n">
        <v>10</v>
      </c>
      <c r="AA10" t="n">
        <v>316.9866729098501</v>
      </c>
      <c r="AB10" t="n">
        <v>451.0493465727854</v>
      </c>
      <c r="AC10" t="n">
        <v>408.7976177418414</v>
      </c>
      <c r="AD10" t="n">
        <v>316986.6729098501</v>
      </c>
      <c r="AE10" t="n">
        <v>451049.3465727854</v>
      </c>
      <c r="AF10" t="n">
        <v>7.408238113999581e-06</v>
      </c>
      <c r="AG10" t="n">
        <v>1.414583333333334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2.9635</v>
      </c>
      <c r="E11" t="n">
        <v>33.74</v>
      </c>
      <c r="F11" t="n">
        <v>30.29</v>
      </c>
      <c r="G11" t="n">
        <v>62.67</v>
      </c>
      <c r="H11" t="n">
        <v>0.93</v>
      </c>
      <c r="I11" t="n">
        <v>29</v>
      </c>
      <c r="J11" t="n">
        <v>190.26</v>
      </c>
      <c r="K11" t="n">
        <v>52.44</v>
      </c>
      <c r="L11" t="n">
        <v>10</v>
      </c>
      <c r="M11" t="n">
        <v>27</v>
      </c>
      <c r="N11" t="n">
        <v>37.82</v>
      </c>
      <c r="O11" t="n">
        <v>23699.85</v>
      </c>
      <c r="P11" t="n">
        <v>383.72</v>
      </c>
      <c r="Q11" t="n">
        <v>772.22</v>
      </c>
      <c r="R11" t="n">
        <v>141.57</v>
      </c>
      <c r="S11" t="n">
        <v>98.14</v>
      </c>
      <c r="T11" t="n">
        <v>17706.6</v>
      </c>
      <c r="U11" t="n">
        <v>0.6899999999999999</v>
      </c>
      <c r="V11" t="n">
        <v>0.85</v>
      </c>
      <c r="W11" t="n">
        <v>12.32</v>
      </c>
      <c r="X11" t="n">
        <v>1.04</v>
      </c>
      <c r="Y11" t="n">
        <v>2</v>
      </c>
      <c r="Z11" t="n">
        <v>10</v>
      </c>
      <c r="AA11" t="n">
        <v>312.853990589668</v>
      </c>
      <c r="AB11" t="n">
        <v>445.1688354364665</v>
      </c>
      <c r="AC11" t="n">
        <v>403.4679593310767</v>
      </c>
      <c r="AD11" t="n">
        <v>312853.990589668</v>
      </c>
      <c r="AE11" t="n">
        <v>445168.8354364664</v>
      </c>
      <c r="AF11" t="n">
        <v>7.454522308525264e-06</v>
      </c>
      <c r="AG11" t="n">
        <v>1.405833333333333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2.9823</v>
      </c>
      <c r="E12" t="n">
        <v>33.53</v>
      </c>
      <c r="F12" t="n">
        <v>30.19</v>
      </c>
      <c r="G12" t="n">
        <v>69.66</v>
      </c>
      <c r="H12" t="n">
        <v>1.02</v>
      </c>
      <c r="I12" t="n">
        <v>26</v>
      </c>
      <c r="J12" t="n">
        <v>191.79</v>
      </c>
      <c r="K12" t="n">
        <v>52.44</v>
      </c>
      <c r="L12" t="n">
        <v>11</v>
      </c>
      <c r="M12" t="n">
        <v>24</v>
      </c>
      <c r="N12" t="n">
        <v>38.35</v>
      </c>
      <c r="O12" t="n">
        <v>23888.73</v>
      </c>
      <c r="P12" t="n">
        <v>379.91</v>
      </c>
      <c r="Q12" t="n">
        <v>772.25</v>
      </c>
      <c r="R12" t="n">
        <v>137.98</v>
      </c>
      <c r="S12" t="n">
        <v>98.14</v>
      </c>
      <c r="T12" t="n">
        <v>15926.84</v>
      </c>
      <c r="U12" t="n">
        <v>0.71</v>
      </c>
      <c r="V12" t="n">
        <v>0.85</v>
      </c>
      <c r="W12" t="n">
        <v>12.31</v>
      </c>
      <c r="X12" t="n">
        <v>0.9399999999999999</v>
      </c>
      <c r="Y12" t="n">
        <v>2</v>
      </c>
      <c r="Z12" t="n">
        <v>10</v>
      </c>
      <c r="AA12" t="n">
        <v>308.6345947846019</v>
      </c>
      <c r="AB12" t="n">
        <v>439.1649372178554</v>
      </c>
      <c r="AC12" t="n">
        <v>398.0264720357688</v>
      </c>
      <c r="AD12" t="n">
        <v>308634.5947846019</v>
      </c>
      <c r="AE12" t="n">
        <v>439164.9372178554</v>
      </c>
      <c r="AF12" t="n">
        <v>7.501812681192811e-06</v>
      </c>
      <c r="AG12" t="n">
        <v>1.397083333333333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2.9957</v>
      </c>
      <c r="E13" t="n">
        <v>33.38</v>
      </c>
      <c r="F13" t="n">
        <v>30.11</v>
      </c>
      <c r="G13" t="n">
        <v>75.27</v>
      </c>
      <c r="H13" t="n">
        <v>1.1</v>
      </c>
      <c r="I13" t="n">
        <v>24</v>
      </c>
      <c r="J13" t="n">
        <v>193.33</v>
      </c>
      <c r="K13" t="n">
        <v>52.44</v>
      </c>
      <c r="L13" t="n">
        <v>12</v>
      </c>
      <c r="M13" t="n">
        <v>22</v>
      </c>
      <c r="N13" t="n">
        <v>38.89</v>
      </c>
      <c r="O13" t="n">
        <v>24078.33</v>
      </c>
      <c r="P13" t="n">
        <v>376.24</v>
      </c>
      <c r="Q13" t="n">
        <v>772.16</v>
      </c>
      <c r="R13" t="n">
        <v>135.33</v>
      </c>
      <c r="S13" t="n">
        <v>98.14</v>
      </c>
      <c r="T13" t="n">
        <v>14611.63</v>
      </c>
      <c r="U13" t="n">
        <v>0.73</v>
      </c>
      <c r="V13" t="n">
        <v>0.85</v>
      </c>
      <c r="W13" t="n">
        <v>12.31</v>
      </c>
      <c r="X13" t="n">
        <v>0.86</v>
      </c>
      <c r="Y13" t="n">
        <v>2</v>
      </c>
      <c r="Z13" t="n">
        <v>10</v>
      </c>
      <c r="AA13" t="n">
        <v>305.1507387049406</v>
      </c>
      <c r="AB13" t="n">
        <v>434.207659380715</v>
      </c>
      <c r="AC13" t="n">
        <v>393.5335636972343</v>
      </c>
      <c r="AD13" t="n">
        <v>305150.7387049406</v>
      </c>
      <c r="AE13" t="n">
        <v>434207.659380715</v>
      </c>
      <c r="AF13" t="n">
        <v>7.535519648945211e-06</v>
      </c>
      <c r="AG13" t="n">
        <v>1.390833333333333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3.0088</v>
      </c>
      <c r="E14" t="n">
        <v>33.24</v>
      </c>
      <c r="F14" t="n">
        <v>30.03</v>
      </c>
      <c r="G14" t="n">
        <v>81.91</v>
      </c>
      <c r="H14" t="n">
        <v>1.18</v>
      </c>
      <c r="I14" t="n">
        <v>22</v>
      </c>
      <c r="J14" t="n">
        <v>194.88</v>
      </c>
      <c r="K14" t="n">
        <v>52.44</v>
      </c>
      <c r="L14" t="n">
        <v>13</v>
      </c>
      <c r="M14" t="n">
        <v>20</v>
      </c>
      <c r="N14" t="n">
        <v>39.43</v>
      </c>
      <c r="O14" t="n">
        <v>24268.67</v>
      </c>
      <c r="P14" t="n">
        <v>373.14</v>
      </c>
      <c r="Q14" t="n">
        <v>772.28</v>
      </c>
      <c r="R14" t="n">
        <v>132.72</v>
      </c>
      <c r="S14" t="n">
        <v>98.14</v>
      </c>
      <c r="T14" t="n">
        <v>13317.66</v>
      </c>
      <c r="U14" t="n">
        <v>0.74</v>
      </c>
      <c r="V14" t="n">
        <v>0.85</v>
      </c>
      <c r="W14" t="n">
        <v>12.31</v>
      </c>
      <c r="X14" t="n">
        <v>0.79</v>
      </c>
      <c r="Y14" t="n">
        <v>2</v>
      </c>
      <c r="Z14" t="n">
        <v>10</v>
      </c>
      <c r="AA14" t="n">
        <v>302.0147615231135</v>
      </c>
      <c r="AB14" t="n">
        <v>429.7453883150399</v>
      </c>
      <c r="AC14" t="n">
        <v>389.4892927206172</v>
      </c>
      <c r="AD14" t="n">
        <v>302014.7615231135</v>
      </c>
      <c r="AE14" t="n">
        <v>429745.3883150399</v>
      </c>
      <c r="AF14" t="n">
        <v>7.568471983091215e-06</v>
      </c>
      <c r="AG14" t="n">
        <v>1.385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3.022</v>
      </c>
      <c r="E15" t="n">
        <v>33.09</v>
      </c>
      <c r="F15" t="n">
        <v>29.96</v>
      </c>
      <c r="G15" t="n">
        <v>89.88</v>
      </c>
      <c r="H15" t="n">
        <v>1.27</v>
      </c>
      <c r="I15" t="n">
        <v>20</v>
      </c>
      <c r="J15" t="n">
        <v>196.42</v>
      </c>
      <c r="K15" t="n">
        <v>52.44</v>
      </c>
      <c r="L15" t="n">
        <v>14</v>
      </c>
      <c r="M15" t="n">
        <v>18</v>
      </c>
      <c r="N15" t="n">
        <v>39.98</v>
      </c>
      <c r="O15" t="n">
        <v>24459.75</v>
      </c>
      <c r="P15" t="n">
        <v>369.44</v>
      </c>
      <c r="Q15" t="n">
        <v>772.12</v>
      </c>
      <c r="R15" t="n">
        <v>130.36</v>
      </c>
      <c r="S15" t="n">
        <v>98.14</v>
      </c>
      <c r="T15" t="n">
        <v>12147.41</v>
      </c>
      <c r="U15" t="n">
        <v>0.75</v>
      </c>
      <c r="V15" t="n">
        <v>0.86</v>
      </c>
      <c r="W15" t="n">
        <v>12.31</v>
      </c>
      <c r="X15" t="n">
        <v>0.71</v>
      </c>
      <c r="Y15" t="n">
        <v>2</v>
      </c>
      <c r="Z15" t="n">
        <v>10</v>
      </c>
      <c r="AA15" t="n">
        <v>298.6268009712574</v>
      </c>
      <c r="AB15" t="n">
        <v>424.9245629500452</v>
      </c>
      <c r="AC15" t="n">
        <v>385.1200547653168</v>
      </c>
      <c r="AD15" t="n">
        <v>298626.8009712574</v>
      </c>
      <c r="AE15" t="n">
        <v>424924.5629500452</v>
      </c>
      <c r="AF15" t="n">
        <v>7.601675861772685e-06</v>
      </c>
      <c r="AG15" t="n">
        <v>1.37875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3.0278</v>
      </c>
      <c r="E16" t="n">
        <v>33.03</v>
      </c>
      <c r="F16" t="n">
        <v>29.93</v>
      </c>
      <c r="G16" t="n">
        <v>94.52</v>
      </c>
      <c r="H16" t="n">
        <v>1.35</v>
      </c>
      <c r="I16" t="n">
        <v>19</v>
      </c>
      <c r="J16" t="n">
        <v>197.98</v>
      </c>
      <c r="K16" t="n">
        <v>52.44</v>
      </c>
      <c r="L16" t="n">
        <v>15</v>
      </c>
      <c r="M16" t="n">
        <v>17</v>
      </c>
      <c r="N16" t="n">
        <v>40.54</v>
      </c>
      <c r="O16" t="n">
        <v>24651.58</v>
      </c>
      <c r="P16" t="n">
        <v>366.97</v>
      </c>
      <c r="Q16" t="n">
        <v>772.16</v>
      </c>
      <c r="R16" t="n">
        <v>129.27</v>
      </c>
      <c r="S16" t="n">
        <v>98.14</v>
      </c>
      <c r="T16" t="n">
        <v>11609.96</v>
      </c>
      <c r="U16" t="n">
        <v>0.76</v>
      </c>
      <c r="V16" t="n">
        <v>0.86</v>
      </c>
      <c r="W16" t="n">
        <v>12.31</v>
      </c>
      <c r="X16" t="n">
        <v>0.68</v>
      </c>
      <c r="Y16" t="n">
        <v>2</v>
      </c>
      <c r="Z16" t="n">
        <v>10</v>
      </c>
      <c r="AA16" t="n">
        <v>296.7333976629293</v>
      </c>
      <c r="AB16" t="n">
        <v>422.2303855665595</v>
      </c>
      <c r="AC16" t="n">
        <v>382.6782525445365</v>
      </c>
      <c r="AD16" t="n">
        <v>296733.3976629293</v>
      </c>
      <c r="AE16" t="n">
        <v>422230.3855665595</v>
      </c>
      <c r="AF16" t="n">
        <v>7.616265444829694e-06</v>
      </c>
      <c r="AG16" t="n">
        <v>1.37625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3.0346</v>
      </c>
      <c r="E17" t="n">
        <v>32.95</v>
      </c>
      <c r="F17" t="n">
        <v>29.89</v>
      </c>
      <c r="G17" t="n">
        <v>99.64</v>
      </c>
      <c r="H17" t="n">
        <v>1.42</v>
      </c>
      <c r="I17" t="n">
        <v>18</v>
      </c>
      <c r="J17" t="n">
        <v>199.54</v>
      </c>
      <c r="K17" t="n">
        <v>52.44</v>
      </c>
      <c r="L17" t="n">
        <v>16</v>
      </c>
      <c r="M17" t="n">
        <v>16</v>
      </c>
      <c r="N17" t="n">
        <v>41.1</v>
      </c>
      <c r="O17" t="n">
        <v>24844.17</v>
      </c>
      <c r="P17" t="n">
        <v>364.54</v>
      </c>
      <c r="Q17" t="n">
        <v>772.16</v>
      </c>
      <c r="R17" t="n">
        <v>128.28</v>
      </c>
      <c r="S17" t="n">
        <v>98.14</v>
      </c>
      <c r="T17" t="n">
        <v>11118.76</v>
      </c>
      <c r="U17" t="n">
        <v>0.77</v>
      </c>
      <c r="V17" t="n">
        <v>0.86</v>
      </c>
      <c r="W17" t="n">
        <v>12.3</v>
      </c>
      <c r="X17" t="n">
        <v>0.64</v>
      </c>
      <c r="Y17" t="n">
        <v>2</v>
      </c>
      <c r="Z17" t="n">
        <v>10</v>
      </c>
      <c r="AA17" t="n">
        <v>294.7332186424574</v>
      </c>
      <c r="AB17" t="n">
        <v>419.3842739873859</v>
      </c>
      <c r="AC17" t="n">
        <v>380.0987484564935</v>
      </c>
      <c r="AD17" t="n">
        <v>294733.2186424574</v>
      </c>
      <c r="AE17" t="n">
        <v>419384.2739873859</v>
      </c>
      <c r="AF17" t="n">
        <v>7.63337047324136e-06</v>
      </c>
      <c r="AG17" t="n">
        <v>1.372916666666667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3.0432</v>
      </c>
      <c r="E18" t="n">
        <v>32.86</v>
      </c>
      <c r="F18" t="n">
        <v>29.84</v>
      </c>
      <c r="G18" t="n">
        <v>105.3</v>
      </c>
      <c r="H18" t="n">
        <v>1.5</v>
      </c>
      <c r="I18" t="n">
        <v>17</v>
      </c>
      <c r="J18" t="n">
        <v>201.11</v>
      </c>
      <c r="K18" t="n">
        <v>52.44</v>
      </c>
      <c r="L18" t="n">
        <v>17</v>
      </c>
      <c r="M18" t="n">
        <v>15</v>
      </c>
      <c r="N18" t="n">
        <v>41.67</v>
      </c>
      <c r="O18" t="n">
        <v>25037.53</v>
      </c>
      <c r="P18" t="n">
        <v>360.24</v>
      </c>
      <c r="Q18" t="n">
        <v>772.23</v>
      </c>
      <c r="R18" t="n">
        <v>126.27</v>
      </c>
      <c r="S18" t="n">
        <v>98.14</v>
      </c>
      <c r="T18" t="n">
        <v>10120.7</v>
      </c>
      <c r="U18" t="n">
        <v>0.78</v>
      </c>
      <c r="V18" t="n">
        <v>0.86</v>
      </c>
      <c r="W18" t="n">
        <v>12.3</v>
      </c>
      <c r="X18" t="n">
        <v>0.59</v>
      </c>
      <c r="Y18" t="n">
        <v>2</v>
      </c>
      <c r="Z18" t="n">
        <v>10</v>
      </c>
      <c r="AA18" t="n">
        <v>291.6171634620678</v>
      </c>
      <c r="AB18" t="n">
        <v>414.9503505037978</v>
      </c>
      <c r="AC18" t="n">
        <v>376.0801696222417</v>
      </c>
      <c r="AD18" t="n">
        <v>291617.1634620678</v>
      </c>
      <c r="AE18" t="n">
        <v>414950.3505037978</v>
      </c>
      <c r="AF18" t="n">
        <v>7.655003303291407e-06</v>
      </c>
      <c r="AG18" t="n">
        <v>1.369166666666667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3.0486</v>
      </c>
      <c r="E19" t="n">
        <v>32.8</v>
      </c>
      <c r="F19" t="n">
        <v>29.81</v>
      </c>
      <c r="G19" t="n">
        <v>111.8</v>
      </c>
      <c r="H19" t="n">
        <v>1.58</v>
      </c>
      <c r="I19" t="n">
        <v>16</v>
      </c>
      <c r="J19" t="n">
        <v>202.68</v>
      </c>
      <c r="K19" t="n">
        <v>52.44</v>
      </c>
      <c r="L19" t="n">
        <v>18</v>
      </c>
      <c r="M19" t="n">
        <v>14</v>
      </c>
      <c r="N19" t="n">
        <v>42.24</v>
      </c>
      <c r="O19" t="n">
        <v>25231.66</v>
      </c>
      <c r="P19" t="n">
        <v>357.87</v>
      </c>
      <c r="Q19" t="n">
        <v>772.13</v>
      </c>
      <c r="R19" t="n">
        <v>125.54</v>
      </c>
      <c r="S19" t="n">
        <v>98.14</v>
      </c>
      <c r="T19" t="n">
        <v>9758.41</v>
      </c>
      <c r="U19" t="n">
        <v>0.78</v>
      </c>
      <c r="V19" t="n">
        <v>0.86</v>
      </c>
      <c r="W19" t="n">
        <v>12.3</v>
      </c>
      <c r="X19" t="n">
        <v>0.57</v>
      </c>
      <c r="Y19" t="n">
        <v>2</v>
      </c>
      <c r="Z19" t="n">
        <v>10</v>
      </c>
      <c r="AA19" t="n">
        <v>289.8352087385641</v>
      </c>
      <c r="AB19" t="n">
        <v>412.4147564793537</v>
      </c>
      <c r="AC19" t="n">
        <v>373.7820955763992</v>
      </c>
      <c r="AD19" t="n">
        <v>289835.2087385641</v>
      </c>
      <c r="AE19" t="n">
        <v>412414.7564793538</v>
      </c>
      <c r="AF19" t="n">
        <v>7.668586708206554e-06</v>
      </c>
      <c r="AG19" t="n">
        <v>1.366666666666666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3.0554</v>
      </c>
      <c r="E20" t="n">
        <v>32.73</v>
      </c>
      <c r="F20" t="n">
        <v>29.77</v>
      </c>
      <c r="G20" t="n">
        <v>119.1</v>
      </c>
      <c r="H20" t="n">
        <v>1.65</v>
      </c>
      <c r="I20" t="n">
        <v>15</v>
      </c>
      <c r="J20" t="n">
        <v>204.26</v>
      </c>
      <c r="K20" t="n">
        <v>52.44</v>
      </c>
      <c r="L20" t="n">
        <v>19</v>
      </c>
      <c r="M20" t="n">
        <v>13</v>
      </c>
      <c r="N20" t="n">
        <v>42.82</v>
      </c>
      <c r="O20" t="n">
        <v>25426.72</v>
      </c>
      <c r="P20" t="n">
        <v>355.19</v>
      </c>
      <c r="Q20" t="n">
        <v>772.08</v>
      </c>
      <c r="R20" t="n">
        <v>124.39</v>
      </c>
      <c r="S20" t="n">
        <v>98.14</v>
      </c>
      <c r="T20" t="n">
        <v>9186.42</v>
      </c>
      <c r="U20" t="n">
        <v>0.79</v>
      </c>
      <c r="V20" t="n">
        <v>0.86</v>
      </c>
      <c r="W20" t="n">
        <v>12.29</v>
      </c>
      <c r="X20" t="n">
        <v>0.53</v>
      </c>
      <c r="Y20" t="n">
        <v>2</v>
      </c>
      <c r="Z20" t="n">
        <v>10</v>
      </c>
      <c r="AA20" t="n">
        <v>287.74484569796</v>
      </c>
      <c r="AB20" t="n">
        <v>409.4403194946402</v>
      </c>
      <c r="AC20" t="n">
        <v>371.086286874506</v>
      </c>
      <c r="AD20" t="n">
        <v>287744.84569796</v>
      </c>
      <c r="AE20" t="n">
        <v>409440.3194946402</v>
      </c>
      <c r="AF20" t="n">
        <v>7.68569173661822e-06</v>
      </c>
      <c r="AG20" t="n">
        <v>1.36375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3.064</v>
      </c>
      <c r="E21" t="n">
        <v>32.64</v>
      </c>
      <c r="F21" t="n">
        <v>29.72</v>
      </c>
      <c r="G21" t="n">
        <v>127.37</v>
      </c>
      <c r="H21" t="n">
        <v>1.73</v>
      </c>
      <c r="I21" t="n">
        <v>14</v>
      </c>
      <c r="J21" t="n">
        <v>205.85</v>
      </c>
      <c r="K21" t="n">
        <v>52.44</v>
      </c>
      <c r="L21" t="n">
        <v>20</v>
      </c>
      <c r="M21" t="n">
        <v>12</v>
      </c>
      <c r="N21" t="n">
        <v>43.41</v>
      </c>
      <c r="O21" t="n">
        <v>25622.45</v>
      </c>
      <c r="P21" t="n">
        <v>352.29</v>
      </c>
      <c r="Q21" t="n">
        <v>772.13</v>
      </c>
      <c r="R21" t="n">
        <v>122.47</v>
      </c>
      <c r="S21" t="n">
        <v>98.14</v>
      </c>
      <c r="T21" t="n">
        <v>8233.32</v>
      </c>
      <c r="U21" t="n">
        <v>0.8</v>
      </c>
      <c r="V21" t="n">
        <v>0.86</v>
      </c>
      <c r="W21" t="n">
        <v>12.29</v>
      </c>
      <c r="X21" t="n">
        <v>0.47</v>
      </c>
      <c r="Y21" t="n">
        <v>2</v>
      </c>
      <c r="Z21" t="n">
        <v>10</v>
      </c>
      <c r="AA21" t="n">
        <v>285.3555479435502</v>
      </c>
      <c r="AB21" t="n">
        <v>406.0405198090526</v>
      </c>
      <c r="AC21" t="n">
        <v>368.004961022184</v>
      </c>
      <c r="AD21" t="n">
        <v>285355.5479435502</v>
      </c>
      <c r="AE21" t="n">
        <v>406040.5198090526</v>
      </c>
      <c r="AF21" t="n">
        <v>7.707324566668268e-06</v>
      </c>
      <c r="AG21" t="n">
        <v>1.36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3.0709</v>
      </c>
      <c r="E22" t="n">
        <v>32.56</v>
      </c>
      <c r="F22" t="n">
        <v>29.68</v>
      </c>
      <c r="G22" t="n">
        <v>136.99</v>
      </c>
      <c r="H22" t="n">
        <v>1.8</v>
      </c>
      <c r="I22" t="n">
        <v>13</v>
      </c>
      <c r="J22" t="n">
        <v>207.45</v>
      </c>
      <c r="K22" t="n">
        <v>52.44</v>
      </c>
      <c r="L22" t="n">
        <v>21</v>
      </c>
      <c r="M22" t="n">
        <v>11</v>
      </c>
      <c r="N22" t="n">
        <v>44</v>
      </c>
      <c r="O22" t="n">
        <v>25818.99</v>
      </c>
      <c r="P22" t="n">
        <v>348.22</v>
      </c>
      <c r="Q22" t="n">
        <v>772.09</v>
      </c>
      <c r="R22" t="n">
        <v>121.15</v>
      </c>
      <c r="S22" t="n">
        <v>98.14</v>
      </c>
      <c r="T22" t="n">
        <v>7579.66</v>
      </c>
      <c r="U22" t="n">
        <v>0.8100000000000001</v>
      </c>
      <c r="V22" t="n">
        <v>0.86</v>
      </c>
      <c r="W22" t="n">
        <v>12.29</v>
      </c>
      <c r="X22" t="n">
        <v>0.43</v>
      </c>
      <c r="Y22" t="n">
        <v>2</v>
      </c>
      <c r="Z22" t="n">
        <v>10</v>
      </c>
      <c r="AA22" t="n">
        <v>282.5922518941265</v>
      </c>
      <c r="AB22" t="n">
        <v>402.1085473193631</v>
      </c>
      <c r="AC22" t="n">
        <v>364.4413132771537</v>
      </c>
      <c r="AD22" t="n">
        <v>282592.2518941265</v>
      </c>
      <c r="AE22" t="n">
        <v>402108.5473193632</v>
      </c>
      <c r="AF22" t="n">
        <v>7.724681139615399e-06</v>
      </c>
      <c r="AG22" t="n">
        <v>1.356666666666667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3.0701</v>
      </c>
      <c r="E23" t="n">
        <v>32.57</v>
      </c>
      <c r="F23" t="n">
        <v>29.69</v>
      </c>
      <c r="G23" t="n">
        <v>137.03</v>
      </c>
      <c r="H23" t="n">
        <v>1.87</v>
      </c>
      <c r="I23" t="n">
        <v>13</v>
      </c>
      <c r="J23" t="n">
        <v>209.05</v>
      </c>
      <c r="K23" t="n">
        <v>52.44</v>
      </c>
      <c r="L23" t="n">
        <v>22</v>
      </c>
      <c r="M23" t="n">
        <v>11</v>
      </c>
      <c r="N23" t="n">
        <v>44.6</v>
      </c>
      <c r="O23" t="n">
        <v>26016.35</v>
      </c>
      <c r="P23" t="n">
        <v>346.6</v>
      </c>
      <c r="Q23" t="n">
        <v>772.05</v>
      </c>
      <c r="R23" t="n">
        <v>121.41</v>
      </c>
      <c r="S23" t="n">
        <v>98.14</v>
      </c>
      <c r="T23" t="n">
        <v>7707.24</v>
      </c>
      <c r="U23" t="n">
        <v>0.8100000000000001</v>
      </c>
      <c r="V23" t="n">
        <v>0.86</v>
      </c>
      <c r="W23" t="n">
        <v>12.29</v>
      </c>
      <c r="X23" t="n">
        <v>0.44</v>
      </c>
      <c r="Y23" t="n">
        <v>2</v>
      </c>
      <c r="Z23" t="n">
        <v>10</v>
      </c>
      <c r="AA23" t="n">
        <v>281.9061236302882</v>
      </c>
      <c r="AB23" t="n">
        <v>401.1322359109735</v>
      </c>
      <c r="AC23" t="n">
        <v>363.5564571500881</v>
      </c>
      <c r="AD23" t="n">
        <v>281906.1236302882</v>
      </c>
      <c r="AE23" t="n">
        <v>401132.2359109735</v>
      </c>
      <c r="AF23" t="n">
        <v>7.722668783331674e-06</v>
      </c>
      <c r="AG23" t="n">
        <v>1.357083333333333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3.0764</v>
      </c>
      <c r="E24" t="n">
        <v>32.51</v>
      </c>
      <c r="F24" t="n">
        <v>29.66</v>
      </c>
      <c r="G24" t="n">
        <v>148.29</v>
      </c>
      <c r="H24" t="n">
        <v>1.94</v>
      </c>
      <c r="I24" t="n">
        <v>12</v>
      </c>
      <c r="J24" t="n">
        <v>210.65</v>
      </c>
      <c r="K24" t="n">
        <v>52.44</v>
      </c>
      <c r="L24" t="n">
        <v>23</v>
      </c>
      <c r="M24" t="n">
        <v>10</v>
      </c>
      <c r="N24" t="n">
        <v>45.21</v>
      </c>
      <c r="O24" t="n">
        <v>26214.54</v>
      </c>
      <c r="P24" t="n">
        <v>343.7</v>
      </c>
      <c r="Q24" t="n">
        <v>772.14</v>
      </c>
      <c r="R24" t="n">
        <v>120.58</v>
      </c>
      <c r="S24" t="n">
        <v>98.14</v>
      </c>
      <c r="T24" t="n">
        <v>7297.46</v>
      </c>
      <c r="U24" t="n">
        <v>0.8100000000000001</v>
      </c>
      <c r="V24" t="n">
        <v>0.87</v>
      </c>
      <c r="W24" t="n">
        <v>12.29</v>
      </c>
      <c r="X24" t="n">
        <v>0.41</v>
      </c>
      <c r="Y24" t="n">
        <v>2</v>
      </c>
      <c r="Z24" t="n">
        <v>10</v>
      </c>
      <c r="AA24" t="n">
        <v>279.8199659149896</v>
      </c>
      <c r="AB24" t="n">
        <v>398.1637828031648</v>
      </c>
      <c r="AC24" t="n">
        <v>360.8660717896589</v>
      </c>
      <c r="AD24" t="n">
        <v>279819.9659149896</v>
      </c>
      <c r="AE24" t="n">
        <v>398163.7828031648</v>
      </c>
      <c r="AF24" t="n">
        <v>7.738516089066012e-06</v>
      </c>
      <c r="AG24" t="n">
        <v>1.354583333333333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3.0761</v>
      </c>
      <c r="E25" t="n">
        <v>32.51</v>
      </c>
      <c r="F25" t="n">
        <v>29.66</v>
      </c>
      <c r="G25" t="n">
        <v>148.31</v>
      </c>
      <c r="H25" t="n">
        <v>2.01</v>
      </c>
      <c r="I25" t="n">
        <v>12</v>
      </c>
      <c r="J25" t="n">
        <v>212.27</v>
      </c>
      <c r="K25" t="n">
        <v>52.44</v>
      </c>
      <c r="L25" t="n">
        <v>24</v>
      </c>
      <c r="M25" t="n">
        <v>10</v>
      </c>
      <c r="N25" t="n">
        <v>45.82</v>
      </c>
      <c r="O25" t="n">
        <v>26413.56</v>
      </c>
      <c r="P25" t="n">
        <v>340.21</v>
      </c>
      <c r="Q25" t="n">
        <v>772.13</v>
      </c>
      <c r="R25" t="n">
        <v>120.57</v>
      </c>
      <c r="S25" t="n">
        <v>98.14</v>
      </c>
      <c r="T25" t="n">
        <v>7293.11</v>
      </c>
      <c r="U25" t="n">
        <v>0.8100000000000001</v>
      </c>
      <c r="V25" t="n">
        <v>0.87</v>
      </c>
      <c r="W25" t="n">
        <v>12.29</v>
      </c>
      <c r="X25" t="n">
        <v>0.41</v>
      </c>
      <c r="Y25" t="n">
        <v>2</v>
      </c>
      <c r="Z25" t="n">
        <v>10</v>
      </c>
      <c r="AA25" t="n">
        <v>278.1411514552432</v>
      </c>
      <c r="AB25" t="n">
        <v>395.7749499915694</v>
      </c>
      <c r="AC25" t="n">
        <v>358.701011203752</v>
      </c>
      <c r="AD25" t="n">
        <v>278141.1514552432</v>
      </c>
      <c r="AE25" t="n">
        <v>395774.9499915694</v>
      </c>
      <c r="AF25" t="n">
        <v>7.737761455459615e-06</v>
      </c>
      <c r="AG25" t="n">
        <v>1.354583333333333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3.0844</v>
      </c>
      <c r="E26" t="n">
        <v>32.42</v>
      </c>
      <c r="F26" t="n">
        <v>29.61</v>
      </c>
      <c r="G26" t="n">
        <v>161.51</v>
      </c>
      <c r="H26" t="n">
        <v>2.08</v>
      </c>
      <c r="I26" t="n">
        <v>11</v>
      </c>
      <c r="J26" t="n">
        <v>213.89</v>
      </c>
      <c r="K26" t="n">
        <v>52.44</v>
      </c>
      <c r="L26" t="n">
        <v>25</v>
      </c>
      <c r="M26" t="n">
        <v>9</v>
      </c>
      <c r="N26" t="n">
        <v>46.44</v>
      </c>
      <c r="O26" t="n">
        <v>26613.43</v>
      </c>
      <c r="P26" t="n">
        <v>337.96</v>
      </c>
      <c r="Q26" t="n">
        <v>772.11</v>
      </c>
      <c r="R26" t="n">
        <v>118.99</v>
      </c>
      <c r="S26" t="n">
        <v>98.14</v>
      </c>
      <c r="T26" t="n">
        <v>6507.02</v>
      </c>
      <c r="U26" t="n">
        <v>0.82</v>
      </c>
      <c r="V26" t="n">
        <v>0.87</v>
      </c>
      <c r="W26" t="n">
        <v>12.28</v>
      </c>
      <c r="X26" t="n">
        <v>0.36</v>
      </c>
      <c r="Y26" t="n">
        <v>2</v>
      </c>
      <c r="Z26" t="n">
        <v>10</v>
      </c>
      <c r="AA26" t="n">
        <v>276.1361398329146</v>
      </c>
      <c r="AB26" t="n">
        <v>392.9219619658571</v>
      </c>
      <c r="AC26" t="n">
        <v>356.115274815441</v>
      </c>
      <c r="AD26" t="n">
        <v>276136.1398329146</v>
      </c>
      <c r="AE26" t="n">
        <v>392921.9619658571</v>
      </c>
      <c r="AF26" t="n">
        <v>7.758639651903265e-06</v>
      </c>
      <c r="AG26" t="n">
        <v>1.350833333333333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3.0832</v>
      </c>
      <c r="E27" t="n">
        <v>32.43</v>
      </c>
      <c r="F27" t="n">
        <v>29.62</v>
      </c>
      <c r="G27" t="n">
        <v>161.58</v>
      </c>
      <c r="H27" t="n">
        <v>2.14</v>
      </c>
      <c r="I27" t="n">
        <v>11</v>
      </c>
      <c r="J27" t="n">
        <v>215.51</v>
      </c>
      <c r="K27" t="n">
        <v>52.44</v>
      </c>
      <c r="L27" t="n">
        <v>26</v>
      </c>
      <c r="M27" t="n">
        <v>8</v>
      </c>
      <c r="N27" t="n">
        <v>47.07</v>
      </c>
      <c r="O27" t="n">
        <v>26814.17</v>
      </c>
      <c r="P27" t="n">
        <v>334.95</v>
      </c>
      <c r="Q27" t="n">
        <v>772.14</v>
      </c>
      <c r="R27" t="n">
        <v>119.22</v>
      </c>
      <c r="S27" t="n">
        <v>98.14</v>
      </c>
      <c r="T27" t="n">
        <v>6624.61</v>
      </c>
      <c r="U27" t="n">
        <v>0.82</v>
      </c>
      <c r="V27" t="n">
        <v>0.87</v>
      </c>
      <c r="W27" t="n">
        <v>12.29</v>
      </c>
      <c r="X27" t="n">
        <v>0.38</v>
      </c>
      <c r="Y27" t="n">
        <v>2</v>
      </c>
      <c r="Z27" t="n">
        <v>10</v>
      </c>
      <c r="AA27" t="n">
        <v>274.8078016217509</v>
      </c>
      <c r="AB27" t="n">
        <v>391.0318317699311</v>
      </c>
      <c r="AC27" t="n">
        <v>354.4022012300616</v>
      </c>
      <c r="AD27" t="n">
        <v>274807.8016217509</v>
      </c>
      <c r="AE27" t="n">
        <v>391031.8317699311</v>
      </c>
      <c r="AF27" t="n">
        <v>7.755621117477678e-06</v>
      </c>
      <c r="AG27" t="n">
        <v>1.35125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3.0908</v>
      </c>
      <c r="E28" t="n">
        <v>32.35</v>
      </c>
      <c r="F28" t="n">
        <v>29.58</v>
      </c>
      <c r="G28" t="n">
        <v>177.47</v>
      </c>
      <c r="H28" t="n">
        <v>2.21</v>
      </c>
      <c r="I28" t="n">
        <v>10</v>
      </c>
      <c r="J28" t="n">
        <v>217.15</v>
      </c>
      <c r="K28" t="n">
        <v>52.44</v>
      </c>
      <c r="L28" t="n">
        <v>27</v>
      </c>
      <c r="M28" t="n">
        <v>5</v>
      </c>
      <c r="N28" t="n">
        <v>47.71</v>
      </c>
      <c r="O28" t="n">
        <v>27015.77</v>
      </c>
      <c r="P28" t="n">
        <v>332.34</v>
      </c>
      <c r="Q28" t="n">
        <v>772.12</v>
      </c>
      <c r="R28" t="n">
        <v>117.66</v>
      </c>
      <c r="S28" t="n">
        <v>98.14</v>
      </c>
      <c r="T28" t="n">
        <v>5847.81</v>
      </c>
      <c r="U28" t="n">
        <v>0.83</v>
      </c>
      <c r="V28" t="n">
        <v>0.87</v>
      </c>
      <c r="W28" t="n">
        <v>12.29</v>
      </c>
      <c r="X28" t="n">
        <v>0.33</v>
      </c>
      <c r="Y28" t="n">
        <v>2</v>
      </c>
      <c r="Z28" t="n">
        <v>10</v>
      </c>
      <c r="AA28" t="n">
        <v>272.7363131329814</v>
      </c>
      <c r="AB28" t="n">
        <v>388.0842519214929</v>
      </c>
      <c r="AC28" t="n">
        <v>351.7307338411803</v>
      </c>
      <c r="AD28" t="n">
        <v>272736.3131329814</v>
      </c>
      <c r="AE28" t="n">
        <v>388084.2519214929</v>
      </c>
      <c r="AF28" t="n">
        <v>7.774738502173069e-06</v>
      </c>
      <c r="AG28" t="n">
        <v>1.347916666666667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3.0914</v>
      </c>
      <c r="E29" t="n">
        <v>32.35</v>
      </c>
      <c r="F29" t="n">
        <v>29.57</v>
      </c>
      <c r="G29" t="n">
        <v>177.43</v>
      </c>
      <c r="H29" t="n">
        <v>2.27</v>
      </c>
      <c r="I29" t="n">
        <v>10</v>
      </c>
      <c r="J29" t="n">
        <v>218.79</v>
      </c>
      <c r="K29" t="n">
        <v>52.44</v>
      </c>
      <c r="L29" t="n">
        <v>28</v>
      </c>
      <c r="M29" t="n">
        <v>2</v>
      </c>
      <c r="N29" t="n">
        <v>48.35</v>
      </c>
      <c r="O29" t="n">
        <v>27218.26</v>
      </c>
      <c r="P29" t="n">
        <v>332.86</v>
      </c>
      <c r="Q29" t="n">
        <v>772.15</v>
      </c>
      <c r="R29" t="n">
        <v>117.28</v>
      </c>
      <c r="S29" t="n">
        <v>98.14</v>
      </c>
      <c r="T29" t="n">
        <v>5660.4</v>
      </c>
      <c r="U29" t="n">
        <v>0.84</v>
      </c>
      <c r="V29" t="n">
        <v>0.87</v>
      </c>
      <c r="W29" t="n">
        <v>12.29</v>
      </c>
      <c r="X29" t="n">
        <v>0.33</v>
      </c>
      <c r="Y29" t="n">
        <v>2</v>
      </c>
      <c r="Z29" t="n">
        <v>10</v>
      </c>
      <c r="AA29" t="n">
        <v>272.90649901177</v>
      </c>
      <c r="AB29" t="n">
        <v>388.3264142456023</v>
      </c>
      <c r="AC29" t="n">
        <v>351.9502117806894</v>
      </c>
      <c r="AD29" t="n">
        <v>272906.49901177</v>
      </c>
      <c r="AE29" t="n">
        <v>388326.4142456023</v>
      </c>
      <c r="AF29" t="n">
        <v>7.776247769385863e-06</v>
      </c>
      <c r="AG29" t="n">
        <v>1.347916666666667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3.0907</v>
      </c>
      <c r="E30" t="n">
        <v>32.35</v>
      </c>
      <c r="F30" t="n">
        <v>29.58</v>
      </c>
      <c r="G30" t="n">
        <v>177.47</v>
      </c>
      <c r="H30" t="n">
        <v>2.34</v>
      </c>
      <c r="I30" t="n">
        <v>10</v>
      </c>
      <c r="J30" t="n">
        <v>220.44</v>
      </c>
      <c r="K30" t="n">
        <v>52.44</v>
      </c>
      <c r="L30" t="n">
        <v>29</v>
      </c>
      <c r="M30" t="n">
        <v>0</v>
      </c>
      <c r="N30" t="n">
        <v>49</v>
      </c>
      <c r="O30" t="n">
        <v>27421.64</v>
      </c>
      <c r="P30" t="n">
        <v>334.81</v>
      </c>
      <c r="Q30" t="n">
        <v>772.14</v>
      </c>
      <c r="R30" t="n">
        <v>117.54</v>
      </c>
      <c r="S30" t="n">
        <v>98.14</v>
      </c>
      <c r="T30" t="n">
        <v>5788.25</v>
      </c>
      <c r="U30" t="n">
        <v>0.83</v>
      </c>
      <c r="V30" t="n">
        <v>0.87</v>
      </c>
      <c r="W30" t="n">
        <v>12.29</v>
      </c>
      <c r="X30" t="n">
        <v>0.33</v>
      </c>
      <c r="Y30" t="n">
        <v>2</v>
      </c>
      <c r="Z30" t="n">
        <v>10</v>
      </c>
      <c r="AA30" t="n">
        <v>273.9453871888064</v>
      </c>
      <c r="AB30" t="n">
        <v>389.8046777609511</v>
      </c>
      <c r="AC30" t="n">
        <v>353.2900000057717</v>
      </c>
      <c r="AD30" t="n">
        <v>273945.3871888064</v>
      </c>
      <c r="AE30" t="n">
        <v>389804.6777609511</v>
      </c>
      <c r="AF30" t="n">
        <v>7.774486957637603e-06</v>
      </c>
      <c r="AG30" t="n">
        <v>1.347916666666667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2.8731</v>
      </c>
      <c r="E2" t="n">
        <v>34.81</v>
      </c>
      <c r="F2" t="n">
        <v>32.28</v>
      </c>
      <c r="G2" t="n">
        <v>24.52</v>
      </c>
      <c r="H2" t="n">
        <v>0.64</v>
      </c>
      <c r="I2" t="n">
        <v>79</v>
      </c>
      <c r="J2" t="n">
        <v>26.11</v>
      </c>
      <c r="K2" t="n">
        <v>12.1</v>
      </c>
      <c r="L2" t="n">
        <v>1</v>
      </c>
      <c r="M2" t="n">
        <v>6</v>
      </c>
      <c r="N2" t="n">
        <v>3.01</v>
      </c>
      <c r="O2" t="n">
        <v>3454.41</v>
      </c>
      <c r="P2" t="n">
        <v>93.48999999999999</v>
      </c>
      <c r="Q2" t="n">
        <v>773.36</v>
      </c>
      <c r="R2" t="n">
        <v>204.11</v>
      </c>
      <c r="S2" t="n">
        <v>98.14</v>
      </c>
      <c r="T2" t="n">
        <v>48729.12</v>
      </c>
      <c r="U2" t="n">
        <v>0.48</v>
      </c>
      <c r="V2" t="n">
        <v>0.8</v>
      </c>
      <c r="W2" t="n">
        <v>12.51</v>
      </c>
      <c r="X2" t="n">
        <v>3.02</v>
      </c>
      <c r="Y2" t="n">
        <v>2</v>
      </c>
      <c r="Z2" t="n">
        <v>10</v>
      </c>
      <c r="AA2" t="n">
        <v>110.3301275642784</v>
      </c>
      <c r="AB2" t="n">
        <v>156.9918744164809</v>
      </c>
      <c r="AC2" t="n">
        <v>142.2857715102046</v>
      </c>
      <c r="AD2" t="n">
        <v>110330.1275642784</v>
      </c>
      <c r="AE2" t="n">
        <v>156991.8744164809</v>
      </c>
      <c r="AF2" t="n">
        <v>1.753381951803739e-05</v>
      </c>
      <c r="AG2" t="n">
        <v>1.450416666666667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2.8717</v>
      </c>
      <c r="E3" t="n">
        <v>34.82</v>
      </c>
      <c r="F3" t="n">
        <v>32.3</v>
      </c>
      <c r="G3" t="n">
        <v>24.53</v>
      </c>
      <c r="H3" t="n">
        <v>1.23</v>
      </c>
      <c r="I3" t="n">
        <v>79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97.16</v>
      </c>
      <c r="Q3" t="n">
        <v>773.23</v>
      </c>
      <c r="R3" t="n">
        <v>204.53</v>
      </c>
      <c r="S3" t="n">
        <v>98.14</v>
      </c>
      <c r="T3" t="n">
        <v>48940.02</v>
      </c>
      <c r="U3" t="n">
        <v>0.48</v>
      </c>
      <c r="V3" t="n">
        <v>0.8</v>
      </c>
      <c r="W3" t="n">
        <v>12.51</v>
      </c>
      <c r="X3" t="n">
        <v>3.04</v>
      </c>
      <c r="Y3" t="n">
        <v>2</v>
      </c>
      <c r="Z3" t="n">
        <v>10</v>
      </c>
      <c r="AA3" t="n">
        <v>112.3295611864461</v>
      </c>
      <c r="AB3" t="n">
        <v>159.836925347221</v>
      </c>
      <c r="AC3" t="n">
        <v>144.8643143053067</v>
      </c>
      <c r="AD3" t="n">
        <v>112329.5611864461</v>
      </c>
      <c r="AE3" t="n">
        <v>159836.925347221</v>
      </c>
      <c r="AF3" t="n">
        <v>1.752527566389892e-05</v>
      </c>
      <c r="AG3" t="n">
        <v>1.450833333333333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2.1505</v>
      </c>
      <c r="E2" t="n">
        <v>46.5</v>
      </c>
      <c r="F2" t="n">
        <v>39.21</v>
      </c>
      <c r="G2" t="n">
        <v>9.119999999999999</v>
      </c>
      <c r="H2" t="n">
        <v>0.18</v>
      </c>
      <c r="I2" t="n">
        <v>258</v>
      </c>
      <c r="J2" t="n">
        <v>98.70999999999999</v>
      </c>
      <c r="K2" t="n">
        <v>39.72</v>
      </c>
      <c r="L2" t="n">
        <v>1</v>
      </c>
      <c r="M2" t="n">
        <v>256</v>
      </c>
      <c r="N2" t="n">
        <v>12.99</v>
      </c>
      <c r="O2" t="n">
        <v>12407.75</v>
      </c>
      <c r="P2" t="n">
        <v>354.99</v>
      </c>
      <c r="Q2" t="n">
        <v>774.11</v>
      </c>
      <c r="R2" t="n">
        <v>438.37</v>
      </c>
      <c r="S2" t="n">
        <v>98.14</v>
      </c>
      <c r="T2" t="n">
        <v>164964.01</v>
      </c>
      <c r="U2" t="n">
        <v>0.22</v>
      </c>
      <c r="V2" t="n">
        <v>0.66</v>
      </c>
      <c r="W2" t="n">
        <v>12.7</v>
      </c>
      <c r="X2" t="n">
        <v>9.93</v>
      </c>
      <c r="Y2" t="n">
        <v>2</v>
      </c>
      <c r="Z2" t="n">
        <v>10</v>
      </c>
      <c r="AA2" t="n">
        <v>407.0439981910506</v>
      </c>
      <c r="AB2" t="n">
        <v>579.1944744082698</v>
      </c>
      <c r="AC2" t="n">
        <v>524.9388412740584</v>
      </c>
      <c r="AD2" t="n">
        <v>407043.9981910506</v>
      </c>
      <c r="AE2" t="n">
        <v>579194.4744082697</v>
      </c>
      <c r="AF2" t="n">
        <v>7.154515098475865e-06</v>
      </c>
      <c r="AG2" t="n">
        <v>1.9375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2.6655</v>
      </c>
      <c r="E3" t="n">
        <v>37.52</v>
      </c>
      <c r="F3" t="n">
        <v>33.31</v>
      </c>
      <c r="G3" t="n">
        <v>18.5</v>
      </c>
      <c r="H3" t="n">
        <v>0.35</v>
      </c>
      <c r="I3" t="n">
        <v>108</v>
      </c>
      <c r="J3" t="n">
        <v>99.95</v>
      </c>
      <c r="K3" t="n">
        <v>39.72</v>
      </c>
      <c r="L3" t="n">
        <v>2</v>
      </c>
      <c r="M3" t="n">
        <v>106</v>
      </c>
      <c r="N3" t="n">
        <v>13.24</v>
      </c>
      <c r="O3" t="n">
        <v>12561.45</v>
      </c>
      <c r="P3" t="n">
        <v>296.86</v>
      </c>
      <c r="Q3" t="n">
        <v>772.89</v>
      </c>
      <c r="R3" t="n">
        <v>241.91</v>
      </c>
      <c r="S3" t="n">
        <v>98.14</v>
      </c>
      <c r="T3" t="n">
        <v>67485.33</v>
      </c>
      <c r="U3" t="n">
        <v>0.41</v>
      </c>
      <c r="V3" t="n">
        <v>0.77</v>
      </c>
      <c r="W3" t="n">
        <v>12.45</v>
      </c>
      <c r="X3" t="n">
        <v>4.05</v>
      </c>
      <c r="Y3" t="n">
        <v>2</v>
      </c>
      <c r="Z3" t="n">
        <v>10</v>
      </c>
      <c r="AA3" t="n">
        <v>279.0838939158765</v>
      </c>
      <c r="AB3" t="n">
        <v>397.1164050343054</v>
      </c>
      <c r="AC3" t="n">
        <v>359.9168063932253</v>
      </c>
      <c r="AD3" t="n">
        <v>279083.8939158765</v>
      </c>
      <c r="AE3" t="n">
        <v>397116.4050343054</v>
      </c>
      <c r="AF3" t="n">
        <v>8.867872585439395e-06</v>
      </c>
      <c r="AG3" t="n">
        <v>1.563333333333333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2.8456</v>
      </c>
      <c r="E4" t="n">
        <v>35.14</v>
      </c>
      <c r="F4" t="n">
        <v>31.76</v>
      </c>
      <c r="G4" t="n">
        <v>28.02</v>
      </c>
      <c r="H4" t="n">
        <v>0.52</v>
      </c>
      <c r="I4" t="n">
        <v>68</v>
      </c>
      <c r="J4" t="n">
        <v>101.2</v>
      </c>
      <c r="K4" t="n">
        <v>39.72</v>
      </c>
      <c r="L4" t="n">
        <v>3</v>
      </c>
      <c r="M4" t="n">
        <v>66</v>
      </c>
      <c r="N4" t="n">
        <v>13.49</v>
      </c>
      <c r="O4" t="n">
        <v>12715.54</v>
      </c>
      <c r="P4" t="n">
        <v>277.86</v>
      </c>
      <c r="Q4" t="n">
        <v>772.63</v>
      </c>
      <c r="R4" t="n">
        <v>190.15</v>
      </c>
      <c r="S4" t="n">
        <v>98.14</v>
      </c>
      <c r="T4" t="n">
        <v>41805.7</v>
      </c>
      <c r="U4" t="n">
        <v>0.52</v>
      </c>
      <c r="V4" t="n">
        <v>0.8100000000000001</v>
      </c>
      <c r="W4" t="n">
        <v>12.38</v>
      </c>
      <c r="X4" t="n">
        <v>2.5</v>
      </c>
      <c r="Y4" t="n">
        <v>2</v>
      </c>
      <c r="Z4" t="n">
        <v>10</v>
      </c>
      <c r="AA4" t="n">
        <v>247.2235568559872</v>
      </c>
      <c r="AB4" t="n">
        <v>351.7814258677255</v>
      </c>
      <c r="AC4" t="n">
        <v>318.8285493665998</v>
      </c>
      <c r="AD4" t="n">
        <v>247223.5568559872</v>
      </c>
      <c r="AE4" t="n">
        <v>351781.4258677255</v>
      </c>
      <c r="AF4" t="n">
        <v>9.467048669715379e-06</v>
      </c>
      <c r="AG4" t="n">
        <v>1.464166666666667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2.9378</v>
      </c>
      <c r="E5" t="n">
        <v>34.04</v>
      </c>
      <c r="F5" t="n">
        <v>31.04</v>
      </c>
      <c r="G5" t="n">
        <v>38.01</v>
      </c>
      <c r="H5" t="n">
        <v>0.6899999999999999</v>
      </c>
      <c r="I5" t="n">
        <v>49</v>
      </c>
      <c r="J5" t="n">
        <v>102.45</v>
      </c>
      <c r="K5" t="n">
        <v>39.72</v>
      </c>
      <c r="L5" t="n">
        <v>4</v>
      </c>
      <c r="M5" t="n">
        <v>47</v>
      </c>
      <c r="N5" t="n">
        <v>13.74</v>
      </c>
      <c r="O5" t="n">
        <v>12870.03</v>
      </c>
      <c r="P5" t="n">
        <v>266.23</v>
      </c>
      <c r="Q5" t="n">
        <v>772.54</v>
      </c>
      <c r="R5" t="n">
        <v>166.54</v>
      </c>
      <c r="S5" t="n">
        <v>98.14</v>
      </c>
      <c r="T5" t="n">
        <v>30091.47</v>
      </c>
      <c r="U5" t="n">
        <v>0.59</v>
      </c>
      <c r="V5" t="n">
        <v>0.83</v>
      </c>
      <c r="W5" t="n">
        <v>12.35</v>
      </c>
      <c r="X5" t="n">
        <v>1.79</v>
      </c>
      <c r="Y5" t="n">
        <v>2</v>
      </c>
      <c r="Z5" t="n">
        <v>10</v>
      </c>
      <c r="AA5" t="n">
        <v>231.6959599931052</v>
      </c>
      <c r="AB5" t="n">
        <v>329.6867669517644</v>
      </c>
      <c r="AC5" t="n">
        <v>298.8035920126133</v>
      </c>
      <c r="AD5" t="n">
        <v>231695.9599931051</v>
      </c>
      <c r="AE5" t="n">
        <v>329686.7669517644</v>
      </c>
      <c r="AF5" t="n">
        <v>9.773789563497976e-06</v>
      </c>
      <c r="AG5" t="n">
        <v>1.418333333333333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2.9949</v>
      </c>
      <c r="E6" t="n">
        <v>33.39</v>
      </c>
      <c r="F6" t="n">
        <v>30.62</v>
      </c>
      <c r="G6" t="n">
        <v>48.35</v>
      </c>
      <c r="H6" t="n">
        <v>0.85</v>
      </c>
      <c r="I6" t="n">
        <v>38</v>
      </c>
      <c r="J6" t="n">
        <v>103.71</v>
      </c>
      <c r="K6" t="n">
        <v>39.72</v>
      </c>
      <c r="L6" t="n">
        <v>5</v>
      </c>
      <c r="M6" t="n">
        <v>36</v>
      </c>
      <c r="N6" t="n">
        <v>14</v>
      </c>
      <c r="O6" t="n">
        <v>13024.91</v>
      </c>
      <c r="P6" t="n">
        <v>256.9</v>
      </c>
      <c r="Q6" t="n">
        <v>772.36</v>
      </c>
      <c r="R6" t="n">
        <v>152.22</v>
      </c>
      <c r="S6" t="n">
        <v>98.14</v>
      </c>
      <c r="T6" t="n">
        <v>22988.7</v>
      </c>
      <c r="U6" t="n">
        <v>0.64</v>
      </c>
      <c r="V6" t="n">
        <v>0.84</v>
      </c>
      <c r="W6" t="n">
        <v>12.34</v>
      </c>
      <c r="X6" t="n">
        <v>1.37</v>
      </c>
      <c r="Y6" t="n">
        <v>2</v>
      </c>
      <c r="Z6" t="n">
        <v>10</v>
      </c>
      <c r="AA6" t="n">
        <v>221.5563232703053</v>
      </c>
      <c r="AB6" t="n">
        <v>315.2587896607289</v>
      </c>
      <c r="AC6" t="n">
        <v>285.7271452995772</v>
      </c>
      <c r="AD6" t="n">
        <v>221556.3232703053</v>
      </c>
      <c r="AE6" t="n">
        <v>315258.7896607289</v>
      </c>
      <c r="AF6" t="n">
        <v>9.963755995547718e-06</v>
      </c>
      <c r="AG6" t="n">
        <v>1.39125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3.031</v>
      </c>
      <c r="E7" t="n">
        <v>32.99</v>
      </c>
      <c r="F7" t="n">
        <v>30.37</v>
      </c>
      <c r="G7" t="n">
        <v>58.77</v>
      </c>
      <c r="H7" t="n">
        <v>1.01</v>
      </c>
      <c r="I7" t="n">
        <v>31</v>
      </c>
      <c r="J7" t="n">
        <v>104.97</v>
      </c>
      <c r="K7" t="n">
        <v>39.72</v>
      </c>
      <c r="L7" t="n">
        <v>6</v>
      </c>
      <c r="M7" t="n">
        <v>29</v>
      </c>
      <c r="N7" t="n">
        <v>14.25</v>
      </c>
      <c r="O7" t="n">
        <v>13180.19</v>
      </c>
      <c r="P7" t="n">
        <v>249.04</v>
      </c>
      <c r="Q7" t="n">
        <v>772.24</v>
      </c>
      <c r="R7" t="n">
        <v>143.87</v>
      </c>
      <c r="S7" t="n">
        <v>98.14</v>
      </c>
      <c r="T7" t="n">
        <v>18848.54</v>
      </c>
      <c r="U7" t="n">
        <v>0.68</v>
      </c>
      <c r="V7" t="n">
        <v>0.85</v>
      </c>
      <c r="W7" t="n">
        <v>12.32</v>
      </c>
      <c r="X7" t="n">
        <v>1.12</v>
      </c>
      <c r="Y7" t="n">
        <v>2</v>
      </c>
      <c r="Z7" t="n">
        <v>10</v>
      </c>
      <c r="AA7" t="n">
        <v>214.4089314458715</v>
      </c>
      <c r="AB7" t="n">
        <v>305.0885626839395</v>
      </c>
      <c r="AC7" t="n">
        <v>276.5096071486059</v>
      </c>
      <c r="AD7" t="n">
        <v>214408.9314458715</v>
      </c>
      <c r="AE7" t="n">
        <v>305088.5626839395</v>
      </c>
      <c r="AF7" t="n">
        <v>1.008385736502225e-05</v>
      </c>
      <c r="AG7" t="n">
        <v>1.374583333333333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3.0579</v>
      </c>
      <c r="E8" t="n">
        <v>32.7</v>
      </c>
      <c r="F8" t="n">
        <v>30.18</v>
      </c>
      <c r="G8" t="n">
        <v>69.65000000000001</v>
      </c>
      <c r="H8" t="n">
        <v>1.16</v>
      </c>
      <c r="I8" t="n">
        <v>26</v>
      </c>
      <c r="J8" t="n">
        <v>106.23</v>
      </c>
      <c r="K8" t="n">
        <v>39.72</v>
      </c>
      <c r="L8" t="n">
        <v>7</v>
      </c>
      <c r="M8" t="n">
        <v>24</v>
      </c>
      <c r="N8" t="n">
        <v>14.52</v>
      </c>
      <c r="O8" t="n">
        <v>13335.87</v>
      </c>
      <c r="P8" t="n">
        <v>241.66</v>
      </c>
      <c r="Q8" t="n">
        <v>772.24</v>
      </c>
      <c r="R8" t="n">
        <v>137.87</v>
      </c>
      <c r="S8" t="n">
        <v>98.14</v>
      </c>
      <c r="T8" t="n">
        <v>15873.33</v>
      </c>
      <c r="U8" t="n">
        <v>0.71</v>
      </c>
      <c r="V8" t="n">
        <v>0.85</v>
      </c>
      <c r="W8" t="n">
        <v>12.31</v>
      </c>
      <c r="X8" t="n">
        <v>0.93</v>
      </c>
      <c r="Y8" t="n">
        <v>2</v>
      </c>
      <c r="Z8" t="n">
        <v>10</v>
      </c>
      <c r="AA8" t="n">
        <v>208.4359586124724</v>
      </c>
      <c r="AB8" t="n">
        <v>296.5894498699196</v>
      </c>
      <c r="AC8" t="n">
        <v>268.8066427220077</v>
      </c>
      <c r="AD8" t="n">
        <v>208435.9586124724</v>
      </c>
      <c r="AE8" t="n">
        <v>296589.4498699196</v>
      </c>
      <c r="AF8" t="n">
        <v>1.017335118327335e-05</v>
      </c>
      <c r="AG8" t="n">
        <v>1.3625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3.0812</v>
      </c>
      <c r="E9" t="n">
        <v>32.46</v>
      </c>
      <c r="F9" t="n">
        <v>30.02</v>
      </c>
      <c r="G9" t="n">
        <v>81.86</v>
      </c>
      <c r="H9" t="n">
        <v>1.31</v>
      </c>
      <c r="I9" t="n">
        <v>22</v>
      </c>
      <c r="J9" t="n">
        <v>107.5</v>
      </c>
      <c r="K9" t="n">
        <v>39.72</v>
      </c>
      <c r="L9" t="n">
        <v>8</v>
      </c>
      <c r="M9" t="n">
        <v>20</v>
      </c>
      <c r="N9" t="n">
        <v>14.78</v>
      </c>
      <c r="O9" t="n">
        <v>13491.96</v>
      </c>
      <c r="P9" t="n">
        <v>233.72</v>
      </c>
      <c r="Q9" t="n">
        <v>772.12</v>
      </c>
      <c r="R9" t="n">
        <v>132.37</v>
      </c>
      <c r="S9" t="n">
        <v>98.14</v>
      </c>
      <c r="T9" t="n">
        <v>13144.64</v>
      </c>
      <c r="U9" t="n">
        <v>0.74</v>
      </c>
      <c r="V9" t="n">
        <v>0.86</v>
      </c>
      <c r="W9" t="n">
        <v>12.3</v>
      </c>
      <c r="X9" t="n">
        <v>0.77</v>
      </c>
      <c r="Y9" t="n">
        <v>2</v>
      </c>
      <c r="Z9" t="n">
        <v>10</v>
      </c>
      <c r="AA9" t="n">
        <v>202.6061397094763</v>
      </c>
      <c r="AB9" t="n">
        <v>288.294034852324</v>
      </c>
      <c r="AC9" t="n">
        <v>261.2882948446856</v>
      </c>
      <c r="AD9" t="n">
        <v>202606.1397094763</v>
      </c>
      <c r="AE9" t="n">
        <v>288294.034852324</v>
      </c>
      <c r="AF9" t="n">
        <v>1.025086813365442e-05</v>
      </c>
      <c r="AG9" t="n">
        <v>1.3525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3.0898</v>
      </c>
      <c r="E10" t="n">
        <v>32.36</v>
      </c>
      <c r="F10" t="n">
        <v>29.97</v>
      </c>
      <c r="G10" t="n">
        <v>89.90000000000001</v>
      </c>
      <c r="H10" t="n">
        <v>1.46</v>
      </c>
      <c r="I10" t="n">
        <v>20</v>
      </c>
      <c r="J10" t="n">
        <v>108.77</v>
      </c>
      <c r="K10" t="n">
        <v>39.72</v>
      </c>
      <c r="L10" t="n">
        <v>9</v>
      </c>
      <c r="M10" t="n">
        <v>14</v>
      </c>
      <c r="N10" t="n">
        <v>15.05</v>
      </c>
      <c r="O10" t="n">
        <v>13648.58</v>
      </c>
      <c r="P10" t="n">
        <v>227.8</v>
      </c>
      <c r="Q10" t="n">
        <v>772.27</v>
      </c>
      <c r="R10" t="n">
        <v>130.66</v>
      </c>
      <c r="S10" t="n">
        <v>98.14</v>
      </c>
      <c r="T10" t="n">
        <v>12298.91</v>
      </c>
      <c r="U10" t="n">
        <v>0.75</v>
      </c>
      <c r="V10" t="n">
        <v>0.86</v>
      </c>
      <c r="W10" t="n">
        <v>12.3</v>
      </c>
      <c r="X10" t="n">
        <v>0.72</v>
      </c>
      <c r="Y10" t="n">
        <v>2</v>
      </c>
      <c r="Z10" t="n">
        <v>10</v>
      </c>
      <c r="AA10" t="n">
        <v>199.0401716133999</v>
      </c>
      <c r="AB10" t="n">
        <v>283.2199174931628</v>
      </c>
      <c r="AC10" t="n">
        <v>256.6894918437972</v>
      </c>
      <c r="AD10" t="n">
        <v>199040.1716133999</v>
      </c>
      <c r="AE10" t="n">
        <v>283219.9174931628</v>
      </c>
      <c r="AF10" t="n">
        <v>1.027947954023284e-05</v>
      </c>
      <c r="AG10" t="n">
        <v>1.348333333333333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3.0951</v>
      </c>
      <c r="E11" t="n">
        <v>32.31</v>
      </c>
      <c r="F11" t="n">
        <v>29.93</v>
      </c>
      <c r="G11" t="n">
        <v>94.52</v>
      </c>
      <c r="H11" t="n">
        <v>1.6</v>
      </c>
      <c r="I11" t="n">
        <v>19</v>
      </c>
      <c r="J11" t="n">
        <v>110.04</v>
      </c>
      <c r="K11" t="n">
        <v>39.72</v>
      </c>
      <c r="L11" t="n">
        <v>10</v>
      </c>
      <c r="M11" t="n">
        <v>0</v>
      </c>
      <c r="N11" t="n">
        <v>15.32</v>
      </c>
      <c r="O11" t="n">
        <v>13805.5</v>
      </c>
      <c r="P11" t="n">
        <v>225.72</v>
      </c>
      <c r="Q11" t="n">
        <v>772.23</v>
      </c>
      <c r="R11" t="n">
        <v>128.86</v>
      </c>
      <c r="S11" t="n">
        <v>98.14</v>
      </c>
      <c r="T11" t="n">
        <v>11401</v>
      </c>
      <c r="U11" t="n">
        <v>0.76</v>
      </c>
      <c r="V11" t="n">
        <v>0.86</v>
      </c>
      <c r="W11" t="n">
        <v>12.32</v>
      </c>
      <c r="X11" t="n">
        <v>0.68</v>
      </c>
      <c r="Y11" t="n">
        <v>2</v>
      </c>
      <c r="Z11" t="n">
        <v>10</v>
      </c>
      <c r="AA11" t="n">
        <v>197.5958454557341</v>
      </c>
      <c r="AB11" t="n">
        <v>281.1647447514419</v>
      </c>
      <c r="AC11" t="n">
        <v>254.826835956482</v>
      </c>
      <c r="AD11" t="n">
        <v>197595.8454557341</v>
      </c>
      <c r="AE11" t="n">
        <v>281164.7447514419</v>
      </c>
      <c r="AF11" t="n">
        <v>1.029711215126373e-05</v>
      </c>
      <c r="AG11" t="n">
        <v>1.34625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1.9133</v>
      </c>
      <c r="E2" t="n">
        <v>52.27</v>
      </c>
      <c r="F2" t="n">
        <v>41.88</v>
      </c>
      <c r="G2" t="n">
        <v>7.78</v>
      </c>
      <c r="H2" t="n">
        <v>0.14</v>
      </c>
      <c r="I2" t="n">
        <v>323</v>
      </c>
      <c r="J2" t="n">
        <v>124.63</v>
      </c>
      <c r="K2" t="n">
        <v>45</v>
      </c>
      <c r="L2" t="n">
        <v>1</v>
      </c>
      <c r="M2" t="n">
        <v>321</v>
      </c>
      <c r="N2" t="n">
        <v>18.64</v>
      </c>
      <c r="O2" t="n">
        <v>15605.44</v>
      </c>
      <c r="P2" t="n">
        <v>443.74</v>
      </c>
      <c r="Q2" t="n">
        <v>774.99</v>
      </c>
      <c r="R2" t="n">
        <v>527.16</v>
      </c>
      <c r="S2" t="n">
        <v>98.14</v>
      </c>
      <c r="T2" t="n">
        <v>209031.01</v>
      </c>
      <c r="U2" t="n">
        <v>0.19</v>
      </c>
      <c r="V2" t="n">
        <v>0.61</v>
      </c>
      <c r="W2" t="n">
        <v>12.83</v>
      </c>
      <c r="X2" t="n">
        <v>12.59</v>
      </c>
      <c r="Y2" t="n">
        <v>2</v>
      </c>
      <c r="Z2" t="n">
        <v>10</v>
      </c>
      <c r="AA2" t="n">
        <v>558.4846008632226</v>
      </c>
      <c r="AB2" t="n">
        <v>794.6836123360788</v>
      </c>
      <c r="AC2" t="n">
        <v>720.2421864698971</v>
      </c>
      <c r="AD2" t="n">
        <v>558484.6008632226</v>
      </c>
      <c r="AE2" t="n">
        <v>794683.6123360788</v>
      </c>
      <c r="AF2" t="n">
        <v>5.667969955862354e-06</v>
      </c>
      <c r="AG2" t="n">
        <v>2.177916666666667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2.5196</v>
      </c>
      <c r="E3" t="n">
        <v>39.69</v>
      </c>
      <c r="F3" t="n">
        <v>34.21</v>
      </c>
      <c r="G3" t="n">
        <v>15.67</v>
      </c>
      <c r="H3" t="n">
        <v>0.28</v>
      </c>
      <c r="I3" t="n">
        <v>131</v>
      </c>
      <c r="J3" t="n">
        <v>125.95</v>
      </c>
      <c r="K3" t="n">
        <v>45</v>
      </c>
      <c r="L3" t="n">
        <v>2</v>
      </c>
      <c r="M3" t="n">
        <v>129</v>
      </c>
      <c r="N3" t="n">
        <v>18.95</v>
      </c>
      <c r="O3" t="n">
        <v>15767.7</v>
      </c>
      <c r="P3" t="n">
        <v>359.44</v>
      </c>
      <c r="Q3" t="n">
        <v>773.12</v>
      </c>
      <c r="R3" t="n">
        <v>272.11</v>
      </c>
      <c r="S3" t="n">
        <v>98.14</v>
      </c>
      <c r="T3" t="n">
        <v>82467.25999999999</v>
      </c>
      <c r="U3" t="n">
        <v>0.36</v>
      </c>
      <c r="V3" t="n">
        <v>0.75</v>
      </c>
      <c r="W3" t="n">
        <v>12.48</v>
      </c>
      <c r="X3" t="n">
        <v>4.94</v>
      </c>
      <c r="Y3" t="n">
        <v>2</v>
      </c>
      <c r="Z3" t="n">
        <v>10</v>
      </c>
      <c r="AA3" t="n">
        <v>348.0953973972424</v>
      </c>
      <c r="AB3" t="n">
        <v>495.3148348469293</v>
      </c>
      <c r="AC3" t="n">
        <v>448.9165676796828</v>
      </c>
      <c r="AD3" t="n">
        <v>348095.3973972424</v>
      </c>
      <c r="AE3" t="n">
        <v>495314.8348469293</v>
      </c>
      <c r="AF3" t="n">
        <v>7.464076256097208e-06</v>
      </c>
      <c r="AG3" t="n">
        <v>1.65375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2.7353</v>
      </c>
      <c r="E4" t="n">
        <v>36.56</v>
      </c>
      <c r="F4" t="n">
        <v>32.33</v>
      </c>
      <c r="G4" t="n">
        <v>23.66</v>
      </c>
      <c r="H4" t="n">
        <v>0.42</v>
      </c>
      <c r="I4" t="n">
        <v>82</v>
      </c>
      <c r="J4" t="n">
        <v>127.27</v>
      </c>
      <c r="K4" t="n">
        <v>45</v>
      </c>
      <c r="L4" t="n">
        <v>3</v>
      </c>
      <c r="M4" t="n">
        <v>80</v>
      </c>
      <c r="N4" t="n">
        <v>19.27</v>
      </c>
      <c r="O4" t="n">
        <v>15930.42</v>
      </c>
      <c r="P4" t="n">
        <v>335.96</v>
      </c>
      <c r="Q4" t="n">
        <v>772.96</v>
      </c>
      <c r="R4" t="n">
        <v>209.53</v>
      </c>
      <c r="S4" t="n">
        <v>98.14</v>
      </c>
      <c r="T4" t="n">
        <v>51422.14</v>
      </c>
      <c r="U4" t="n">
        <v>0.47</v>
      </c>
      <c r="V4" t="n">
        <v>0.79</v>
      </c>
      <c r="W4" t="n">
        <v>12.4</v>
      </c>
      <c r="X4" t="n">
        <v>3.07</v>
      </c>
      <c r="Y4" t="n">
        <v>2</v>
      </c>
      <c r="Z4" t="n">
        <v>10</v>
      </c>
      <c r="AA4" t="n">
        <v>301.9925760003017</v>
      </c>
      <c r="AB4" t="n">
        <v>429.7138199040534</v>
      </c>
      <c r="AC4" t="n">
        <v>389.4606814582239</v>
      </c>
      <c r="AD4" t="n">
        <v>301992.5760003017</v>
      </c>
      <c r="AE4" t="n">
        <v>429713.8199040534</v>
      </c>
      <c r="AF4" t="n">
        <v>8.103067067511785e-06</v>
      </c>
      <c r="AG4" t="n">
        <v>1.523333333333333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2.849</v>
      </c>
      <c r="E5" t="n">
        <v>35.1</v>
      </c>
      <c r="F5" t="n">
        <v>31.46</v>
      </c>
      <c r="G5" t="n">
        <v>31.99</v>
      </c>
      <c r="H5" t="n">
        <v>0.55</v>
      </c>
      <c r="I5" t="n">
        <v>59</v>
      </c>
      <c r="J5" t="n">
        <v>128.59</v>
      </c>
      <c r="K5" t="n">
        <v>45</v>
      </c>
      <c r="L5" t="n">
        <v>4</v>
      </c>
      <c r="M5" t="n">
        <v>57</v>
      </c>
      <c r="N5" t="n">
        <v>19.59</v>
      </c>
      <c r="O5" t="n">
        <v>16093.6</v>
      </c>
      <c r="P5" t="n">
        <v>323.04</v>
      </c>
      <c r="Q5" t="n">
        <v>772.66</v>
      </c>
      <c r="R5" t="n">
        <v>180.54</v>
      </c>
      <c r="S5" t="n">
        <v>98.14</v>
      </c>
      <c r="T5" t="n">
        <v>37044.46</v>
      </c>
      <c r="U5" t="n">
        <v>0.54</v>
      </c>
      <c r="V5" t="n">
        <v>0.82</v>
      </c>
      <c r="W5" t="n">
        <v>12.36</v>
      </c>
      <c r="X5" t="n">
        <v>2.21</v>
      </c>
      <c r="Y5" t="n">
        <v>2</v>
      </c>
      <c r="Z5" t="n">
        <v>10</v>
      </c>
      <c r="AA5" t="n">
        <v>280.464135340029</v>
      </c>
      <c r="AB5" t="n">
        <v>399.0803897872345</v>
      </c>
      <c r="AC5" t="n">
        <v>361.6968162621658</v>
      </c>
      <c r="AD5" t="n">
        <v>280464.135340029</v>
      </c>
      <c r="AE5" t="n">
        <v>399080.3897872345</v>
      </c>
      <c r="AF5" t="n">
        <v>8.43989254390417e-06</v>
      </c>
      <c r="AG5" t="n">
        <v>1.4625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2.9178</v>
      </c>
      <c r="E6" t="n">
        <v>34.27</v>
      </c>
      <c r="F6" t="n">
        <v>30.96</v>
      </c>
      <c r="G6" t="n">
        <v>40.39</v>
      </c>
      <c r="H6" t="n">
        <v>0.68</v>
      </c>
      <c r="I6" t="n">
        <v>46</v>
      </c>
      <c r="J6" t="n">
        <v>129.92</v>
      </c>
      <c r="K6" t="n">
        <v>45</v>
      </c>
      <c r="L6" t="n">
        <v>5</v>
      </c>
      <c r="M6" t="n">
        <v>44</v>
      </c>
      <c r="N6" t="n">
        <v>19.92</v>
      </c>
      <c r="O6" t="n">
        <v>16257.24</v>
      </c>
      <c r="P6" t="n">
        <v>313.82</v>
      </c>
      <c r="Q6" t="n">
        <v>772.4299999999999</v>
      </c>
      <c r="R6" t="n">
        <v>163.72</v>
      </c>
      <c r="S6" t="n">
        <v>98.14</v>
      </c>
      <c r="T6" t="n">
        <v>28696.01</v>
      </c>
      <c r="U6" t="n">
        <v>0.6</v>
      </c>
      <c r="V6" t="n">
        <v>0.83</v>
      </c>
      <c r="W6" t="n">
        <v>12.35</v>
      </c>
      <c r="X6" t="n">
        <v>1.71</v>
      </c>
      <c r="Y6" t="n">
        <v>2</v>
      </c>
      <c r="Z6" t="n">
        <v>10</v>
      </c>
      <c r="AA6" t="n">
        <v>267.6702246204288</v>
      </c>
      <c r="AB6" t="n">
        <v>380.8755705839134</v>
      </c>
      <c r="AC6" t="n">
        <v>345.1973206342794</v>
      </c>
      <c r="AD6" t="n">
        <v>267670.2246204288</v>
      </c>
      <c r="AE6" t="n">
        <v>380875.5705839134</v>
      </c>
      <c r="AF6" t="n">
        <v>8.643706024781883e-06</v>
      </c>
      <c r="AG6" t="n">
        <v>1.427916666666667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2.965</v>
      </c>
      <c r="E7" t="n">
        <v>33.73</v>
      </c>
      <c r="F7" t="n">
        <v>30.62</v>
      </c>
      <c r="G7" t="n">
        <v>48.35</v>
      </c>
      <c r="H7" t="n">
        <v>0.8100000000000001</v>
      </c>
      <c r="I7" t="n">
        <v>38</v>
      </c>
      <c r="J7" t="n">
        <v>131.25</v>
      </c>
      <c r="K7" t="n">
        <v>45</v>
      </c>
      <c r="L7" t="n">
        <v>6</v>
      </c>
      <c r="M7" t="n">
        <v>36</v>
      </c>
      <c r="N7" t="n">
        <v>20.25</v>
      </c>
      <c r="O7" t="n">
        <v>16421.36</v>
      </c>
      <c r="P7" t="n">
        <v>306.04</v>
      </c>
      <c r="Q7" t="n">
        <v>772.3200000000001</v>
      </c>
      <c r="R7" t="n">
        <v>152.51</v>
      </c>
      <c r="S7" t="n">
        <v>98.14</v>
      </c>
      <c r="T7" t="n">
        <v>23132.02</v>
      </c>
      <c r="U7" t="n">
        <v>0.64</v>
      </c>
      <c r="V7" t="n">
        <v>0.84</v>
      </c>
      <c r="W7" t="n">
        <v>12.33</v>
      </c>
      <c r="X7" t="n">
        <v>1.37</v>
      </c>
      <c r="Y7" t="n">
        <v>2</v>
      </c>
      <c r="Z7" t="n">
        <v>10</v>
      </c>
      <c r="AA7" t="n">
        <v>258.5109382270446</v>
      </c>
      <c r="AB7" t="n">
        <v>367.8425616410299</v>
      </c>
      <c r="AC7" t="n">
        <v>333.3851695950601</v>
      </c>
      <c r="AD7" t="n">
        <v>258510.9382270445</v>
      </c>
      <c r="AE7" t="n">
        <v>367842.56164103</v>
      </c>
      <c r="AF7" t="n">
        <v>8.783531552360779e-06</v>
      </c>
      <c r="AG7" t="n">
        <v>1.405416666666667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2.9977</v>
      </c>
      <c r="E8" t="n">
        <v>33.36</v>
      </c>
      <c r="F8" t="n">
        <v>30.41</v>
      </c>
      <c r="G8" t="n">
        <v>57.02</v>
      </c>
      <c r="H8" t="n">
        <v>0.93</v>
      </c>
      <c r="I8" t="n">
        <v>32</v>
      </c>
      <c r="J8" t="n">
        <v>132.58</v>
      </c>
      <c r="K8" t="n">
        <v>45</v>
      </c>
      <c r="L8" t="n">
        <v>7</v>
      </c>
      <c r="M8" t="n">
        <v>30</v>
      </c>
      <c r="N8" t="n">
        <v>20.59</v>
      </c>
      <c r="O8" t="n">
        <v>16585.95</v>
      </c>
      <c r="P8" t="n">
        <v>300.03</v>
      </c>
      <c r="Q8" t="n">
        <v>772.27</v>
      </c>
      <c r="R8" t="n">
        <v>145.48</v>
      </c>
      <c r="S8" t="n">
        <v>98.14</v>
      </c>
      <c r="T8" t="n">
        <v>19646.34</v>
      </c>
      <c r="U8" t="n">
        <v>0.67</v>
      </c>
      <c r="V8" t="n">
        <v>0.84</v>
      </c>
      <c r="W8" t="n">
        <v>12.32</v>
      </c>
      <c r="X8" t="n">
        <v>1.16</v>
      </c>
      <c r="Y8" t="n">
        <v>2</v>
      </c>
      <c r="Z8" t="n">
        <v>10</v>
      </c>
      <c r="AA8" t="n">
        <v>252.0940980764296</v>
      </c>
      <c r="AB8" t="n">
        <v>358.711857405335</v>
      </c>
      <c r="AC8" t="n">
        <v>325.1097776269329</v>
      </c>
      <c r="AD8" t="n">
        <v>252094.0980764296</v>
      </c>
      <c r="AE8" t="n">
        <v>358711.857405335</v>
      </c>
      <c r="AF8" t="n">
        <v>8.8804022038826e-06</v>
      </c>
      <c r="AG8" t="n">
        <v>1.39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3.0198</v>
      </c>
      <c r="E9" t="n">
        <v>33.11</v>
      </c>
      <c r="F9" t="n">
        <v>30.27</v>
      </c>
      <c r="G9" t="n">
        <v>64.86</v>
      </c>
      <c r="H9" t="n">
        <v>1.06</v>
      </c>
      <c r="I9" t="n">
        <v>28</v>
      </c>
      <c r="J9" t="n">
        <v>133.92</v>
      </c>
      <c r="K9" t="n">
        <v>45</v>
      </c>
      <c r="L9" t="n">
        <v>8</v>
      </c>
      <c r="M9" t="n">
        <v>26</v>
      </c>
      <c r="N9" t="n">
        <v>20.93</v>
      </c>
      <c r="O9" t="n">
        <v>16751.02</v>
      </c>
      <c r="P9" t="n">
        <v>294.37</v>
      </c>
      <c r="Q9" t="n">
        <v>772.3</v>
      </c>
      <c r="R9" t="n">
        <v>140.7</v>
      </c>
      <c r="S9" t="n">
        <v>98.14</v>
      </c>
      <c r="T9" t="n">
        <v>17276.59</v>
      </c>
      <c r="U9" t="n">
        <v>0.7</v>
      </c>
      <c r="V9" t="n">
        <v>0.85</v>
      </c>
      <c r="W9" t="n">
        <v>12.32</v>
      </c>
      <c r="X9" t="n">
        <v>1.02</v>
      </c>
      <c r="Y9" t="n">
        <v>2</v>
      </c>
      <c r="Z9" t="n">
        <v>10</v>
      </c>
      <c r="AA9" t="n">
        <v>247.0444551387993</v>
      </c>
      <c r="AB9" t="n">
        <v>351.5265769437436</v>
      </c>
      <c r="AC9" t="n">
        <v>318.597573235497</v>
      </c>
      <c r="AD9" t="n">
        <v>247044.4551387993</v>
      </c>
      <c r="AE9" t="n">
        <v>351526.5769437436</v>
      </c>
      <c r="AF9" t="n">
        <v>8.945871359804076e-06</v>
      </c>
      <c r="AG9" t="n">
        <v>1.379583333333333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3.0431</v>
      </c>
      <c r="E10" t="n">
        <v>32.86</v>
      </c>
      <c r="F10" t="n">
        <v>30.12</v>
      </c>
      <c r="G10" t="n">
        <v>75.29000000000001</v>
      </c>
      <c r="H10" t="n">
        <v>1.18</v>
      </c>
      <c r="I10" t="n">
        <v>24</v>
      </c>
      <c r="J10" t="n">
        <v>135.27</v>
      </c>
      <c r="K10" t="n">
        <v>45</v>
      </c>
      <c r="L10" t="n">
        <v>9</v>
      </c>
      <c r="M10" t="n">
        <v>22</v>
      </c>
      <c r="N10" t="n">
        <v>21.27</v>
      </c>
      <c r="O10" t="n">
        <v>16916.71</v>
      </c>
      <c r="P10" t="n">
        <v>288.39</v>
      </c>
      <c r="Q10" t="n">
        <v>772.25</v>
      </c>
      <c r="R10" t="n">
        <v>135.47</v>
      </c>
      <c r="S10" t="n">
        <v>98.14</v>
      </c>
      <c r="T10" t="n">
        <v>14682.84</v>
      </c>
      <c r="U10" t="n">
        <v>0.72</v>
      </c>
      <c r="V10" t="n">
        <v>0.85</v>
      </c>
      <c r="W10" t="n">
        <v>12.31</v>
      </c>
      <c r="X10" t="n">
        <v>0.87</v>
      </c>
      <c r="Y10" t="n">
        <v>2</v>
      </c>
      <c r="Z10" t="n">
        <v>10</v>
      </c>
      <c r="AA10" t="n">
        <v>241.7910659114151</v>
      </c>
      <c r="AB10" t="n">
        <v>344.0513800953953</v>
      </c>
      <c r="AC10" t="n">
        <v>311.8226101699801</v>
      </c>
      <c r="AD10" t="n">
        <v>241791.0659114151</v>
      </c>
      <c r="AE10" t="n">
        <v>344051.3800953953</v>
      </c>
      <c r="AF10" t="n">
        <v>9.014895402019928e-06</v>
      </c>
      <c r="AG10" t="n">
        <v>1.369166666666667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3.0553</v>
      </c>
      <c r="E11" t="n">
        <v>32.73</v>
      </c>
      <c r="F11" t="n">
        <v>30.04</v>
      </c>
      <c r="G11" t="n">
        <v>81.92</v>
      </c>
      <c r="H11" t="n">
        <v>1.29</v>
      </c>
      <c r="I11" t="n">
        <v>22</v>
      </c>
      <c r="J11" t="n">
        <v>136.61</v>
      </c>
      <c r="K11" t="n">
        <v>45</v>
      </c>
      <c r="L11" t="n">
        <v>10</v>
      </c>
      <c r="M11" t="n">
        <v>20</v>
      </c>
      <c r="N11" t="n">
        <v>21.61</v>
      </c>
      <c r="O11" t="n">
        <v>17082.76</v>
      </c>
      <c r="P11" t="n">
        <v>283.03</v>
      </c>
      <c r="Q11" t="n">
        <v>772.24</v>
      </c>
      <c r="R11" t="n">
        <v>132.64</v>
      </c>
      <c r="S11" t="n">
        <v>98.14</v>
      </c>
      <c r="T11" t="n">
        <v>13277.43</v>
      </c>
      <c r="U11" t="n">
        <v>0.74</v>
      </c>
      <c r="V11" t="n">
        <v>0.85</v>
      </c>
      <c r="W11" t="n">
        <v>12.32</v>
      </c>
      <c r="X11" t="n">
        <v>0.79</v>
      </c>
      <c r="Y11" t="n">
        <v>2</v>
      </c>
      <c r="Z11" t="n">
        <v>10</v>
      </c>
      <c r="AA11" t="n">
        <v>237.9719372119785</v>
      </c>
      <c r="AB11" t="n">
        <v>338.6170333181473</v>
      </c>
      <c r="AC11" t="n">
        <v>306.8973219872079</v>
      </c>
      <c r="AD11" t="n">
        <v>237971.9372119785</v>
      </c>
      <c r="AE11" t="n">
        <v>338617.0333181473</v>
      </c>
      <c r="AF11" t="n">
        <v>9.05103674601278e-06</v>
      </c>
      <c r="AG11" t="n">
        <v>1.36375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3.0669</v>
      </c>
      <c r="E12" t="n">
        <v>32.61</v>
      </c>
      <c r="F12" t="n">
        <v>29.96</v>
      </c>
      <c r="G12" t="n">
        <v>89.89</v>
      </c>
      <c r="H12" t="n">
        <v>1.41</v>
      </c>
      <c r="I12" t="n">
        <v>20</v>
      </c>
      <c r="J12" t="n">
        <v>137.96</v>
      </c>
      <c r="K12" t="n">
        <v>45</v>
      </c>
      <c r="L12" t="n">
        <v>11</v>
      </c>
      <c r="M12" t="n">
        <v>18</v>
      </c>
      <c r="N12" t="n">
        <v>21.96</v>
      </c>
      <c r="O12" t="n">
        <v>17249.3</v>
      </c>
      <c r="P12" t="n">
        <v>278.17</v>
      </c>
      <c r="Q12" t="n">
        <v>772.24</v>
      </c>
      <c r="R12" t="n">
        <v>130.59</v>
      </c>
      <c r="S12" t="n">
        <v>98.14</v>
      </c>
      <c r="T12" t="n">
        <v>12263.74</v>
      </c>
      <c r="U12" t="n">
        <v>0.75</v>
      </c>
      <c r="V12" t="n">
        <v>0.86</v>
      </c>
      <c r="W12" t="n">
        <v>12.3</v>
      </c>
      <c r="X12" t="n">
        <v>0.71</v>
      </c>
      <c r="Y12" t="n">
        <v>2</v>
      </c>
      <c r="Z12" t="n">
        <v>10</v>
      </c>
      <c r="AA12" t="n">
        <v>234.4747714444113</v>
      </c>
      <c r="AB12" t="n">
        <v>333.6408167477854</v>
      </c>
      <c r="AC12" t="n">
        <v>302.3872489879043</v>
      </c>
      <c r="AD12" t="n">
        <v>234474.7714444112</v>
      </c>
      <c r="AE12" t="n">
        <v>333640.8167477854</v>
      </c>
      <c r="AF12" t="n">
        <v>9.085400646858441e-06</v>
      </c>
      <c r="AG12" t="n">
        <v>1.35875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3.0785</v>
      </c>
      <c r="E13" t="n">
        <v>32.48</v>
      </c>
      <c r="F13" t="n">
        <v>29.89</v>
      </c>
      <c r="G13" t="n">
        <v>99.64</v>
      </c>
      <c r="H13" t="n">
        <v>1.52</v>
      </c>
      <c r="I13" t="n">
        <v>18</v>
      </c>
      <c r="J13" t="n">
        <v>139.32</v>
      </c>
      <c r="K13" t="n">
        <v>45</v>
      </c>
      <c r="L13" t="n">
        <v>12</v>
      </c>
      <c r="M13" t="n">
        <v>16</v>
      </c>
      <c r="N13" t="n">
        <v>22.32</v>
      </c>
      <c r="O13" t="n">
        <v>17416.34</v>
      </c>
      <c r="P13" t="n">
        <v>272.97</v>
      </c>
      <c r="Q13" t="n">
        <v>772.1</v>
      </c>
      <c r="R13" t="n">
        <v>128.2</v>
      </c>
      <c r="S13" t="n">
        <v>98.14</v>
      </c>
      <c r="T13" t="n">
        <v>11077.43</v>
      </c>
      <c r="U13" t="n">
        <v>0.77</v>
      </c>
      <c r="V13" t="n">
        <v>0.86</v>
      </c>
      <c r="W13" t="n">
        <v>12.3</v>
      </c>
      <c r="X13" t="n">
        <v>0.64</v>
      </c>
      <c r="Y13" t="n">
        <v>2</v>
      </c>
      <c r="Z13" t="n">
        <v>10</v>
      </c>
      <c r="AA13" t="n">
        <v>230.8612269139712</v>
      </c>
      <c r="AB13" t="n">
        <v>328.4990015279065</v>
      </c>
      <c r="AC13" t="n">
        <v>297.727089675566</v>
      </c>
      <c r="AD13" t="n">
        <v>230861.2269139712</v>
      </c>
      <c r="AE13" t="n">
        <v>328499.0015279065</v>
      </c>
      <c r="AF13" t="n">
        <v>9.119764547704101e-06</v>
      </c>
      <c r="AG13" t="n">
        <v>1.353333333333333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3.0925</v>
      </c>
      <c r="E14" t="n">
        <v>32.34</v>
      </c>
      <c r="F14" t="n">
        <v>29.79</v>
      </c>
      <c r="G14" t="n">
        <v>111.73</v>
      </c>
      <c r="H14" t="n">
        <v>1.63</v>
      </c>
      <c r="I14" t="n">
        <v>16</v>
      </c>
      <c r="J14" t="n">
        <v>140.67</v>
      </c>
      <c r="K14" t="n">
        <v>45</v>
      </c>
      <c r="L14" t="n">
        <v>13</v>
      </c>
      <c r="M14" t="n">
        <v>14</v>
      </c>
      <c r="N14" t="n">
        <v>22.68</v>
      </c>
      <c r="O14" t="n">
        <v>17583.88</v>
      </c>
      <c r="P14" t="n">
        <v>266.45</v>
      </c>
      <c r="Q14" t="n">
        <v>772.22</v>
      </c>
      <c r="R14" t="n">
        <v>125.02</v>
      </c>
      <c r="S14" t="n">
        <v>98.14</v>
      </c>
      <c r="T14" t="n">
        <v>9499.16</v>
      </c>
      <c r="U14" t="n">
        <v>0.78</v>
      </c>
      <c r="V14" t="n">
        <v>0.86</v>
      </c>
      <c r="W14" t="n">
        <v>12.3</v>
      </c>
      <c r="X14" t="n">
        <v>0.55</v>
      </c>
      <c r="Y14" t="n">
        <v>2</v>
      </c>
      <c r="Z14" t="n">
        <v>10</v>
      </c>
      <c r="AA14" t="n">
        <v>226.3811811211265</v>
      </c>
      <c r="AB14" t="n">
        <v>322.1242170332492</v>
      </c>
      <c r="AC14" t="n">
        <v>291.9494586140542</v>
      </c>
      <c r="AD14" t="n">
        <v>226381.1811211265</v>
      </c>
      <c r="AE14" t="n">
        <v>322124.2170332492</v>
      </c>
      <c r="AF14" t="n">
        <v>9.161238221138519e-06</v>
      </c>
      <c r="AG14" t="n">
        <v>1.3475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3.0985</v>
      </c>
      <c r="E15" t="n">
        <v>32.27</v>
      </c>
      <c r="F15" t="n">
        <v>29.76</v>
      </c>
      <c r="G15" t="n">
        <v>119.03</v>
      </c>
      <c r="H15" t="n">
        <v>1.74</v>
      </c>
      <c r="I15" t="n">
        <v>15</v>
      </c>
      <c r="J15" t="n">
        <v>142.04</v>
      </c>
      <c r="K15" t="n">
        <v>45</v>
      </c>
      <c r="L15" t="n">
        <v>14</v>
      </c>
      <c r="M15" t="n">
        <v>9</v>
      </c>
      <c r="N15" t="n">
        <v>23.04</v>
      </c>
      <c r="O15" t="n">
        <v>17751.93</v>
      </c>
      <c r="P15" t="n">
        <v>263.12</v>
      </c>
      <c r="Q15" t="n">
        <v>772.14</v>
      </c>
      <c r="R15" t="n">
        <v>123.74</v>
      </c>
      <c r="S15" t="n">
        <v>98.14</v>
      </c>
      <c r="T15" t="n">
        <v>8860.91</v>
      </c>
      <c r="U15" t="n">
        <v>0.79</v>
      </c>
      <c r="V15" t="n">
        <v>0.86</v>
      </c>
      <c r="W15" t="n">
        <v>12.3</v>
      </c>
      <c r="X15" t="n">
        <v>0.51</v>
      </c>
      <c r="Y15" t="n">
        <v>2</v>
      </c>
      <c r="Z15" t="n">
        <v>10</v>
      </c>
      <c r="AA15" t="n">
        <v>224.2448953434052</v>
      </c>
      <c r="AB15" t="n">
        <v>319.084435280633</v>
      </c>
      <c r="AC15" t="n">
        <v>289.1944262692193</v>
      </c>
      <c r="AD15" t="n">
        <v>224244.8953434052</v>
      </c>
      <c r="AE15" t="n">
        <v>319084.435280633</v>
      </c>
      <c r="AF15" t="n">
        <v>9.179012652610415e-06</v>
      </c>
      <c r="AG15" t="n">
        <v>1.344583333333333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3.1025</v>
      </c>
      <c r="E16" t="n">
        <v>32.23</v>
      </c>
      <c r="F16" t="n">
        <v>29.74</v>
      </c>
      <c r="G16" t="n">
        <v>127.47</v>
      </c>
      <c r="H16" t="n">
        <v>1.85</v>
      </c>
      <c r="I16" t="n">
        <v>14</v>
      </c>
      <c r="J16" t="n">
        <v>143.4</v>
      </c>
      <c r="K16" t="n">
        <v>45</v>
      </c>
      <c r="L16" t="n">
        <v>15</v>
      </c>
      <c r="M16" t="n">
        <v>1</v>
      </c>
      <c r="N16" t="n">
        <v>23.41</v>
      </c>
      <c r="O16" t="n">
        <v>17920.49</v>
      </c>
      <c r="P16" t="n">
        <v>260.91</v>
      </c>
      <c r="Q16" t="n">
        <v>772.21</v>
      </c>
      <c r="R16" t="n">
        <v>122.85</v>
      </c>
      <c r="S16" t="n">
        <v>98.14</v>
      </c>
      <c r="T16" t="n">
        <v>8424.879999999999</v>
      </c>
      <c r="U16" t="n">
        <v>0.8</v>
      </c>
      <c r="V16" t="n">
        <v>0.86</v>
      </c>
      <c r="W16" t="n">
        <v>12.3</v>
      </c>
      <c r="X16" t="n">
        <v>0.5</v>
      </c>
      <c r="Y16" t="n">
        <v>2</v>
      </c>
      <c r="Z16" t="n">
        <v>10</v>
      </c>
      <c r="AA16" t="n">
        <v>222.8328400143225</v>
      </c>
      <c r="AB16" t="n">
        <v>317.0751816181343</v>
      </c>
      <c r="AC16" t="n">
        <v>287.3733880238264</v>
      </c>
      <c r="AD16" t="n">
        <v>222832.8400143225</v>
      </c>
      <c r="AE16" t="n">
        <v>317075.1816181343</v>
      </c>
      <c r="AF16" t="n">
        <v>9.190862273591676e-06</v>
      </c>
      <c r="AG16" t="n">
        <v>1.342916666666667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3.1023</v>
      </c>
      <c r="E17" t="n">
        <v>32.23</v>
      </c>
      <c r="F17" t="n">
        <v>29.74</v>
      </c>
      <c r="G17" t="n">
        <v>127.47</v>
      </c>
      <c r="H17" t="n">
        <v>1.96</v>
      </c>
      <c r="I17" t="n">
        <v>14</v>
      </c>
      <c r="J17" t="n">
        <v>144.77</v>
      </c>
      <c r="K17" t="n">
        <v>45</v>
      </c>
      <c r="L17" t="n">
        <v>16</v>
      </c>
      <c r="M17" t="n">
        <v>0</v>
      </c>
      <c r="N17" t="n">
        <v>23.78</v>
      </c>
      <c r="O17" t="n">
        <v>18089.56</v>
      </c>
      <c r="P17" t="n">
        <v>263.15</v>
      </c>
      <c r="Q17" t="n">
        <v>772.29</v>
      </c>
      <c r="R17" t="n">
        <v>122.85</v>
      </c>
      <c r="S17" t="n">
        <v>98.14</v>
      </c>
      <c r="T17" t="n">
        <v>8424.879999999999</v>
      </c>
      <c r="U17" t="n">
        <v>0.8</v>
      </c>
      <c r="V17" t="n">
        <v>0.86</v>
      </c>
      <c r="W17" t="n">
        <v>12.31</v>
      </c>
      <c r="X17" t="n">
        <v>0.5</v>
      </c>
      <c r="Y17" t="n">
        <v>2</v>
      </c>
      <c r="Z17" t="n">
        <v>10</v>
      </c>
      <c r="AA17" t="n">
        <v>223.9311139040132</v>
      </c>
      <c r="AB17" t="n">
        <v>318.6379467519347</v>
      </c>
      <c r="AC17" t="n">
        <v>288.7897622379602</v>
      </c>
      <c r="AD17" t="n">
        <v>223931.1139040132</v>
      </c>
      <c r="AE17" t="n">
        <v>318637.9467519348</v>
      </c>
      <c r="AF17" t="n">
        <v>9.190269792542614e-06</v>
      </c>
      <c r="AG17" t="n">
        <v>1.342916666666667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1.6332</v>
      </c>
      <c r="E2" t="n">
        <v>61.23</v>
      </c>
      <c r="F2" t="n">
        <v>45.6</v>
      </c>
      <c r="G2" t="n">
        <v>6.62</v>
      </c>
      <c r="H2" t="n">
        <v>0.11</v>
      </c>
      <c r="I2" t="n">
        <v>413</v>
      </c>
      <c r="J2" t="n">
        <v>159.12</v>
      </c>
      <c r="K2" t="n">
        <v>50.28</v>
      </c>
      <c r="L2" t="n">
        <v>1</v>
      </c>
      <c r="M2" t="n">
        <v>411</v>
      </c>
      <c r="N2" t="n">
        <v>27.84</v>
      </c>
      <c r="O2" t="n">
        <v>19859.16</v>
      </c>
      <c r="P2" t="n">
        <v>566.5</v>
      </c>
      <c r="Q2" t="n">
        <v>775.3099999999999</v>
      </c>
      <c r="R2" t="n">
        <v>652.09</v>
      </c>
      <c r="S2" t="n">
        <v>98.14</v>
      </c>
      <c r="T2" t="n">
        <v>271048.34</v>
      </c>
      <c r="U2" t="n">
        <v>0.15</v>
      </c>
      <c r="V2" t="n">
        <v>0.5600000000000001</v>
      </c>
      <c r="W2" t="n">
        <v>12.96</v>
      </c>
      <c r="X2" t="n">
        <v>16.29</v>
      </c>
      <c r="Y2" t="n">
        <v>2</v>
      </c>
      <c r="Z2" t="n">
        <v>10</v>
      </c>
      <c r="AA2" t="n">
        <v>816.1681683560308</v>
      </c>
      <c r="AB2" t="n">
        <v>1161.348884643173</v>
      </c>
      <c r="AC2" t="n">
        <v>1052.560348477441</v>
      </c>
      <c r="AD2" t="n">
        <v>816168.1683560308</v>
      </c>
      <c r="AE2" t="n">
        <v>1161348.884643173</v>
      </c>
      <c r="AF2" t="n">
        <v>4.3081175979163e-06</v>
      </c>
      <c r="AG2" t="n">
        <v>2.55125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2.341</v>
      </c>
      <c r="E3" t="n">
        <v>42.72</v>
      </c>
      <c r="F3" t="n">
        <v>35.27</v>
      </c>
      <c r="G3" t="n">
        <v>13.31</v>
      </c>
      <c r="H3" t="n">
        <v>0.22</v>
      </c>
      <c r="I3" t="n">
        <v>159</v>
      </c>
      <c r="J3" t="n">
        <v>160.54</v>
      </c>
      <c r="K3" t="n">
        <v>50.28</v>
      </c>
      <c r="L3" t="n">
        <v>2</v>
      </c>
      <c r="M3" t="n">
        <v>157</v>
      </c>
      <c r="N3" t="n">
        <v>28.26</v>
      </c>
      <c r="O3" t="n">
        <v>20034.4</v>
      </c>
      <c r="P3" t="n">
        <v>436.6</v>
      </c>
      <c r="Q3" t="n">
        <v>773.28</v>
      </c>
      <c r="R3" t="n">
        <v>307.28</v>
      </c>
      <c r="S3" t="n">
        <v>98.14</v>
      </c>
      <c r="T3" t="n">
        <v>99913.82000000001</v>
      </c>
      <c r="U3" t="n">
        <v>0.32</v>
      </c>
      <c r="V3" t="n">
        <v>0.73</v>
      </c>
      <c r="W3" t="n">
        <v>12.53</v>
      </c>
      <c r="X3" t="n">
        <v>6</v>
      </c>
      <c r="Y3" t="n">
        <v>2</v>
      </c>
      <c r="Z3" t="n">
        <v>10</v>
      </c>
      <c r="AA3" t="n">
        <v>444.0021576966494</v>
      </c>
      <c r="AB3" t="n">
        <v>631.7832900278896</v>
      </c>
      <c r="AC3" t="n">
        <v>572.6014367495108</v>
      </c>
      <c r="AD3" t="n">
        <v>444002.1576966494</v>
      </c>
      <c r="AE3" t="n">
        <v>631783.2900278897</v>
      </c>
      <c r="AF3" t="n">
        <v>6.175179584081593e-06</v>
      </c>
      <c r="AG3" t="n">
        <v>1.78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2.5983</v>
      </c>
      <c r="E4" t="n">
        <v>38.49</v>
      </c>
      <c r="F4" t="n">
        <v>32.97</v>
      </c>
      <c r="G4" t="n">
        <v>19.98</v>
      </c>
      <c r="H4" t="n">
        <v>0.33</v>
      </c>
      <c r="I4" t="n">
        <v>99</v>
      </c>
      <c r="J4" t="n">
        <v>161.97</v>
      </c>
      <c r="K4" t="n">
        <v>50.28</v>
      </c>
      <c r="L4" t="n">
        <v>3</v>
      </c>
      <c r="M4" t="n">
        <v>97</v>
      </c>
      <c r="N4" t="n">
        <v>28.69</v>
      </c>
      <c r="O4" t="n">
        <v>20210.21</v>
      </c>
      <c r="P4" t="n">
        <v>405.6</v>
      </c>
      <c r="Q4" t="n">
        <v>772.9400000000001</v>
      </c>
      <c r="R4" t="n">
        <v>230.99</v>
      </c>
      <c r="S4" t="n">
        <v>98.14</v>
      </c>
      <c r="T4" t="n">
        <v>62068.62</v>
      </c>
      <c r="U4" t="n">
        <v>0.42</v>
      </c>
      <c r="V4" t="n">
        <v>0.78</v>
      </c>
      <c r="W4" t="n">
        <v>12.43</v>
      </c>
      <c r="X4" t="n">
        <v>3.71</v>
      </c>
      <c r="Y4" t="n">
        <v>2</v>
      </c>
      <c r="Z4" t="n">
        <v>10</v>
      </c>
      <c r="AA4" t="n">
        <v>373.7630015168854</v>
      </c>
      <c r="AB4" t="n">
        <v>531.8379982972309</v>
      </c>
      <c r="AC4" t="n">
        <v>482.0184496008663</v>
      </c>
      <c r="AD4" t="n">
        <v>373763.0015168854</v>
      </c>
      <c r="AE4" t="n">
        <v>531837.9982972309</v>
      </c>
      <c r="AF4" t="n">
        <v>6.853895392276465e-06</v>
      </c>
      <c r="AG4" t="n">
        <v>1.60375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2.737</v>
      </c>
      <c r="E5" t="n">
        <v>36.54</v>
      </c>
      <c r="F5" t="n">
        <v>31.92</v>
      </c>
      <c r="G5" t="n">
        <v>26.98</v>
      </c>
      <c r="H5" t="n">
        <v>0.43</v>
      </c>
      <c r="I5" t="n">
        <v>71</v>
      </c>
      <c r="J5" t="n">
        <v>163.4</v>
      </c>
      <c r="K5" t="n">
        <v>50.28</v>
      </c>
      <c r="L5" t="n">
        <v>4</v>
      </c>
      <c r="M5" t="n">
        <v>69</v>
      </c>
      <c r="N5" t="n">
        <v>29.12</v>
      </c>
      <c r="O5" t="n">
        <v>20386.62</v>
      </c>
      <c r="P5" t="n">
        <v>389.84</v>
      </c>
      <c r="Q5" t="n">
        <v>772.4400000000001</v>
      </c>
      <c r="R5" t="n">
        <v>195.71</v>
      </c>
      <c r="S5" t="n">
        <v>98.14</v>
      </c>
      <c r="T5" t="n">
        <v>44566.59</v>
      </c>
      <c r="U5" t="n">
        <v>0.5</v>
      </c>
      <c r="V5" t="n">
        <v>0.8</v>
      </c>
      <c r="W5" t="n">
        <v>12.39</v>
      </c>
      <c r="X5" t="n">
        <v>2.67</v>
      </c>
      <c r="Y5" t="n">
        <v>2</v>
      </c>
      <c r="Z5" t="n">
        <v>10</v>
      </c>
      <c r="AA5" t="n">
        <v>342.5650485186422</v>
      </c>
      <c r="AB5" t="n">
        <v>487.4455442388618</v>
      </c>
      <c r="AC5" t="n">
        <v>441.7844273089236</v>
      </c>
      <c r="AD5" t="n">
        <v>342565.0485186423</v>
      </c>
      <c r="AE5" t="n">
        <v>487445.5442388618</v>
      </c>
      <c r="AF5" t="n">
        <v>7.219763571820299e-06</v>
      </c>
      <c r="AG5" t="n">
        <v>1.5225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2.8207</v>
      </c>
      <c r="E6" t="n">
        <v>35.45</v>
      </c>
      <c r="F6" t="n">
        <v>31.32</v>
      </c>
      <c r="G6" t="n">
        <v>33.56</v>
      </c>
      <c r="H6" t="n">
        <v>0.54</v>
      </c>
      <c r="I6" t="n">
        <v>56</v>
      </c>
      <c r="J6" t="n">
        <v>164.83</v>
      </c>
      <c r="K6" t="n">
        <v>50.28</v>
      </c>
      <c r="L6" t="n">
        <v>5</v>
      </c>
      <c r="M6" t="n">
        <v>54</v>
      </c>
      <c r="N6" t="n">
        <v>29.55</v>
      </c>
      <c r="O6" t="n">
        <v>20563.61</v>
      </c>
      <c r="P6" t="n">
        <v>379.99</v>
      </c>
      <c r="Q6" t="n">
        <v>772.39</v>
      </c>
      <c r="R6" t="n">
        <v>175.86</v>
      </c>
      <c r="S6" t="n">
        <v>98.14</v>
      </c>
      <c r="T6" t="n">
        <v>34720.26</v>
      </c>
      <c r="U6" t="n">
        <v>0.5600000000000001</v>
      </c>
      <c r="V6" t="n">
        <v>0.82</v>
      </c>
      <c r="W6" t="n">
        <v>12.36</v>
      </c>
      <c r="X6" t="n">
        <v>2.07</v>
      </c>
      <c r="Y6" t="n">
        <v>2</v>
      </c>
      <c r="Z6" t="n">
        <v>10</v>
      </c>
      <c r="AA6" t="n">
        <v>325.0415854377105</v>
      </c>
      <c r="AB6" t="n">
        <v>462.5109105528759</v>
      </c>
      <c r="AC6" t="n">
        <v>419.1855278147821</v>
      </c>
      <c r="AD6" t="n">
        <v>325041.5854377105</v>
      </c>
      <c r="AE6" t="n">
        <v>462510.9105528759</v>
      </c>
      <c r="AF6" t="n">
        <v>7.44055064195598e-06</v>
      </c>
      <c r="AG6" t="n">
        <v>1.477083333333334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2.8791</v>
      </c>
      <c r="E7" t="n">
        <v>34.73</v>
      </c>
      <c r="F7" t="n">
        <v>30.93</v>
      </c>
      <c r="G7" t="n">
        <v>40.34</v>
      </c>
      <c r="H7" t="n">
        <v>0.64</v>
      </c>
      <c r="I7" t="n">
        <v>46</v>
      </c>
      <c r="J7" t="n">
        <v>166.27</v>
      </c>
      <c r="K7" t="n">
        <v>50.28</v>
      </c>
      <c r="L7" t="n">
        <v>6</v>
      </c>
      <c r="M7" t="n">
        <v>44</v>
      </c>
      <c r="N7" t="n">
        <v>29.99</v>
      </c>
      <c r="O7" t="n">
        <v>20741.2</v>
      </c>
      <c r="P7" t="n">
        <v>372.1</v>
      </c>
      <c r="Q7" t="n">
        <v>772.33</v>
      </c>
      <c r="R7" t="n">
        <v>163.05</v>
      </c>
      <c r="S7" t="n">
        <v>98.14</v>
      </c>
      <c r="T7" t="n">
        <v>28365.61</v>
      </c>
      <c r="U7" t="n">
        <v>0.6</v>
      </c>
      <c r="V7" t="n">
        <v>0.83</v>
      </c>
      <c r="W7" t="n">
        <v>12.33</v>
      </c>
      <c r="X7" t="n">
        <v>1.68</v>
      </c>
      <c r="Y7" t="n">
        <v>2</v>
      </c>
      <c r="Z7" t="n">
        <v>10</v>
      </c>
      <c r="AA7" t="n">
        <v>313.0584231047258</v>
      </c>
      <c r="AB7" t="n">
        <v>445.4597282727129</v>
      </c>
      <c r="AC7" t="n">
        <v>403.7316029864312</v>
      </c>
      <c r="AD7" t="n">
        <v>313058.4231047258</v>
      </c>
      <c r="AE7" t="n">
        <v>445459.728272713</v>
      </c>
      <c r="AF7" t="n">
        <v>7.594600401763911e-06</v>
      </c>
      <c r="AG7" t="n">
        <v>1.447083333333333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2.9183</v>
      </c>
      <c r="E8" t="n">
        <v>34.27</v>
      </c>
      <c r="F8" t="n">
        <v>30.69</v>
      </c>
      <c r="G8" t="n">
        <v>47.21</v>
      </c>
      <c r="H8" t="n">
        <v>0.74</v>
      </c>
      <c r="I8" t="n">
        <v>39</v>
      </c>
      <c r="J8" t="n">
        <v>167.72</v>
      </c>
      <c r="K8" t="n">
        <v>50.28</v>
      </c>
      <c r="L8" t="n">
        <v>7</v>
      </c>
      <c r="M8" t="n">
        <v>37</v>
      </c>
      <c r="N8" t="n">
        <v>30.44</v>
      </c>
      <c r="O8" t="n">
        <v>20919.39</v>
      </c>
      <c r="P8" t="n">
        <v>366.62</v>
      </c>
      <c r="Q8" t="n">
        <v>772.37</v>
      </c>
      <c r="R8" t="n">
        <v>154.53</v>
      </c>
      <c r="S8" t="n">
        <v>98.14</v>
      </c>
      <c r="T8" t="n">
        <v>24140.72</v>
      </c>
      <c r="U8" t="n">
        <v>0.64</v>
      </c>
      <c r="V8" t="n">
        <v>0.84</v>
      </c>
      <c r="W8" t="n">
        <v>12.33</v>
      </c>
      <c r="X8" t="n">
        <v>1.43</v>
      </c>
      <c r="Y8" t="n">
        <v>2</v>
      </c>
      <c r="Z8" t="n">
        <v>10</v>
      </c>
      <c r="AA8" t="n">
        <v>305.2637586471094</v>
      </c>
      <c r="AB8" t="n">
        <v>434.3684786687846</v>
      </c>
      <c r="AC8" t="n">
        <v>393.679318352128</v>
      </c>
      <c r="AD8" t="n">
        <v>305263.7586471094</v>
      </c>
      <c r="AE8" t="n">
        <v>434368.4786687846</v>
      </c>
      <c r="AF8" t="n">
        <v>7.69800366519663e-06</v>
      </c>
      <c r="AG8" t="n">
        <v>1.427916666666667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2.9486</v>
      </c>
      <c r="E9" t="n">
        <v>33.91</v>
      </c>
      <c r="F9" t="n">
        <v>30.49</v>
      </c>
      <c r="G9" t="n">
        <v>53.81</v>
      </c>
      <c r="H9" t="n">
        <v>0.84</v>
      </c>
      <c r="I9" t="n">
        <v>34</v>
      </c>
      <c r="J9" t="n">
        <v>169.17</v>
      </c>
      <c r="K9" t="n">
        <v>50.28</v>
      </c>
      <c r="L9" t="n">
        <v>8</v>
      </c>
      <c r="M9" t="n">
        <v>32</v>
      </c>
      <c r="N9" t="n">
        <v>30.89</v>
      </c>
      <c r="O9" t="n">
        <v>21098.19</v>
      </c>
      <c r="P9" t="n">
        <v>361.3</v>
      </c>
      <c r="Q9" t="n">
        <v>772.3</v>
      </c>
      <c r="R9" t="n">
        <v>148.09</v>
      </c>
      <c r="S9" t="n">
        <v>98.14</v>
      </c>
      <c r="T9" t="n">
        <v>20943.56</v>
      </c>
      <c r="U9" t="n">
        <v>0.66</v>
      </c>
      <c r="V9" t="n">
        <v>0.84</v>
      </c>
      <c r="W9" t="n">
        <v>12.33</v>
      </c>
      <c r="X9" t="n">
        <v>1.24</v>
      </c>
      <c r="Y9" t="n">
        <v>2</v>
      </c>
      <c r="Z9" t="n">
        <v>10</v>
      </c>
      <c r="AA9" t="n">
        <v>298.7758667500811</v>
      </c>
      <c r="AB9" t="n">
        <v>425.1366728836193</v>
      </c>
      <c r="AC9" t="n">
        <v>385.3122954507392</v>
      </c>
      <c r="AD9" t="n">
        <v>298775.8667500811</v>
      </c>
      <c r="AE9" t="n">
        <v>425136.6728836193</v>
      </c>
      <c r="AF9" t="n">
        <v>7.777930167288757e-06</v>
      </c>
      <c r="AG9" t="n">
        <v>1.412916666666667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2.9728</v>
      </c>
      <c r="E10" t="n">
        <v>33.64</v>
      </c>
      <c r="F10" t="n">
        <v>30.35</v>
      </c>
      <c r="G10" t="n">
        <v>60.7</v>
      </c>
      <c r="H10" t="n">
        <v>0.9399999999999999</v>
      </c>
      <c r="I10" t="n">
        <v>30</v>
      </c>
      <c r="J10" t="n">
        <v>170.62</v>
      </c>
      <c r="K10" t="n">
        <v>50.28</v>
      </c>
      <c r="L10" t="n">
        <v>9</v>
      </c>
      <c r="M10" t="n">
        <v>28</v>
      </c>
      <c r="N10" t="n">
        <v>31.34</v>
      </c>
      <c r="O10" t="n">
        <v>21277.6</v>
      </c>
      <c r="P10" t="n">
        <v>357.21</v>
      </c>
      <c r="Q10" t="n">
        <v>772.28</v>
      </c>
      <c r="R10" t="n">
        <v>143.5</v>
      </c>
      <c r="S10" t="n">
        <v>98.14</v>
      </c>
      <c r="T10" t="n">
        <v>18668.18</v>
      </c>
      <c r="U10" t="n">
        <v>0.68</v>
      </c>
      <c r="V10" t="n">
        <v>0.85</v>
      </c>
      <c r="W10" t="n">
        <v>12.32</v>
      </c>
      <c r="X10" t="n">
        <v>1.1</v>
      </c>
      <c r="Y10" t="n">
        <v>2</v>
      </c>
      <c r="Z10" t="n">
        <v>10</v>
      </c>
      <c r="AA10" t="n">
        <v>293.8382517701083</v>
      </c>
      <c r="AB10" t="n">
        <v>418.1108001871415</v>
      </c>
      <c r="AC10" t="n">
        <v>378.9445664146567</v>
      </c>
      <c r="AD10" t="n">
        <v>293838.2517701084</v>
      </c>
      <c r="AE10" t="n">
        <v>418110.8001871415</v>
      </c>
      <c r="AF10" t="n">
        <v>7.841765855428346e-06</v>
      </c>
      <c r="AG10" t="n">
        <v>1.401666666666667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2.9934</v>
      </c>
      <c r="E11" t="n">
        <v>33.41</v>
      </c>
      <c r="F11" t="n">
        <v>30.21</v>
      </c>
      <c r="G11" t="n">
        <v>67.14</v>
      </c>
      <c r="H11" t="n">
        <v>1.03</v>
      </c>
      <c r="I11" t="n">
        <v>27</v>
      </c>
      <c r="J11" t="n">
        <v>172.08</v>
      </c>
      <c r="K11" t="n">
        <v>50.28</v>
      </c>
      <c r="L11" t="n">
        <v>10</v>
      </c>
      <c r="M11" t="n">
        <v>25</v>
      </c>
      <c r="N11" t="n">
        <v>31.8</v>
      </c>
      <c r="O11" t="n">
        <v>21457.64</v>
      </c>
      <c r="P11" t="n">
        <v>352.3</v>
      </c>
      <c r="Q11" t="n">
        <v>772.16</v>
      </c>
      <c r="R11" t="n">
        <v>138.93</v>
      </c>
      <c r="S11" t="n">
        <v>98.14</v>
      </c>
      <c r="T11" t="n">
        <v>16399.82</v>
      </c>
      <c r="U11" t="n">
        <v>0.71</v>
      </c>
      <c r="V11" t="n">
        <v>0.85</v>
      </c>
      <c r="W11" t="n">
        <v>12.31</v>
      </c>
      <c r="X11" t="n">
        <v>0.96</v>
      </c>
      <c r="Y11" t="n">
        <v>2</v>
      </c>
      <c r="Z11" t="n">
        <v>10</v>
      </c>
      <c r="AA11" t="n">
        <v>288.9128854537065</v>
      </c>
      <c r="AB11" t="n">
        <v>411.1023564622014</v>
      </c>
      <c r="AC11" t="n">
        <v>372.5926337035182</v>
      </c>
      <c r="AD11" t="n">
        <v>288912.8854537064</v>
      </c>
      <c r="AE11" t="n">
        <v>411102.3564622014</v>
      </c>
      <c r="AF11" t="n">
        <v>7.896105325497581e-06</v>
      </c>
      <c r="AG11" t="n">
        <v>1.392083333333333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3.0104</v>
      </c>
      <c r="E12" t="n">
        <v>33.22</v>
      </c>
      <c r="F12" t="n">
        <v>30.12</v>
      </c>
      <c r="G12" t="n">
        <v>75.3</v>
      </c>
      <c r="H12" t="n">
        <v>1.12</v>
      </c>
      <c r="I12" t="n">
        <v>24</v>
      </c>
      <c r="J12" t="n">
        <v>173.55</v>
      </c>
      <c r="K12" t="n">
        <v>50.28</v>
      </c>
      <c r="L12" t="n">
        <v>11</v>
      </c>
      <c r="M12" t="n">
        <v>22</v>
      </c>
      <c r="N12" t="n">
        <v>32.27</v>
      </c>
      <c r="O12" t="n">
        <v>21638.31</v>
      </c>
      <c r="P12" t="n">
        <v>348.55</v>
      </c>
      <c r="Q12" t="n">
        <v>772.22</v>
      </c>
      <c r="R12" t="n">
        <v>135.85</v>
      </c>
      <c r="S12" t="n">
        <v>98.14</v>
      </c>
      <c r="T12" t="n">
        <v>14872.27</v>
      </c>
      <c r="U12" t="n">
        <v>0.72</v>
      </c>
      <c r="V12" t="n">
        <v>0.85</v>
      </c>
      <c r="W12" t="n">
        <v>12.31</v>
      </c>
      <c r="X12" t="n">
        <v>0.87</v>
      </c>
      <c r="Y12" t="n">
        <v>2</v>
      </c>
      <c r="Z12" t="n">
        <v>10</v>
      </c>
      <c r="AA12" t="n">
        <v>285.1299536262763</v>
      </c>
      <c r="AB12" t="n">
        <v>405.7195152429527</v>
      </c>
      <c r="AC12" t="n">
        <v>367.7140263319932</v>
      </c>
      <c r="AD12" t="n">
        <v>285129.9536262763</v>
      </c>
      <c r="AE12" t="n">
        <v>405719.5152429527</v>
      </c>
      <c r="AF12" t="n">
        <v>7.940948577496465e-06</v>
      </c>
      <c r="AG12" t="n">
        <v>1.384166666666667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3.0251</v>
      </c>
      <c r="E13" t="n">
        <v>33.06</v>
      </c>
      <c r="F13" t="n">
        <v>30.02</v>
      </c>
      <c r="G13" t="n">
        <v>81.88</v>
      </c>
      <c r="H13" t="n">
        <v>1.22</v>
      </c>
      <c r="I13" t="n">
        <v>22</v>
      </c>
      <c r="J13" t="n">
        <v>175.02</v>
      </c>
      <c r="K13" t="n">
        <v>50.28</v>
      </c>
      <c r="L13" t="n">
        <v>12</v>
      </c>
      <c r="M13" t="n">
        <v>20</v>
      </c>
      <c r="N13" t="n">
        <v>32.74</v>
      </c>
      <c r="O13" t="n">
        <v>21819.6</v>
      </c>
      <c r="P13" t="n">
        <v>344.29</v>
      </c>
      <c r="Q13" t="n">
        <v>772.14</v>
      </c>
      <c r="R13" t="n">
        <v>132.55</v>
      </c>
      <c r="S13" t="n">
        <v>98.14</v>
      </c>
      <c r="T13" t="n">
        <v>13231.91</v>
      </c>
      <c r="U13" t="n">
        <v>0.74</v>
      </c>
      <c r="V13" t="n">
        <v>0.85</v>
      </c>
      <c r="W13" t="n">
        <v>12.31</v>
      </c>
      <c r="X13" t="n">
        <v>0.78</v>
      </c>
      <c r="Y13" t="n">
        <v>2</v>
      </c>
      <c r="Z13" t="n">
        <v>10</v>
      </c>
      <c r="AA13" t="n">
        <v>281.3186316324122</v>
      </c>
      <c r="AB13" t="n">
        <v>400.296276848953</v>
      </c>
      <c r="AC13" t="n">
        <v>362.7988059625179</v>
      </c>
      <c r="AD13" t="n">
        <v>281318.6316324123</v>
      </c>
      <c r="AE13" t="n">
        <v>400296.276848953</v>
      </c>
      <c r="AF13" t="n">
        <v>7.979724801283737e-06</v>
      </c>
      <c r="AG13" t="n">
        <v>1.3775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3.0372</v>
      </c>
      <c r="E14" t="n">
        <v>32.92</v>
      </c>
      <c r="F14" t="n">
        <v>29.96</v>
      </c>
      <c r="G14" t="n">
        <v>89.87</v>
      </c>
      <c r="H14" t="n">
        <v>1.31</v>
      </c>
      <c r="I14" t="n">
        <v>20</v>
      </c>
      <c r="J14" t="n">
        <v>176.49</v>
      </c>
      <c r="K14" t="n">
        <v>50.28</v>
      </c>
      <c r="L14" t="n">
        <v>13</v>
      </c>
      <c r="M14" t="n">
        <v>18</v>
      </c>
      <c r="N14" t="n">
        <v>33.21</v>
      </c>
      <c r="O14" t="n">
        <v>22001.54</v>
      </c>
      <c r="P14" t="n">
        <v>340.35</v>
      </c>
      <c r="Q14" t="n">
        <v>772.08</v>
      </c>
      <c r="R14" t="n">
        <v>130.27</v>
      </c>
      <c r="S14" t="n">
        <v>98.14</v>
      </c>
      <c r="T14" t="n">
        <v>12105.5</v>
      </c>
      <c r="U14" t="n">
        <v>0.75</v>
      </c>
      <c r="V14" t="n">
        <v>0.86</v>
      </c>
      <c r="W14" t="n">
        <v>12.3</v>
      </c>
      <c r="X14" t="n">
        <v>0.71</v>
      </c>
      <c r="Y14" t="n">
        <v>2</v>
      </c>
      <c r="Z14" t="n">
        <v>10</v>
      </c>
      <c r="AA14" t="n">
        <v>278.0611137325365</v>
      </c>
      <c r="AB14" t="n">
        <v>395.6610620410235</v>
      </c>
      <c r="AC14" t="n">
        <v>358.5977916265008</v>
      </c>
      <c r="AD14" t="n">
        <v>278061.1137325364</v>
      </c>
      <c r="AE14" t="n">
        <v>395661.0620410235</v>
      </c>
      <c r="AF14" t="n">
        <v>8.01164264535353e-06</v>
      </c>
      <c r="AG14" t="n">
        <v>1.371666666666667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3.0431</v>
      </c>
      <c r="E15" t="n">
        <v>32.86</v>
      </c>
      <c r="F15" t="n">
        <v>29.92</v>
      </c>
      <c r="G15" t="n">
        <v>94.5</v>
      </c>
      <c r="H15" t="n">
        <v>1.4</v>
      </c>
      <c r="I15" t="n">
        <v>19</v>
      </c>
      <c r="J15" t="n">
        <v>177.97</v>
      </c>
      <c r="K15" t="n">
        <v>50.28</v>
      </c>
      <c r="L15" t="n">
        <v>14</v>
      </c>
      <c r="M15" t="n">
        <v>17</v>
      </c>
      <c r="N15" t="n">
        <v>33.69</v>
      </c>
      <c r="O15" t="n">
        <v>22184.13</v>
      </c>
      <c r="P15" t="n">
        <v>336.7</v>
      </c>
      <c r="Q15" t="n">
        <v>772.29</v>
      </c>
      <c r="R15" t="n">
        <v>129.33</v>
      </c>
      <c r="S15" t="n">
        <v>98.14</v>
      </c>
      <c r="T15" t="n">
        <v>11637.09</v>
      </c>
      <c r="U15" t="n">
        <v>0.76</v>
      </c>
      <c r="V15" t="n">
        <v>0.86</v>
      </c>
      <c r="W15" t="n">
        <v>12.3</v>
      </c>
      <c r="X15" t="n">
        <v>0.68</v>
      </c>
      <c r="Y15" t="n">
        <v>2</v>
      </c>
      <c r="Z15" t="n">
        <v>10</v>
      </c>
      <c r="AA15" t="n">
        <v>275.5980111008574</v>
      </c>
      <c r="AB15" t="n">
        <v>392.1562432978188</v>
      </c>
      <c r="AC15" t="n">
        <v>355.4212843025781</v>
      </c>
      <c r="AD15" t="n">
        <v>275598.0111008575</v>
      </c>
      <c r="AE15" t="n">
        <v>392156.2432978188</v>
      </c>
      <c r="AF15" t="n">
        <v>8.027205891635495e-06</v>
      </c>
      <c r="AG15" t="n">
        <v>1.369166666666667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3.0556</v>
      </c>
      <c r="E16" t="n">
        <v>32.73</v>
      </c>
      <c r="F16" t="n">
        <v>29.85</v>
      </c>
      <c r="G16" t="n">
        <v>105.37</v>
      </c>
      <c r="H16" t="n">
        <v>1.48</v>
      </c>
      <c r="I16" t="n">
        <v>17</v>
      </c>
      <c r="J16" t="n">
        <v>179.46</v>
      </c>
      <c r="K16" t="n">
        <v>50.28</v>
      </c>
      <c r="L16" t="n">
        <v>15</v>
      </c>
      <c r="M16" t="n">
        <v>15</v>
      </c>
      <c r="N16" t="n">
        <v>34.18</v>
      </c>
      <c r="O16" t="n">
        <v>22367.38</v>
      </c>
      <c r="P16" t="n">
        <v>332.98</v>
      </c>
      <c r="Q16" t="n">
        <v>772.17</v>
      </c>
      <c r="R16" t="n">
        <v>127.02</v>
      </c>
      <c r="S16" t="n">
        <v>98.14</v>
      </c>
      <c r="T16" t="n">
        <v>10491.87</v>
      </c>
      <c r="U16" t="n">
        <v>0.77</v>
      </c>
      <c r="V16" t="n">
        <v>0.86</v>
      </c>
      <c r="W16" t="n">
        <v>12.3</v>
      </c>
      <c r="X16" t="n">
        <v>0.61</v>
      </c>
      <c r="Y16" t="n">
        <v>2</v>
      </c>
      <c r="Z16" t="n">
        <v>10</v>
      </c>
      <c r="AA16" t="n">
        <v>272.4289856546883</v>
      </c>
      <c r="AB16" t="n">
        <v>387.6469469174829</v>
      </c>
      <c r="AC16" t="n">
        <v>351.3343930744234</v>
      </c>
      <c r="AD16" t="n">
        <v>272428.9856546883</v>
      </c>
      <c r="AE16" t="n">
        <v>387646.9469174829</v>
      </c>
      <c r="AF16" t="n">
        <v>8.060178871046441e-06</v>
      </c>
      <c r="AG16" t="n">
        <v>1.36375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3.0621</v>
      </c>
      <c r="E17" t="n">
        <v>32.66</v>
      </c>
      <c r="F17" t="n">
        <v>29.82</v>
      </c>
      <c r="G17" t="n">
        <v>111.81</v>
      </c>
      <c r="H17" t="n">
        <v>1.57</v>
      </c>
      <c r="I17" t="n">
        <v>16</v>
      </c>
      <c r="J17" t="n">
        <v>180.95</v>
      </c>
      <c r="K17" t="n">
        <v>50.28</v>
      </c>
      <c r="L17" t="n">
        <v>16</v>
      </c>
      <c r="M17" t="n">
        <v>14</v>
      </c>
      <c r="N17" t="n">
        <v>34.67</v>
      </c>
      <c r="O17" t="n">
        <v>22551.28</v>
      </c>
      <c r="P17" t="n">
        <v>329.51</v>
      </c>
      <c r="Q17" t="n">
        <v>772.14</v>
      </c>
      <c r="R17" t="n">
        <v>125.54</v>
      </c>
      <c r="S17" t="n">
        <v>98.14</v>
      </c>
      <c r="T17" t="n">
        <v>9760.08</v>
      </c>
      <c r="U17" t="n">
        <v>0.78</v>
      </c>
      <c r="V17" t="n">
        <v>0.86</v>
      </c>
      <c r="W17" t="n">
        <v>12.3</v>
      </c>
      <c r="X17" t="n">
        <v>0.57</v>
      </c>
      <c r="Y17" t="n">
        <v>2</v>
      </c>
      <c r="Z17" t="n">
        <v>10</v>
      </c>
      <c r="AA17" t="n">
        <v>270.0566973561259</v>
      </c>
      <c r="AB17" t="n">
        <v>384.2713504700791</v>
      </c>
      <c r="AC17" t="n">
        <v>348.2750032390501</v>
      </c>
      <c r="AD17" t="n">
        <v>270056.6973561259</v>
      </c>
      <c r="AE17" t="n">
        <v>384271.3504700792</v>
      </c>
      <c r="AF17" t="n">
        <v>8.077324820340131e-06</v>
      </c>
      <c r="AG17" t="n">
        <v>1.360833333333333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3.0698</v>
      </c>
      <c r="E18" t="n">
        <v>32.58</v>
      </c>
      <c r="F18" t="n">
        <v>29.77</v>
      </c>
      <c r="G18" t="n">
        <v>119.07</v>
      </c>
      <c r="H18" t="n">
        <v>1.65</v>
      </c>
      <c r="I18" t="n">
        <v>15</v>
      </c>
      <c r="J18" t="n">
        <v>182.45</v>
      </c>
      <c r="K18" t="n">
        <v>50.28</v>
      </c>
      <c r="L18" t="n">
        <v>17</v>
      </c>
      <c r="M18" t="n">
        <v>13</v>
      </c>
      <c r="N18" t="n">
        <v>35.17</v>
      </c>
      <c r="O18" t="n">
        <v>22735.98</v>
      </c>
      <c r="P18" t="n">
        <v>326.16</v>
      </c>
      <c r="Q18" t="n">
        <v>772.1799999999999</v>
      </c>
      <c r="R18" t="n">
        <v>124.12</v>
      </c>
      <c r="S18" t="n">
        <v>98.14</v>
      </c>
      <c r="T18" t="n">
        <v>9050.92</v>
      </c>
      <c r="U18" t="n">
        <v>0.79</v>
      </c>
      <c r="V18" t="n">
        <v>0.86</v>
      </c>
      <c r="W18" t="n">
        <v>12.29</v>
      </c>
      <c r="X18" t="n">
        <v>0.52</v>
      </c>
      <c r="Y18" t="n">
        <v>2</v>
      </c>
      <c r="Z18" t="n">
        <v>10</v>
      </c>
      <c r="AA18" t="n">
        <v>267.5876315157938</v>
      </c>
      <c r="AB18" t="n">
        <v>380.7580465077901</v>
      </c>
      <c r="AC18" t="n">
        <v>345.0908055429452</v>
      </c>
      <c r="AD18" t="n">
        <v>267587.6315157937</v>
      </c>
      <c r="AE18" t="n">
        <v>380758.0465077902</v>
      </c>
      <c r="AF18" t="n">
        <v>8.097636175657271e-06</v>
      </c>
      <c r="AG18" t="n">
        <v>1.3575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3.0767</v>
      </c>
      <c r="E19" t="n">
        <v>32.5</v>
      </c>
      <c r="F19" t="n">
        <v>29.73</v>
      </c>
      <c r="G19" t="n">
        <v>127.4</v>
      </c>
      <c r="H19" t="n">
        <v>1.74</v>
      </c>
      <c r="I19" t="n">
        <v>14</v>
      </c>
      <c r="J19" t="n">
        <v>183.95</v>
      </c>
      <c r="K19" t="n">
        <v>50.28</v>
      </c>
      <c r="L19" t="n">
        <v>18</v>
      </c>
      <c r="M19" t="n">
        <v>12</v>
      </c>
      <c r="N19" t="n">
        <v>35.67</v>
      </c>
      <c r="O19" t="n">
        <v>22921.24</v>
      </c>
      <c r="P19" t="n">
        <v>322.68</v>
      </c>
      <c r="Q19" t="n">
        <v>772.1</v>
      </c>
      <c r="R19" t="n">
        <v>122.59</v>
      </c>
      <c r="S19" t="n">
        <v>98.14</v>
      </c>
      <c r="T19" t="n">
        <v>8294.110000000001</v>
      </c>
      <c r="U19" t="n">
        <v>0.8</v>
      </c>
      <c r="V19" t="n">
        <v>0.86</v>
      </c>
      <c r="W19" t="n">
        <v>12.3</v>
      </c>
      <c r="X19" t="n">
        <v>0.48</v>
      </c>
      <c r="Y19" t="n">
        <v>2</v>
      </c>
      <c r="Z19" t="n">
        <v>10</v>
      </c>
      <c r="AA19" t="n">
        <v>265.1634730626636</v>
      </c>
      <c r="AB19" t="n">
        <v>377.3086425431504</v>
      </c>
      <c r="AC19" t="n">
        <v>341.964522057361</v>
      </c>
      <c r="AD19" t="n">
        <v>265163.4730626636</v>
      </c>
      <c r="AE19" t="n">
        <v>377308.6425431504</v>
      </c>
      <c r="AF19" t="n">
        <v>8.115837260292114e-06</v>
      </c>
      <c r="AG19" t="n">
        <v>1.354166666666667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3.0845</v>
      </c>
      <c r="E20" t="n">
        <v>32.42</v>
      </c>
      <c r="F20" t="n">
        <v>29.68</v>
      </c>
      <c r="G20" t="n">
        <v>136.97</v>
      </c>
      <c r="H20" t="n">
        <v>1.82</v>
      </c>
      <c r="I20" t="n">
        <v>13</v>
      </c>
      <c r="J20" t="n">
        <v>185.46</v>
      </c>
      <c r="K20" t="n">
        <v>50.28</v>
      </c>
      <c r="L20" t="n">
        <v>19</v>
      </c>
      <c r="M20" t="n">
        <v>11</v>
      </c>
      <c r="N20" t="n">
        <v>36.18</v>
      </c>
      <c r="O20" t="n">
        <v>23107.19</v>
      </c>
      <c r="P20" t="n">
        <v>317.1</v>
      </c>
      <c r="Q20" t="n">
        <v>772.08</v>
      </c>
      <c r="R20" t="n">
        <v>120.99</v>
      </c>
      <c r="S20" t="n">
        <v>98.14</v>
      </c>
      <c r="T20" t="n">
        <v>7496.86</v>
      </c>
      <c r="U20" t="n">
        <v>0.8100000000000001</v>
      </c>
      <c r="V20" t="n">
        <v>0.86</v>
      </c>
      <c r="W20" t="n">
        <v>12.29</v>
      </c>
      <c r="X20" t="n">
        <v>0.43</v>
      </c>
      <c r="Y20" t="n">
        <v>2</v>
      </c>
      <c r="Z20" t="n">
        <v>10</v>
      </c>
      <c r="AA20" t="n">
        <v>261.6237067709909</v>
      </c>
      <c r="AB20" t="n">
        <v>372.271808476207</v>
      </c>
      <c r="AC20" t="n">
        <v>337.3995098626362</v>
      </c>
      <c r="AD20" t="n">
        <v>261623.7067709908</v>
      </c>
      <c r="AE20" t="n">
        <v>372271.808476207</v>
      </c>
      <c r="AF20" t="n">
        <v>8.136412399444541e-06</v>
      </c>
      <c r="AG20" t="n">
        <v>1.350833333333333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3.0818</v>
      </c>
      <c r="E21" t="n">
        <v>32.45</v>
      </c>
      <c r="F21" t="n">
        <v>29.71</v>
      </c>
      <c r="G21" t="n">
        <v>137.1</v>
      </c>
      <c r="H21" t="n">
        <v>1.9</v>
      </c>
      <c r="I21" t="n">
        <v>13</v>
      </c>
      <c r="J21" t="n">
        <v>186.97</v>
      </c>
      <c r="K21" t="n">
        <v>50.28</v>
      </c>
      <c r="L21" t="n">
        <v>20</v>
      </c>
      <c r="M21" t="n">
        <v>11</v>
      </c>
      <c r="N21" t="n">
        <v>36.69</v>
      </c>
      <c r="O21" t="n">
        <v>23293.82</v>
      </c>
      <c r="P21" t="n">
        <v>316.86</v>
      </c>
      <c r="Q21" t="n">
        <v>772.17</v>
      </c>
      <c r="R21" t="n">
        <v>122.02</v>
      </c>
      <c r="S21" t="n">
        <v>98.14</v>
      </c>
      <c r="T21" t="n">
        <v>8015.09</v>
      </c>
      <c r="U21" t="n">
        <v>0.8</v>
      </c>
      <c r="V21" t="n">
        <v>0.86</v>
      </c>
      <c r="W21" t="n">
        <v>12.29</v>
      </c>
      <c r="X21" t="n">
        <v>0.46</v>
      </c>
      <c r="Y21" t="n">
        <v>2</v>
      </c>
      <c r="Z21" t="n">
        <v>10</v>
      </c>
      <c r="AA21" t="n">
        <v>261.8287576935027</v>
      </c>
      <c r="AB21" t="n">
        <v>372.5635812619969</v>
      </c>
      <c r="AC21" t="n">
        <v>337.6639510388824</v>
      </c>
      <c r="AD21" t="n">
        <v>261828.7576935027</v>
      </c>
      <c r="AE21" t="n">
        <v>372563.5812619969</v>
      </c>
      <c r="AF21" t="n">
        <v>8.129290235891777e-06</v>
      </c>
      <c r="AG21" t="n">
        <v>1.352083333333334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3.089</v>
      </c>
      <c r="E22" t="n">
        <v>32.37</v>
      </c>
      <c r="F22" t="n">
        <v>29.66</v>
      </c>
      <c r="G22" t="n">
        <v>148.31</v>
      </c>
      <c r="H22" t="n">
        <v>1.98</v>
      </c>
      <c r="I22" t="n">
        <v>12</v>
      </c>
      <c r="J22" t="n">
        <v>188.49</v>
      </c>
      <c r="K22" t="n">
        <v>50.28</v>
      </c>
      <c r="L22" t="n">
        <v>21</v>
      </c>
      <c r="M22" t="n">
        <v>9</v>
      </c>
      <c r="N22" t="n">
        <v>37.21</v>
      </c>
      <c r="O22" t="n">
        <v>23481.16</v>
      </c>
      <c r="P22" t="n">
        <v>312.49</v>
      </c>
      <c r="Q22" t="n">
        <v>772.0599999999999</v>
      </c>
      <c r="R22" t="n">
        <v>120.51</v>
      </c>
      <c r="S22" t="n">
        <v>98.14</v>
      </c>
      <c r="T22" t="n">
        <v>7263.12</v>
      </c>
      <c r="U22" t="n">
        <v>0.8100000000000001</v>
      </c>
      <c r="V22" t="n">
        <v>0.87</v>
      </c>
      <c r="W22" t="n">
        <v>12.29</v>
      </c>
      <c r="X22" t="n">
        <v>0.42</v>
      </c>
      <c r="Y22" t="n">
        <v>2</v>
      </c>
      <c r="Z22" t="n">
        <v>10</v>
      </c>
      <c r="AA22" t="n">
        <v>258.9389592869175</v>
      </c>
      <c r="AB22" t="n">
        <v>368.451604972735</v>
      </c>
      <c r="AC22" t="n">
        <v>333.9371612230147</v>
      </c>
      <c r="AD22" t="n">
        <v>258938.9592869175</v>
      </c>
      <c r="AE22" t="n">
        <v>368451.604972735</v>
      </c>
      <c r="AF22" t="n">
        <v>8.148282672032481e-06</v>
      </c>
      <c r="AG22" t="n">
        <v>1.34875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3.0882</v>
      </c>
      <c r="E23" t="n">
        <v>32.38</v>
      </c>
      <c r="F23" t="n">
        <v>29.67</v>
      </c>
      <c r="G23" t="n">
        <v>148.35</v>
      </c>
      <c r="H23" t="n">
        <v>2.05</v>
      </c>
      <c r="I23" t="n">
        <v>12</v>
      </c>
      <c r="J23" t="n">
        <v>190.01</v>
      </c>
      <c r="K23" t="n">
        <v>50.28</v>
      </c>
      <c r="L23" t="n">
        <v>22</v>
      </c>
      <c r="M23" t="n">
        <v>8</v>
      </c>
      <c r="N23" t="n">
        <v>37.74</v>
      </c>
      <c r="O23" t="n">
        <v>23669.2</v>
      </c>
      <c r="P23" t="n">
        <v>308.31</v>
      </c>
      <c r="Q23" t="n">
        <v>772.15</v>
      </c>
      <c r="R23" t="n">
        <v>120.67</v>
      </c>
      <c r="S23" t="n">
        <v>98.14</v>
      </c>
      <c r="T23" t="n">
        <v>7343.66</v>
      </c>
      <c r="U23" t="n">
        <v>0.8100000000000001</v>
      </c>
      <c r="V23" t="n">
        <v>0.87</v>
      </c>
      <c r="W23" t="n">
        <v>12.3</v>
      </c>
      <c r="X23" t="n">
        <v>0.42</v>
      </c>
      <c r="Y23" t="n">
        <v>2</v>
      </c>
      <c r="Z23" t="n">
        <v>10</v>
      </c>
      <c r="AA23" t="n">
        <v>257.0037629790356</v>
      </c>
      <c r="AB23" t="n">
        <v>365.6979591423046</v>
      </c>
      <c r="AC23" t="n">
        <v>331.4414612200372</v>
      </c>
      <c r="AD23" t="n">
        <v>257003.7629790356</v>
      </c>
      <c r="AE23" t="n">
        <v>365697.9591423045</v>
      </c>
      <c r="AF23" t="n">
        <v>8.146172401350181e-06</v>
      </c>
      <c r="AG23" t="n">
        <v>1.349166666666667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3.0958</v>
      </c>
      <c r="E24" t="n">
        <v>32.3</v>
      </c>
      <c r="F24" t="n">
        <v>29.62</v>
      </c>
      <c r="G24" t="n">
        <v>161.58</v>
      </c>
      <c r="H24" t="n">
        <v>2.13</v>
      </c>
      <c r="I24" t="n">
        <v>11</v>
      </c>
      <c r="J24" t="n">
        <v>191.55</v>
      </c>
      <c r="K24" t="n">
        <v>50.28</v>
      </c>
      <c r="L24" t="n">
        <v>23</v>
      </c>
      <c r="M24" t="n">
        <v>2</v>
      </c>
      <c r="N24" t="n">
        <v>38.27</v>
      </c>
      <c r="O24" t="n">
        <v>23857.96</v>
      </c>
      <c r="P24" t="n">
        <v>308.38</v>
      </c>
      <c r="Q24" t="n">
        <v>772.21</v>
      </c>
      <c r="R24" t="n">
        <v>118.84</v>
      </c>
      <c r="S24" t="n">
        <v>98.14</v>
      </c>
      <c r="T24" t="n">
        <v>6434.17</v>
      </c>
      <c r="U24" t="n">
        <v>0.83</v>
      </c>
      <c r="V24" t="n">
        <v>0.87</v>
      </c>
      <c r="W24" t="n">
        <v>12.3</v>
      </c>
      <c r="X24" t="n">
        <v>0.38</v>
      </c>
      <c r="Y24" t="n">
        <v>2</v>
      </c>
      <c r="Z24" t="n">
        <v>10</v>
      </c>
      <c r="AA24" t="n">
        <v>256.2549604651498</v>
      </c>
      <c r="AB24" t="n">
        <v>364.6324667621367</v>
      </c>
      <c r="AC24" t="n">
        <v>330.4757780857099</v>
      </c>
      <c r="AD24" t="n">
        <v>256254.9604651499</v>
      </c>
      <c r="AE24" t="n">
        <v>364632.4667621367</v>
      </c>
      <c r="AF24" t="n">
        <v>8.166219972832036e-06</v>
      </c>
      <c r="AG24" t="n">
        <v>1.345833333333333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3.095</v>
      </c>
      <c r="E25" t="n">
        <v>32.31</v>
      </c>
      <c r="F25" t="n">
        <v>29.63</v>
      </c>
      <c r="G25" t="n">
        <v>161.63</v>
      </c>
      <c r="H25" t="n">
        <v>2.21</v>
      </c>
      <c r="I25" t="n">
        <v>11</v>
      </c>
      <c r="J25" t="n">
        <v>193.08</v>
      </c>
      <c r="K25" t="n">
        <v>50.28</v>
      </c>
      <c r="L25" t="n">
        <v>24</v>
      </c>
      <c r="M25" t="n">
        <v>0</v>
      </c>
      <c r="N25" t="n">
        <v>38.8</v>
      </c>
      <c r="O25" t="n">
        <v>24047.45</v>
      </c>
      <c r="P25" t="n">
        <v>310.46</v>
      </c>
      <c r="Q25" t="n">
        <v>772.23</v>
      </c>
      <c r="R25" t="n">
        <v>119.11</v>
      </c>
      <c r="S25" t="n">
        <v>98.14</v>
      </c>
      <c r="T25" t="n">
        <v>6566.82</v>
      </c>
      <c r="U25" t="n">
        <v>0.82</v>
      </c>
      <c r="V25" t="n">
        <v>0.87</v>
      </c>
      <c r="W25" t="n">
        <v>12.3</v>
      </c>
      <c r="X25" t="n">
        <v>0.38</v>
      </c>
      <c r="Y25" t="n">
        <v>2</v>
      </c>
      <c r="Z25" t="n">
        <v>10</v>
      </c>
      <c r="AA25" t="n">
        <v>257.3622677380483</v>
      </c>
      <c r="AB25" t="n">
        <v>366.2080857536587</v>
      </c>
      <c r="AC25" t="n">
        <v>331.9038020815257</v>
      </c>
      <c r="AD25" t="n">
        <v>257362.2677380483</v>
      </c>
      <c r="AE25" t="n">
        <v>366208.0857536587</v>
      </c>
      <c r="AF25" t="n">
        <v>8.164109702149735e-06</v>
      </c>
      <c r="AG25" t="n">
        <v>1.34625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2.3232</v>
      </c>
      <c r="E2" t="n">
        <v>43.04</v>
      </c>
      <c r="F2" t="n">
        <v>37.47</v>
      </c>
      <c r="G2" t="n">
        <v>10.5</v>
      </c>
      <c r="H2" t="n">
        <v>0.22</v>
      </c>
      <c r="I2" t="n">
        <v>214</v>
      </c>
      <c r="J2" t="n">
        <v>80.84</v>
      </c>
      <c r="K2" t="n">
        <v>35.1</v>
      </c>
      <c r="L2" t="n">
        <v>1</v>
      </c>
      <c r="M2" t="n">
        <v>212</v>
      </c>
      <c r="N2" t="n">
        <v>9.74</v>
      </c>
      <c r="O2" t="n">
        <v>10204.21</v>
      </c>
      <c r="P2" t="n">
        <v>294.82</v>
      </c>
      <c r="Q2" t="n">
        <v>773.97</v>
      </c>
      <c r="R2" t="n">
        <v>380.19</v>
      </c>
      <c r="S2" t="n">
        <v>98.14</v>
      </c>
      <c r="T2" t="n">
        <v>136092.83</v>
      </c>
      <c r="U2" t="n">
        <v>0.26</v>
      </c>
      <c r="V2" t="n">
        <v>0.6899999999999999</v>
      </c>
      <c r="W2" t="n">
        <v>12.63</v>
      </c>
      <c r="X2" t="n">
        <v>8.19</v>
      </c>
      <c r="Y2" t="n">
        <v>2</v>
      </c>
      <c r="Z2" t="n">
        <v>10</v>
      </c>
      <c r="AA2" t="n">
        <v>320.2922601547642</v>
      </c>
      <c r="AB2" t="n">
        <v>455.7529606180416</v>
      </c>
      <c r="AC2" t="n">
        <v>413.0606240649589</v>
      </c>
      <c r="AD2" t="n">
        <v>320292.2601547642</v>
      </c>
      <c r="AE2" t="n">
        <v>455752.9606180416</v>
      </c>
      <c r="AF2" t="n">
        <v>8.553674982033217e-06</v>
      </c>
      <c r="AG2" t="n">
        <v>1.793333333333333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2.7705</v>
      </c>
      <c r="E3" t="n">
        <v>36.09</v>
      </c>
      <c r="F3" t="n">
        <v>32.63</v>
      </c>
      <c r="G3" t="n">
        <v>21.52</v>
      </c>
      <c r="H3" t="n">
        <v>0.43</v>
      </c>
      <c r="I3" t="n">
        <v>91</v>
      </c>
      <c r="J3" t="n">
        <v>82.04000000000001</v>
      </c>
      <c r="K3" t="n">
        <v>35.1</v>
      </c>
      <c r="L3" t="n">
        <v>2</v>
      </c>
      <c r="M3" t="n">
        <v>89</v>
      </c>
      <c r="N3" t="n">
        <v>9.94</v>
      </c>
      <c r="O3" t="n">
        <v>10352.53</v>
      </c>
      <c r="P3" t="n">
        <v>250.44</v>
      </c>
      <c r="Q3" t="n">
        <v>773.08</v>
      </c>
      <c r="R3" t="n">
        <v>219.54</v>
      </c>
      <c r="S3" t="n">
        <v>98.14</v>
      </c>
      <c r="T3" t="n">
        <v>56382.78</v>
      </c>
      <c r="U3" t="n">
        <v>0.45</v>
      </c>
      <c r="V3" t="n">
        <v>0.79</v>
      </c>
      <c r="W3" t="n">
        <v>12.41</v>
      </c>
      <c r="X3" t="n">
        <v>3.38</v>
      </c>
      <c r="Y3" t="n">
        <v>2</v>
      </c>
      <c r="Z3" t="n">
        <v>10</v>
      </c>
      <c r="AA3" t="n">
        <v>232.7425232038301</v>
      </c>
      <c r="AB3" t="n">
        <v>331.1759514906956</v>
      </c>
      <c r="AC3" t="n">
        <v>300.1532782421106</v>
      </c>
      <c r="AD3" t="n">
        <v>232742.5232038301</v>
      </c>
      <c r="AE3" t="n">
        <v>331175.9514906956</v>
      </c>
      <c r="AF3" t="n">
        <v>1.020056669151301e-05</v>
      </c>
      <c r="AG3" t="n">
        <v>1.50375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2.9211</v>
      </c>
      <c r="E4" t="n">
        <v>34.23</v>
      </c>
      <c r="F4" t="n">
        <v>31.36</v>
      </c>
      <c r="G4" t="n">
        <v>33.01</v>
      </c>
      <c r="H4" t="n">
        <v>0.63</v>
      </c>
      <c r="I4" t="n">
        <v>57</v>
      </c>
      <c r="J4" t="n">
        <v>83.25</v>
      </c>
      <c r="K4" t="n">
        <v>35.1</v>
      </c>
      <c r="L4" t="n">
        <v>3</v>
      </c>
      <c r="M4" t="n">
        <v>55</v>
      </c>
      <c r="N4" t="n">
        <v>10.15</v>
      </c>
      <c r="O4" t="n">
        <v>10501.19</v>
      </c>
      <c r="P4" t="n">
        <v>233.93</v>
      </c>
      <c r="Q4" t="n">
        <v>772.5700000000001</v>
      </c>
      <c r="R4" t="n">
        <v>177.49</v>
      </c>
      <c r="S4" t="n">
        <v>98.14</v>
      </c>
      <c r="T4" t="n">
        <v>35526.03</v>
      </c>
      <c r="U4" t="n">
        <v>0.55</v>
      </c>
      <c r="V4" t="n">
        <v>0.82</v>
      </c>
      <c r="W4" t="n">
        <v>12.35</v>
      </c>
      <c r="X4" t="n">
        <v>2.11</v>
      </c>
      <c r="Y4" t="n">
        <v>2</v>
      </c>
      <c r="Z4" t="n">
        <v>10</v>
      </c>
      <c r="AA4" t="n">
        <v>209.2263532633621</v>
      </c>
      <c r="AB4" t="n">
        <v>297.7141248840008</v>
      </c>
      <c r="AC4" t="n">
        <v>269.8259645988347</v>
      </c>
      <c r="AD4" t="n">
        <v>209226.3532633621</v>
      </c>
      <c r="AE4" t="n">
        <v>297714.1248840008</v>
      </c>
      <c r="AF4" t="n">
        <v>1.075505337035866e-05</v>
      </c>
      <c r="AG4" t="n">
        <v>1.42625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2.9983</v>
      </c>
      <c r="E5" t="n">
        <v>33.35</v>
      </c>
      <c r="F5" t="n">
        <v>30.75</v>
      </c>
      <c r="G5" t="n">
        <v>45.01</v>
      </c>
      <c r="H5" t="n">
        <v>0.83</v>
      </c>
      <c r="I5" t="n">
        <v>41</v>
      </c>
      <c r="J5" t="n">
        <v>84.45999999999999</v>
      </c>
      <c r="K5" t="n">
        <v>35.1</v>
      </c>
      <c r="L5" t="n">
        <v>4</v>
      </c>
      <c r="M5" t="n">
        <v>39</v>
      </c>
      <c r="N5" t="n">
        <v>10.36</v>
      </c>
      <c r="O5" t="n">
        <v>10650.22</v>
      </c>
      <c r="P5" t="n">
        <v>222.41</v>
      </c>
      <c r="Q5" t="n">
        <v>772.29</v>
      </c>
      <c r="R5" t="n">
        <v>156.58</v>
      </c>
      <c r="S5" t="n">
        <v>98.14</v>
      </c>
      <c r="T5" t="n">
        <v>25152.24</v>
      </c>
      <c r="U5" t="n">
        <v>0.63</v>
      </c>
      <c r="V5" t="n">
        <v>0.83</v>
      </c>
      <c r="W5" t="n">
        <v>12.35</v>
      </c>
      <c r="X5" t="n">
        <v>1.5</v>
      </c>
      <c r="Y5" t="n">
        <v>2</v>
      </c>
      <c r="Z5" t="n">
        <v>10</v>
      </c>
      <c r="AA5" t="n">
        <v>196.7031843102882</v>
      </c>
      <c r="AB5" t="n">
        <v>279.8945518355436</v>
      </c>
      <c r="AC5" t="n">
        <v>253.6756274644683</v>
      </c>
      <c r="AD5" t="n">
        <v>196703.1843102882</v>
      </c>
      <c r="AE5" t="n">
        <v>279894.5518355435</v>
      </c>
      <c r="AF5" t="n">
        <v>1.103929222565005e-05</v>
      </c>
      <c r="AG5" t="n">
        <v>1.389583333333333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3.045</v>
      </c>
      <c r="E6" t="n">
        <v>32.84</v>
      </c>
      <c r="F6" t="n">
        <v>30.4</v>
      </c>
      <c r="G6" t="n">
        <v>57</v>
      </c>
      <c r="H6" t="n">
        <v>1.02</v>
      </c>
      <c r="I6" t="n">
        <v>32</v>
      </c>
      <c r="J6" t="n">
        <v>85.67</v>
      </c>
      <c r="K6" t="n">
        <v>35.1</v>
      </c>
      <c r="L6" t="n">
        <v>5</v>
      </c>
      <c r="M6" t="n">
        <v>30</v>
      </c>
      <c r="N6" t="n">
        <v>10.57</v>
      </c>
      <c r="O6" t="n">
        <v>10799.59</v>
      </c>
      <c r="P6" t="n">
        <v>211.66</v>
      </c>
      <c r="Q6" t="n">
        <v>772.1900000000001</v>
      </c>
      <c r="R6" t="n">
        <v>145.02</v>
      </c>
      <c r="S6" t="n">
        <v>98.14</v>
      </c>
      <c r="T6" t="n">
        <v>19415.95</v>
      </c>
      <c r="U6" t="n">
        <v>0.68</v>
      </c>
      <c r="V6" t="n">
        <v>0.84</v>
      </c>
      <c r="W6" t="n">
        <v>12.32</v>
      </c>
      <c r="X6" t="n">
        <v>1.15</v>
      </c>
      <c r="Y6" t="n">
        <v>2</v>
      </c>
      <c r="Z6" t="n">
        <v>10</v>
      </c>
      <c r="AA6" t="n">
        <v>187.6132377175539</v>
      </c>
      <c r="AB6" t="n">
        <v>266.960208465845</v>
      </c>
      <c r="AC6" t="n">
        <v>241.9528995705825</v>
      </c>
      <c r="AD6" t="n">
        <v>187613.2377175539</v>
      </c>
      <c r="AE6" t="n">
        <v>266960.208465845</v>
      </c>
      <c r="AF6" t="n">
        <v>1.12112346419986e-05</v>
      </c>
      <c r="AG6" t="n">
        <v>1.368333333333333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3.0734</v>
      </c>
      <c r="E7" t="n">
        <v>32.54</v>
      </c>
      <c r="F7" t="n">
        <v>30.2</v>
      </c>
      <c r="G7" t="n">
        <v>69.69</v>
      </c>
      <c r="H7" t="n">
        <v>1.21</v>
      </c>
      <c r="I7" t="n">
        <v>26</v>
      </c>
      <c r="J7" t="n">
        <v>86.88</v>
      </c>
      <c r="K7" t="n">
        <v>35.1</v>
      </c>
      <c r="L7" t="n">
        <v>6</v>
      </c>
      <c r="M7" t="n">
        <v>20</v>
      </c>
      <c r="N7" t="n">
        <v>10.78</v>
      </c>
      <c r="O7" t="n">
        <v>10949.33</v>
      </c>
      <c r="P7" t="n">
        <v>202.86</v>
      </c>
      <c r="Q7" t="n">
        <v>772.27</v>
      </c>
      <c r="R7" t="n">
        <v>138.16</v>
      </c>
      <c r="S7" t="n">
        <v>98.14</v>
      </c>
      <c r="T7" t="n">
        <v>16018.42</v>
      </c>
      <c r="U7" t="n">
        <v>0.71</v>
      </c>
      <c r="V7" t="n">
        <v>0.85</v>
      </c>
      <c r="W7" t="n">
        <v>12.32</v>
      </c>
      <c r="X7" t="n">
        <v>0.95</v>
      </c>
      <c r="Y7" t="n">
        <v>2</v>
      </c>
      <c r="Z7" t="n">
        <v>10</v>
      </c>
      <c r="AA7" t="n">
        <v>181.1440665908945</v>
      </c>
      <c r="AB7" t="n">
        <v>257.7550409969371</v>
      </c>
      <c r="AC7" t="n">
        <v>233.610019659998</v>
      </c>
      <c r="AD7" t="n">
        <v>181144.0665908945</v>
      </c>
      <c r="AE7" t="n">
        <v>257755.0409969371</v>
      </c>
      <c r="AF7" t="n">
        <v>1.131579919498144e-05</v>
      </c>
      <c r="AG7" t="n">
        <v>1.355833333333333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3.0819</v>
      </c>
      <c r="E8" t="n">
        <v>32.45</v>
      </c>
      <c r="F8" t="n">
        <v>30.14</v>
      </c>
      <c r="G8" t="n">
        <v>75.34999999999999</v>
      </c>
      <c r="H8" t="n">
        <v>1.39</v>
      </c>
      <c r="I8" t="n">
        <v>24</v>
      </c>
      <c r="J8" t="n">
        <v>88.09999999999999</v>
      </c>
      <c r="K8" t="n">
        <v>35.1</v>
      </c>
      <c r="L8" t="n">
        <v>7</v>
      </c>
      <c r="M8" t="n">
        <v>1</v>
      </c>
      <c r="N8" t="n">
        <v>11</v>
      </c>
      <c r="O8" t="n">
        <v>11099.43</v>
      </c>
      <c r="P8" t="n">
        <v>199.38</v>
      </c>
      <c r="Q8" t="n">
        <v>772.42</v>
      </c>
      <c r="R8" t="n">
        <v>135.57</v>
      </c>
      <c r="S8" t="n">
        <v>98.14</v>
      </c>
      <c r="T8" t="n">
        <v>14731.79</v>
      </c>
      <c r="U8" t="n">
        <v>0.72</v>
      </c>
      <c r="V8" t="n">
        <v>0.85</v>
      </c>
      <c r="W8" t="n">
        <v>12.34</v>
      </c>
      <c r="X8" t="n">
        <v>0.89</v>
      </c>
      <c r="Y8" t="n">
        <v>2</v>
      </c>
      <c r="Z8" t="n">
        <v>10</v>
      </c>
      <c r="AA8" t="n">
        <v>178.817683811202</v>
      </c>
      <c r="AB8" t="n">
        <v>254.4447648171025</v>
      </c>
      <c r="AC8" t="n">
        <v>230.6098312622845</v>
      </c>
      <c r="AD8" t="n">
        <v>178817.683811202</v>
      </c>
      <c r="AE8" t="n">
        <v>254444.7648171025</v>
      </c>
      <c r="AF8" t="n">
        <v>1.134709492386716e-05</v>
      </c>
      <c r="AG8" t="n">
        <v>1.352083333333334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3.082</v>
      </c>
      <c r="E9" t="n">
        <v>32.45</v>
      </c>
      <c r="F9" t="n">
        <v>30.14</v>
      </c>
      <c r="G9" t="n">
        <v>75.34999999999999</v>
      </c>
      <c r="H9" t="n">
        <v>1.57</v>
      </c>
      <c r="I9" t="n">
        <v>24</v>
      </c>
      <c r="J9" t="n">
        <v>89.31999999999999</v>
      </c>
      <c r="K9" t="n">
        <v>35.1</v>
      </c>
      <c r="L9" t="n">
        <v>8</v>
      </c>
      <c r="M9" t="n">
        <v>0</v>
      </c>
      <c r="N9" t="n">
        <v>11.22</v>
      </c>
      <c r="O9" t="n">
        <v>11249.89</v>
      </c>
      <c r="P9" t="n">
        <v>201.84</v>
      </c>
      <c r="Q9" t="n">
        <v>772.4</v>
      </c>
      <c r="R9" t="n">
        <v>135.53</v>
      </c>
      <c r="S9" t="n">
        <v>98.14</v>
      </c>
      <c r="T9" t="n">
        <v>14711.02</v>
      </c>
      <c r="U9" t="n">
        <v>0.72</v>
      </c>
      <c r="V9" t="n">
        <v>0.85</v>
      </c>
      <c r="W9" t="n">
        <v>12.34</v>
      </c>
      <c r="X9" t="n">
        <v>0.89</v>
      </c>
      <c r="Y9" t="n">
        <v>2</v>
      </c>
      <c r="Z9" t="n">
        <v>10</v>
      </c>
      <c r="AA9" t="n">
        <v>180.0115996308967</v>
      </c>
      <c r="AB9" t="n">
        <v>256.1436215715293</v>
      </c>
      <c r="AC9" t="n">
        <v>232.1495488106443</v>
      </c>
      <c r="AD9" t="n">
        <v>180011.5996308967</v>
      </c>
      <c r="AE9" t="n">
        <v>256143.6215715293</v>
      </c>
      <c r="AF9" t="n">
        <v>1.134746310891287e-05</v>
      </c>
      <c r="AG9" t="n">
        <v>1.352083333333334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2.0668</v>
      </c>
      <c r="E2" t="n">
        <v>48.38</v>
      </c>
      <c r="F2" t="n">
        <v>40.13</v>
      </c>
      <c r="G2" t="n">
        <v>8.6</v>
      </c>
      <c r="H2" t="n">
        <v>0.16</v>
      </c>
      <c r="I2" t="n">
        <v>280</v>
      </c>
      <c r="J2" t="n">
        <v>107.41</v>
      </c>
      <c r="K2" t="n">
        <v>41.65</v>
      </c>
      <c r="L2" t="n">
        <v>1</v>
      </c>
      <c r="M2" t="n">
        <v>278</v>
      </c>
      <c r="N2" t="n">
        <v>14.77</v>
      </c>
      <c r="O2" t="n">
        <v>13481.73</v>
      </c>
      <c r="P2" t="n">
        <v>384.85</v>
      </c>
      <c r="Q2" t="n">
        <v>774.5700000000001</v>
      </c>
      <c r="R2" t="n">
        <v>469.83</v>
      </c>
      <c r="S2" t="n">
        <v>98.14</v>
      </c>
      <c r="T2" t="n">
        <v>180584.84</v>
      </c>
      <c r="U2" t="n">
        <v>0.21</v>
      </c>
      <c r="V2" t="n">
        <v>0.64</v>
      </c>
      <c r="W2" t="n">
        <v>12.72</v>
      </c>
      <c r="X2" t="n">
        <v>10.84</v>
      </c>
      <c r="Y2" t="n">
        <v>2</v>
      </c>
      <c r="Z2" t="n">
        <v>10</v>
      </c>
      <c r="AA2" t="n">
        <v>455.16660852938</v>
      </c>
      <c r="AB2" t="n">
        <v>647.6695044443602</v>
      </c>
      <c r="AC2" t="n">
        <v>586.9995212555136</v>
      </c>
      <c r="AD2" t="n">
        <v>455166.60852938</v>
      </c>
      <c r="AE2" t="n">
        <v>647669.5044443602</v>
      </c>
      <c r="AF2" t="n">
        <v>6.589949743519486e-06</v>
      </c>
      <c r="AG2" t="n">
        <v>2.015833333333334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2.6153</v>
      </c>
      <c r="E3" t="n">
        <v>38.24</v>
      </c>
      <c r="F3" t="n">
        <v>33.62</v>
      </c>
      <c r="G3" t="n">
        <v>17.39</v>
      </c>
      <c r="H3" t="n">
        <v>0.32</v>
      </c>
      <c r="I3" t="n">
        <v>116</v>
      </c>
      <c r="J3" t="n">
        <v>108.68</v>
      </c>
      <c r="K3" t="n">
        <v>41.65</v>
      </c>
      <c r="L3" t="n">
        <v>2</v>
      </c>
      <c r="M3" t="n">
        <v>114</v>
      </c>
      <c r="N3" t="n">
        <v>15.03</v>
      </c>
      <c r="O3" t="n">
        <v>13638.32</v>
      </c>
      <c r="P3" t="n">
        <v>318.47</v>
      </c>
      <c r="Q3" t="n">
        <v>772.87</v>
      </c>
      <c r="R3" t="n">
        <v>252.04</v>
      </c>
      <c r="S3" t="n">
        <v>98.14</v>
      </c>
      <c r="T3" t="n">
        <v>72510.16</v>
      </c>
      <c r="U3" t="n">
        <v>0.39</v>
      </c>
      <c r="V3" t="n">
        <v>0.76</v>
      </c>
      <c r="W3" t="n">
        <v>12.47</v>
      </c>
      <c r="X3" t="n">
        <v>4.36</v>
      </c>
      <c r="Y3" t="n">
        <v>2</v>
      </c>
      <c r="Z3" t="n">
        <v>10</v>
      </c>
      <c r="AA3" t="n">
        <v>302.0405903179215</v>
      </c>
      <c r="AB3" t="n">
        <v>429.7821408413022</v>
      </c>
      <c r="AC3" t="n">
        <v>389.5226024799511</v>
      </c>
      <c r="AD3" t="n">
        <v>302040.5903179215</v>
      </c>
      <c r="AE3" t="n">
        <v>429782.1408413022</v>
      </c>
      <c r="AF3" t="n">
        <v>8.338830832313969e-06</v>
      </c>
      <c r="AG3" t="n">
        <v>1.593333333333333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2.8053</v>
      </c>
      <c r="E4" t="n">
        <v>35.65</v>
      </c>
      <c r="F4" t="n">
        <v>31.99</v>
      </c>
      <c r="G4" t="n">
        <v>26.29</v>
      </c>
      <c r="H4" t="n">
        <v>0.48</v>
      </c>
      <c r="I4" t="n">
        <v>73</v>
      </c>
      <c r="J4" t="n">
        <v>109.96</v>
      </c>
      <c r="K4" t="n">
        <v>41.65</v>
      </c>
      <c r="L4" t="n">
        <v>3</v>
      </c>
      <c r="M4" t="n">
        <v>71</v>
      </c>
      <c r="N4" t="n">
        <v>15.31</v>
      </c>
      <c r="O4" t="n">
        <v>13795.21</v>
      </c>
      <c r="P4" t="n">
        <v>298.4</v>
      </c>
      <c r="Q4" t="n">
        <v>772.66</v>
      </c>
      <c r="R4" t="n">
        <v>197.69</v>
      </c>
      <c r="S4" t="n">
        <v>98.14</v>
      </c>
      <c r="T4" t="n">
        <v>45548.06</v>
      </c>
      <c r="U4" t="n">
        <v>0.5</v>
      </c>
      <c r="V4" t="n">
        <v>0.8</v>
      </c>
      <c r="W4" t="n">
        <v>12.4</v>
      </c>
      <c r="X4" t="n">
        <v>2.73</v>
      </c>
      <c r="Y4" t="n">
        <v>2</v>
      </c>
      <c r="Z4" t="n">
        <v>10</v>
      </c>
      <c r="AA4" t="n">
        <v>266.2100694484619</v>
      </c>
      <c r="AB4" t="n">
        <v>378.7978742878364</v>
      </c>
      <c r="AC4" t="n">
        <v>343.3142510706475</v>
      </c>
      <c r="AD4" t="n">
        <v>266210.0694484619</v>
      </c>
      <c r="AE4" t="n">
        <v>378797.8742878364</v>
      </c>
      <c r="AF4" t="n">
        <v>8.944641966080515e-06</v>
      </c>
      <c r="AG4" t="n">
        <v>1.485416666666667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2.9036</v>
      </c>
      <c r="E5" t="n">
        <v>34.44</v>
      </c>
      <c r="F5" t="n">
        <v>31.23</v>
      </c>
      <c r="G5" t="n">
        <v>35.35</v>
      </c>
      <c r="H5" t="n">
        <v>0.63</v>
      </c>
      <c r="I5" t="n">
        <v>53</v>
      </c>
      <c r="J5" t="n">
        <v>111.23</v>
      </c>
      <c r="K5" t="n">
        <v>41.65</v>
      </c>
      <c r="L5" t="n">
        <v>4</v>
      </c>
      <c r="M5" t="n">
        <v>51</v>
      </c>
      <c r="N5" t="n">
        <v>15.58</v>
      </c>
      <c r="O5" t="n">
        <v>13952.52</v>
      </c>
      <c r="P5" t="n">
        <v>286.38</v>
      </c>
      <c r="Q5" t="n">
        <v>772.4299999999999</v>
      </c>
      <c r="R5" t="n">
        <v>172.33</v>
      </c>
      <c r="S5" t="n">
        <v>98.14</v>
      </c>
      <c r="T5" t="n">
        <v>32967.23</v>
      </c>
      <c r="U5" t="n">
        <v>0.57</v>
      </c>
      <c r="V5" t="n">
        <v>0.82</v>
      </c>
      <c r="W5" t="n">
        <v>12.36</v>
      </c>
      <c r="X5" t="n">
        <v>1.97</v>
      </c>
      <c r="Y5" t="n">
        <v>2</v>
      </c>
      <c r="Z5" t="n">
        <v>10</v>
      </c>
      <c r="AA5" t="n">
        <v>248.9448313654943</v>
      </c>
      <c r="AB5" t="n">
        <v>354.2306762909644</v>
      </c>
      <c r="AC5" t="n">
        <v>321.0483679870703</v>
      </c>
      <c r="AD5" t="n">
        <v>248944.8313654943</v>
      </c>
      <c r="AE5" t="n">
        <v>354230.6762909644</v>
      </c>
      <c r="AF5" t="n">
        <v>9.258069515813419e-06</v>
      </c>
      <c r="AG5" t="n">
        <v>1.435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2.9682</v>
      </c>
      <c r="E6" t="n">
        <v>33.69</v>
      </c>
      <c r="F6" t="n">
        <v>30.74</v>
      </c>
      <c r="G6" t="n">
        <v>44.99</v>
      </c>
      <c r="H6" t="n">
        <v>0.78</v>
      </c>
      <c r="I6" t="n">
        <v>41</v>
      </c>
      <c r="J6" t="n">
        <v>112.51</v>
      </c>
      <c r="K6" t="n">
        <v>41.65</v>
      </c>
      <c r="L6" t="n">
        <v>5</v>
      </c>
      <c r="M6" t="n">
        <v>39</v>
      </c>
      <c r="N6" t="n">
        <v>15.86</v>
      </c>
      <c r="O6" t="n">
        <v>14110.24</v>
      </c>
      <c r="P6" t="n">
        <v>277.16</v>
      </c>
      <c r="Q6" t="n">
        <v>772.36</v>
      </c>
      <c r="R6" t="n">
        <v>156.6</v>
      </c>
      <c r="S6" t="n">
        <v>98.14</v>
      </c>
      <c r="T6" t="n">
        <v>25161.63</v>
      </c>
      <c r="U6" t="n">
        <v>0.63</v>
      </c>
      <c r="V6" t="n">
        <v>0.84</v>
      </c>
      <c r="W6" t="n">
        <v>12.33</v>
      </c>
      <c r="X6" t="n">
        <v>1.49</v>
      </c>
      <c r="Y6" t="n">
        <v>2</v>
      </c>
      <c r="Z6" t="n">
        <v>10</v>
      </c>
      <c r="AA6" t="n">
        <v>237.5786118053694</v>
      </c>
      <c r="AB6" t="n">
        <v>338.0573594176235</v>
      </c>
      <c r="AC6" t="n">
        <v>306.3900751438529</v>
      </c>
      <c r="AD6" t="n">
        <v>237578.6118053694</v>
      </c>
      <c r="AE6" t="n">
        <v>338057.3594176235</v>
      </c>
      <c r="AF6" t="n">
        <v>9.464045301294047e-06</v>
      </c>
      <c r="AG6" t="n">
        <v>1.40375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3.0039</v>
      </c>
      <c r="E7" t="n">
        <v>33.29</v>
      </c>
      <c r="F7" t="n">
        <v>30.5</v>
      </c>
      <c r="G7" t="n">
        <v>53.82</v>
      </c>
      <c r="H7" t="n">
        <v>0.93</v>
      </c>
      <c r="I7" t="n">
        <v>34</v>
      </c>
      <c r="J7" t="n">
        <v>113.79</v>
      </c>
      <c r="K7" t="n">
        <v>41.65</v>
      </c>
      <c r="L7" t="n">
        <v>6</v>
      </c>
      <c r="M7" t="n">
        <v>32</v>
      </c>
      <c r="N7" t="n">
        <v>16.14</v>
      </c>
      <c r="O7" t="n">
        <v>14268.39</v>
      </c>
      <c r="P7" t="n">
        <v>269.66</v>
      </c>
      <c r="Q7" t="n">
        <v>772.49</v>
      </c>
      <c r="R7" t="n">
        <v>148.33</v>
      </c>
      <c r="S7" t="n">
        <v>98.14</v>
      </c>
      <c r="T7" t="n">
        <v>21065.34</v>
      </c>
      <c r="U7" t="n">
        <v>0.66</v>
      </c>
      <c r="V7" t="n">
        <v>0.84</v>
      </c>
      <c r="W7" t="n">
        <v>12.33</v>
      </c>
      <c r="X7" t="n">
        <v>1.25</v>
      </c>
      <c r="Y7" t="n">
        <v>2</v>
      </c>
      <c r="Z7" t="n">
        <v>10</v>
      </c>
      <c r="AA7" t="n">
        <v>230.385769933871</v>
      </c>
      <c r="AB7" t="n">
        <v>327.8224602770425</v>
      </c>
      <c r="AC7" t="n">
        <v>297.113922948336</v>
      </c>
      <c r="AD7" t="n">
        <v>230385.769933871</v>
      </c>
      <c r="AE7" t="n">
        <v>327822.4602770425</v>
      </c>
      <c r="AF7" t="n">
        <v>9.57787402484913e-06</v>
      </c>
      <c r="AG7" t="n">
        <v>1.387083333333333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3.0376</v>
      </c>
      <c r="E8" t="n">
        <v>32.92</v>
      </c>
      <c r="F8" t="n">
        <v>30.26</v>
      </c>
      <c r="G8" t="n">
        <v>64.84999999999999</v>
      </c>
      <c r="H8" t="n">
        <v>1.07</v>
      </c>
      <c r="I8" t="n">
        <v>28</v>
      </c>
      <c r="J8" t="n">
        <v>115.08</v>
      </c>
      <c r="K8" t="n">
        <v>41.65</v>
      </c>
      <c r="L8" t="n">
        <v>7</v>
      </c>
      <c r="M8" t="n">
        <v>26</v>
      </c>
      <c r="N8" t="n">
        <v>16.43</v>
      </c>
      <c r="O8" t="n">
        <v>14426.96</v>
      </c>
      <c r="P8" t="n">
        <v>262.5</v>
      </c>
      <c r="Q8" t="n">
        <v>772.35</v>
      </c>
      <c r="R8" t="n">
        <v>140.29</v>
      </c>
      <c r="S8" t="n">
        <v>98.14</v>
      </c>
      <c r="T8" t="n">
        <v>17071.84</v>
      </c>
      <c r="U8" t="n">
        <v>0.7</v>
      </c>
      <c r="V8" t="n">
        <v>0.85</v>
      </c>
      <c r="W8" t="n">
        <v>12.32</v>
      </c>
      <c r="X8" t="n">
        <v>1.01</v>
      </c>
      <c r="Y8" t="n">
        <v>2</v>
      </c>
      <c r="Z8" t="n">
        <v>10</v>
      </c>
      <c r="AA8" t="n">
        <v>223.6758359000936</v>
      </c>
      <c r="AB8" t="n">
        <v>318.2747044244093</v>
      </c>
      <c r="AC8" t="n">
        <v>288.4605463788005</v>
      </c>
      <c r="AD8" t="n">
        <v>223675.8359000936</v>
      </c>
      <c r="AE8" t="n">
        <v>318274.7044244093</v>
      </c>
      <c r="AF8" t="n">
        <v>9.685325789101406e-06</v>
      </c>
      <c r="AG8" t="n">
        <v>1.371666666666667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3.0574</v>
      </c>
      <c r="E9" t="n">
        <v>32.71</v>
      </c>
      <c r="F9" t="n">
        <v>30.14</v>
      </c>
      <c r="G9" t="n">
        <v>75.34999999999999</v>
      </c>
      <c r="H9" t="n">
        <v>1.21</v>
      </c>
      <c r="I9" t="n">
        <v>24</v>
      </c>
      <c r="J9" t="n">
        <v>116.37</v>
      </c>
      <c r="K9" t="n">
        <v>41.65</v>
      </c>
      <c r="L9" t="n">
        <v>8</v>
      </c>
      <c r="M9" t="n">
        <v>22</v>
      </c>
      <c r="N9" t="n">
        <v>16.72</v>
      </c>
      <c r="O9" t="n">
        <v>14585.96</v>
      </c>
      <c r="P9" t="n">
        <v>255.75</v>
      </c>
      <c r="Q9" t="n">
        <v>772.21</v>
      </c>
      <c r="R9" t="n">
        <v>136.29</v>
      </c>
      <c r="S9" t="n">
        <v>98.14</v>
      </c>
      <c r="T9" t="n">
        <v>15090.83</v>
      </c>
      <c r="U9" t="n">
        <v>0.72</v>
      </c>
      <c r="V9" t="n">
        <v>0.85</v>
      </c>
      <c r="W9" t="n">
        <v>12.31</v>
      </c>
      <c r="X9" t="n">
        <v>0.89</v>
      </c>
      <c r="Y9" t="n">
        <v>2</v>
      </c>
      <c r="Z9" t="n">
        <v>10</v>
      </c>
      <c r="AA9" t="n">
        <v>218.6086514248822</v>
      </c>
      <c r="AB9" t="n">
        <v>311.064463610412</v>
      </c>
      <c r="AC9" t="n">
        <v>281.9257197783334</v>
      </c>
      <c r="AD9" t="n">
        <v>218608.6514248822</v>
      </c>
      <c r="AE9" t="n">
        <v>311064.463610412</v>
      </c>
      <c r="AF9" t="n">
        <v>9.748457686199184e-06</v>
      </c>
      <c r="AG9" t="n">
        <v>1.362916666666667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3.0761</v>
      </c>
      <c r="E10" t="n">
        <v>32.51</v>
      </c>
      <c r="F10" t="n">
        <v>30.01</v>
      </c>
      <c r="G10" t="n">
        <v>85.73</v>
      </c>
      <c r="H10" t="n">
        <v>1.35</v>
      </c>
      <c r="I10" t="n">
        <v>21</v>
      </c>
      <c r="J10" t="n">
        <v>117.66</v>
      </c>
      <c r="K10" t="n">
        <v>41.65</v>
      </c>
      <c r="L10" t="n">
        <v>9</v>
      </c>
      <c r="M10" t="n">
        <v>19</v>
      </c>
      <c r="N10" t="n">
        <v>17.01</v>
      </c>
      <c r="O10" t="n">
        <v>14745.39</v>
      </c>
      <c r="P10" t="n">
        <v>249.37</v>
      </c>
      <c r="Q10" t="n">
        <v>772.16</v>
      </c>
      <c r="R10" t="n">
        <v>131.77</v>
      </c>
      <c r="S10" t="n">
        <v>98.14</v>
      </c>
      <c r="T10" t="n">
        <v>12848.61</v>
      </c>
      <c r="U10" t="n">
        <v>0.74</v>
      </c>
      <c r="V10" t="n">
        <v>0.86</v>
      </c>
      <c r="W10" t="n">
        <v>12.31</v>
      </c>
      <c r="X10" t="n">
        <v>0.76</v>
      </c>
      <c r="Y10" t="n">
        <v>2</v>
      </c>
      <c r="Z10" t="n">
        <v>10</v>
      </c>
      <c r="AA10" t="n">
        <v>213.8357584412866</v>
      </c>
      <c r="AB10" t="n">
        <v>304.2729785244606</v>
      </c>
      <c r="AC10" t="n">
        <v>275.7704222589784</v>
      </c>
      <c r="AD10" t="n">
        <v>213835.7584412866</v>
      </c>
      <c r="AE10" t="n">
        <v>304272.9785244606</v>
      </c>
      <c r="AF10" t="n">
        <v>9.808082255680418e-06</v>
      </c>
      <c r="AG10" t="n">
        <v>1.354583333333333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3.089</v>
      </c>
      <c r="E11" t="n">
        <v>32.37</v>
      </c>
      <c r="F11" t="n">
        <v>29.91</v>
      </c>
      <c r="G11" t="n">
        <v>94.47</v>
      </c>
      <c r="H11" t="n">
        <v>1.48</v>
      </c>
      <c r="I11" t="n">
        <v>19</v>
      </c>
      <c r="J11" t="n">
        <v>118.96</v>
      </c>
      <c r="K11" t="n">
        <v>41.65</v>
      </c>
      <c r="L11" t="n">
        <v>10</v>
      </c>
      <c r="M11" t="n">
        <v>17</v>
      </c>
      <c r="N11" t="n">
        <v>17.31</v>
      </c>
      <c r="O11" t="n">
        <v>14905.25</v>
      </c>
      <c r="P11" t="n">
        <v>241.79</v>
      </c>
      <c r="Q11" t="n">
        <v>772.13</v>
      </c>
      <c r="R11" t="n">
        <v>128.89</v>
      </c>
      <c r="S11" t="n">
        <v>98.14</v>
      </c>
      <c r="T11" t="n">
        <v>11419.75</v>
      </c>
      <c r="U11" t="n">
        <v>0.76</v>
      </c>
      <c r="V11" t="n">
        <v>0.86</v>
      </c>
      <c r="W11" t="n">
        <v>12.3</v>
      </c>
      <c r="X11" t="n">
        <v>0.67</v>
      </c>
      <c r="Y11" t="n">
        <v>2</v>
      </c>
      <c r="Z11" t="n">
        <v>10</v>
      </c>
      <c r="AA11" t="n">
        <v>209.0028343425265</v>
      </c>
      <c r="AB11" t="n">
        <v>297.3960734584816</v>
      </c>
      <c r="AC11" t="n">
        <v>269.5377064158674</v>
      </c>
      <c r="AD11" t="n">
        <v>209002.8343425265</v>
      </c>
      <c r="AE11" t="n">
        <v>297396.0734584816</v>
      </c>
      <c r="AF11" t="n">
        <v>9.849213643183516e-06</v>
      </c>
      <c r="AG11" t="n">
        <v>1.34875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3.098</v>
      </c>
      <c r="E12" t="n">
        <v>32.28</v>
      </c>
      <c r="F12" t="n">
        <v>29.87</v>
      </c>
      <c r="G12" t="n">
        <v>105.41</v>
      </c>
      <c r="H12" t="n">
        <v>1.61</v>
      </c>
      <c r="I12" t="n">
        <v>17</v>
      </c>
      <c r="J12" t="n">
        <v>120.26</v>
      </c>
      <c r="K12" t="n">
        <v>41.65</v>
      </c>
      <c r="L12" t="n">
        <v>11</v>
      </c>
      <c r="M12" t="n">
        <v>5</v>
      </c>
      <c r="N12" t="n">
        <v>17.61</v>
      </c>
      <c r="O12" t="n">
        <v>15065.56</v>
      </c>
      <c r="P12" t="n">
        <v>237.72</v>
      </c>
      <c r="Q12" t="n">
        <v>772.29</v>
      </c>
      <c r="R12" t="n">
        <v>126.64</v>
      </c>
      <c r="S12" t="n">
        <v>98.14</v>
      </c>
      <c r="T12" t="n">
        <v>10302.93</v>
      </c>
      <c r="U12" t="n">
        <v>0.77</v>
      </c>
      <c r="V12" t="n">
        <v>0.86</v>
      </c>
      <c r="W12" t="n">
        <v>12.32</v>
      </c>
      <c r="X12" t="n">
        <v>0.62</v>
      </c>
      <c r="Y12" t="n">
        <v>2</v>
      </c>
      <c r="Z12" t="n">
        <v>10</v>
      </c>
      <c r="AA12" t="n">
        <v>206.324821510074</v>
      </c>
      <c r="AB12" t="n">
        <v>293.5854528822192</v>
      </c>
      <c r="AC12" t="n">
        <v>266.0840430295205</v>
      </c>
      <c r="AD12" t="n">
        <v>206324.821510074</v>
      </c>
      <c r="AE12" t="n">
        <v>293585.4528822192</v>
      </c>
      <c r="AF12" t="n">
        <v>9.877909960046142e-06</v>
      </c>
      <c r="AG12" t="n">
        <v>1.345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3.0973</v>
      </c>
      <c r="E13" t="n">
        <v>32.29</v>
      </c>
      <c r="F13" t="n">
        <v>29.87</v>
      </c>
      <c r="G13" t="n">
        <v>105.43</v>
      </c>
      <c r="H13" t="n">
        <v>1.74</v>
      </c>
      <c r="I13" t="n">
        <v>17</v>
      </c>
      <c r="J13" t="n">
        <v>121.56</v>
      </c>
      <c r="K13" t="n">
        <v>41.65</v>
      </c>
      <c r="L13" t="n">
        <v>12</v>
      </c>
      <c r="M13" t="n">
        <v>0</v>
      </c>
      <c r="N13" t="n">
        <v>17.91</v>
      </c>
      <c r="O13" t="n">
        <v>15226.31</v>
      </c>
      <c r="P13" t="n">
        <v>239.4</v>
      </c>
      <c r="Q13" t="n">
        <v>772.38</v>
      </c>
      <c r="R13" t="n">
        <v>126.87</v>
      </c>
      <c r="S13" t="n">
        <v>98.14</v>
      </c>
      <c r="T13" t="n">
        <v>10419.47</v>
      </c>
      <c r="U13" t="n">
        <v>0.77</v>
      </c>
      <c r="V13" t="n">
        <v>0.86</v>
      </c>
      <c r="W13" t="n">
        <v>12.32</v>
      </c>
      <c r="X13" t="n">
        <v>0.62</v>
      </c>
      <c r="Y13" t="n">
        <v>2</v>
      </c>
      <c r="Z13" t="n">
        <v>10</v>
      </c>
      <c r="AA13" t="n">
        <v>207.1872244709661</v>
      </c>
      <c r="AB13" t="n">
        <v>294.8125905672898</v>
      </c>
      <c r="AC13" t="n">
        <v>267.1962294590315</v>
      </c>
      <c r="AD13" t="n">
        <v>207187.2244709661</v>
      </c>
      <c r="AE13" t="n">
        <v>294812.5905672897</v>
      </c>
      <c r="AF13" t="n">
        <v>9.87567802429016e-06</v>
      </c>
      <c r="AG13" t="n">
        <v>1.345416666666667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2.516</v>
      </c>
      <c r="E2" t="n">
        <v>39.75</v>
      </c>
      <c r="F2" t="n">
        <v>35.63</v>
      </c>
      <c r="G2" t="n">
        <v>12.8</v>
      </c>
      <c r="H2" t="n">
        <v>0.28</v>
      </c>
      <c r="I2" t="n">
        <v>167</v>
      </c>
      <c r="J2" t="n">
        <v>61.76</v>
      </c>
      <c r="K2" t="n">
        <v>28.92</v>
      </c>
      <c r="L2" t="n">
        <v>1</v>
      </c>
      <c r="M2" t="n">
        <v>165</v>
      </c>
      <c r="N2" t="n">
        <v>6.84</v>
      </c>
      <c r="O2" t="n">
        <v>7851.41</v>
      </c>
      <c r="P2" t="n">
        <v>229.47</v>
      </c>
      <c r="Q2" t="n">
        <v>773.39</v>
      </c>
      <c r="R2" t="n">
        <v>319.08</v>
      </c>
      <c r="S2" t="n">
        <v>98.14</v>
      </c>
      <c r="T2" t="n">
        <v>105773.16</v>
      </c>
      <c r="U2" t="n">
        <v>0.31</v>
      </c>
      <c r="V2" t="n">
        <v>0.72</v>
      </c>
      <c r="W2" t="n">
        <v>12.55</v>
      </c>
      <c r="X2" t="n">
        <v>6.36</v>
      </c>
      <c r="Y2" t="n">
        <v>2</v>
      </c>
      <c r="Z2" t="n">
        <v>10</v>
      </c>
      <c r="AA2" t="n">
        <v>239.2787544533408</v>
      </c>
      <c r="AB2" t="n">
        <v>340.476540714454</v>
      </c>
      <c r="AC2" t="n">
        <v>308.5826413420845</v>
      </c>
      <c r="AD2" t="n">
        <v>239278.7544533408</v>
      </c>
      <c r="AE2" t="n">
        <v>340476.540714454</v>
      </c>
      <c r="AF2" t="n">
        <v>1.061011660772195e-05</v>
      </c>
      <c r="AG2" t="n">
        <v>1.65625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2.8794</v>
      </c>
      <c r="E3" t="n">
        <v>34.73</v>
      </c>
      <c r="F3" t="n">
        <v>31.93</v>
      </c>
      <c r="G3" t="n">
        <v>26.61</v>
      </c>
      <c r="H3" t="n">
        <v>0.55</v>
      </c>
      <c r="I3" t="n">
        <v>72</v>
      </c>
      <c r="J3" t="n">
        <v>62.92</v>
      </c>
      <c r="K3" t="n">
        <v>28.92</v>
      </c>
      <c r="L3" t="n">
        <v>2</v>
      </c>
      <c r="M3" t="n">
        <v>70</v>
      </c>
      <c r="N3" t="n">
        <v>7</v>
      </c>
      <c r="O3" t="n">
        <v>7994.37</v>
      </c>
      <c r="P3" t="n">
        <v>196.47</v>
      </c>
      <c r="Q3" t="n">
        <v>772.5</v>
      </c>
      <c r="R3" t="n">
        <v>196.12</v>
      </c>
      <c r="S3" t="n">
        <v>98.14</v>
      </c>
      <c r="T3" t="n">
        <v>44770.63</v>
      </c>
      <c r="U3" t="n">
        <v>0.5</v>
      </c>
      <c r="V3" t="n">
        <v>0.8</v>
      </c>
      <c r="W3" t="n">
        <v>12.39</v>
      </c>
      <c r="X3" t="n">
        <v>2.68</v>
      </c>
      <c r="Y3" t="n">
        <v>2</v>
      </c>
      <c r="Z3" t="n">
        <v>10</v>
      </c>
      <c r="AA3" t="n">
        <v>184.2203854059036</v>
      </c>
      <c r="AB3" t="n">
        <v>262.1324224768013</v>
      </c>
      <c r="AC3" t="n">
        <v>237.5773530227723</v>
      </c>
      <c r="AD3" t="n">
        <v>184220.3854059036</v>
      </c>
      <c r="AE3" t="n">
        <v>262132.4224768013</v>
      </c>
      <c r="AF3" t="n">
        <v>1.214259529422678e-05</v>
      </c>
      <c r="AG3" t="n">
        <v>1.447083333333333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3.006</v>
      </c>
      <c r="E4" t="n">
        <v>33.27</v>
      </c>
      <c r="F4" t="n">
        <v>30.86</v>
      </c>
      <c r="G4" t="n">
        <v>42.08</v>
      </c>
      <c r="H4" t="n">
        <v>0.8100000000000001</v>
      </c>
      <c r="I4" t="n">
        <v>44</v>
      </c>
      <c r="J4" t="n">
        <v>64.08</v>
      </c>
      <c r="K4" t="n">
        <v>28.92</v>
      </c>
      <c r="L4" t="n">
        <v>3</v>
      </c>
      <c r="M4" t="n">
        <v>42</v>
      </c>
      <c r="N4" t="n">
        <v>7.16</v>
      </c>
      <c r="O4" t="n">
        <v>8137.65</v>
      </c>
      <c r="P4" t="n">
        <v>179.82</v>
      </c>
      <c r="Q4" t="n">
        <v>772.62</v>
      </c>
      <c r="R4" t="n">
        <v>160.45</v>
      </c>
      <c r="S4" t="n">
        <v>98.14</v>
      </c>
      <c r="T4" t="n">
        <v>27075.23</v>
      </c>
      <c r="U4" t="n">
        <v>0.61</v>
      </c>
      <c r="V4" t="n">
        <v>0.83</v>
      </c>
      <c r="W4" t="n">
        <v>12.34</v>
      </c>
      <c r="X4" t="n">
        <v>1.61</v>
      </c>
      <c r="Y4" t="n">
        <v>2</v>
      </c>
      <c r="Z4" t="n">
        <v>10</v>
      </c>
      <c r="AA4" t="n">
        <v>166.0611200965635</v>
      </c>
      <c r="AB4" t="n">
        <v>236.2930877286524</v>
      </c>
      <c r="AC4" t="n">
        <v>214.1584996992086</v>
      </c>
      <c r="AD4" t="n">
        <v>166061.1200965634</v>
      </c>
      <c r="AE4" t="n">
        <v>236293.0877286524</v>
      </c>
      <c r="AF4" t="n">
        <v>1.267647477059308e-05</v>
      </c>
      <c r="AG4" t="n">
        <v>1.38625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3.0556</v>
      </c>
      <c r="E5" t="n">
        <v>32.73</v>
      </c>
      <c r="F5" t="n">
        <v>30.47</v>
      </c>
      <c r="G5" t="n">
        <v>55.4</v>
      </c>
      <c r="H5" t="n">
        <v>1.07</v>
      </c>
      <c r="I5" t="n">
        <v>33</v>
      </c>
      <c r="J5" t="n">
        <v>65.25</v>
      </c>
      <c r="K5" t="n">
        <v>28.92</v>
      </c>
      <c r="L5" t="n">
        <v>4</v>
      </c>
      <c r="M5" t="n">
        <v>9</v>
      </c>
      <c r="N5" t="n">
        <v>7.33</v>
      </c>
      <c r="O5" t="n">
        <v>8281.25</v>
      </c>
      <c r="P5" t="n">
        <v>168.82</v>
      </c>
      <c r="Q5" t="n">
        <v>772.71</v>
      </c>
      <c r="R5" t="n">
        <v>146.35</v>
      </c>
      <c r="S5" t="n">
        <v>98.14</v>
      </c>
      <c r="T5" t="n">
        <v>20078.56</v>
      </c>
      <c r="U5" t="n">
        <v>0.67</v>
      </c>
      <c r="V5" t="n">
        <v>0.84</v>
      </c>
      <c r="W5" t="n">
        <v>12.36</v>
      </c>
      <c r="X5" t="n">
        <v>1.22</v>
      </c>
      <c r="Y5" t="n">
        <v>2</v>
      </c>
      <c r="Z5" t="n">
        <v>10</v>
      </c>
      <c r="AA5" t="n">
        <v>157.2124902789256</v>
      </c>
      <c r="AB5" t="n">
        <v>223.7021208571682</v>
      </c>
      <c r="AC5" t="n">
        <v>202.7469827526949</v>
      </c>
      <c r="AD5" t="n">
        <v>157212.4902789256</v>
      </c>
      <c r="AE5" t="n">
        <v>223702.1208571682</v>
      </c>
      <c r="AF5" t="n">
        <v>1.288564082136534e-05</v>
      </c>
      <c r="AG5" t="n">
        <v>1.36375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3.0584</v>
      </c>
      <c r="E6" t="n">
        <v>32.7</v>
      </c>
      <c r="F6" t="n">
        <v>30.46</v>
      </c>
      <c r="G6" t="n">
        <v>57.11</v>
      </c>
      <c r="H6" t="n">
        <v>1.31</v>
      </c>
      <c r="I6" t="n">
        <v>32</v>
      </c>
      <c r="J6" t="n">
        <v>66.42</v>
      </c>
      <c r="K6" t="n">
        <v>28.92</v>
      </c>
      <c r="L6" t="n">
        <v>5</v>
      </c>
      <c r="M6" t="n">
        <v>0</v>
      </c>
      <c r="N6" t="n">
        <v>7.49</v>
      </c>
      <c r="O6" t="n">
        <v>8425.16</v>
      </c>
      <c r="P6" t="n">
        <v>170.75</v>
      </c>
      <c r="Q6" t="n">
        <v>772.6900000000001</v>
      </c>
      <c r="R6" t="n">
        <v>145.44</v>
      </c>
      <c r="S6" t="n">
        <v>98.14</v>
      </c>
      <c r="T6" t="n">
        <v>19628.56</v>
      </c>
      <c r="U6" t="n">
        <v>0.67</v>
      </c>
      <c r="V6" t="n">
        <v>0.84</v>
      </c>
      <c r="W6" t="n">
        <v>12.37</v>
      </c>
      <c r="X6" t="n">
        <v>1.21</v>
      </c>
      <c r="Y6" t="n">
        <v>2</v>
      </c>
      <c r="Z6" t="n">
        <v>10</v>
      </c>
      <c r="AA6" t="n">
        <v>157.998263009006</v>
      </c>
      <c r="AB6" t="n">
        <v>224.8202192087611</v>
      </c>
      <c r="AC6" t="n">
        <v>203.7603440312452</v>
      </c>
      <c r="AD6" t="n">
        <v>157998.263009006</v>
      </c>
      <c r="AE6" t="n">
        <v>224820.2192087611</v>
      </c>
      <c r="AF6" t="n">
        <v>1.289744858229603e-05</v>
      </c>
      <c r="AG6" t="n">
        <v>1.3625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1.5677</v>
      </c>
      <c r="E2" t="n">
        <v>63.79</v>
      </c>
      <c r="F2" t="n">
        <v>46.6</v>
      </c>
      <c r="G2" t="n">
        <v>6.4</v>
      </c>
      <c r="H2" t="n">
        <v>0.11</v>
      </c>
      <c r="I2" t="n">
        <v>437</v>
      </c>
      <c r="J2" t="n">
        <v>167.88</v>
      </c>
      <c r="K2" t="n">
        <v>51.39</v>
      </c>
      <c r="L2" t="n">
        <v>1</v>
      </c>
      <c r="M2" t="n">
        <v>435</v>
      </c>
      <c r="N2" t="n">
        <v>30.49</v>
      </c>
      <c r="O2" t="n">
        <v>20939.59</v>
      </c>
      <c r="P2" t="n">
        <v>599.26</v>
      </c>
      <c r="Q2" t="n">
        <v>775.91</v>
      </c>
      <c r="R2" t="n">
        <v>686.09</v>
      </c>
      <c r="S2" t="n">
        <v>98.14</v>
      </c>
      <c r="T2" t="n">
        <v>287929</v>
      </c>
      <c r="U2" t="n">
        <v>0.14</v>
      </c>
      <c r="V2" t="n">
        <v>0.55</v>
      </c>
      <c r="W2" t="n">
        <v>12.99</v>
      </c>
      <c r="X2" t="n">
        <v>17.3</v>
      </c>
      <c r="Y2" t="n">
        <v>2</v>
      </c>
      <c r="Z2" t="n">
        <v>10</v>
      </c>
      <c r="AA2" t="n">
        <v>894.8493425419101</v>
      </c>
      <c r="AB2" t="n">
        <v>1273.306563741637</v>
      </c>
      <c r="AC2" t="n">
        <v>1154.030471095085</v>
      </c>
      <c r="AD2" t="n">
        <v>894849.3425419101</v>
      </c>
      <c r="AE2" t="n">
        <v>1273306.563741637</v>
      </c>
      <c r="AF2" t="n">
        <v>4.035439912842624e-06</v>
      </c>
      <c r="AG2" t="n">
        <v>2.657916666666666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2.2957</v>
      </c>
      <c r="E3" t="n">
        <v>43.56</v>
      </c>
      <c r="F3" t="n">
        <v>35.56</v>
      </c>
      <c r="G3" t="n">
        <v>12.85</v>
      </c>
      <c r="H3" t="n">
        <v>0.21</v>
      </c>
      <c r="I3" t="n">
        <v>166</v>
      </c>
      <c r="J3" t="n">
        <v>169.33</v>
      </c>
      <c r="K3" t="n">
        <v>51.39</v>
      </c>
      <c r="L3" t="n">
        <v>2</v>
      </c>
      <c r="M3" t="n">
        <v>164</v>
      </c>
      <c r="N3" t="n">
        <v>30.94</v>
      </c>
      <c r="O3" t="n">
        <v>21118.46</v>
      </c>
      <c r="P3" t="n">
        <v>456.04</v>
      </c>
      <c r="Q3" t="n">
        <v>773.26</v>
      </c>
      <c r="R3" t="n">
        <v>316.66</v>
      </c>
      <c r="S3" t="n">
        <v>98.14</v>
      </c>
      <c r="T3" t="n">
        <v>104566.33</v>
      </c>
      <c r="U3" t="n">
        <v>0.31</v>
      </c>
      <c r="V3" t="n">
        <v>0.72</v>
      </c>
      <c r="W3" t="n">
        <v>12.55</v>
      </c>
      <c r="X3" t="n">
        <v>6.29</v>
      </c>
      <c r="Y3" t="n">
        <v>2</v>
      </c>
      <c r="Z3" t="n">
        <v>10</v>
      </c>
      <c r="AA3" t="n">
        <v>470.4008065633319</v>
      </c>
      <c r="AB3" t="n">
        <v>669.3466778273895</v>
      </c>
      <c r="AC3" t="n">
        <v>606.6461007388682</v>
      </c>
      <c r="AD3" t="n">
        <v>470400.8065633319</v>
      </c>
      <c r="AE3" t="n">
        <v>669346.6778273894</v>
      </c>
      <c r="AF3" t="n">
        <v>5.909395552664932e-06</v>
      </c>
      <c r="AG3" t="n">
        <v>1.815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2.563</v>
      </c>
      <c r="E4" t="n">
        <v>39.02</v>
      </c>
      <c r="F4" t="n">
        <v>33.15</v>
      </c>
      <c r="G4" t="n">
        <v>19.31</v>
      </c>
      <c r="H4" t="n">
        <v>0.31</v>
      </c>
      <c r="I4" t="n">
        <v>103</v>
      </c>
      <c r="J4" t="n">
        <v>170.79</v>
      </c>
      <c r="K4" t="n">
        <v>51.39</v>
      </c>
      <c r="L4" t="n">
        <v>3</v>
      </c>
      <c r="M4" t="n">
        <v>101</v>
      </c>
      <c r="N4" t="n">
        <v>31.4</v>
      </c>
      <c r="O4" t="n">
        <v>21297.94</v>
      </c>
      <c r="P4" t="n">
        <v>422.87</v>
      </c>
      <c r="Q4" t="n">
        <v>772.83</v>
      </c>
      <c r="R4" t="n">
        <v>236.12</v>
      </c>
      <c r="S4" t="n">
        <v>98.14</v>
      </c>
      <c r="T4" t="n">
        <v>64613.98</v>
      </c>
      <c r="U4" t="n">
        <v>0.42</v>
      </c>
      <c r="V4" t="n">
        <v>0.77</v>
      </c>
      <c r="W4" t="n">
        <v>12.46</v>
      </c>
      <c r="X4" t="n">
        <v>3.9</v>
      </c>
      <c r="Y4" t="n">
        <v>2</v>
      </c>
      <c r="Z4" t="n">
        <v>10</v>
      </c>
      <c r="AA4" t="n">
        <v>392.8086840813587</v>
      </c>
      <c r="AB4" t="n">
        <v>558.9386413522825</v>
      </c>
      <c r="AC4" t="n">
        <v>506.580459066918</v>
      </c>
      <c r="AD4" t="n">
        <v>392808.6840813587</v>
      </c>
      <c r="AE4" t="n">
        <v>558938.6413522825</v>
      </c>
      <c r="AF4" t="n">
        <v>6.597456462726062e-06</v>
      </c>
      <c r="AG4" t="n">
        <v>1.625833333333333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2.7107</v>
      </c>
      <c r="E5" t="n">
        <v>36.89</v>
      </c>
      <c r="F5" t="n">
        <v>32.01</v>
      </c>
      <c r="G5" t="n">
        <v>25.95</v>
      </c>
      <c r="H5" t="n">
        <v>0.41</v>
      </c>
      <c r="I5" t="n">
        <v>74</v>
      </c>
      <c r="J5" t="n">
        <v>172.25</v>
      </c>
      <c r="K5" t="n">
        <v>51.39</v>
      </c>
      <c r="L5" t="n">
        <v>4</v>
      </c>
      <c r="M5" t="n">
        <v>72</v>
      </c>
      <c r="N5" t="n">
        <v>31.86</v>
      </c>
      <c r="O5" t="n">
        <v>21478.05</v>
      </c>
      <c r="P5" t="n">
        <v>405.79</v>
      </c>
      <c r="Q5" t="n">
        <v>772.9299999999999</v>
      </c>
      <c r="R5" t="n">
        <v>198.37</v>
      </c>
      <c r="S5" t="n">
        <v>98.14</v>
      </c>
      <c r="T5" t="n">
        <v>45885.62</v>
      </c>
      <c r="U5" t="n">
        <v>0.49</v>
      </c>
      <c r="V5" t="n">
        <v>0.8</v>
      </c>
      <c r="W5" t="n">
        <v>12.4</v>
      </c>
      <c r="X5" t="n">
        <v>2.75</v>
      </c>
      <c r="Y5" t="n">
        <v>2</v>
      </c>
      <c r="Z5" t="n">
        <v>10</v>
      </c>
      <c r="AA5" t="n">
        <v>357.8824442879904</v>
      </c>
      <c r="AB5" t="n">
        <v>509.241102044303</v>
      </c>
      <c r="AC5" t="n">
        <v>461.5383016375749</v>
      </c>
      <c r="AD5" t="n">
        <v>357882.4442879905</v>
      </c>
      <c r="AE5" t="n">
        <v>509241.102044303</v>
      </c>
      <c r="AF5" t="n">
        <v>6.977653231959241e-06</v>
      </c>
      <c r="AG5" t="n">
        <v>1.537083333333333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2.7976</v>
      </c>
      <c r="E6" t="n">
        <v>35.74</v>
      </c>
      <c r="F6" t="n">
        <v>31.41</v>
      </c>
      <c r="G6" t="n">
        <v>32.49</v>
      </c>
      <c r="H6" t="n">
        <v>0.51</v>
      </c>
      <c r="I6" t="n">
        <v>58</v>
      </c>
      <c r="J6" t="n">
        <v>173.71</v>
      </c>
      <c r="K6" t="n">
        <v>51.39</v>
      </c>
      <c r="L6" t="n">
        <v>5</v>
      </c>
      <c r="M6" t="n">
        <v>56</v>
      </c>
      <c r="N6" t="n">
        <v>32.32</v>
      </c>
      <c r="O6" t="n">
        <v>21658.78</v>
      </c>
      <c r="P6" t="n">
        <v>395.57</v>
      </c>
      <c r="Q6" t="n">
        <v>772.49</v>
      </c>
      <c r="R6" t="n">
        <v>178.68</v>
      </c>
      <c r="S6" t="n">
        <v>98.14</v>
      </c>
      <c r="T6" t="n">
        <v>36118.57</v>
      </c>
      <c r="U6" t="n">
        <v>0.55</v>
      </c>
      <c r="V6" t="n">
        <v>0.82</v>
      </c>
      <c r="W6" t="n">
        <v>12.36</v>
      </c>
      <c r="X6" t="n">
        <v>2.15</v>
      </c>
      <c r="Y6" t="n">
        <v>2</v>
      </c>
      <c r="Z6" t="n">
        <v>10</v>
      </c>
      <c r="AA6" t="n">
        <v>339.1002841990789</v>
      </c>
      <c r="AB6" t="n">
        <v>482.5154326098086</v>
      </c>
      <c r="AC6" t="n">
        <v>437.3161404031292</v>
      </c>
      <c r="AD6" t="n">
        <v>339100.2841990789</v>
      </c>
      <c r="AE6" t="n">
        <v>482515.4326098086</v>
      </c>
      <c r="AF6" t="n">
        <v>7.201343815888579e-06</v>
      </c>
      <c r="AG6" t="n">
        <v>1.489166666666667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2.8564</v>
      </c>
      <c r="E7" t="n">
        <v>35.01</v>
      </c>
      <c r="F7" t="n">
        <v>31.01</v>
      </c>
      <c r="G7" t="n">
        <v>38.76</v>
      </c>
      <c r="H7" t="n">
        <v>0.61</v>
      </c>
      <c r="I7" t="n">
        <v>48</v>
      </c>
      <c r="J7" t="n">
        <v>175.18</v>
      </c>
      <c r="K7" t="n">
        <v>51.39</v>
      </c>
      <c r="L7" t="n">
        <v>6</v>
      </c>
      <c r="M7" t="n">
        <v>46</v>
      </c>
      <c r="N7" t="n">
        <v>32.79</v>
      </c>
      <c r="O7" t="n">
        <v>21840.16</v>
      </c>
      <c r="P7" t="n">
        <v>387.91</v>
      </c>
      <c r="Q7" t="n">
        <v>772.47</v>
      </c>
      <c r="R7" t="n">
        <v>165.24</v>
      </c>
      <c r="S7" t="n">
        <v>98.14</v>
      </c>
      <c r="T7" t="n">
        <v>29447.49</v>
      </c>
      <c r="U7" t="n">
        <v>0.59</v>
      </c>
      <c r="V7" t="n">
        <v>0.83</v>
      </c>
      <c r="W7" t="n">
        <v>12.35</v>
      </c>
      <c r="X7" t="n">
        <v>1.76</v>
      </c>
      <c r="Y7" t="n">
        <v>2</v>
      </c>
      <c r="Z7" t="n">
        <v>10</v>
      </c>
      <c r="AA7" t="n">
        <v>326.7441493627867</v>
      </c>
      <c r="AB7" t="n">
        <v>464.9335371537186</v>
      </c>
      <c r="AC7" t="n">
        <v>421.381216580607</v>
      </c>
      <c r="AD7" t="n">
        <v>326744.1493627867</v>
      </c>
      <c r="AE7" t="n">
        <v>464933.5371537186</v>
      </c>
      <c r="AF7" t="n">
        <v>7.352701771412688e-06</v>
      </c>
      <c r="AG7" t="n">
        <v>1.45875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2.8982</v>
      </c>
      <c r="E8" t="n">
        <v>34.5</v>
      </c>
      <c r="F8" t="n">
        <v>30.74</v>
      </c>
      <c r="G8" t="n">
        <v>44.99</v>
      </c>
      <c r="H8" t="n">
        <v>0.7</v>
      </c>
      <c r="I8" t="n">
        <v>41</v>
      </c>
      <c r="J8" t="n">
        <v>176.66</v>
      </c>
      <c r="K8" t="n">
        <v>51.39</v>
      </c>
      <c r="L8" t="n">
        <v>7</v>
      </c>
      <c r="M8" t="n">
        <v>39</v>
      </c>
      <c r="N8" t="n">
        <v>33.27</v>
      </c>
      <c r="O8" t="n">
        <v>22022.17</v>
      </c>
      <c r="P8" t="n">
        <v>382.01</v>
      </c>
      <c r="Q8" t="n">
        <v>772.45</v>
      </c>
      <c r="R8" t="n">
        <v>156.25</v>
      </c>
      <c r="S8" t="n">
        <v>98.14</v>
      </c>
      <c r="T8" t="n">
        <v>24990.73</v>
      </c>
      <c r="U8" t="n">
        <v>0.63</v>
      </c>
      <c r="V8" t="n">
        <v>0.84</v>
      </c>
      <c r="W8" t="n">
        <v>12.34</v>
      </c>
      <c r="X8" t="n">
        <v>1.49</v>
      </c>
      <c r="Y8" t="n">
        <v>2</v>
      </c>
      <c r="Z8" t="n">
        <v>10</v>
      </c>
      <c r="AA8" t="n">
        <v>318.0744019814977</v>
      </c>
      <c r="AB8" t="n">
        <v>452.5971071852778</v>
      </c>
      <c r="AC8" t="n">
        <v>410.2003929725986</v>
      </c>
      <c r="AD8" t="n">
        <v>318074.4019814977</v>
      </c>
      <c r="AE8" t="n">
        <v>452597.1071852777</v>
      </c>
      <c r="AF8" t="n">
        <v>7.460299773809079e-06</v>
      </c>
      <c r="AG8" t="n">
        <v>1.4375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2.9339</v>
      </c>
      <c r="E9" t="n">
        <v>34.08</v>
      </c>
      <c r="F9" t="n">
        <v>30.53</v>
      </c>
      <c r="G9" t="n">
        <v>52.33</v>
      </c>
      <c r="H9" t="n">
        <v>0.8</v>
      </c>
      <c r="I9" t="n">
        <v>35</v>
      </c>
      <c r="J9" t="n">
        <v>178.14</v>
      </c>
      <c r="K9" t="n">
        <v>51.39</v>
      </c>
      <c r="L9" t="n">
        <v>8</v>
      </c>
      <c r="M9" t="n">
        <v>33</v>
      </c>
      <c r="N9" t="n">
        <v>33.75</v>
      </c>
      <c r="O9" t="n">
        <v>22204.83</v>
      </c>
      <c r="P9" t="n">
        <v>376.59</v>
      </c>
      <c r="Q9" t="n">
        <v>772.3</v>
      </c>
      <c r="R9" t="n">
        <v>149.34</v>
      </c>
      <c r="S9" t="n">
        <v>98.14</v>
      </c>
      <c r="T9" t="n">
        <v>21565.6</v>
      </c>
      <c r="U9" t="n">
        <v>0.66</v>
      </c>
      <c r="V9" t="n">
        <v>0.84</v>
      </c>
      <c r="W9" t="n">
        <v>12.33</v>
      </c>
      <c r="X9" t="n">
        <v>1.28</v>
      </c>
      <c r="Y9" t="n">
        <v>2</v>
      </c>
      <c r="Z9" t="n">
        <v>10</v>
      </c>
      <c r="AA9" t="n">
        <v>310.7410147380552</v>
      </c>
      <c r="AB9" t="n">
        <v>442.1622220402465</v>
      </c>
      <c r="AC9" t="n">
        <v>400.7429883202892</v>
      </c>
      <c r="AD9" t="n">
        <v>310741.0147380552</v>
      </c>
      <c r="AE9" t="n">
        <v>442162.2220402465</v>
      </c>
      <c r="AF9" t="n">
        <v>7.552195675377288e-06</v>
      </c>
      <c r="AG9" t="n">
        <v>1.42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2.9581</v>
      </c>
      <c r="E10" t="n">
        <v>33.8</v>
      </c>
      <c r="F10" t="n">
        <v>30.38</v>
      </c>
      <c r="G10" t="n">
        <v>58.8</v>
      </c>
      <c r="H10" t="n">
        <v>0.89</v>
      </c>
      <c r="I10" t="n">
        <v>31</v>
      </c>
      <c r="J10" t="n">
        <v>179.63</v>
      </c>
      <c r="K10" t="n">
        <v>51.39</v>
      </c>
      <c r="L10" t="n">
        <v>9</v>
      </c>
      <c r="M10" t="n">
        <v>29</v>
      </c>
      <c r="N10" t="n">
        <v>34.24</v>
      </c>
      <c r="O10" t="n">
        <v>22388.15</v>
      </c>
      <c r="P10" t="n">
        <v>372.55</v>
      </c>
      <c r="Q10" t="n">
        <v>772.22</v>
      </c>
      <c r="R10" t="n">
        <v>144.5</v>
      </c>
      <c r="S10" t="n">
        <v>98.14</v>
      </c>
      <c r="T10" t="n">
        <v>19165.28</v>
      </c>
      <c r="U10" t="n">
        <v>0.68</v>
      </c>
      <c r="V10" t="n">
        <v>0.84</v>
      </c>
      <c r="W10" t="n">
        <v>12.32</v>
      </c>
      <c r="X10" t="n">
        <v>1.13</v>
      </c>
      <c r="Y10" t="n">
        <v>2</v>
      </c>
      <c r="Z10" t="n">
        <v>10</v>
      </c>
      <c r="AA10" t="n">
        <v>305.6588780984765</v>
      </c>
      <c r="AB10" t="n">
        <v>434.9307053665866</v>
      </c>
      <c r="AC10" t="n">
        <v>394.18887886128</v>
      </c>
      <c r="AD10" t="n">
        <v>305658.8780984765</v>
      </c>
      <c r="AE10" t="n">
        <v>434930.7053665866</v>
      </c>
      <c r="AF10" t="n">
        <v>7.614489255712041e-06</v>
      </c>
      <c r="AG10" t="n">
        <v>1.408333333333333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2.9774</v>
      </c>
      <c r="E11" t="n">
        <v>33.59</v>
      </c>
      <c r="F11" t="n">
        <v>30.27</v>
      </c>
      <c r="G11" t="n">
        <v>64.84999999999999</v>
      </c>
      <c r="H11" t="n">
        <v>0.98</v>
      </c>
      <c r="I11" t="n">
        <v>28</v>
      </c>
      <c r="J11" t="n">
        <v>181.12</v>
      </c>
      <c r="K11" t="n">
        <v>51.39</v>
      </c>
      <c r="L11" t="n">
        <v>10</v>
      </c>
      <c r="M11" t="n">
        <v>26</v>
      </c>
      <c r="N11" t="n">
        <v>34.73</v>
      </c>
      <c r="O11" t="n">
        <v>22572.13</v>
      </c>
      <c r="P11" t="n">
        <v>368.45</v>
      </c>
      <c r="Q11" t="n">
        <v>772.22</v>
      </c>
      <c r="R11" t="n">
        <v>140.48</v>
      </c>
      <c r="S11" t="n">
        <v>98.14</v>
      </c>
      <c r="T11" t="n">
        <v>17169.75</v>
      </c>
      <c r="U11" t="n">
        <v>0.7</v>
      </c>
      <c r="V11" t="n">
        <v>0.85</v>
      </c>
      <c r="W11" t="n">
        <v>12.32</v>
      </c>
      <c r="X11" t="n">
        <v>1.02</v>
      </c>
      <c r="Y11" t="n">
        <v>2</v>
      </c>
      <c r="Z11" t="n">
        <v>10</v>
      </c>
      <c r="AA11" t="n">
        <v>301.2579155238293</v>
      </c>
      <c r="AB11" t="n">
        <v>428.6684506308791</v>
      </c>
      <c r="AC11" t="n">
        <v>388.5132364130614</v>
      </c>
      <c r="AD11" t="n">
        <v>301257.9155238293</v>
      </c>
      <c r="AE11" t="n">
        <v>428668.4506308791</v>
      </c>
      <c r="AF11" t="n">
        <v>7.66416967308645e-06</v>
      </c>
      <c r="AG11" t="n">
        <v>1.399583333333333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2.9972</v>
      </c>
      <c r="E12" t="n">
        <v>33.36</v>
      </c>
      <c r="F12" t="n">
        <v>30.14</v>
      </c>
      <c r="G12" t="n">
        <v>72.34999999999999</v>
      </c>
      <c r="H12" t="n">
        <v>1.07</v>
      </c>
      <c r="I12" t="n">
        <v>25</v>
      </c>
      <c r="J12" t="n">
        <v>182.62</v>
      </c>
      <c r="K12" t="n">
        <v>51.39</v>
      </c>
      <c r="L12" t="n">
        <v>11</v>
      </c>
      <c r="M12" t="n">
        <v>23</v>
      </c>
      <c r="N12" t="n">
        <v>35.22</v>
      </c>
      <c r="O12" t="n">
        <v>22756.91</v>
      </c>
      <c r="P12" t="n">
        <v>364.52</v>
      </c>
      <c r="Q12" t="n">
        <v>772.3200000000001</v>
      </c>
      <c r="R12" t="n">
        <v>136.68</v>
      </c>
      <c r="S12" t="n">
        <v>98.14</v>
      </c>
      <c r="T12" t="n">
        <v>15282.14</v>
      </c>
      <c r="U12" t="n">
        <v>0.72</v>
      </c>
      <c r="V12" t="n">
        <v>0.85</v>
      </c>
      <c r="W12" t="n">
        <v>12.31</v>
      </c>
      <c r="X12" t="n">
        <v>0.9</v>
      </c>
      <c r="Y12" t="n">
        <v>2</v>
      </c>
      <c r="Z12" t="n">
        <v>10</v>
      </c>
      <c r="AA12" t="n">
        <v>296.8767711317809</v>
      </c>
      <c r="AB12" t="n">
        <v>422.4343957504822</v>
      </c>
      <c r="AC12" t="n">
        <v>382.8631522186329</v>
      </c>
      <c r="AD12" t="n">
        <v>296876.7711317809</v>
      </c>
      <c r="AE12" t="n">
        <v>422434.3957504822</v>
      </c>
      <c r="AF12" t="n">
        <v>7.715137147905793e-06</v>
      </c>
      <c r="AG12" t="n">
        <v>1.39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3.008</v>
      </c>
      <c r="E13" t="n">
        <v>33.24</v>
      </c>
      <c r="F13" t="n">
        <v>30.09</v>
      </c>
      <c r="G13" t="n">
        <v>78.5</v>
      </c>
      <c r="H13" t="n">
        <v>1.16</v>
      </c>
      <c r="I13" t="n">
        <v>23</v>
      </c>
      <c r="J13" t="n">
        <v>184.12</v>
      </c>
      <c r="K13" t="n">
        <v>51.39</v>
      </c>
      <c r="L13" t="n">
        <v>12</v>
      </c>
      <c r="M13" t="n">
        <v>21</v>
      </c>
      <c r="N13" t="n">
        <v>35.73</v>
      </c>
      <c r="O13" t="n">
        <v>22942.24</v>
      </c>
      <c r="P13" t="n">
        <v>361.44</v>
      </c>
      <c r="Q13" t="n">
        <v>772.3</v>
      </c>
      <c r="R13" t="n">
        <v>134.68</v>
      </c>
      <c r="S13" t="n">
        <v>98.14</v>
      </c>
      <c r="T13" t="n">
        <v>14292.53</v>
      </c>
      <c r="U13" t="n">
        <v>0.73</v>
      </c>
      <c r="V13" t="n">
        <v>0.85</v>
      </c>
      <c r="W13" t="n">
        <v>12.31</v>
      </c>
      <c r="X13" t="n">
        <v>0.84</v>
      </c>
      <c r="Y13" t="n">
        <v>2</v>
      </c>
      <c r="Z13" t="n">
        <v>10</v>
      </c>
      <c r="AA13" t="n">
        <v>294.1137024495041</v>
      </c>
      <c r="AB13" t="n">
        <v>418.5027467879685</v>
      </c>
      <c r="AC13" t="n">
        <v>379.2997976945987</v>
      </c>
      <c r="AD13" t="n">
        <v>294113.7024495041</v>
      </c>
      <c r="AE13" t="n">
        <v>418502.7467879686</v>
      </c>
      <c r="AF13" t="n">
        <v>7.742937588716345e-06</v>
      </c>
      <c r="AG13" t="n">
        <v>1.385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3.0227</v>
      </c>
      <c r="E14" t="n">
        <v>33.08</v>
      </c>
      <c r="F14" t="n">
        <v>30</v>
      </c>
      <c r="G14" t="n">
        <v>85.70999999999999</v>
      </c>
      <c r="H14" t="n">
        <v>1.24</v>
      </c>
      <c r="I14" t="n">
        <v>21</v>
      </c>
      <c r="J14" t="n">
        <v>185.63</v>
      </c>
      <c r="K14" t="n">
        <v>51.39</v>
      </c>
      <c r="L14" t="n">
        <v>13</v>
      </c>
      <c r="M14" t="n">
        <v>19</v>
      </c>
      <c r="N14" t="n">
        <v>36.24</v>
      </c>
      <c r="O14" t="n">
        <v>23128.27</v>
      </c>
      <c r="P14" t="n">
        <v>357.56</v>
      </c>
      <c r="Q14" t="n">
        <v>772.26</v>
      </c>
      <c r="R14" t="n">
        <v>131.85</v>
      </c>
      <c r="S14" t="n">
        <v>98.14</v>
      </c>
      <c r="T14" t="n">
        <v>12890.13</v>
      </c>
      <c r="U14" t="n">
        <v>0.74</v>
      </c>
      <c r="V14" t="n">
        <v>0.86</v>
      </c>
      <c r="W14" t="n">
        <v>12.3</v>
      </c>
      <c r="X14" t="n">
        <v>0.75</v>
      </c>
      <c r="Y14" t="n">
        <v>2</v>
      </c>
      <c r="Z14" t="n">
        <v>10</v>
      </c>
      <c r="AA14" t="n">
        <v>290.4692917438239</v>
      </c>
      <c r="AB14" t="n">
        <v>413.3170112100336</v>
      </c>
      <c r="AC14" t="n">
        <v>374.5998322327114</v>
      </c>
      <c r="AD14" t="n">
        <v>290469.2917438239</v>
      </c>
      <c r="AE14" t="n">
        <v>413317.0112100336</v>
      </c>
      <c r="AF14" t="n">
        <v>7.780777077597372e-06</v>
      </c>
      <c r="AG14" t="n">
        <v>1.378333333333333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3.0287</v>
      </c>
      <c r="E15" t="n">
        <v>33.02</v>
      </c>
      <c r="F15" t="n">
        <v>29.97</v>
      </c>
      <c r="G15" t="n">
        <v>89.90000000000001</v>
      </c>
      <c r="H15" t="n">
        <v>1.33</v>
      </c>
      <c r="I15" t="n">
        <v>20</v>
      </c>
      <c r="J15" t="n">
        <v>187.14</v>
      </c>
      <c r="K15" t="n">
        <v>51.39</v>
      </c>
      <c r="L15" t="n">
        <v>14</v>
      </c>
      <c r="M15" t="n">
        <v>18</v>
      </c>
      <c r="N15" t="n">
        <v>36.75</v>
      </c>
      <c r="O15" t="n">
        <v>23314.98</v>
      </c>
      <c r="P15" t="n">
        <v>354.02</v>
      </c>
      <c r="Q15" t="n">
        <v>772.22</v>
      </c>
      <c r="R15" t="n">
        <v>130.68</v>
      </c>
      <c r="S15" t="n">
        <v>98.14</v>
      </c>
      <c r="T15" t="n">
        <v>12310.63</v>
      </c>
      <c r="U15" t="n">
        <v>0.75</v>
      </c>
      <c r="V15" t="n">
        <v>0.86</v>
      </c>
      <c r="W15" t="n">
        <v>12.3</v>
      </c>
      <c r="X15" t="n">
        <v>0.72</v>
      </c>
      <c r="Y15" t="n">
        <v>2</v>
      </c>
      <c r="Z15" t="n">
        <v>10</v>
      </c>
      <c r="AA15" t="n">
        <v>288.0453438735863</v>
      </c>
      <c r="AB15" t="n">
        <v>409.8679068897767</v>
      </c>
      <c r="AC15" t="n">
        <v>371.4738203225344</v>
      </c>
      <c r="AD15" t="n">
        <v>288045.3438735863</v>
      </c>
      <c r="AE15" t="n">
        <v>409867.9068897768</v>
      </c>
      <c r="AF15" t="n">
        <v>7.796221766936567e-06</v>
      </c>
      <c r="AG15" t="n">
        <v>1.375833333333333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3.0433</v>
      </c>
      <c r="E16" t="n">
        <v>32.86</v>
      </c>
      <c r="F16" t="n">
        <v>29.88</v>
      </c>
      <c r="G16" t="n">
        <v>99.59</v>
      </c>
      <c r="H16" t="n">
        <v>1.41</v>
      </c>
      <c r="I16" t="n">
        <v>18</v>
      </c>
      <c r="J16" t="n">
        <v>188.66</v>
      </c>
      <c r="K16" t="n">
        <v>51.39</v>
      </c>
      <c r="L16" t="n">
        <v>15</v>
      </c>
      <c r="M16" t="n">
        <v>16</v>
      </c>
      <c r="N16" t="n">
        <v>37.27</v>
      </c>
      <c r="O16" t="n">
        <v>23502.4</v>
      </c>
      <c r="P16" t="n">
        <v>350.41</v>
      </c>
      <c r="Q16" t="n">
        <v>772.21</v>
      </c>
      <c r="R16" t="n">
        <v>127.77</v>
      </c>
      <c r="S16" t="n">
        <v>98.14</v>
      </c>
      <c r="T16" t="n">
        <v>10861.64</v>
      </c>
      <c r="U16" t="n">
        <v>0.77</v>
      </c>
      <c r="V16" t="n">
        <v>0.86</v>
      </c>
      <c r="W16" t="n">
        <v>12.3</v>
      </c>
      <c r="X16" t="n">
        <v>0.63</v>
      </c>
      <c r="Y16" t="n">
        <v>2</v>
      </c>
      <c r="Z16" t="n">
        <v>10</v>
      </c>
      <c r="AA16" t="n">
        <v>284.5962724232575</v>
      </c>
      <c r="AB16" t="n">
        <v>404.9601250903947</v>
      </c>
      <c r="AC16" t="n">
        <v>367.0257715153948</v>
      </c>
      <c r="AD16" t="n">
        <v>284596.2724232575</v>
      </c>
      <c r="AE16" t="n">
        <v>404960.1250903948</v>
      </c>
      <c r="AF16" t="n">
        <v>7.833803844328608e-06</v>
      </c>
      <c r="AG16" t="n">
        <v>1.369166666666667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3.0497</v>
      </c>
      <c r="E17" t="n">
        <v>32.79</v>
      </c>
      <c r="F17" t="n">
        <v>29.84</v>
      </c>
      <c r="G17" t="n">
        <v>105.32</v>
      </c>
      <c r="H17" t="n">
        <v>1.49</v>
      </c>
      <c r="I17" t="n">
        <v>17</v>
      </c>
      <c r="J17" t="n">
        <v>190.19</v>
      </c>
      <c r="K17" t="n">
        <v>51.39</v>
      </c>
      <c r="L17" t="n">
        <v>16</v>
      </c>
      <c r="M17" t="n">
        <v>15</v>
      </c>
      <c r="N17" t="n">
        <v>37.79</v>
      </c>
      <c r="O17" t="n">
        <v>23690.52</v>
      </c>
      <c r="P17" t="n">
        <v>347.38</v>
      </c>
      <c r="Q17" t="n">
        <v>772.1900000000001</v>
      </c>
      <c r="R17" t="n">
        <v>126.47</v>
      </c>
      <c r="S17" t="n">
        <v>98.14</v>
      </c>
      <c r="T17" t="n">
        <v>10219.5</v>
      </c>
      <c r="U17" t="n">
        <v>0.78</v>
      </c>
      <c r="V17" t="n">
        <v>0.86</v>
      </c>
      <c r="W17" t="n">
        <v>12.3</v>
      </c>
      <c r="X17" t="n">
        <v>0.59</v>
      </c>
      <c r="Y17" t="n">
        <v>2</v>
      </c>
      <c r="Z17" t="n">
        <v>10</v>
      </c>
      <c r="AA17" t="n">
        <v>282.3797046831481</v>
      </c>
      <c r="AB17" t="n">
        <v>401.806107851648</v>
      </c>
      <c r="AC17" t="n">
        <v>364.1672046128745</v>
      </c>
      <c r="AD17" t="n">
        <v>282379.7046831481</v>
      </c>
      <c r="AE17" t="n">
        <v>401806.107851648</v>
      </c>
      <c r="AF17" t="n">
        <v>7.850278179623748e-06</v>
      </c>
      <c r="AG17" t="n">
        <v>1.36625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3.0557</v>
      </c>
      <c r="E18" t="n">
        <v>32.73</v>
      </c>
      <c r="F18" t="n">
        <v>29.81</v>
      </c>
      <c r="G18" t="n">
        <v>111.79</v>
      </c>
      <c r="H18" t="n">
        <v>1.57</v>
      </c>
      <c r="I18" t="n">
        <v>16</v>
      </c>
      <c r="J18" t="n">
        <v>191.72</v>
      </c>
      <c r="K18" t="n">
        <v>51.39</v>
      </c>
      <c r="L18" t="n">
        <v>17</v>
      </c>
      <c r="M18" t="n">
        <v>14</v>
      </c>
      <c r="N18" t="n">
        <v>38.33</v>
      </c>
      <c r="O18" t="n">
        <v>23879.37</v>
      </c>
      <c r="P18" t="n">
        <v>343.85</v>
      </c>
      <c r="Q18" t="n">
        <v>772.09</v>
      </c>
      <c r="R18" t="n">
        <v>125.51</v>
      </c>
      <c r="S18" t="n">
        <v>98.14</v>
      </c>
      <c r="T18" t="n">
        <v>9741.82</v>
      </c>
      <c r="U18" t="n">
        <v>0.78</v>
      </c>
      <c r="V18" t="n">
        <v>0.86</v>
      </c>
      <c r="W18" t="n">
        <v>12.3</v>
      </c>
      <c r="X18" t="n">
        <v>0.5600000000000001</v>
      </c>
      <c r="Y18" t="n">
        <v>2</v>
      </c>
      <c r="Z18" t="n">
        <v>10</v>
      </c>
      <c r="AA18" t="n">
        <v>279.9975121646978</v>
      </c>
      <c r="AB18" t="n">
        <v>398.4164184082588</v>
      </c>
      <c r="AC18" t="n">
        <v>361.0950419329567</v>
      </c>
      <c r="AD18" t="n">
        <v>279997.5121646978</v>
      </c>
      <c r="AE18" t="n">
        <v>398416.4184082588</v>
      </c>
      <c r="AF18" t="n">
        <v>7.865722868962944e-06</v>
      </c>
      <c r="AG18" t="n">
        <v>1.36375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3.0641</v>
      </c>
      <c r="E19" t="n">
        <v>32.64</v>
      </c>
      <c r="F19" t="n">
        <v>29.75</v>
      </c>
      <c r="G19" t="n">
        <v>119.02</v>
      </c>
      <c r="H19" t="n">
        <v>1.65</v>
      </c>
      <c r="I19" t="n">
        <v>15</v>
      </c>
      <c r="J19" t="n">
        <v>193.26</v>
      </c>
      <c r="K19" t="n">
        <v>51.39</v>
      </c>
      <c r="L19" t="n">
        <v>18</v>
      </c>
      <c r="M19" t="n">
        <v>13</v>
      </c>
      <c r="N19" t="n">
        <v>38.86</v>
      </c>
      <c r="O19" t="n">
        <v>24068.93</v>
      </c>
      <c r="P19" t="n">
        <v>340.62</v>
      </c>
      <c r="Q19" t="n">
        <v>772.1900000000001</v>
      </c>
      <c r="R19" t="n">
        <v>123.4</v>
      </c>
      <c r="S19" t="n">
        <v>98.14</v>
      </c>
      <c r="T19" t="n">
        <v>8694.41</v>
      </c>
      <c r="U19" t="n">
        <v>0.8</v>
      </c>
      <c r="V19" t="n">
        <v>0.86</v>
      </c>
      <c r="W19" t="n">
        <v>12.3</v>
      </c>
      <c r="X19" t="n">
        <v>0.51</v>
      </c>
      <c r="Y19" t="n">
        <v>2</v>
      </c>
      <c r="Z19" t="n">
        <v>10</v>
      </c>
      <c r="AA19" t="n">
        <v>277.4571894280612</v>
      </c>
      <c r="AB19" t="n">
        <v>394.8017209828885</v>
      </c>
      <c r="AC19" t="n">
        <v>357.8189487347805</v>
      </c>
      <c r="AD19" t="n">
        <v>277457.1894280612</v>
      </c>
      <c r="AE19" t="n">
        <v>394801.7209828885</v>
      </c>
      <c r="AF19" t="n">
        <v>7.887345434037815e-06</v>
      </c>
      <c r="AG19" t="n">
        <v>1.36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3.0705</v>
      </c>
      <c r="E20" t="n">
        <v>32.57</v>
      </c>
      <c r="F20" t="n">
        <v>29.72</v>
      </c>
      <c r="G20" t="n">
        <v>127.38</v>
      </c>
      <c r="H20" t="n">
        <v>1.73</v>
      </c>
      <c r="I20" t="n">
        <v>14</v>
      </c>
      <c r="J20" t="n">
        <v>194.8</v>
      </c>
      <c r="K20" t="n">
        <v>51.39</v>
      </c>
      <c r="L20" t="n">
        <v>19</v>
      </c>
      <c r="M20" t="n">
        <v>12</v>
      </c>
      <c r="N20" t="n">
        <v>39.41</v>
      </c>
      <c r="O20" t="n">
        <v>24259.23</v>
      </c>
      <c r="P20" t="n">
        <v>337.86</v>
      </c>
      <c r="Q20" t="n">
        <v>772.17</v>
      </c>
      <c r="R20" t="n">
        <v>122.58</v>
      </c>
      <c r="S20" t="n">
        <v>98.14</v>
      </c>
      <c r="T20" t="n">
        <v>8290</v>
      </c>
      <c r="U20" t="n">
        <v>0.8</v>
      </c>
      <c r="V20" t="n">
        <v>0.86</v>
      </c>
      <c r="W20" t="n">
        <v>12.29</v>
      </c>
      <c r="X20" t="n">
        <v>0.47</v>
      </c>
      <c r="Y20" t="n">
        <v>2</v>
      </c>
      <c r="Z20" t="n">
        <v>10</v>
      </c>
      <c r="AA20" t="n">
        <v>275.4342331321621</v>
      </c>
      <c r="AB20" t="n">
        <v>391.9231989711129</v>
      </c>
      <c r="AC20" t="n">
        <v>355.2100702385082</v>
      </c>
      <c r="AD20" t="n">
        <v>275434.2331321621</v>
      </c>
      <c r="AE20" t="n">
        <v>391923.1989711128</v>
      </c>
      <c r="AF20" t="n">
        <v>7.903819769332957e-06</v>
      </c>
      <c r="AG20" t="n">
        <v>1.357083333333333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3.0781</v>
      </c>
      <c r="E21" t="n">
        <v>32.49</v>
      </c>
      <c r="F21" t="n">
        <v>29.67</v>
      </c>
      <c r="G21" t="n">
        <v>136.96</v>
      </c>
      <c r="H21" t="n">
        <v>1.81</v>
      </c>
      <c r="I21" t="n">
        <v>13</v>
      </c>
      <c r="J21" t="n">
        <v>196.35</v>
      </c>
      <c r="K21" t="n">
        <v>51.39</v>
      </c>
      <c r="L21" t="n">
        <v>20</v>
      </c>
      <c r="M21" t="n">
        <v>11</v>
      </c>
      <c r="N21" t="n">
        <v>39.96</v>
      </c>
      <c r="O21" t="n">
        <v>24450.27</v>
      </c>
      <c r="P21" t="n">
        <v>332.67</v>
      </c>
      <c r="Q21" t="n">
        <v>772.17</v>
      </c>
      <c r="R21" t="n">
        <v>120.97</v>
      </c>
      <c r="S21" t="n">
        <v>98.14</v>
      </c>
      <c r="T21" t="n">
        <v>7485.85</v>
      </c>
      <c r="U21" t="n">
        <v>0.8100000000000001</v>
      </c>
      <c r="V21" t="n">
        <v>0.87</v>
      </c>
      <c r="W21" t="n">
        <v>12.29</v>
      </c>
      <c r="X21" t="n">
        <v>0.43</v>
      </c>
      <c r="Y21" t="n">
        <v>2</v>
      </c>
      <c r="Z21" t="n">
        <v>10</v>
      </c>
      <c r="AA21" t="n">
        <v>272.0646590716117</v>
      </c>
      <c r="AB21" t="n">
        <v>387.1285362671952</v>
      </c>
      <c r="AC21" t="n">
        <v>350.8645441754948</v>
      </c>
      <c r="AD21" t="n">
        <v>272064.6590716118</v>
      </c>
      <c r="AE21" t="n">
        <v>387128.5362671952</v>
      </c>
      <c r="AF21" t="n">
        <v>7.923383042495937e-06</v>
      </c>
      <c r="AG21" t="n">
        <v>1.35375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3.0764</v>
      </c>
      <c r="E22" t="n">
        <v>32.51</v>
      </c>
      <c r="F22" t="n">
        <v>29.69</v>
      </c>
      <c r="G22" t="n">
        <v>137.04</v>
      </c>
      <c r="H22" t="n">
        <v>1.88</v>
      </c>
      <c r="I22" t="n">
        <v>13</v>
      </c>
      <c r="J22" t="n">
        <v>197.9</v>
      </c>
      <c r="K22" t="n">
        <v>51.39</v>
      </c>
      <c r="L22" t="n">
        <v>21</v>
      </c>
      <c r="M22" t="n">
        <v>11</v>
      </c>
      <c r="N22" t="n">
        <v>40.51</v>
      </c>
      <c r="O22" t="n">
        <v>24642.07</v>
      </c>
      <c r="P22" t="n">
        <v>331.57</v>
      </c>
      <c r="Q22" t="n">
        <v>772.09</v>
      </c>
      <c r="R22" t="n">
        <v>121.59</v>
      </c>
      <c r="S22" t="n">
        <v>98.14</v>
      </c>
      <c r="T22" t="n">
        <v>7798.05</v>
      </c>
      <c r="U22" t="n">
        <v>0.8100000000000001</v>
      </c>
      <c r="V22" t="n">
        <v>0.86</v>
      </c>
      <c r="W22" t="n">
        <v>12.29</v>
      </c>
      <c r="X22" t="n">
        <v>0.45</v>
      </c>
      <c r="Y22" t="n">
        <v>2</v>
      </c>
      <c r="Z22" t="n">
        <v>10</v>
      </c>
      <c r="AA22" t="n">
        <v>271.7417808741139</v>
      </c>
      <c r="AB22" t="n">
        <v>386.6691037028318</v>
      </c>
      <c r="AC22" t="n">
        <v>350.4481486319654</v>
      </c>
      <c r="AD22" t="n">
        <v>271741.780874114</v>
      </c>
      <c r="AE22" t="n">
        <v>386669.1037028318</v>
      </c>
      <c r="AF22" t="n">
        <v>7.919007047183165e-06</v>
      </c>
      <c r="AG22" t="n">
        <v>1.354583333333333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3.083</v>
      </c>
      <c r="E23" t="n">
        <v>32.44</v>
      </c>
      <c r="F23" t="n">
        <v>29.66</v>
      </c>
      <c r="G23" t="n">
        <v>148.28</v>
      </c>
      <c r="H23" t="n">
        <v>1.96</v>
      </c>
      <c r="I23" t="n">
        <v>12</v>
      </c>
      <c r="J23" t="n">
        <v>199.46</v>
      </c>
      <c r="K23" t="n">
        <v>51.39</v>
      </c>
      <c r="L23" t="n">
        <v>22</v>
      </c>
      <c r="M23" t="n">
        <v>10</v>
      </c>
      <c r="N23" t="n">
        <v>41.07</v>
      </c>
      <c r="O23" t="n">
        <v>24834.62</v>
      </c>
      <c r="P23" t="n">
        <v>328.03</v>
      </c>
      <c r="Q23" t="n">
        <v>772.12</v>
      </c>
      <c r="R23" t="n">
        <v>120.37</v>
      </c>
      <c r="S23" t="n">
        <v>98.14</v>
      </c>
      <c r="T23" t="n">
        <v>7193.45</v>
      </c>
      <c r="U23" t="n">
        <v>0.82</v>
      </c>
      <c r="V23" t="n">
        <v>0.87</v>
      </c>
      <c r="W23" t="n">
        <v>12.29</v>
      </c>
      <c r="X23" t="n">
        <v>0.41</v>
      </c>
      <c r="Y23" t="n">
        <v>2</v>
      </c>
      <c r="Z23" t="n">
        <v>10</v>
      </c>
      <c r="AA23" t="n">
        <v>269.3418766190616</v>
      </c>
      <c r="AB23" t="n">
        <v>383.2542117260121</v>
      </c>
      <c r="AC23" t="n">
        <v>347.3531442481283</v>
      </c>
      <c r="AD23" t="n">
        <v>269341.8766190616</v>
      </c>
      <c r="AE23" t="n">
        <v>383254.2117260121</v>
      </c>
      <c r="AF23" t="n">
        <v>7.93599620545628e-06</v>
      </c>
      <c r="AG23" t="n">
        <v>1.351666666666667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3.0834</v>
      </c>
      <c r="E24" t="n">
        <v>32.43</v>
      </c>
      <c r="F24" t="n">
        <v>29.65</v>
      </c>
      <c r="G24" t="n">
        <v>148.26</v>
      </c>
      <c r="H24" t="n">
        <v>2.03</v>
      </c>
      <c r="I24" t="n">
        <v>12</v>
      </c>
      <c r="J24" t="n">
        <v>201.03</v>
      </c>
      <c r="K24" t="n">
        <v>51.39</v>
      </c>
      <c r="L24" t="n">
        <v>23</v>
      </c>
      <c r="M24" t="n">
        <v>10</v>
      </c>
      <c r="N24" t="n">
        <v>41.64</v>
      </c>
      <c r="O24" t="n">
        <v>25027.94</v>
      </c>
      <c r="P24" t="n">
        <v>323.3</v>
      </c>
      <c r="Q24" t="n">
        <v>772.12</v>
      </c>
      <c r="R24" t="n">
        <v>120.3</v>
      </c>
      <c r="S24" t="n">
        <v>98.14</v>
      </c>
      <c r="T24" t="n">
        <v>7157.19</v>
      </c>
      <c r="U24" t="n">
        <v>0.82</v>
      </c>
      <c r="V24" t="n">
        <v>0.87</v>
      </c>
      <c r="W24" t="n">
        <v>12.29</v>
      </c>
      <c r="X24" t="n">
        <v>0.41</v>
      </c>
      <c r="Y24" t="n">
        <v>2</v>
      </c>
      <c r="Z24" t="n">
        <v>10</v>
      </c>
      <c r="AA24" t="n">
        <v>266.9679782291936</v>
      </c>
      <c r="AB24" t="n">
        <v>379.8763242339261</v>
      </c>
      <c r="AC24" t="n">
        <v>344.2916779800647</v>
      </c>
      <c r="AD24" t="n">
        <v>266967.9782291936</v>
      </c>
      <c r="AE24" t="n">
        <v>379876.3242339261</v>
      </c>
      <c r="AF24" t="n">
        <v>7.937025851412227e-06</v>
      </c>
      <c r="AG24" t="n">
        <v>1.35125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3.0904</v>
      </c>
      <c r="E25" t="n">
        <v>32.36</v>
      </c>
      <c r="F25" t="n">
        <v>29.61</v>
      </c>
      <c r="G25" t="n">
        <v>161.53</v>
      </c>
      <c r="H25" t="n">
        <v>2.1</v>
      </c>
      <c r="I25" t="n">
        <v>11</v>
      </c>
      <c r="J25" t="n">
        <v>202.61</v>
      </c>
      <c r="K25" t="n">
        <v>51.39</v>
      </c>
      <c r="L25" t="n">
        <v>24</v>
      </c>
      <c r="M25" t="n">
        <v>8</v>
      </c>
      <c r="N25" t="n">
        <v>42.21</v>
      </c>
      <c r="O25" t="n">
        <v>25222.04</v>
      </c>
      <c r="P25" t="n">
        <v>322.36</v>
      </c>
      <c r="Q25" t="n">
        <v>772.11</v>
      </c>
      <c r="R25" t="n">
        <v>118.97</v>
      </c>
      <c r="S25" t="n">
        <v>98.14</v>
      </c>
      <c r="T25" t="n">
        <v>6497.07</v>
      </c>
      <c r="U25" t="n">
        <v>0.82</v>
      </c>
      <c r="V25" t="n">
        <v>0.87</v>
      </c>
      <c r="W25" t="n">
        <v>12.29</v>
      </c>
      <c r="X25" t="n">
        <v>0.37</v>
      </c>
      <c r="Y25" t="n">
        <v>2</v>
      </c>
      <c r="Z25" t="n">
        <v>10</v>
      </c>
      <c r="AA25" t="n">
        <v>265.7835248970127</v>
      </c>
      <c r="AB25" t="n">
        <v>378.1909319219344</v>
      </c>
      <c r="AC25" t="n">
        <v>342.7641636020087</v>
      </c>
      <c r="AD25" t="n">
        <v>265783.5248970127</v>
      </c>
      <c r="AE25" t="n">
        <v>378190.9319219344</v>
      </c>
      <c r="AF25" t="n">
        <v>7.955044655641287e-06</v>
      </c>
      <c r="AG25" t="n">
        <v>1.348333333333333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3.0885</v>
      </c>
      <c r="E26" t="n">
        <v>32.38</v>
      </c>
      <c r="F26" t="n">
        <v>29.63</v>
      </c>
      <c r="G26" t="n">
        <v>161.63</v>
      </c>
      <c r="H26" t="n">
        <v>2.17</v>
      </c>
      <c r="I26" t="n">
        <v>11</v>
      </c>
      <c r="J26" t="n">
        <v>204.19</v>
      </c>
      <c r="K26" t="n">
        <v>51.39</v>
      </c>
      <c r="L26" t="n">
        <v>25</v>
      </c>
      <c r="M26" t="n">
        <v>5</v>
      </c>
      <c r="N26" t="n">
        <v>42.79</v>
      </c>
      <c r="O26" t="n">
        <v>25417.05</v>
      </c>
      <c r="P26" t="n">
        <v>321</v>
      </c>
      <c r="Q26" t="n">
        <v>772.11</v>
      </c>
      <c r="R26" t="n">
        <v>119.33</v>
      </c>
      <c r="S26" t="n">
        <v>98.14</v>
      </c>
      <c r="T26" t="n">
        <v>6680.18</v>
      </c>
      <c r="U26" t="n">
        <v>0.82</v>
      </c>
      <c r="V26" t="n">
        <v>0.87</v>
      </c>
      <c r="W26" t="n">
        <v>12.3</v>
      </c>
      <c r="X26" t="n">
        <v>0.39</v>
      </c>
      <c r="Y26" t="n">
        <v>2</v>
      </c>
      <c r="Z26" t="n">
        <v>10</v>
      </c>
      <c r="AA26" t="n">
        <v>265.3482778849165</v>
      </c>
      <c r="AB26" t="n">
        <v>377.5716065774282</v>
      </c>
      <c r="AC26" t="n">
        <v>342.202853121537</v>
      </c>
      <c r="AD26" t="n">
        <v>265348.2778849165</v>
      </c>
      <c r="AE26" t="n">
        <v>377571.6065774282</v>
      </c>
      <c r="AF26" t="n">
        <v>7.950153837350541e-06</v>
      </c>
      <c r="AG26" t="n">
        <v>1.349166666666667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3.0888</v>
      </c>
      <c r="E27" t="n">
        <v>32.38</v>
      </c>
      <c r="F27" t="n">
        <v>29.63</v>
      </c>
      <c r="G27" t="n">
        <v>161.62</v>
      </c>
      <c r="H27" t="n">
        <v>2.24</v>
      </c>
      <c r="I27" t="n">
        <v>11</v>
      </c>
      <c r="J27" t="n">
        <v>205.77</v>
      </c>
      <c r="K27" t="n">
        <v>51.39</v>
      </c>
      <c r="L27" t="n">
        <v>26</v>
      </c>
      <c r="M27" t="n">
        <v>2</v>
      </c>
      <c r="N27" t="n">
        <v>43.38</v>
      </c>
      <c r="O27" t="n">
        <v>25612.75</v>
      </c>
      <c r="P27" t="n">
        <v>321.11</v>
      </c>
      <c r="Q27" t="n">
        <v>772.16</v>
      </c>
      <c r="R27" t="n">
        <v>119.18</v>
      </c>
      <c r="S27" t="n">
        <v>98.14</v>
      </c>
      <c r="T27" t="n">
        <v>6601.3</v>
      </c>
      <c r="U27" t="n">
        <v>0.82</v>
      </c>
      <c r="V27" t="n">
        <v>0.87</v>
      </c>
      <c r="W27" t="n">
        <v>12.3</v>
      </c>
      <c r="X27" t="n">
        <v>0.38</v>
      </c>
      <c r="Y27" t="n">
        <v>2</v>
      </c>
      <c r="Z27" t="n">
        <v>10</v>
      </c>
      <c r="AA27" t="n">
        <v>265.3774650714245</v>
      </c>
      <c r="AB27" t="n">
        <v>377.6131378546957</v>
      </c>
      <c r="AC27" t="n">
        <v>342.2404939857522</v>
      </c>
      <c r="AD27" t="n">
        <v>265377.4650714245</v>
      </c>
      <c r="AE27" t="n">
        <v>377613.1378546957</v>
      </c>
      <c r="AF27" t="n">
        <v>7.950926071817503e-06</v>
      </c>
      <c r="AG27" t="n">
        <v>1.349166666666667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3.0885</v>
      </c>
      <c r="E28" t="n">
        <v>32.38</v>
      </c>
      <c r="F28" t="n">
        <v>29.63</v>
      </c>
      <c r="G28" t="n">
        <v>161.64</v>
      </c>
      <c r="H28" t="n">
        <v>2.31</v>
      </c>
      <c r="I28" t="n">
        <v>11</v>
      </c>
      <c r="J28" t="n">
        <v>207.37</v>
      </c>
      <c r="K28" t="n">
        <v>51.39</v>
      </c>
      <c r="L28" t="n">
        <v>27</v>
      </c>
      <c r="M28" t="n">
        <v>0</v>
      </c>
      <c r="N28" t="n">
        <v>43.97</v>
      </c>
      <c r="O28" t="n">
        <v>25809.25</v>
      </c>
      <c r="P28" t="n">
        <v>322.47</v>
      </c>
      <c r="Q28" t="n">
        <v>772.22</v>
      </c>
      <c r="R28" t="n">
        <v>119.25</v>
      </c>
      <c r="S28" t="n">
        <v>98.14</v>
      </c>
      <c r="T28" t="n">
        <v>6637.4</v>
      </c>
      <c r="U28" t="n">
        <v>0.82</v>
      </c>
      <c r="V28" t="n">
        <v>0.87</v>
      </c>
      <c r="W28" t="n">
        <v>12.3</v>
      </c>
      <c r="X28" t="n">
        <v>0.39</v>
      </c>
      <c r="Y28" t="n">
        <v>2</v>
      </c>
      <c r="Z28" t="n">
        <v>10</v>
      </c>
      <c r="AA28" t="n">
        <v>266.0633939907439</v>
      </c>
      <c r="AB28" t="n">
        <v>378.5891656101035</v>
      </c>
      <c r="AC28" t="n">
        <v>343.1250930308286</v>
      </c>
      <c r="AD28" t="n">
        <v>266063.3939907439</v>
      </c>
      <c r="AE28" t="n">
        <v>378589.1656101035</v>
      </c>
      <c r="AF28" t="n">
        <v>7.950153837350541e-06</v>
      </c>
      <c r="AG28" t="n">
        <v>1.349166666666667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2.6284</v>
      </c>
      <c r="E2" t="n">
        <v>38.05</v>
      </c>
      <c r="F2" t="n">
        <v>34.59</v>
      </c>
      <c r="G2" t="n">
        <v>14.82</v>
      </c>
      <c r="H2" t="n">
        <v>0.34</v>
      </c>
      <c r="I2" t="n">
        <v>140</v>
      </c>
      <c r="J2" t="n">
        <v>51.33</v>
      </c>
      <c r="K2" t="n">
        <v>24.83</v>
      </c>
      <c r="L2" t="n">
        <v>1</v>
      </c>
      <c r="M2" t="n">
        <v>138</v>
      </c>
      <c r="N2" t="n">
        <v>5.51</v>
      </c>
      <c r="O2" t="n">
        <v>6564.78</v>
      </c>
      <c r="P2" t="n">
        <v>192.02</v>
      </c>
      <c r="Q2" t="n">
        <v>773.3</v>
      </c>
      <c r="R2" t="n">
        <v>284.61</v>
      </c>
      <c r="S2" t="n">
        <v>98.14</v>
      </c>
      <c r="T2" t="n">
        <v>88672.66</v>
      </c>
      <c r="U2" t="n">
        <v>0.34</v>
      </c>
      <c r="V2" t="n">
        <v>0.74</v>
      </c>
      <c r="W2" t="n">
        <v>12.5</v>
      </c>
      <c r="X2" t="n">
        <v>5.32</v>
      </c>
      <c r="Y2" t="n">
        <v>2</v>
      </c>
      <c r="Z2" t="n">
        <v>10</v>
      </c>
      <c r="AA2" t="n">
        <v>198.4262912630741</v>
      </c>
      <c r="AB2" t="n">
        <v>282.3464096944074</v>
      </c>
      <c r="AC2" t="n">
        <v>255.8978092708739</v>
      </c>
      <c r="AD2" t="n">
        <v>198426.2912630741</v>
      </c>
      <c r="AE2" t="n">
        <v>282346.4096944074</v>
      </c>
      <c r="AF2" t="n">
        <v>1.212806114441943e-05</v>
      </c>
      <c r="AG2" t="n">
        <v>1.585416666666666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2.9449</v>
      </c>
      <c r="E3" t="n">
        <v>33.96</v>
      </c>
      <c r="F3" t="n">
        <v>31.48</v>
      </c>
      <c r="G3" t="n">
        <v>31.48</v>
      </c>
      <c r="H3" t="n">
        <v>0.66</v>
      </c>
      <c r="I3" t="n">
        <v>60</v>
      </c>
      <c r="J3" t="n">
        <v>52.47</v>
      </c>
      <c r="K3" t="n">
        <v>24.83</v>
      </c>
      <c r="L3" t="n">
        <v>2</v>
      </c>
      <c r="M3" t="n">
        <v>58</v>
      </c>
      <c r="N3" t="n">
        <v>5.64</v>
      </c>
      <c r="O3" t="n">
        <v>6705.1</v>
      </c>
      <c r="P3" t="n">
        <v>162.95</v>
      </c>
      <c r="Q3" t="n">
        <v>772.51</v>
      </c>
      <c r="R3" t="n">
        <v>180.55</v>
      </c>
      <c r="S3" t="n">
        <v>98.14</v>
      </c>
      <c r="T3" t="n">
        <v>37044.23</v>
      </c>
      <c r="U3" t="n">
        <v>0.54</v>
      </c>
      <c r="V3" t="n">
        <v>0.82</v>
      </c>
      <c r="W3" t="n">
        <v>12.38</v>
      </c>
      <c r="X3" t="n">
        <v>2.22</v>
      </c>
      <c r="Y3" t="n">
        <v>2</v>
      </c>
      <c r="Z3" t="n">
        <v>10</v>
      </c>
      <c r="AA3" t="n">
        <v>156.5213042809463</v>
      </c>
      <c r="AB3" t="n">
        <v>222.7186126551135</v>
      </c>
      <c r="AC3" t="n">
        <v>201.8556039865256</v>
      </c>
      <c r="AD3" t="n">
        <v>156521.3042809463</v>
      </c>
      <c r="AE3" t="n">
        <v>222718.6126551135</v>
      </c>
      <c r="AF3" t="n">
        <v>1.35884672288087e-05</v>
      </c>
      <c r="AG3" t="n">
        <v>1.415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3.0301</v>
      </c>
      <c r="E4" t="n">
        <v>33</v>
      </c>
      <c r="F4" t="n">
        <v>30.77</v>
      </c>
      <c r="G4" t="n">
        <v>46.15</v>
      </c>
      <c r="H4" t="n">
        <v>0.97</v>
      </c>
      <c r="I4" t="n">
        <v>40</v>
      </c>
      <c r="J4" t="n">
        <v>53.61</v>
      </c>
      <c r="K4" t="n">
        <v>24.83</v>
      </c>
      <c r="L4" t="n">
        <v>3</v>
      </c>
      <c r="M4" t="n">
        <v>3</v>
      </c>
      <c r="N4" t="n">
        <v>5.78</v>
      </c>
      <c r="O4" t="n">
        <v>6845.59</v>
      </c>
      <c r="P4" t="n">
        <v>149.94</v>
      </c>
      <c r="Q4" t="n">
        <v>772.67</v>
      </c>
      <c r="R4" t="n">
        <v>155.62</v>
      </c>
      <c r="S4" t="n">
        <v>98.14</v>
      </c>
      <c r="T4" t="n">
        <v>24676.13</v>
      </c>
      <c r="U4" t="n">
        <v>0.63</v>
      </c>
      <c r="V4" t="n">
        <v>0.83</v>
      </c>
      <c r="W4" t="n">
        <v>12.39</v>
      </c>
      <c r="X4" t="n">
        <v>1.51</v>
      </c>
      <c r="Y4" t="n">
        <v>2</v>
      </c>
      <c r="Z4" t="n">
        <v>10</v>
      </c>
      <c r="AA4" t="n">
        <v>144.419670110218</v>
      </c>
      <c r="AB4" t="n">
        <v>205.4988534297088</v>
      </c>
      <c r="AC4" t="n">
        <v>186.2488935391629</v>
      </c>
      <c r="AD4" t="n">
        <v>144419.670110218</v>
      </c>
      <c r="AE4" t="n">
        <v>205498.8534297087</v>
      </c>
      <c r="AF4" t="n">
        <v>1.398160024109927e-05</v>
      </c>
      <c r="AG4" t="n">
        <v>1.375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3.0279</v>
      </c>
      <c r="E5" t="n">
        <v>33.03</v>
      </c>
      <c r="F5" t="n">
        <v>30.79</v>
      </c>
      <c r="G5" t="n">
        <v>46.18</v>
      </c>
      <c r="H5" t="n">
        <v>1.27</v>
      </c>
      <c r="I5" t="n">
        <v>40</v>
      </c>
      <c r="J5" t="n">
        <v>54.75</v>
      </c>
      <c r="K5" t="n">
        <v>24.83</v>
      </c>
      <c r="L5" t="n">
        <v>4</v>
      </c>
      <c r="M5" t="n">
        <v>0</v>
      </c>
      <c r="N5" t="n">
        <v>5.92</v>
      </c>
      <c r="O5" t="n">
        <v>6986.39</v>
      </c>
      <c r="P5" t="n">
        <v>152.96</v>
      </c>
      <c r="Q5" t="n">
        <v>772.79</v>
      </c>
      <c r="R5" t="n">
        <v>156.19</v>
      </c>
      <c r="S5" t="n">
        <v>98.14</v>
      </c>
      <c r="T5" t="n">
        <v>24965.48</v>
      </c>
      <c r="U5" t="n">
        <v>0.63</v>
      </c>
      <c r="V5" t="n">
        <v>0.83</v>
      </c>
      <c r="W5" t="n">
        <v>12.39</v>
      </c>
      <c r="X5" t="n">
        <v>1.54</v>
      </c>
      <c r="Y5" t="n">
        <v>2</v>
      </c>
      <c r="Z5" t="n">
        <v>10</v>
      </c>
      <c r="AA5" t="n">
        <v>146.0608050318985</v>
      </c>
      <c r="AB5" t="n">
        <v>207.8340709556274</v>
      </c>
      <c r="AC5" t="n">
        <v>188.3653612133944</v>
      </c>
      <c r="AD5" t="n">
        <v>146060.8050318985</v>
      </c>
      <c r="AE5" t="n">
        <v>207834.0709556274</v>
      </c>
      <c r="AF5" t="n">
        <v>1.397144891918566e-05</v>
      </c>
      <c r="AG5" t="n">
        <v>1.37625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1.8437</v>
      </c>
      <c r="E2" t="n">
        <v>54.24</v>
      </c>
      <c r="F2" t="n">
        <v>42.69</v>
      </c>
      <c r="G2" t="n">
        <v>7.45</v>
      </c>
      <c r="H2" t="n">
        <v>0.13</v>
      </c>
      <c r="I2" t="n">
        <v>344</v>
      </c>
      <c r="J2" t="n">
        <v>133.21</v>
      </c>
      <c r="K2" t="n">
        <v>46.47</v>
      </c>
      <c r="L2" t="n">
        <v>1</v>
      </c>
      <c r="M2" t="n">
        <v>342</v>
      </c>
      <c r="N2" t="n">
        <v>20.75</v>
      </c>
      <c r="O2" t="n">
        <v>16663.42</v>
      </c>
      <c r="P2" t="n">
        <v>472.64</v>
      </c>
      <c r="Q2" t="n">
        <v>774.35</v>
      </c>
      <c r="R2" t="n">
        <v>555</v>
      </c>
      <c r="S2" t="n">
        <v>98.14</v>
      </c>
      <c r="T2" t="n">
        <v>222845.87</v>
      </c>
      <c r="U2" t="n">
        <v>0.18</v>
      </c>
      <c r="V2" t="n">
        <v>0.6</v>
      </c>
      <c r="W2" t="n">
        <v>12.84</v>
      </c>
      <c r="X2" t="n">
        <v>13.4</v>
      </c>
      <c r="Y2" t="n">
        <v>2</v>
      </c>
      <c r="Z2" t="n">
        <v>10</v>
      </c>
      <c r="AA2" t="n">
        <v>613.3785581265084</v>
      </c>
      <c r="AB2" t="n">
        <v>872.7937843730228</v>
      </c>
      <c r="AC2" t="n">
        <v>791.0354433335308</v>
      </c>
      <c r="AD2" t="n">
        <v>613378.5581265085</v>
      </c>
      <c r="AE2" t="n">
        <v>872793.7843730228</v>
      </c>
      <c r="AF2" t="n">
        <v>5.288260033437517e-06</v>
      </c>
      <c r="AG2" t="n">
        <v>2.26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2.4761</v>
      </c>
      <c r="E3" t="n">
        <v>40.39</v>
      </c>
      <c r="F3" t="n">
        <v>34.45</v>
      </c>
      <c r="G3" t="n">
        <v>14.98</v>
      </c>
      <c r="H3" t="n">
        <v>0.26</v>
      </c>
      <c r="I3" t="n">
        <v>138</v>
      </c>
      <c r="J3" t="n">
        <v>134.55</v>
      </c>
      <c r="K3" t="n">
        <v>46.47</v>
      </c>
      <c r="L3" t="n">
        <v>2</v>
      </c>
      <c r="M3" t="n">
        <v>136</v>
      </c>
      <c r="N3" t="n">
        <v>21.09</v>
      </c>
      <c r="O3" t="n">
        <v>16828.84</v>
      </c>
      <c r="P3" t="n">
        <v>378.81</v>
      </c>
      <c r="Q3" t="n">
        <v>772.88</v>
      </c>
      <c r="R3" t="n">
        <v>279.68</v>
      </c>
      <c r="S3" t="n">
        <v>98.14</v>
      </c>
      <c r="T3" t="n">
        <v>86219.03</v>
      </c>
      <c r="U3" t="n">
        <v>0.35</v>
      </c>
      <c r="V3" t="n">
        <v>0.75</v>
      </c>
      <c r="W3" t="n">
        <v>12.5</v>
      </c>
      <c r="X3" t="n">
        <v>5.19</v>
      </c>
      <c r="Y3" t="n">
        <v>2</v>
      </c>
      <c r="Z3" t="n">
        <v>10</v>
      </c>
      <c r="AA3" t="n">
        <v>370.7268986642006</v>
      </c>
      <c r="AB3" t="n">
        <v>527.5178412532131</v>
      </c>
      <c r="AC3" t="n">
        <v>478.102980215345</v>
      </c>
      <c r="AD3" t="n">
        <v>370726.8986642006</v>
      </c>
      <c r="AE3" t="n">
        <v>527517.8412532131</v>
      </c>
      <c r="AF3" t="n">
        <v>7.102164489230699e-06</v>
      </c>
      <c r="AG3" t="n">
        <v>1.682916666666667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2.7042</v>
      </c>
      <c r="E4" t="n">
        <v>36.98</v>
      </c>
      <c r="F4" t="n">
        <v>32.46</v>
      </c>
      <c r="G4" t="n">
        <v>22.65</v>
      </c>
      <c r="H4" t="n">
        <v>0.39</v>
      </c>
      <c r="I4" t="n">
        <v>86</v>
      </c>
      <c r="J4" t="n">
        <v>135.9</v>
      </c>
      <c r="K4" t="n">
        <v>46.47</v>
      </c>
      <c r="L4" t="n">
        <v>3</v>
      </c>
      <c r="M4" t="n">
        <v>84</v>
      </c>
      <c r="N4" t="n">
        <v>21.43</v>
      </c>
      <c r="O4" t="n">
        <v>16994.64</v>
      </c>
      <c r="P4" t="n">
        <v>353.42</v>
      </c>
      <c r="Q4" t="n">
        <v>772.8</v>
      </c>
      <c r="R4" t="n">
        <v>213.61</v>
      </c>
      <c r="S4" t="n">
        <v>98.14</v>
      </c>
      <c r="T4" t="n">
        <v>53441.08</v>
      </c>
      <c r="U4" t="n">
        <v>0.46</v>
      </c>
      <c r="V4" t="n">
        <v>0.79</v>
      </c>
      <c r="W4" t="n">
        <v>12.41</v>
      </c>
      <c r="X4" t="n">
        <v>3.2</v>
      </c>
      <c r="Y4" t="n">
        <v>2</v>
      </c>
      <c r="Z4" t="n">
        <v>10</v>
      </c>
      <c r="AA4" t="n">
        <v>318.9794284120841</v>
      </c>
      <c r="AB4" t="n">
        <v>453.88489501686</v>
      </c>
      <c r="AC4" t="n">
        <v>411.367548189002</v>
      </c>
      <c r="AD4" t="n">
        <v>318979.4284120841</v>
      </c>
      <c r="AE4" t="n">
        <v>453884.89501686</v>
      </c>
      <c r="AF4" t="n">
        <v>7.756420666280706e-06</v>
      </c>
      <c r="AG4" t="n">
        <v>1.540833333333333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2.8271</v>
      </c>
      <c r="E5" t="n">
        <v>35.37</v>
      </c>
      <c r="F5" t="n">
        <v>31.5</v>
      </c>
      <c r="G5" t="n">
        <v>30.49</v>
      </c>
      <c r="H5" t="n">
        <v>0.52</v>
      </c>
      <c r="I5" t="n">
        <v>62</v>
      </c>
      <c r="J5" t="n">
        <v>137.25</v>
      </c>
      <c r="K5" t="n">
        <v>46.47</v>
      </c>
      <c r="L5" t="n">
        <v>4</v>
      </c>
      <c r="M5" t="n">
        <v>60</v>
      </c>
      <c r="N5" t="n">
        <v>21.78</v>
      </c>
      <c r="O5" t="n">
        <v>17160.92</v>
      </c>
      <c r="P5" t="n">
        <v>339.4</v>
      </c>
      <c r="Q5" t="n">
        <v>772.4299999999999</v>
      </c>
      <c r="R5" t="n">
        <v>182.03</v>
      </c>
      <c r="S5" t="n">
        <v>98.14</v>
      </c>
      <c r="T5" t="n">
        <v>37773.02</v>
      </c>
      <c r="U5" t="n">
        <v>0.54</v>
      </c>
      <c r="V5" t="n">
        <v>0.8100000000000001</v>
      </c>
      <c r="W5" t="n">
        <v>12.36</v>
      </c>
      <c r="X5" t="n">
        <v>2.25</v>
      </c>
      <c r="Y5" t="n">
        <v>2</v>
      </c>
      <c r="Z5" t="n">
        <v>10</v>
      </c>
      <c r="AA5" t="n">
        <v>294.6164322633132</v>
      </c>
      <c r="AB5" t="n">
        <v>419.2180953290908</v>
      </c>
      <c r="AC5" t="n">
        <v>379.9481364665933</v>
      </c>
      <c r="AD5" t="n">
        <v>294616.4322633132</v>
      </c>
      <c r="AE5" t="n">
        <v>419218.0953290908</v>
      </c>
      <c r="AF5" t="n">
        <v>8.108933091354997e-06</v>
      </c>
      <c r="AG5" t="n">
        <v>1.47375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2.8926</v>
      </c>
      <c r="E6" t="n">
        <v>34.57</v>
      </c>
      <c r="F6" t="n">
        <v>31.06</v>
      </c>
      <c r="G6" t="n">
        <v>38.03</v>
      </c>
      <c r="H6" t="n">
        <v>0.64</v>
      </c>
      <c r="I6" t="n">
        <v>49</v>
      </c>
      <c r="J6" t="n">
        <v>138.6</v>
      </c>
      <c r="K6" t="n">
        <v>46.47</v>
      </c>
      <c r="L6" t="n">
        <v>5</v>
      </c>
      <c r="M6" t="n">
        <v>47</v>
      </c>
      <c r="N6" t="n">
        <v>22.13</v>
      </c>
      <c r="O6" t="n">
        <v>17327.69</v>
      </c>
      <c r="P6" t="n">
        <v>331.12</v>
      </c>
      <c r="Q6" t="n">
        <v>772.29</v>
      </c>
      <c r="R6" t="n">
        <v>167.05</v>
      </c>
      <c r="S6" t="n">
        <v>98.14</v>
      </c>
      <c r="T6" t="n">
        <v>30349.97</v>
      </c>
      <c r="U6" t="n">
        <v>0.59</v>
      </c>
      <c r="V6" t="n">
        <v>0.83</v>
      </c>
      <c r="W6" t="n">
        <v>12.35</v>
      </c>
      <c r="X6" t="n">
        <v>1.81</v>
      </c>
      <c r="Y6" t="n">
        <v>2</v>
      </c>
      <c r="Z6" t="n">
        <v>10</v>
      </c>
      <c r="AA6" t="n">
        <v>282.333151770498</v>
      </c>
      <c r="AB6" t="n">
        <v>401.739866389068</v>
      </c>
      <c r="AC6" t="n">
        <v>364.1071682724958</v>
      </c>
      <c r="AD6" t="n">
        <v>282333.151770498</v>
      </c>
      <c r="AE6" t="n">
        <v>401739.866389068</v>
      </c>
      <c r="AF6" t="n">
        <v>8.296805864685883e-06</v>
      </c>
      <c r="AG6" t="n">
        <v>1.440416666666667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2.9426</v>
      </c>
      <c r="E7" t="n">
        <v>33.98</v>
      </c>
      <c r="F7" t="n">
        <v>30.71</v>
      </c>
      <c r="G7" t="n">
        <v>46.07</v>
      </c>
      <c r="H7" t="n">
        <v>0.76</v>
      </c>
      <c r="I7" t="n">
        <v>40</v>
      </c>
      <c r="J7" t="n">
        <v>139.95</v>
      </c>
      <c r="K7" t="n">
        <v>46.47</v>
      </c>
      <c r="L7" t="n">
        <v>6</v>
      </c>
      <c r="M7" t="n">
        <v>38</v>
      </c>
      <c r="N7" t="n">
        <v>22.49</v>
      </c>
      <c r="O7" t="n">
        <v>17494.97</v>
      </c>
      <c r="P7" t="n">
        <v>323.76</v>
      </c>
      <c r="Q7" t="n">
        <v>772.37</v>
      </c>
      <c r="R7" t="n">
        <v>155.39</v>
      </c>
      <c r="S7" t="n">
        <v>98.14</v>
      </c>
      <c r="T7" t="n">
        <v>24561.94</v>
      </c>
      <c r="U7" t="n">
        <v>0.63</v>
      </c>
      <c r="V7" t="n">
        <v>0.84</v>
      </c>
      <c r="W7" t="n">
        <v>12.34</v>
      </c>
      <c r="X7" t="n">
        <v>1.46</v>
      </c>
      <c r="Y7" t="n">
        <v>2</v>
      </c>
      <c r="Z7" t="n">
        <v>10</v>
      </c>
      <c r="AA7" t="n">
        <v>272.7502612950238</v>
      </c>
      <c r="AB7" t="n">
        <v>388.1040991577107</v>
      </c>
      <c r="AC7" t="n">
        <v>351.7487219015694</v>
      </c>
      <c r="AD7" t="n">
        <v>272750.2612950238</v>
      </c>
      <c r="AE7" t="n">
        <v>388104.0991577107</v>
      </c>
      <c r="AF7" t="n">
        <v>8.440220195472821e-06</v>
      </c>
      <c r="AG7" t="n">
        <v>1.415833333333333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2.9761</v>
      </c>
      <c r="E8" t="n">
        <v>33.6</v>
      </c>
      <c r="F8" t="n">
        <v>30.5</v>
      </c>
      <c r="G8" t="n">
        <v>53.81</v>
      </c>
      <c r="H8" t="n">
        <v>0.88</v>
      </c>
      <c r="I8" t="n">
        <v>34</v>
      </c>
      <c r="J8" t="n">
        <v>141.31</v>
      </c>
      <c r="K8" t="n">
        <v>46.47</v>
      </c>
      <c r="L8" t="n">
        <v>7</v>
      </c>
      <c r="M8" t="n">
        <v>32</v>
      </c>
      <c r="N8" t="n">
        <v>22.85</v>
      </c>
      <c r="O8" t="n">
        <v>17662.75</v>
      </c>
      <c r="P8" t="n">
        <v>317.43</v>
      </c>
      <c r="Q8" t="n">
        <v>772.3200000000001</v>
      </c>
      <c r="R8" t="n">
        <v>148.22</v>
      </c>
      <c r="S8" t="n">
        <v>98.14</v>
      </c>
      <c r="T8" t="n">
        <v>21008.71</v>
      </c>
      <c r="U8" t="n">
        <v>0.66</v>
      </c>
      <c r="V8" t="n">
        <v>0.84</v>
      </c>
      <c r="W8" t="n">
        <v>12.33</v>
      </c>
      <c r="X8" t="n">
        <v>1.25</v>
      </c>
      <c r="Y8" t="n">
        <v>2</v>
      </c>
      <c r="Z8" t="n">
        <v>10</v>
      </c>
      <c r="AA8" t="n">
        <v>265.8780085302156</v>
      </c>
      <c r="AB8" t="n">
        <v>378.3253753691201</v>
      </c>
      <c r="AC8" t="n">
        <v>342.8860131542766</v>
      </c>
      <c r="AD8" t="n">
        <v>265878.0085302156</v>
      </c>
      <c r="AE8" t="n">
        <v>378325.3753691202</v>
      </c>
      <c r="AF8" t="n">
        <v>8.536307797100069e-06</v>
      </c>
      <c r="AG8" t="n">
        <v>1.4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3.0063</v>
      </c>
      <c r="E9" t="n">
        <v>33.26</v>
      </c>
      <c r="F9" t="n">
        <v>30.29</v>
      </c>
      <c r="G9" t="n">
        <v>62.68</v>
      </c>
      <c r="H9" t="n">
        <v>0.99</v>
      </c>
      <c r="I9" t="n">
        <v>29</v>
      </c>
      <c r="J9" t="n">
        <v>142.68</v>
      </c>
      <c r="K9" t="n">
        <v>46.47</v>
      </c>
      <c r="L9" t="n">
        <v>8</v>
      </c>
      <c r="M9" t="n">
        <v>27</v>
      </c>
      <c r="N9" t="n">
        <v>23.21</v>
      </c>
      <c r="O9" t="n">
        <v>17831.04</v>
      </c>
      <c r="P9" t="n">
        <v>311.66</v>
      </c>
      <c r="Q9" t="n">
        <v>772.21</v>
      </c>
      <c r="R9" t="n">
        <v>141.55</v>
      </c>
      <c r="S9" t="n">
        <v>98.14</v>
      </c>
      <c r="T9" t="n">
        <v>17699.52</v>
      </c>
      <c r="U9" t="n">
        <v>0.6899999999999999</v>
      </c>
      <c r="V9" t="n">
        <v>0.85</v>
      </c>
      <c r="W9" t="n">
        <v>12.32</v>
      </c>
      <c r="X9" t="n">
        <v>1.04</v>
      </c>
      <c r="Y9" t="n">
        <v>2</v>
      </c>
      <c r="Z9" t="n">
        <v>10</v>
      </c>
      <c r="AA9" t="n">
        <v>259.7196205317375</v>
      </c>
      <c r="AB9" t="n">
        <v>369.5624300466677</v>
      </c>
      <c r="AC9" t="n">
        <v>334.9439305430504</v>
      </c>
      <c r="AD9" t="n">
        <v>259719.6205317375</v>
      </c>
      <c r="AE9" t="n">
        <v>369562.4300466676</v>
      </c>
      <c r="AF9" t="n">
        <v>8.622930052895378e-06</v>
      </c>
      <c r="AG9" t="n">
        <v>1.385833333333333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3.0232</v>
      </c>
      <c r="E10" t="n">
        <v>33.08</v>
      </c>
      <c r="F10" t="n">
        <v>30.19</v>
      </c>
      <c r="G10" t="n">
        <v>69.67</v>
      </c>
      <c r="H10" t="n">
        <v>1.11</v>
      </c>
      <c r="I10" t="n">
        <v>26</v>
      </c>
      <c r="J10" t="n">
        <v>144.05</v>
      </c>
      <c r="K10" t="n">
        <v>46.47</v>
      </c>
      <c r="L10" t="n">
        <v>9</v>
      </c>
      <c r="M10" t="n">
        <v>24</v>
      </c>
      <c r="N10" t="n">
        <v>23.58</v>
      </c>
      <c r="O10" t="n">
        <v>17999.83</v>
      </c>
      <c r="P10" t="n">
        <v>307.08</v>
      </c>
      <c r="Q10" t="n">
        <v>772.1799999999999</v>
      </c>
      <c r="R10" t="n">
        <v>138.11</v>
      </c>
      <c r="S10" t="n">
        <v>98.14</v>
      </c>
      <c r="T10" t="n">
        <v>15993.53</v>
      </c>
      <c r="U10" t="n">
        <v>0.71</v>
      </c>
      <c r="V10" t="n">
        <v>0.85</v>
      </c>
      <c r="W10" t="n">
        <v>12.31</v>
      </c>
      <c r="X10" t="n">
        <v>0.9399999999999999</v>
      </c>
      <c r="Y10" t="n">
        <v>2</v>
      </c>
      <c r="Z10" t="n">
        <v>10</v>
      </c>
      <c r="AA10" t="n">
        <v>255.7097092838831</v>
      </c>
      <c r="AB10" t="n">
        <v>363.8566133586772</v>
      </c>
      <c r="AC10" t="n">
        <v>329.7726022016052</v>
      </c>
      <c r="AD10" t="n">
        <v>255709.7092838831</v>
      </c>
      <c r="AE10" t="n">
        <v>363856.6133586772</v>
      </c>
      <c r="AF10" t="n">
        <v>8.671404096701363e-06</v>
      </c>
      <c r="AG10" t="n">
        <v>1.378333333333333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3.0418</v>
      </c>
      <c r="E11" t="n">
        <v>32.88</v>
      </c>
      <c r="F11" t="n">
        <v>30.07</v>
      </c>
      <c r="G11" t="n">
        <v>78.44</v>
      </c>
      <c r="H11" t="n">
        <v>1.22</v>
      </c>
      <c r="I11" t="n">
        <v>23</v>
      </c>
      <c r="J11" t="n">
        <v>145.42</v>
      </c>
      <c r="K11" t="n">
        <v>46.47</v>
      </c>
      <c r="L11" t="n">
        <v>10</v>
      </c>
      <c r="M11" t="n">
        <v>21</v>
      </c>
      <c r="N11" t="n">
        <v>23.95</v>
      </c>
      <c r="O11" t="n">
        <v>18169.15</v>
      </c>
      <c r="P11" t="n">
        <v>302.09</v>
      </c>
      <c r="Q11" t="n">
        <v>772.16</v>
      </c>
      <c r="R11" t="n">
        <v>134.06</v>
      </c>
      <c r="S11" t="n">
        <v>98.14</v>
      </c>
      <c r="T11" t="n">
        <v>13984.08</v>
      </c>
      <c r="U11" t="n">
        <v>0.73</v>
      </c>
      <c r="V11" t="n">
        <v>0.85</v>
      </c>
      <c r="W11" t="n">
        <v>12.31</v>
      </c>
      <c r="X11" t="n">
        <v>0.82</v>
      </c>
      <c r="Y11" t="n">
        <v>2</v>
      </c>
      <c r="Z11" t="n">
        <v>10</v>
      </c>
      <c r="AA11" t="n">
        <v>251.3424281891773</v>
      </c>
      <c r="AB11" t="n">
        <v>357.6422849581047</v>
      </c>
      <c r="AC11" t="n">
        <v>324.1403966229422</v>
      </c>
      <c r="AD11" t="n">
        <v>251342.4281891773</v>
      </c>
      <c r="AE11" t="n">
        <v>357642.2849581047</v>
      </c>
      <c r="AF11" t="n">
        <v>8.724754227754104e-06</v>
      </c>
      <c r="AG11" t="n">
        <v>1.37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3.0518</v>
      </c>
      <c r="E12" t="n">
        <v>32.77</v>
      </c>
      <c r="F12" t="n">
        <v>30.02</v>
      </c>
      <c r="G12" t="n">
        <v>85.76000000000001</v>
      </c>
      <c r="H12" t="n">
        <v>1.33</v>
      </c>
      <c r="I12" t="n">
        <v>21</v>
      </c>
      <c r="J12" t="n">
        <v>146.8</v>
      </c>
      <c r="K12" t="n">
        <v>46.47</v>
      </c>
      <c r="L12" t="n">
        <v>11</v>
      </c>
      <c r="M12" t="n">
        <v>19</v>
      </c>
      <c r="N12" t="n">
        <v>24.33</v>
      </c>
      <c r="O12" t="n">
        <v>18338.99</v>
      </c>
      <c r="P12" t="n">
        <v>297.54</v>
      </c>
      <c r="Q12" t="n">
        <v>772.22</v>
      </c>
      <c r="R12" t="n">
        <v>132.09</v>
      </c>
      <c r="S12" t="n">
        <v>98.14</v>
      </c>
      <c r="T12" t="n">
        <v>13008.12</v>
      </c>
      <c r="U12" t="n">
        <v>0.74</v>
      </c>
      <c r="V12" t="n">
        <v>0.86</v>
      </c>
      <c r="W12" t="n">
        <v>12.31</v>
      </c>
      <c r="X12" t="n">
        <v>0.77</v>
      </c>
      <c r="Y12" t="n">
        <v>2</v>
      </c>
      <c r="Z12" t="n">
        <v>10</v>
      </c>
      <c r="AA12" t="n">
        <v>248.1376458166888</v>
      </c>
      <c r="AB12" t="n">
        <v>353.0821090309924</v>
      </c>
      <c r="AC12" t="n">
        <v>320.007391953604</v>
      </c>
      <c r="AD12" t="n">
        <v>248137.6458166888</v>
      </c>
      <c r="AE12" t="n">
        <v>353082.1090309924</v>
      </c>
      <c r="AF12" t="n">
        <v>8.753437093911491e-06</v>
      </c>
      <c r="AG12" t="n">
        <v>1.365416666666667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3.0667</v>
      </c>
      <c r="E13" t="n">
        <v>32.61</v>
      </c>
      <c r="F13" t="n">
        <v>29.91</v>
      </c>
      <c r="G13" t="n">
        <v>94.45</v>
      </c>
      <c r="H13" t="n">
        <v>1.43</v>
      </c>
      <c r="I13" t="n">
        <v>19</v>
      </c>
      <c r="J13" t="n">
        <v>148.18</v>
      </c>
      <c r="K13" t="n">
        <v>46.47</v>
      </c>
      <c r="L13" t="n">
        <v>12</v>
      </c>
      <c r="M13" t="n">
        <v>17</v>
      </c>
      <c r="N13" t="n">
        <v>24.71</v>
      </c>
      <c r="O13" t="n">
        <v>18509.36</v>
      </c>
      <c r="P13" t="n">
        <v>291.51</v>
      </c>
      <c r="Q13" t="n">
        <v>772.15</v>
      </c>
      <c r="R13" t="n">
        <v>129.01</v>
      </c>
      <c r="S13" t="n">
        <v>98.14</v>
      </c>
      <c r="T13" t="n">
        <v>11476.19</v>
      </c>
      <c r="U13" t="n">
        <v>0.76</v>
      </c>
      <c r="V13" t="n">
        <v>0.86</v>
      </c>
      <c r="W13" t="n">
        <v>12.3</v>
      </c>
      <c r="X13" t="n">
        <v>0.66</v>
      </c>
      <c r="Y13" t="n">
        <v>2</v>
      </c>
      <c r="Z13" t="n">
        <v>10</v>
      </c>
      <c r="AA13" t="n">
        <v>243.6675170437028</v>
      </c>
      <c r="AB13" t="n">
        <v>346.7214357457628</v>
      </c>
      <c r="AC13" t="n">
        <v>314.2425502439477</v>
      </c>
      <c r="AD13" t="n">
        <v>243667.5170437028</v>
      </c>
      <c r="AE13" t="n">
        <v>346721.4357457628</v>
      </c>
      <c r="AF13" t="n">
        <v>8.796174564485998e-06</v>
      </c>
      <c r="AG13" t="n">
        <v>1.35875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3.0773</v>
      </c>
      <c r="E14" t="n">
        <v>32.5</v>
      </c>
      <c r="F14" t="n">
        <v>29.85</v>
      </c>
      <c r="G14" t="n">
        <v>105.36</v>
      </c>
      <c r="H14" t="n">
        <v>1.54</v>
      </c>
      <c r="I14" t="n">
        <v>17</v>
      </c>
      <c r="J14" t="n">
        <v>149.56</v>
      </c>
      <c r="K14" t="n">
        <v>46.47</v>
      </c>
      <c r="L14" t="n">
        <v>13</v>
      </c>
      <c r="M14" t="n">
        <v>15</v>
      </c>
      <c r="N14" t="n">
        <v>25.1</v>
      </c>
      <c r="O14" t="n">
        <v>18680.25</v>
      </c>
      <c r="P14" t="n">
        <v>286.7</v>
      </c>
      <c r="Q14" t="n">
        <v>772.14</v>
      </c>
      <c r="R14" t="n">
        <v>127</v>
      </c>
      <c r="S14" t="n">
        <v>98.14</v>
      </c>
      <c r="T14" t="n">
        <v>10484.19</v>
      </c>
      <c r="U14" t="n">
        <v>0.77</v>
      </c>
      <c r="V14" t="n">
        <v>0.86</v>
      </c>
      <c r="W14" t="n">
        <v>12.29</v>
      </c>
      <c r="X14" t="n">
        <v>0.6</v>
      </c>
      <c r="Y14" t="n">
        <v>2</v>
      </c>
      <c r="Z14" t="n">
        <v>10</v>
      </c>
      <c r="AA14" t="n">
        <v>240.3132863877666</v>
      </c>
      <c r="AB14" t="n">
        <v>341.948605608375</v>
      </c>
      <c r="AC14" t="n">
        <v>309.9168115972212</v>
      </c>
      <c r="AD14" t="n">
        <v>240313.2863877666</v>
      </c>
      <c r="AE14" t="n">
        <v>341948.605608375</v>
      </c>
      <c r="AF14" t="n">
        <v>8.82657840261283e-06</v>
      </c>
      <c r="AG14" t="n">
        <v>1.354166666666667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3.0843</v>
      </c>
      <c r="E15" t="n">
        <v>32.42</v>
      </c>
      <c r="F15" t="n">
        <v>29.81</v>
      </c>
      <c r="G15" t="n">
        <v>111.77</v>
      </c>
      <c r="H15" t="n">
        <v>1.64</v>
      </c>
      <c r="I15" t="n">
        <v>16</v>
      </c>
      <c r="J15" t="n">
        <v>150.95</v>
      </c>
      <c r="K15" t="n">
        <v>46.47</v>
      </c>
      <c r="L15" t="n">
        <v>14</v>
      </c>
      <c r="M15" t="n">
        <v>14</v>
      </c>
      <c r="N15" t="n">
        <v>25.49</v>
      </c>
      <c r="O15" t="n">
        <v>18851.69</v>
      </c>
      <c r="P15" t="n">
        <v>282.57</v>
      </c>
      <c r="Q15" t="n">
        <v>772.23</v>
      </c>
      <c r="R15" t="n">
        <v>125.35</v>
      </c>
      <c r="S15" t="n">
        <v>98.14</v>
      </c>
      <c r="T15" t="n">
        <v>9662.34</v>
      </c>
      <c r="U15" t="n">
        <v>0.78</v>
      </c>
      <c r="V15" t="n">
        <v>0.86</v>
      </c>
      <c r="W15" t="n">
        <v>12.3</v>
      </c>
      <c r="X15" t="n">
        <v>0.5600000000000001</v>
      </c>
      <c r="Y15" t="n">
        <v>2</v>
      </c>
      <c r="Z15" t="n">
        <v>10</v>
      </c>
      <c r="AA15" t="n">
        <v>237.6420291145625</v>
      </c>
      <c r="AB15" t="n">
        <v>338.14759770938</v>
      </c>
      <c r="AC15" t="n">
        <v>306.4718604273909</v>
      </c>
      <c r="AD15" t="n">
        <v>237642.0291145625</v>
      </c>
      <c r="AE15" t="n">
        <v>338147.59770938</v>
      </c>
      <c r="AF15" t="n">
        <v>8.846656408923e-06</v>
      </c>
      <c r="AG15" t="n">
        <v>1.350833333333333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3.0913</v>
      </c>
      <c r="E16" t="n">
        <v>32.35</v>
      </c>
      <c r="F16" t="n">
        <v>29.76</v>
      </c>
      <c r="G16" t="n">
        <v>119.04</v>
      </c>
      <c r="H16" t="n">
        <v>1.74</v>
      </c>
      <c r="I16" t="n">
        <v>15</v>
      </c>
      <c r="J16" t="n">
        <v>152.35</v>
      </c>
      <c r="K16" t="n">
        <v>46.47</v>
      </c>
      <c r="L16" t="n">
        <v>15</v>
      </c>
      <c r="M16" t="n">
        <v>13</v>
      </c>
      <c r="N16" t="n">
        <v>25.88</v>
      </c>
      <c r="O16" t="n">
        <v>19023.66</v>
      </c>
      <c r="P16" t="n">
        <v>277.22</v>
      </c>
      <c r="Q16" t="n">
        <v>772.25</v>
      </c>
      <c r="R16" t="n">
        <v>123.87</v>
      </c>
      <c r="S16" t="n">
        <v>98.14</v>
      </c>
      <c r="T16" t="n">
        <v>8929.110000000001</v>
      </c>
      <c r="U16" t="n">
        <v>0.79</v>
      </c>
      <c r="V16" t="n">
        <v>0.86</v>
      </c>
      <c r="W16" t="n">
        <v>12.29</v>
      </c>
      <c r="X16" t="n">
        <v>0.51</v>
      </c>
      <c r="Y16" t="n">
        <v>2</v>
      </c>
      <c r="Z16" t="n">
        <v>10</v>
      </c>
      <c r="AA16" t="n">
        <v>234.3654034213794</v>
      </c>
      <c r="AB16" t="n">
        <v>333.4851938792539</v>
      </c>
      <c r="AC16" t="n">
        <v>302.2462039816202</v>
      </c>
      <c r="AD16" t="n">
        <v>234365.4034213794</v>
      </c>
      <c r="AE16" t="n">
        <v>333485.1938792539</v>
      </c>
      <c r="AF16" t="n">
        <v>8.866734415233171e-06</v>
      </c>
      <c r="AG16" t="n">
        <v>1.347916666666667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3.0968</v>
      </c>
      <c r="E17" t="n">
        <v>32.29</v>
      </c>
      <c r="F17" t="n">
        <v>29.73</v>
      </c>
      <c r="G17" t="n">
        <v>127.41</v>
      </c>
      <c r="H17" t="n">
        <v>1.84</v>
      </c>
      <c r="I17" t="n">
        <v>14</v>
      </c>
      <c r="J17" t="n">
        <v>153.75</v>
      </c>
      <c r="K17" t="n">
        <v>46.47</v>
      </c>
      <c r="L17" t="n">
        <v>16</v>
      </c>
      <c r="M17" t="n">
        <v>8</v>
      </c>
      <c r="N17" t="n">
        <v>26.28</v>
      </c>
      <c r="O17" t="n">
        <v>19196.18</v>
      </c>
      <c r="P17" t="n">
        <v>273.35</v>
      </c>
      <c r="Q17" t="n">
        <v>772.21</v>
      </c>
      <c r="R17" t="n">
        <v>122.49</v>
      </c>
      <c r="S17" t="n">
        <v>98.14</v>
      </c>
      <c r="T17" t="n">
        <v>8244.889999999999</v>
      </c>
      <c r="U17" t="n">
        <v>0.8</v>
      </c>
      <c r="V17" t="n">
        <v>0.86</v>
      </c>
      <c r="W17" t="n">
        <v>12.3</v>
      </c>
      <c r="X17" t="n">
        <v>0.48</v>
      </c>
      <c r="Y17" t="n">
        <v>2</v>
      </c>
      <c r="Z17" t="n">
        <v>10</v>
      </c>
      <c r="AA17" t="n">
        <v>231.9874020590375</v>
      </c>
      <c r="AB17" t="n">
        <v>330.1014681510162</v>
      </c>
      <c r="AC17" t="n">
        <v>299.1794463700512</v>
      </c>
      <c r="AD17" t="n">
        <v>231987.4020590375</v>
      </c>
      <c r="AE17" t="n">
        <v>330101.4681510162</v>
      </c>
      <c r="AF17" t="n">
        <v>8.882509991619735e-06</v>
      </c>
      <c r="AG17" t="n">
        <v>1.345416666666667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3.1027</v>
      </c>
      <c r="E18" t="n">
        <v>32.23</v>
      </c>
      <c r="F18" t="n">
        <v>29.7</v>
      </c>
      <c r="G18" t="n">
        <v>137.06</v>
      </c>
      <c r="H18" t="n">
        <v>1.94</v>
      </c>
      <c r="I18" t="n">
        <v>13</v>
      </c>
      <c r="J18" t="n">
        <v>155.15</v>
      </c>
      <c r="K18" t="n">
        <v>46.47</v>
      </c>
      <c r="L18" t="n">
        <v>17</v>
      </c>
      <c r="M18" t="n">
        <v>0</v>
      </c>
      <c r="N18" t="n">
        <v>26.68</v>
      </c>
      <c r="O18" t="n">
        <v>19369.26</v>
      </c>
      <c r="P18" t="n">
        <v>271.8</v>
      </c>
      <c r="Q18" t="n">
        <v>772.35</v>
      </c>
      <c r="R18" t="n">
        <v>121.13</v>
      </c>
      <c r="S18" t="n">
        <v>98.14</v>
      </c>
      <c r="T18" t="n">
        <v>7567.72</v>
      </c>
      <c r="U18" t="n">
        <v>0.8100000000000001</v>
      </c>
      <c r="V18" t="n">
        <v>0.86</v>
      </c>
      <c r="W18" t="n">
        <v>12.31</v>
      </c>
      <c r="X18" t="n">
        <v>0.45</v>
      </c>
      <c r="Y18" t="n">
        <v>2</v>
      </c>
      <c r="Z18" t="n">
        <v>10</v>
      </c>
      <c r="AA18" t="n">
        <v>230.7134914635322</v>
      </c>
      <c r="AB18" t="n">
        <v>328.2887845564028</v>
      </c>
      <c r="AC18" t="n">
        <v>297.5365646303297</v>
      </c>
      <c r="AD18" t="n">
        <v>230713.4914635322</v>
      </c>
      <c r="AE18" t="n">
        <v>328288.7845564028</v>
      </c>
      <c r="AF18" t="n">
        <v>8.899432882652594e-06</v>
      </c>
      <c r="AG18" t="n">
        <v>1.342916666666667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1.7027</v>
      </c>
      <c r="E2" t="n">
        <v>58.73</v>
      </c>
      <c r="F2" t="n">
        <v>44.57</v>
      </c>
      <c r="G2" t="n">
        <v>6.87</v>
      </c>
      <c r="H2" t="n">
        <v>0.12</v>
      </c>
      <c r="I2" t="n">
        <v>389</v>
      </c>
      <c r="J2" t="n">
        <v>150.44</v>
      </c>
      <c r="K2" t="n">
        <v>49.1</v>
      </c>
      <c r="L2" t="n">
        <v>1</v>
      </c>
      <c r="M2" t="n">
        <v>387</v>
      </c>
      <c r="N2" t="n">
        <v>25.34</v>
      </c>
      <c r="O2" t="n">
        <v>18787.76</v>
      </c>
      <c r="P2" t="n">
        <v>534.0700000000001</v>
      </c>
      <c r="Q2" t="n">
        <v>775.46</v>
      </c>
      <c r="R2" t="n">
        <v>617.9</v>
      </c>
      <c r="S2" t="n">
        <v>98.14</v>
      </c>
      <c r="T2" t="n">
        <v>254074.39</v>
      </c>
      <c r="U2" t="n">
        <v>0.16</v>
      </c>
      <c r="V2" t="n">
        <v>0.58</v>
      </c>
      <c r="W2" t="n">
        <v>12.92</v>
      </c>
      <c r="X2" t="n">
        <v>15.27</v>
      </c>
      <c r="Y2" t="n">
        <v>2</v>
      </c>
      <c r="Z2" t="n">
        <v>10</v>
      </c>
      <c r="AA2" t="n">
        <v>741.8661746119855</v>
      </c>
      <c r="AB2" t="n">
        <v>1055.622465864526</v>
      </c>
      <c r="AC2" t="n">
        <v>956.7377772721344</v>
      </c>
      <c r="AD2" t="n">
        <v>741866.1746119855</v>
      </c>
      <c r="AE2" t="n">
        <v>1055622.465864526</v>
      </c>
      <c r="AF2" t="n">
        <v>4.609907433662283e-06</v>
      </c>
      <c r="AG2" t="n">
        <v>2.447083333333333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2.3824</v>
      </c>
      <c r="E3" t="n">
        <v>41.97</v>
      </c>
      <c r="F3" t="n">
        <v>35.05</v>
      </c>
      <c r="G3" t="n">
        <v>13.84</v>
      </c>
      <c r="H3" t="n">
        <v>0.23</v>
      </c>
      <c r="I3" t="n">
        <v>152</v>
      </c>
      <c r="J3" t="n">
        <v>151.83</v>
      </c>
      <c r="K3" t="n">
        <v>49.1</v>
      </c>
      <c r="L3" t="n">
        <v>2</v>
      </c>
      <c r="M3" t="n">
        <v>150</v>
      </c>
      <c r="N3" t="n">
        <v>25.73</v>
      </c>
      <c r="O3" t="n">
        <v>18959.54</v>
      </c>
      <c r="P3" t="n">
        <v>418.14</v>
      </c>
      <c r="Q3" t="n">
        <v>773.27</v>
      </c>
      <c r="R3" t="n">
        <v>299.36</v>
      </c>
      <c r="S3" t="n">
        <v>98.14</v>
      </c>
      <c r="T3" t="n">
        <v>95987.28</v>
      </c>
      <c r="U3" t="n">
        <v>0.33</v>
      </c>
      <c r="V3" t="n">
        <v>0.73</v>
      </c>
      <c r="W3" t="n">
        <v>12.54</v>
      </c>
      <c r="X3" t="n">
        <v>5.79</v>
      </c>
      <c r="Y3" t="n">
        <v>2</v>
      </c>
      <c r="Z3" t="n">
        <v>10</v>
      </c>
      <c r="AA3" t="n">
        <v>420.0999711665892</v>
      </c>
      <c r="AB3" t="n">
        <v>597.7721894441426</v>
      </c>
      <c r="AC3" t="n">
        <v>541.7763019808684</v>
      </c>
      <c r="AD3" t="n">
        <v>420099.9711665892</v>
      </c>
      <c r="AE3" t="n">
        <v>597772.1894441425</v>
      </c>
      <c r="AF3" t="n">
        <v>6.450134180981396e-06</v>
      </c>
      <c r="AG3" t="n">
        <v>1.74875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2.6385</v>
      </c>
      <c r="E4" t="n">
        <v>37.9</v>
      </c>
      <c r="F4" t="n">
        <v>32.75</v>
      </c>
      <c r="G4" t="n">
        <v>20.91</v>
      </c>
      <c r="H4" t="n">
        <v>0.35</v>
      </c>
      <c r="I4" t="n">
        <v>94</v>
      </c>
      <c r="J4" t="n">
        <v>153.23</v>
      </c>
      <c r="K4" t="n">
        <v>49.1</v>
      </c>
      <c r="L4" t="n">
        <v>3</v>
      </c>
      <c r="M4" t="n">
        <v>92</v>
      </c>
      <c r="N4" t="n">
        <v>26.13</v>
      </c>
      <c r="O4" t="n">
        <v>19131.85</v>
      </c>
      <c r="P4" t="n">
        <v>387.89</v>
      </c>
      <c r="Q4" t="n">
        <v>772.83</v>
      </c>
      <c r="R4" t="n">
        <v>223.13</v>
      </c>
      <c r="S4" t="n">
        <v>98.14</v>
      </c>
      <c r="T4" t="n">
        <v>58162.38</v>
      </c>
      <c r="U4" t="n">
        <v>0.44</v>
      </c>
      <c r="V4" t="n">
        <v>0.78</v>
      </c>
      <c r="W4" t="n">
        <v>12.43</v>
      </c>
      <c r="X4" t="n">
        <v>3.49</v>
      </c>
      <c r="Y4" t="n">
        <v>2</v>
      </c>
      <c r="Z4" t="n">
        <v>10</v>
      </c>
      <c r="AA4" t="n">
        <v>354.0954723660312</v>
      </c>
      <c r="AB4" t="n">
        <v>503.8525120597172</v>
      </c>
      <c r="AC4" t="n">
        <v>456.6544840122438</v>
      </c>
      <c r="AD4" t="n">
        <v>354095.4723660313</v>
      </c>
      <c r="AE4" t="n">
        <v>503852.5120597173</v>
      </c>
      <c r="AF4" t="n">
        <v>7.143501946154891e-06</v>
      </c>
      <c r="AG4" t="n">
        <v>1.579166666666667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2.7683</v>
      </c>
      <c r="E5" t="n">
        <v>36.12</v>
      </c>
      <c r="F5" t="n">
        <v>31.77</v>
      </c>
      <c r="G5" t="n">
        <v>28.03</v>
      </c>
      <c r="H5" t="n">
        <v>0.46</v>
      </c>
      <c r="I5" t="n">
        <v>68</v>
      </c>
      <c r="J5" t="n">
        <v>154.63</v>
      </c>
      <c r="K5" t="n">
        <v>49.1</v>
      </c>
      <c r="L5" t="n">
        <v>4</v>
      </c>
      <c r="M5" t="n">
        <v>66</v>
      </c>
      <c r="N5" t="n">
        <v>26.53</v>
      </c>
      <c r="O5" t="n">
        <v>19304.72</v>
      </c>
      <c r="P5" t="n">
        <v>373.21</v>
      </c>
      <c r="Q5" t="n">
        <v>772.45</v>
      </c>
      <c r="R5" t="n">
        <v>190.32</v>
      </c>
      <c r="S5" t="n">
        <v>98.14</v>
      </c>
      <c r="T5" t="n">
        <v>41890.36</v>
      </c>
      <c r="U5" t="n">
        <v>0.52</v>
      </c>
      <c r="V5" t="n">
        <v>0.8100000000000001</v>
      </c>
      <c r="W5" t="n">
        <v>12.39</v>
      </c>
      <c r="X5" t="n">
        <v>2.52</v>
      </c>
      <c r="Y5" t="n">
        <v>2</v>
      </c>
      <c r="Z5" t="n">
        <v>10</v>
      </c>
      <c r="AA5" t="n">
        <v>326.2838358025792</v>
      </c>
      <c r="AB5" t="n">
        <v>464.2785439054402</v>
      </c>
      <c r="AC5" t="n">
        <v>420.787579362046</v>
      </c>
      <c r="AD5" t="n">
        <v>326283.8358025792</v>
      </c>
      <c r="AE5" t="n">
        <v>464278.5439054402</v>
      </c>
      <c r="AF5" t="n">
        <v>7.494923796680153e-06</v>
      </c>
      <c r="AG5" t="n">
        <v>1.505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2.8426</v>
      </c>
      <c r="E6" t="n">
        <v>35.18</v>
      </c>
      <c r="F6" t="n">
        <v>31.25</v>
      </c>
      <c r="G6" t="n">
        <v>34.73</v>
      </c>
      <c r="H6" t="n">
        <v>0.57</v>
      </c>
      <c r="I6" t="n">
        <v>54</v>
      </c>
      <c r="J6" t="n">
        <v>156.03</v>
      </c>
      <c r="K6" t="n">
        <v>49.1</v>
      </c>
      <c r="L6" t="n">
        <v>5</v>
      </c>
      <c r="M6" t="n">
        <v>52</v>
      </c>
      <c r="N6" t="n">
        <v>26.94</v>
      </c>
      <c r="O6" t="n">
        <v>19478.15</v>
      </c>
      <c r="P6" t="n">
        <v>364.08</v>
      </c>
      <c r="Q6" t="n">
        <v>772.37</v>
      </c>
      <c r="R6" t="n">
        <v>173.67</v>
      </c>
      <c r="S6" t="n">
        <v>98.14</v>
      </c>
      <c r="T6" t="n">
        <v>33632.7</v>
      </c>
      <c r="U6" t="n">
        <v>0.57</v>
      </c>
      <c r="V6" t="n">
        <v>0.82</v>
      </c>
      <c r="W6" t="n">
        <v>12.36</v>
      </c>
      <c r="X6" t="n">
        <v>2</v>
      </c>
      <c r="Y6" t="n">
        <v>2</v>
      </c>
      <c r="Z6" t="n">
        <v>10</v>
      </c>
      <c r="AA6" t="n">
        <v>311.1477207544819</v>
      </c>
      <c r="AB6" t="n">
        <v>442.7409355907957</v>
      </c>
      <c r="AC6" t="n">
        <v>401.267491287907</v>
      </c>
      <c r="AD6" t="n">
        <v>311147.7207544819</v>
      </c>
      <c r="AE6" t="n">
        <v>442740.9355907958</v>
      </c>
      <c r="AF6" t="n">
        <v>7.696084378298235e-06</v>
      </c>
      <c r="AG6" t="n">
        <v>1.465833333333333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2.9005</v>
      </c>
      <c r="E7" t="n">
        <v>34.48</v>
      </c>
      <c r="F7" t="n">
        <v>30.86</v>
      </c>
      <c r="G7" t="n">
        <v>42.08</v>
      </c>
      <c r="H7" t="n">
        <v>0.67</v>
      </c>
      <c r="I7" t="n">
        <v>44</v>
      </c>
      <c r="J7" t="n">
        <v>157.44</v>
      </c>
      <c r="K7" t="n">
        <v>49.1</v>
      </c>
      <c r="L7" t="n">
        <v>6</v>
      </c>
      <c r="M7" t="n">
        <v>42</v>
      </c>
      <c r="N7" t="n">
        <v>27.35</v>
      </c>
      <c r="O7" t="n">
        <v>19652.13</v>
      </c>
      <c r="P7" t="n">
        <v>356.37</v>
      </c>
      <c r="Q7" t="n">
        <v>772.34</v>
      </c>
      <c r="R7" t="n">
        <v>159.95</v>
      </c>
      <c r="S7" t="n">
        <v>98.14</v>
      </c>
      <c r="T7" t="n">
        <v>26823.78</v>
      </c>
      <c r="U7" t="n">
        <v>0.61</v>
      </c>
      <c r="V7" t="n">
        <v>0.83</v>
      </c>
      <c r="W7" t="n">
        <v>12.35</v>
      </c>
      <c r="X7" t="n">
        <v>1.6</v>
      </c>
      <c r="Y7" t="n">
        <v>2</v>
      </c>
      <c r="Z7" t="n">
        <v>10</v>
      </c>
      <c r="AA7" t="n">
        <v>299.7138273170729</v>
      </c>
      <c r="AB7" t="n">
        <v>426.4713236339778</v>
      </c>
      <c r="AC7" t="n">
        <v>386.5219237351154</v>
      </c>
      <c r="AD7" t="n">
        <v>299713.8273170729</v>
      </c>
      <c r="AE7" t="n">
        <v>426471.3236339777</v>
      </c>
      <c r="AF7" t="n">
        <v>7.852843431806808e-06</v>
      </c>
      <c r="AG7" t="n">
        <v>1.436666666666667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2.9422</v>
      </c>
      <c r="E8" t="n">
        <v>33.99</v>
      </c>
      <c r="F8" t="n">
        <v>30.58</v>
      </c>
      <c r="G8" t="n">
        <v>49.59</v>
      </c>
      <c r="H8" t="n">
        <v>0.78</v>
      </c>
      <c r="I8" t="n">
        <v>37</v>
      </c>
      <c r="J8" t="n">
        <v>158.86</v>
      </c>
      <c r="K8" t="n">
        <v>49.1</v>
      </c>
      <c r="L8" t="n">
        <v>7</v>
      </c>
      <c r="M8" t="n">
        <v>35</v>
      </c>
      <c r="N8" t="n">
        <v>27.77</v>
      </c>
      <c r="O8" t="n">
        <v>19826.68</v>
      </c>
      <c r="P8" t="n">
        <v>350.23</v>
      </c>
      <c r="Q8" t="n">
        <v>772.3099999999999</v>
      </c>
      <c r="R8" t="n">
        <v>151.18</v>
      </c>
      <c r="S8" t="n">
        <v>98.14</v>
      </c>
      <c r="T8" t="n">
        <v>22475.24</v>
      </c>
      <c r="U8" t="n">
        <v>0.65</v>
      </c>
      <c r="V8" t="n">
        <v>0.84</v>
      </c>
      <c r="W8" t="n">
        <v>12.33</v>
      </c>
      <c r="X8" t="n">
        <v>1.33</v>
      </c>
      <c r="Y8" t="n">
        <v>2</v>
      </c>
      <c r="Z8" t="n">
        <v>10</v>
      </c>
      <c r="AA8" t="n">
        <v>291.4595288471555</v>
      </c>
      <c r="AB8" t="n">
        <v>414.7260477298018</v>
      </c>
      <c r="AC8" t="n">
        <v>375.8768782521087</v>
      </c>
      <c r="AD8" t="n">
        <v>291459.5288471555</v>
      </c>
      <c r="AE8" t="n">
        <v>414726.0477298019</v>
      </c>
      <c r="AF8" t="n">
        <v>7.965742439255988e-06</v>
      </c>
      <c r="AG8" t="n">
        <v>1.41625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2.9727</v>
      </c>
      <c r="E9" t="n">
        <v>33.64</v>
      </c>
      <c r="F9" t="n">
        <v>30.39</v>
      </c>
      <c r="G9" t="n">
        <v>56.97</v>
      </c>
      <c r="H9" t="n">
        <v>0.88</v>
      </c>
      <c r="I9" t="n">
        <v>32</v>
      </c>
      <c r="J9" t="n">
        <v>160.28</v>
      </c>
      <c r="K9" t="n">
        <v>49.1</v>
      </c>
      <c r="L9" t="n">
        <v>8</v>
      </c>
      <c r="M9" t="n">
        <v>30</v>
      </c>
      <c r="N9" t="n">
        <v>28.19</v>
      </c>
      <c r="O9" t="n">
        <v>20001.93</v>
      </c>
      <c r="P9" t="n">
        <v>344.75</v>
      </c>
      <c r="Q9" t="n">
        <v>772.13</v>
      </c>
      <c r="R9" t="n">
        <v>144.41</v>
      </c>
      <c r="S9" t="n">
        <v>98.14</v>
      </c>
      <c r="T9" t="n">
        <v>19112.43</v>
      </c>
      <c r="U9" t="n">
        <v>0.68</v>
      </c>
      <c r="V9" t="n">
        <v>0.84</v>
      </c>
      <c r="W9" t="n">
        <v>12.33</v>
      </c>
      <c r="X9" t="n">
        <v>1.14</v>
      </c>
      <c r="Y9" t="n">
        <v>2</v>
      </c>
      <c r="Z9" t="n">
        <v>10</v>
      </c>
      <c r="AA9" t="n">
        <v>285.1152780090042</v>
      </c>
      <c r="AB9" t="n">
        <v>405.698632890012</v>
      </c>
      <c r="AC9" t="n">
        <v>367.6951001187089</v>
      </c>
      <c r="AD9" t="n">
        <v>285115.2780090042</v>
      </c>
      <c r="AE9" t="n">
        <v>405698.632890012</v>
      </c>
      <c r="AF9" t="n">
        <v>8.048318451898672e-06</v>
      </c>
      <c r="AG9" t="n">
        <v>1.401666666666667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2.9889</v>
      </c>
      <c r="E10" t="n">
        <v>33.46</v>
      </c>
      <c r="F10" t="n">
        <v>30.3</v>
      </c>
      <c r="G10" t="n">
        <v>62.68</v>
      </c>
      <c r="H10" t="n">
        <v>0.99</v>
      </c>
      <c r="I10" t="n">
        <v>29</v>
      </c>
      <c r="J10" t="n">
        <v>161.71</v>
      </c>
      <c r="K10" t="n">
        <v>49.1</v>
      </c>
      <c r="L10" t="n">
        <v>9</v>
      </c>
      <c r="M10" t="n">
        <v>27</v>
      </c>
      <c r="N10" t="n">
        <v>28.61</v>
      </c>
      <c r="O10" t="n">
        <v>20177.64</v>
      </c>
      <c r="P10" t="n">
        <v>340.41</v>
      </c>
      <c r="Q10" t="n">
        <v>772.26</v>
      </c>
      <c r="R10" t="n">
        <v>141.18</v>
      </c>
      <c r="S10" t="n">
        <v>98.14</v>
      </c>
      <c r="T10" t="n">
        <v>17512.57</v>
      </c>
      <c r="U10" t="n">
        <v>0.7</v>
      </c>
      <c r="V10" t="n">
        <v>0.85</v>
      </c>
      <c r="W10" t="n">
        <v>12.33</v>
      </c>
      <c r="X10" t="n">
        <v>1.05</v>
      </c>
      <c r="Y10" t="n">
        <v>2</v>
      </c>
      <c r="Z10" t="n">
        <v>10</v>
      </c>
      <c r="AA10" t="n">
        <v>281.1150735806799</v>
      </c>
      <c r="AB10" t="n">
        <v>400.0066283114273</v>
      </c>
      <c r="AC10" t="n">
        <v>362.5362900470806</v>
      </c>
      <c r="AD10" t="n">
        <v>281115.0735806799</v>
      </c>
      <c r="AE10" t="n">
        <v>400006.6283114273</v>
      </c>
      <c r="AF10" t="n">
        <v>8.092178497958066e-06</v>
      </c>
      <c r="AG10" t="n">
        <v>1.394166666666667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3.0064</v>
      </c>
      <c r="E11" t="n">
        <v>33.26</v>
      </c>
      <c r="F11" t="n">
        <v>30.19</v>
      </c>
      <c r="G11" t="n">
        <v>69.67</v>
      </c>
      <c r="H11" t="n">
        <v>1.09</v>
      </c>
      <c r="I11" t="n">
        <v>26</v>
      </c>
      <c r="J11" t="n">
        <v>163.13</v>
      </c>
      <c r="K11" t="n">
        <v>49.1</v>
      </c>
      <c r="L11" t="n">
        <v>10</v>
      </c>
      <c r="M11" t="n">
        <v>24</v>
      </c>
      <c r="N11" t="n">
        <v>29.04</v>
      </c>
      <c r="O11" t="n">
        <v>20353.94</v>
      </c>
      <c r="P11" t="n">
        <v>336.24</v>
      </c>
      <c r="Q11" t="n">
        <v>772.27</v>
      </c>
      <c r="R11" t="n">
        <v>138.22</v>
      </c>
      <c r="S11" t="n">
        <v>98.14</v>
      </c>
      <c r="T11" t="n">
        <v>16049.12</v>
      </c>
      <c r="U11" t="n">
        <v>0.71</v>
      </c>
      <c r="V11" t="n">
        <v>0.85</v>
      </c>
      <c r="W11" t="n">
        <v>12.31</v>
      </c>
      <c r="X11" t="n">
        <v>0.9399999999999999</v>
      </c>
      <c r="Y11" t="n">
        <v>2</v>
      </c>
      <c r="Z11" t="n">
        <v>10</v>
      </c>
      <c r="AA11" t="n">
        <v>277.0583784882004</v>
      </c>
      <c r="AB11" t="n">
        <v>394.234241561186</v>
      </c>
      <c r="AC11" t="n">
        <v>357.3046275469276</v>
      </c>
      <c r="AD11" t="n">
        <v>277058.3784882004</v>
      </c>
      <c r="AE11" t="n">
        <v>394234.241561186</v>
      </c>
      <c r="AF11" t="n">
        <v>8.139558177343213e-06</v>
      </c>
      <c r="AG11" t="n">
        <v>1.385833333333333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3.0264</v>
      </c>
      <c r="E12" t="n">
        <v>33.04</v>
      </c>
      <c r="F12" t="n">
        <v>30.06</v>
      </c>
      <c r="G12" t="n">
        <v>78.43000000000001</v>
      </c>
      <c r="H12" t="n">
        <v>1.18</v>
      </c>
      <c r="I12" t="n">
        <v>23</v>
      </c>
      <c r="J12" t="n">
        <v>164.57</v>
      </c>
      <c r="K12" t="n">
        <v>49.1</v>
      </c>
      <c r="L12" t="n">
        <v>11</v>
      </c>
      <c r="M12" t="n">
        <v>21</v>
      </c>
      <c r="N12" t="n">
        <v>29.47</v>
      </c>
      <c r="O12" t="n">
        <v>20530.82</v>
      </c>
      <c r="P12" t="n">
        <v>332.12</v>
      </c>
      <c r="Q12" t="n">
        <v>772.23</v>
      </c>
      <c r="R12" t="n">
        <v>134</v>
      </c>
      <c r="S12" t="n">
        <v>98.14</v>
      </c>
      <c r="T12" t="n">
        <v>13951.91</v>
      </c>
      <c r="U12" t="n">
        <v>0.73</v>
      </c>
      <c r="V12" t="n">
        <v>0.85</v>
      </c>
      <c r="W12" t="n">
        <v>12.31</v>
      </c>
      <c r="X12" t="n">
        <v>0.8100000000000001</v>
      </c>
      <c r="Y12" t="n">
        <v>2</v>
      </c>
      <c r="Z12" t="n">
        <v>10</v>
      </c>
      <c r="AA12" t="n">
        <v>272.7893509766223</v>
      </c>
      <c r="AB12" t="n">
        <v>388.1597209767005</v>
      </c>
      <c r="AC12" t="n">
        <v>351.7991333859674</v>
      </c>
      <c r="AD12" t="n">
        <v>272789.3509766223</v>
      </c>
      <c r="AE12" t="n">
        <v>388159.7209767005</v>
      </c>
      <c r="AF12" t="n">
        <v>8.19370638235481e-06</v>
      </c>
      <c r="AG12" t="n">
        <v>1.376666666666667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3.0409</v>
      </c>
      <c r="E13" t="n">
        <v>32.88</v>
      </c>
      <c r="F13" t="n">
        <v>29.97</v>
      </c>
      <c r="G13" t="n">
        <v>85.62</v>
      </c>
      <c r="H13" t="n">
        <v>1.28</v>
      </c>
      <c r="I13" t="n">
        <v>21</v>
      </c>
      <c r="J13" t="n">
        <v>166.01</v>
      </c>
      <c r="K13" t="n">
        <v>49.1</v>
      </c>
      <c r="L13" t="n">
        <v>12</v>
      </c>
      <c r="M13" t="n">
        <v>19</v>
      </c>
      <c r="N13" t="n">
        <v>29.91</v>
      </c>
      <c r="O13" t="n">
        <v>20708.3</v>
      </c>
      <c r="P13" t="n">
        <v>327.97</v>
      </c>
      <c r="Q13" t="n">
        <v>772.3200000000001</v>
      </c>
      <c r="R13" t="n">
        <v>130.61</v>
      </c>
      <c r="S13" t="n">
        <v>98.14</v>
      </c>
      <c r="T13" t="n">
        <v>12266.15</v>
      </c>
      <c r="U13" t="n">
        <v>0.75</v>
      </c>
      <c r="V13" t="n">
        <v>0.86</v>
      </c>
      <c r="W13" t="n">
        <v>12.3</v>
      </c>
      <c r="X13" t="n">
        <v>0.72</v>
      </c>
      <c r="Y13" t="n">
        <v>2</v>
      </c>
      <c r="Z13" t="n">
        <v>10</v>
      </c>
      <c r="AA13" t="n">
        <v>269.1668803159804</v>
      </c>
      <c r="AB13" t="n">
        <v>383.0052045124506</v>
      </c>
      <c r="AC13" t="n">
        <v>347.1274626093499</v>
      </c>
      <c r="AD13" t="n">
        <v>269166.8803159804</v>
      </c>
      <c r="AE13" t="n">
        <v>383005.2045124506</v>
      </c>
      <c r="AF13" t="n">
        <v>8.232963830988216e-06</v>
      </c>
      <c r="AG13" t="n">
        <v>1.37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3.0501</v>
      </c>
      <c r="E14" t="n">
        <v>32.79</v>
      </c>
      <c r="F14" t="n">
        <v>29.93</v>
      </c>
      <c r="G14" t="n">
        <v>94.51000000000001</v>
      </c>
      <c r="H14" t="n">
        <v>1.38</v>
      </c>
      <c r="I14" t="n">
        <v>19</v>
      </c>
      <c r="J14" t="n">
        <v>167.45</v>
      </c>
      <c r="K14" t="n">
        <v>49.1</v>
      </c>
      <c r="L14" t="n">
        <v>13</v>
      </c>
      <c r="M14" t="n">
        <v>17</v>
      </c>
      <c r="N14" t="n">
        <v>30.36</v>
      </c>
      <c r="O14" t="n">
        <v>20886.38</v>
      </c>
      <c r="P14" t="n">
        <v>323.79</v>
      </c>
      <c r="Q14" t="n">
        <v>772.2</v>
      </c>
      <c r="R14" t="n">
        <v>129.14</v>
      </c>
      <c r="S14" t="n">
        <v>98.14</v>
      </c>
      <c r="T14" t="n">
        <v>11543.59</v>
      </c>
      <c r="U14" t="n">
        <v>0.76</v>
      </c>
      <c r="V14" t="n">
        <v>0.86</v>
      </c>
      <c r="W14" t="n">
        <v>12.31</v>
      </c>
      <c r="X14" t="n">
        <v>0.68</v>
      </c>
      <c r="Y14" t="n">
        <v>2</v>
      </c>
      <c r="Z14" t="n">
        <v>10</v>
      </c>
      <c r="AA14" t="n">
        <v>266.1812120258613</v>
      </c>
      <c r="AB14" t="n">
        <v>378.7568122410056</v>
      </c>
      <c r="AC14" t="n">
        <v>343.2770354820392</v>
      </c>
      <c r="AD14" t="n">
        <v>266181.2120258613</v>
      </c>
      <c r="AE14" t="n">
        <v>378756.8122410056</v>
      </c>
      <c r="AF14" t="n">
        <v>8.25787200529355e-06</v>
      </c>
      <c r="AG14" t="n">
        <v>1.36625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3.0564</v>
      </c>
      <c r="E15" t="n">
        <v>32.72</v>
      </c>
      <c r="F15" t="n">
        <v>29.89</v>
      </c>
      <c r="G15" t="n">
        <v>99.64</v>
      </c>
      <c r="H15" t="n">
        <v>1.47</v>
      </c>
      <c r="I15" t="n">
        <v>18</v>
      </c>
      <c r="J15" t="n">
        <v>168.9</v>
      </c>
      <c r="K15" t="n">
        <v>49.1</v>
      </c>
      <c r="L15" t="n">
        <v>14</v>
      </c>
      <c r="M15" t="n">
        <v>16</v>
      </c>
      <c r="N15" t="n">
        <v>30.81</v>
      </c>
      <c r="O15" t="n">
        <v>21065.06</v>
      </c>
      <c r="P15" t="n">
        <v>320.74</v>
      </c>
      <c r="Q15" t="n">
        <v>772.1900000000001</v>
      </c>
      <c r="R15" t="n">
        <v>128.06</v>
      </c>
      <c r="S15" t="n">
        <v>98.14</v>
      </c>
      <c r="T15" t="n">
        <v>11007.32</v>
      </c>
      <c r="U15" t="n">
        <v>0.77</v>
      </c>
      <c r="V15" t="n">
        <v>0.86</v>
      </c>
      <c r="W15" t="n">
        <v>12.31</v>
      </c>
      <c r="X15" t="n">
        <v>0.64</v>
      </c>
      <c r="Y15" t="n">
        <v>2</v>
      </c>
      <c r="Z15" t="n">
        <v>10</v>
      </c>
      <c r="AA15" t="n">
        <v>264.0126553634531</v>
      </c>
      <c r="AB15" t="n">
        <v>375.6711113293352</v>
      </c>
      <c r="AC15" t="n">
        <v>340.4803854229284</v>
      </c>
      <c r="AD15" t="n">
        <v>264012.6553634531</v>
      </c>
      <c r="AE15" t="n">
        <v>375671.1113293353</v>
      </c>
      <c r="AF15" t="n">
        <v>8.274928689872204e-06</v>
      </c>
      <c r="AG15" t="n">
        <v>1.363333333333333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3.0702</v>
      </c>
      <c r="E16" t="n">
        <v>32.57</v>
      </c>
      <c r="F16" t="n">
        <v>29.81</v>
      </c>
      <c r="G16" t="n">
        <v>111.77</v>
      </c>
      <c r="H16" t="n">
        <v>1.56</v>
      </c>
      <c r="I16" t="n">
        <v>16</v>
      </c>
      <c r="J16" t="n">
        <v>170.35</v>
      </c>
      <c r="K16" t="n">
        <v>49.1</v>
      </c>
      <c r="L16" t="n">
        <v>15</v>
      </c>
      <c r="M16" t="n">
        <v>14</v>
      </c>
      <c r="N16" t="n">
        <v>31.26</v>
      </c>
      <c r="O16" t="n">
        <v>21244.37</v>
      </c>
      <c r="P16" t="n">
        <v>314.32</v>
      </c>
      <c r="Q16" t="n">
        <v>772.17</v>
      </c>
      <c r="R16" t="n">
        <v>125.28</v>
      </c>
      <c r="S16" t="n">
        <v>98.14</v>
      </c>
      <c r="T16" t="n">
        <v>9626.58</v>
      </c>
      <c r="U16" t="n">
        <v>0.78</v>
      </c>
      <c r="V16" t="n">
        <v>0.86</v>
      </c>
      <c r="W16" t="n">
        <v>12.3</v>
      </c>
      <c r="X16" t="n">
        <v>0.5600000000000001</v>
      </c>
      <c r="Y16" t="n">
        <v>2</v>
      </c>
      <c r="Z16" t="n">
        <v>10</v>
      </c>
      <c r="AA16" t="n">
        <v>259.4454379229812</v>
      </c>
      <c r="AB16" t="n">
        <v>369.1722878195957</v>
      </c>
      <c r="AC16" t="n">
        <v>334.5903346134268</v>
      </c>
      <c r="AD16" t="n">
        <v>259445.4379229812</v>
      </c>
      <c r="AE16" t="n">
        <v>369172.2878195957</v>
      </c>
      <c r="AF16" t="n">
        <v>8.312290951330206e-06</v>
      </c>
      <c r="AG16" t="n">
        <v>1.357083333333333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3.0763</v>
      </c>
      <c r="E17" t="n">
        <v>32.51</v>
      </c>
      <c r="F17" t="n">
        <v>29.77</v>
      </c>
      <c r="G17" t="n">
        <v>119.09</v>
      </c>
      <c r="H17" t="n">
        <v>1.65</v>
      </c>
      <c r="I17" t="n">
        <v>15</v>
      </c>
      <c r="J17" t="n">
        <v>171.81</v>
      </c>
      <c r="K17" t="n">
        <v>49.1</v>
      </c>
      <c r="L17" t="n">
        <v>16</v>
      </c>
      <c r="M17" t="n">
        <v>13</v>
      </c>
      <c r="N17" t="n">
        <v>31.72</v>
      </c>
      <c r="O17" t="n">
        <v>21424.29</v>
      </c>
      <c r="P17" t="n">
        <v>311.25</v>
      </c>
      <c r="Q17" t="n">
        <v>772.1900000000001</v>
      </c>
      <c r="R17" t="n">
        <v>124.34</v>
      </c>
      <c r="S17" t="n">
        <v>98.14</v>
      </c>
      <c r="T17" t="n">
        <v>9164.940000000001</v>
      </c>
      <c r="U17" t="n">
        <v>0.79</v>
      </c>
      <c r="V17" t="n">
        <v>0.86</v>
      </c>
      <c r="W17" t="n">
        <v>12.29</v>
      </c>
      <c r="X17" t="n">
        <v>0.52</v>
      </c>
      <c r="Y17" t="n">
        <v>2</v>
      </c>
      <c r="Z17" t="n">
        <v>10</v>
      </c>
      <c r="AA17" t="n">
        <v>257.314643297302</v>
      </c>
      <c r="AB17" t="n">
        <v>366.1403195832948</v>
      </c>
      <c r="AC17" t="n">
        <v>331.8423838592873</v>
      </c>
      <c r="AD17" t="n">
        <v>257314.643297302</v>
      </c>
      <c r="AE17" t="n">
        <v>366140.3195832948</v>
      </c>
      <c r="AF17" t="n">
        <v>8.328806153858741e-06</v>
      </c>
      <c r="AG17" t="n">
        <v>1.354583333333333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3.0828</v>
      </c>
      <c r="E18" t="n">
        <v>32.44</v>
      </c>
      <c r="F18" t="n">
        <v>29.73</v>
      </c>
      <c r="G18" t="n">
        <v>127.43</v>
      </c>
      <c r="H18" t="n">
        <v>1.74</v>
      </c>
      <c r="I18" t="n">
        <v>14</v>
      </c>
      <c r="J18" t="n">
        <v>173.28</v>
      </c>
      <c r="K18" t="n">
        <v>49.1</v>
      </c>
      <c r="L18" t="n">
        <v>17</v>
      </c>
      <c r="M18" t="n">
        <v>12</v>
      </c>
      <c r="N18" t="n">
        <v>32.18</v>
      </c>
      <c r="O18" t="n">
        <v>21604.83</v>
      </c>
      <c r="P18" t="n">
        <v>307.3</v>
      </c>
      <c r="Q18" t="n">
        <v>772.17</v>
      </c>
      <c r="R18" t="n">
        <v>122.9</v>
      </c>
      <c r="S18" t="n">
        <v>98.14</v>
      </c>
      <c r="T18" t="n">
        <v>8447.549999999999</v>
      </c>
      <c r="U18" t="n">
        <v>0.8</v>
      </c>
      <c r="V18" t="n">
        <v>0.86</v>
      </c>
      <c r="W18" t="n">
        <v>12.29</v>
      </c>
      <c r="X18" t="n">
        <v>0.49</v>
      </c>
      <c r="Y18" t="n">
        <v>2</v>
      </c>
      <c r="Z18" t="n">
        <v>10</v>
      </c>
      <c r="AA18" t="n">
        <v>254.7279247897265</v>
      </c>
      <c r="AB18" t="n">
        <v>362.4596042967518</v>
      </c>
      <c r="AC18" t="n">
        <v>328.5064569764359</v>
      </c>
      <c r="AD18" t="n">
        <v>254727.9247897265</v>
      </c>
      <c r="AE18" t="n">
        <v>362459.6042967518</v>
      </c>
      <c r="AF18" t="n">
        <v>8.346404320487512e-06</v>
      </c>
      <c r="AG18" t="n">
        <v>1.351666666666667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3.0911</v>
      </c>
      <c r="E19" t="n">
        <v>32.35</v>
      </c>
      <c r="F19" t="n">
        <v>29.68</v>
      </c>
      <c r="G19" t="n">
        <v>136.97</v>
      </c>
      <c r="H19" t="n">
        <v>1.83</v>
      </c>
      <c r="I19" t="n">
        <v>13</v>
      </c>
      <c r="J19" t="n">
        <v>174.75</v>
      </c>
      <c r="K19" t="n">
        <v>49.1</v>
      </c>
      <c r="L19" t="n">
        <v>18</v>
      </c>
      <c r="M19" t="n">
        <v>11</v>
      </c>
      <c r="N19" t="n">
        <v>32.65</v>
      </c>
      <c r="O19" t="n">
        <v>21786.02</v>
      </c>
      <c r="P19" t="n">
        <v>301.36</v>
      </c>
      <c r="Q19" t="n">
        <v>772.09</v>
      </c>
      <c r="R19" t="n">
        <v>120.96</v>
      </c>
      <c r="S19" t="n">
        <v>98.14</v>
      </c>
      <c r="T19" t="n">
        <v>7484.42</v>
      </c>
      <c r="U19" t="n">
        <v>0.8100000000000001</v>
      </c>
      <c r="V19" t="n">
        <v>0.86</v>
      </c>
      <c r="W19" t="n">
        <v>12.29</v>
      </c>
      <c r="X19" t="n">
        <v>0.43</v>
      </c>
      <c r="Y19" t="n">
        <v>2</v>
      </c>
      <c r="Z19" t="n">
        <v>10</v>
      </c>
      <c r="AA19" t="n">
        <v>251.0079270746742</v>
      </c>
      <c r="AB19" t="n">
        <v>357.1663138147771</v>
      </c>
      <c r="AC19" t="n">
        <v>323.7090117401469</v>
      </c>
      <c r="AD19" t="n">
        <v>251007.9270746742</v>
      </c>
      <c r="AE19" t="n">
        <v>357166.3138147771</v>
      </c>
      <c r="AF19" t="n">
        <v>8.368875825567324e-06</v>
      </c>
      <c r="AG19" t="n">
        <v>1.347916666666667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3.0884</v>
      </c>
      <c r="E20" t="n">
        <v>32.38</v>
      </c>
      <c r="F20" t="n">
        <v>29.71</v>
      </c>
      <c r="G20" t="n">
        <v>137.1</v>
      </c>
      <c r="H20" t="n">
        <v>1.91</v>
      </c>
      <c r="I20" t="n">
        <v>13</v>
      </c>
      <c r="J20" t="n">
        <v>176.22</v>
      </c>
      <c r="K20" t="n">
        <v>49.1</v>
      </c>
      <c r="L20" t="n">
        <v>19</v>
      </c>
      <c r="M20" t="n">
        <v>10</v>
      </c>
      <c r="N20" t="n">
        <v>33.13</v>
      </c>
      <c r="O20" t="n">
        <v>21967.84</v>
      </c>
      <c r="P20" t="n">
        <v>301.58</v>
      </c>
      <c r="Q20" t="n">
        <v>772.1799999999999</v>
      </c>
      <c r="R20" t="n">
        <v>121.96</v>
      </c>
      <c r="S20" t="n">
        <v>98.14</v>
      </c>
      <c r="T20" t="n">
        <v>7984.85</v>
      </c>
      <c r="U20" t="n">
        <v>0.8</v>
      </c>
      <c r="V20" t="n">
        <v>0.86</v>
      </c>
      <c r="W20" t="n">
        <v>12.3</v>
      </c>
      <c r="X20" t="n">
        <v>0.46</v>
      </c>
      <c r="Y20" t="n">
        <v>2</v>
      </c>
      <c r="Z20" t="n">
        <v>10</v>
      </c>
      <c r="AA20" t="n">
        <v>251.4247017985282</v>
      </c>
      <c r="AB20" t="n">
        <v>357.7593544153069</v>
      </c>
      <c r="AC20" t="n">
        <v>324.2464996814617</v>
      </c>
      <c r="AD20" t="n">
        <v>251424.7017985282</v>
      </c>
      <c r="AE20" t="n">
        <v>357759.3544153069</v>
      </c>
      <c r="AF20" t="n">
        <v>8.361565817890759e-06</v>
      </c>
      <c r="AG20" t="n">
        <v>1.349166666666667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3.0958</v>
      </c>
      <c r="E21" t="n">
        <v>32.3</v>
      </c>
      <c r="F21" t="n">
        <v>29.66</v>
      </c>
      <c r="G21" t="n">
        <v>148.29</v>
      </c>
      <c r="H21" t="n">
        <v>2</v>
      </c>
      <c r="I21" t="n">
        <v>12</v>
      </c>
      <c r="J21" t="n">
        <v>177.7</v>
      </c>
      <c r="K21" t="n">
        <v>49.1</v>
      </c>
      <c r="L21" t="n">
        <v>20</v>
      </c>
      <c r="M21" t="n">
        <v>8</v>
      </c>
      <c r="N21" t="n">
        <v>33.61</v>
      </c>
      <c r="O21" t="n">
        <v>22150.3</v>
      </c>
      <c r="P21" t="n">
        <v>296.69</v>
      </c>
      <c r="Q21" t="n">
        <v>772.1</v>
      </c>
      <c r="R21" t="n">
        <v>120.41</v>
      </c>
      <c r="S21" t="n">
        <v>98.14</v>
      </c>
      <c r="T21" t="n">
        <v>7215.07</v>
      </c>
      <c r="U21" t="n">
        <v>0.82</v>
      </c>
      <c r="V21" t="n">
        <v>0.87</v>
      </c>
      <c r="W21" t="n">
        <v>12.29</v>
      </c>
      <c r="X21" t="n">
        <v>0.41</v>
      </c>
      <c r="Y21" t="n">
        <v>2</v>
      </c>
      <c r="Z21" t="n">
        <v>10</v>
      </c>
      <c r="AA21" t="n">
        <v>248.3016380111597</v>
      </c>
      <c r="AB21" t="n">
        <v>353.3154581856434</v>
      </c>
      <c r="AC21" t="n">
        <v>320.2188822910765</v>
      </c>
      <c r="AD21" t="n">
        <v>248301.6380111597</v>
      </c>
      <c r="AE21" t="n">
        <v>353315.4581856434</v>
      </c>
      <c r="AF21" t="n">
        <v>8.381600653745049e-06</v>
      </c>
      <c r="AG21" t="n">
        <v>1.345833333333333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3.0956</v>
      </c>
      <c r="E22" t="n">
        <v>32.3</v>
      </c>
      <c r="F22" t="n">
        <v>29.66</v>
      </c>
      <c r="G22" t="n">
        <v>148.3</v>
      </c>
      <c r="H22" t="n">
        <v>2.08</v>
      </c>
      <c r="I22" t="n">
        <v>12</v>
      </c>
      <c r="J22" t="n">
        <v>179.18</v>
      </c>
      <c r="K22" t="n">
        <v>49.1</v>
      </c>
      <c r="L22" t="n">
        <v>21</v>
      </c>
      <c r="M22" t="n">
        <v>2</v>
      </c>
      <c r="N22" t="n">
        <v>34.09</v>
      </c>
      <c r="O22" t="n">
        <v>22333.43</v>
      </c>
      <c r="P22" t="n">
        <v>297.1</v>
      </c>
      <c r="Q22" t="n">
        <v>772.21</v>
      </c>
      <c r="R22" t="n">
        <v>120.2</v>
      </c>
      <c r="S22" t="n">
        <v>98.14</v>
      </c>
      <c r="T22" t="n">
        <v>7108.9</v>
      </c>
      <c r="U22" t="n">
        <v>0.82</v>
      </c>
      <c r="V22" t="n">
        <v>0.87</v>
      </c>
      <c r="W22" t="n">
        <v>12.3</v>
      </c>
      <c r="X22" t="n">
        <v>0.41</v>
      </c>
      <c r="Y22" t="n">
        <v>2</v>
      </c>
      <c r="Z22" t="n">
        <v>10</v>
      </c>
      <c r="AA22" t="n">
        <v>248.5157186090672</v>
      </c>
      <c r="AB22" t="n">
        <v>353.6200795532035</v>
      </c>
      <c r="AC22" t="n">
        <v>320.4949684672744</v>
      </c>
      <c r="AD22" t="n">
        <v>248515.7186090672</v>
      </c>
      <c r="AE22" t="n">
        <v>353620.0795532035</v>
      </c>
      <c r="AF22" t="n">
        <v>8.381059171694933e-06</v>
      </c>
      <c r="AG22" t="n">
        <v>1.345833333333333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3.094</v>
      </c>
      <c r="E23" t="n">
        <v>32.32</v>
      </c>
      <c r="F23" t="n">
        <v>29.68</v>
      </c>
      <c r="G23" t="n">
        <v>148.39</v>
      </c>
      <c r="H23" t="n">
        <v>2.16</v>
      </c>
      <c r="I23" t="n">
        <v>12</v>
      </c>
      <c r="J23" t="n">
        <v>180.67</v>
      </c>
      <c r="K23" t="n">
        <v>49.1</v>
      </c>
      <c r="L23" t="n">
        <v>22</v>
      </c>
      <c r="M23" t="n">
        <v>0</v>
      </c>
      <c r="N23" t="n">
        <v>34.58</v>
      </c>
      <c r="O23" t="n">
        <v>22517.21</v>
      </c>
      <c r="P23" t="n">
        <v>298.9</v>
      </c>
      <c r="Q23" t="n">
        <v>772.21</v>
      </c>
      <c r="R23" t="n">
        <v>120.45</v>
      </c>
      <c r="S23" t="n">
        <v>98.14</v>
      </c>
      <c r="T23" t="n">
        <v>7232.72</v>
      </c>
      <c r="U23" t="n">
        <v>0.8100000000000001</v>
      </c>
      <c r="V23" t="n">
        <v>0.86</v>
      </c>
      <c r="W23" t="n">
        <v>12.31</v>
      </c>
      <c r="X23" t="n">
        <v>0.43</v>
      </c>
      <c r="Y23" t="n">
        <v>2</v>
      </c>
      <c r="Z23" t="n">
        <v>10</v>
      </c>
      <c r="AA23" t="n">
        <v>249.5794106115693</v>
      </c>
      <c r="AB23" t="n">
        <v>355.1336371368046</v>
      </c>
      <c r="AC23" t="n">
        <v>321.8667446137041</v>
      </c>
      <c r="AD23" t="n">
        <v>249579.4106115693</v>
      </c>
      <c r="AE23" t="n">
        <v>355133.6371368046</v>
      </c>
      <c r="AF23" t="n">
        <v>8.376727315294004e-06</v>
      </c>
      <c r="AG23" t="n">
        <v>1.346666666666667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1.4413</v>
      </c>
      <c r="E2" t="n">
        <v>69.38</v>
      </c>
      <c r="F2" t="n">
        <v>48.75</v>
      </c>
      <c r="G2" t="n">
        <v>5.99</v>
      </c>
      <c r="H2" t="n">
        <v>0.1</v>
      </c>
      <c r="I2" t="n">
        <v>488</v>
      </c>
      <c r="J2" t="n">
        <v>185.69</v>
      </c>
      <c r="K2" t="n">
        <v>53.44</v>
      </c>
      <c r="L2" t="n">
        <v>1</v>
      </c>
      <c r="M2" t="n">
        <v>486</v>
      </c>
      <c r="N2" t="n">
        <v>36.26</v>
      </c>
      <c r="O2" t="n">
        <v>23136.14</v>
      </c>
      <c r="P2" t="n">
        <v>668.33</v>
      </c>
      <c r="Q2" t="n">
        <v>776.2</v>
      </c>
      <c r="R2" t="n">
        <v>757.74</v>
      </c>
      <c r="S2" t="n">
        <v>98.14</v>
      </c>
      <c r="T2" t="n">
        <v>323499.95</v>
      </c>
      <c r="U2" t="n">
        <v>0.13</v>
      </c>
      <c r="V2" t="n">
        <v>0.53</v>
      </c>
      <c r="W2" t="n">
        <v>13.08</v>
      </c>
      <c r="X2" t="n">
        <v>19.44</v>
      </c>
      <c r="Y2" t="n">
        <v>2</v>
      </c>
      <c r="Z2" t="n">
        <v>10</v>
      </c>
      <c r="AA2" t="n">
        <v>1075.25358675333</v>
      </c>
      <c r="AB2" t="n">
        <v>1530.008890446975</v>
      </c>
      <c r="AC2" t="n">
        <v>1386.686388730859</v>
      </c>
      <c r="AD2" t="n">
        <v>1075253.58675333</v>
      </c>
      <c r="AE2" t="n">
        <v>1530008.890446975</v>
      </c>
      <c r="AF2" t="n">
        <v>3.547298627760121e-06</v>
      </c>
      <c r="AG2" t="n">
        <v>2.890833333333333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2.213</v>
      </c>
      <c r="E3" t="n">
        <v>45.19</v>
      </c>
      <c r="F3" t="n">
        <v>36.06</v>
      </c>
      <c r="G3" t="n">
        <v>12.09</v>
      </c>
      <c r="H3" t="n">
        <v>0.19</v>
      </c>
      <c r="I3" t="n">
        <v>179</v>
      </c>
      <c r="J3" t="n">
        <v>187.21</v>
      </c>
      <c r="K3" t="n">
        <v>53.44</v>
      </c>
      <c r="L3" t="n">
        <v>2</v>
      </c>
      <c r="M3" t="n">
        <v>177</v>
      </c>
      <c r="N3" t="n">
        <v>36.77</v>
      </c>
      <c r="O3" t="n">
        <v>23322.88</v>
      </c>
      <c r="P3" t="n">
        <v>493.67</v>
      </c>
      <c r="Q3" t="n">
        <v>773.28</v>
      </c>
      <c r="R3" t="n">
        <v>333.22</v>
      </c>
      <c r="S3" t="n">
        <v>98.14</v>
      </c>
      <c r="T3" t="n">
        <v>112784.14</v>
      </c>
      <c r="U3" t="n">
        <v>0.29</v>
      </c>
      <c r="V3" t="n">
        <v>0.71</v>
      </c>
      <c r="W3" t="n">
        <v>12.57</v>
      </c>
      <c r="X3" t="n">
        <v>6.79</v>
      </c>
      <c r="Y3" t="n">
        <v>2</v>
      </c>
      <c r="Z3" t="n">
        <v>10</v>
      </c>
      <c r="AA3" t="n">
        <v>523.1522339316554</v>
      </c>
      <c r="AB3" t="n">
        <v>744.4081831798179</v>
      </c>
      <c r="AC3" t="n">
        <v>674.6762726154859</v>
      </c>
      <c r="AD3" t="n">
        <v>523152.2339316554</v>
      </c>
      <c r="AE3" t="n">
        <v>744408.1831798179</v>
      </c>
      <c r="AF3" t="n">
        <v>5.446591176877228e-06</v>
      </c>
      <c r="AG3" t="n">
        <v>1.882916666666667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2.4965</v>
      </c>
      <c r="E4" t="n">
        <v>40.06</v>
      </c>
      <c r="F4" t="n">
        <v>33.46</v>
      </c>
      <c r="G4" t="n">
        <v>18.08</v>
      </c>
      <c r="H4" t="n">
        <v>0.28</v>
      </c>
      <c r="I4" t="n">
        <v>111</v>
      </c>
      <c r="J4" t="n">
        <v>188.73</v>
      </c>
      <c r="K4" t="n">
        <v>53.44</v>
      </c>
      <c r="L4" t="n">
        <v>3</v>
      </c>
      <c r="M4" t="n">
        <v>109</v>
      </c>
      <c r="N4" t="n">
        <v>37.29</v>
      </c>
      <c r="O4" t="n">
        <v>23510.33</v>
      </c>
      <c r="P4" t="n">
        <v>456.19</v>
      </c>
      <c r="Q4" t="n">
        <v>772.74</v>
      </c>
      <c r="R4" t="n">
        <v>246.7</v>
      </c>
      <c r="S4" t="n">
        <v>98.14</v>
      </c>
      <c r="T4" t="n">
        <v>69861.53</v>
      </c>
      <c r="U4" t="n">
        <v>0.4</v>
      </c>
      <c r="V4" t="n">
        <v>0.77</v>
      </c>
      <c r="W4" t="n">
        <v>12.46</v>
      </c>
      <c r="X4" t="n">
        <v>4.2</v>
      </c>
      <c r="Y4" t="n">
        <v>2</v>
      </c>
      <c r="Z4" t="n">
        <v>10</v>
      </c>
      <c r="AA4" t="n">
        <v>430.6480862433492</v>
      </c>
      <c r="AB4" t="n">
        <v>612.7814021951784</v>
      </c>
      <c r="AC4" t="n">
        <v>555.3795373328876</v>
      </c>
      <c r="AD4" t="n">
        <v>430648.0862433491</v>
      </c>
      <c r="AE4" t="n">
        <v>612781.4021951784</v>
      </c>
      <c r="AF4" t="n">
        <v>6.144335685980117e-06</v>
      </c>
      <c r="AG4" t="n">
        <v>1.669166666666667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2.6535</v>
      </c>
      <c r="E5" t="n">
        <v>37.69</v>
      </c>
      <c r="F5" t="n">
        <v>32.24</v>
      </c>
      <c r="G5" t="n">
        <v>24.18</v>
      </c>
      <c r="H5" t="n">
        <v>0.37</v>
      </c>
      <c r="I5" t="n">
        <v>80</v>
      </c>
      <c r="J5" t="n">
        <v>190.25</v>
      </c>
      <c r="K5" t="n">
        <v>53.44</v>
      </c>
      <c r="L5" t="n">
        <v>4</v>
      </c>
      <c r="M5" t="n">
        <v>78</v>
      </c>
      <c r="N5" t="n">
        <v>37.82</v>
      </c>
      <c r="O5" t="n">
        <v>23698.48</v>
      </c>
      <c r="P5" t="n">
        <v>437.57</v>
      </c>
      <c r="Q5" t="n">
        <v>772.5700000000001</v>
      </c>
      <c r="R5" t="n">
        <v>206.42</v>
      </c>
      <c r="S5" t="n">
        <v>98.14</v>
      </c>
      <c r="T5" t="n">
        <v>49880.7</v>
      </c>
      <c r="U5" t="n">
        <v>0.48</v>
      </c>
      <c r="V5" t="n">
        <v>0.8</v>
      </c>
      <c r="W5" t="n">
        <v>12.4</v>
      </c>
      <c r="X5" t="n">
        <v>2.98</v>
      </c>
      <c r="Y5" t="n">
        <v>2</v>
      </c>
      <c r="Z5" t="n">
        <v>10</v>
      </c>
      <c r="AA5" t="n">
        <v>389.9847367972944</v>
      </c>
      <c r="AB5" t="n">
        <v>554.9203664969372</v>
      </c>
      <c r="AC5" t="n">
        <v>502.9385932693538</v>
      </c>
      <c r="AD5" t="n">
        <v>389984.7367972943</v>
      </c>
      <c r="AE5" t="n">
        <v>554920.3664969371</v>
      </c>
      <c r="AF5" t="n">
        <v>6.530740934407467e-06</v>
      </c>
      <c r="AG5" t="n">
        <v>1.570416666666667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2.75</v>
      </c>
      <c r="E6" t="n">
        <v>36.36</v>
      </c>
      <c r="F6" t="n">
        <v>31.55</v>
      </c>
      <c r="G6" t="n">
        <v>30.05</v>
      </c>
      <c r="H6" t="n">
        <v>0.46</v>
      </c>
      <c r="I6" t="n">
        <v>63</v>
      </c>
      <c r="J6" t="n">
        <v>191.78</v>
      </c>
      <c r="K6" t="n">
        <v>53.44</v>
      </c>
      <c r="L6" t="n">
        <v>5</v>
      </c>
      <c r="M6" t="n">
        <v>61</v>
      </c>
      <c r="N6" t="n">
        <v>38.35</v>
      </c>
      <c r="O6" t="n">
        <v>23887.36</v>
      </c>
      <c r="P6" t="n">
        <v>426.08</v>
      </c>
      <c r="Q6" t="n">
        <v>772.34</v>
      </c>
      <c r="R6" t="n">
        <v>183.41</v>
      </c>
      <c r="S6" t="n">
        <v>98.14</v>
      </c>
      <c r="T6" t="n">
        <v>38459.55</v>
      </c>
      <c r="U6" t="n">
        <v>0.54</v>
      </c>
      <c r="V6" t="n">
        <v>0.8100000000000001</v>
      </c>
      <c r="W6" t="n">
        <v>12.38</v>
      </c>
      <c r="X6" t="n">
        <v>2.3</v>
      </c>
      <c r="Y6" t="n">
        <v>2</v>
      </c>
      <c r="Z6" t="n">
        <v>10</v>
      </c>
      <c r="AA6" t="n">
        <v>367.4907485257748</v>
      </c>
      <c r="AB6" t="n">
        <v>522.9130312403852</v>
      </c>
      <c r="AC6" t="n">
        <v>473.9295225267324</v>
      </c>
      <c r="AD6" t="n">
        <v>367490.7485257749</v>
      </c>
      <c r="AE6" t="n">
        <v>522913.0312403851</v>
      </c>
      <c r="AF6" t="n">
        <v>6.768244797294341e-06</v>
      </c>
      <c r="AG6" t="n">
        <v>1.515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2.8151</v>
      </c>
      <c r="E7" t="n">
        <v>35.52</v>
      </c>
      <c r="F7" t="n">
        <v>31.16</v>
      </c>
      <c r="G7" t="n">
        <v>36.65</v>
      </c>
      <c r="H7" t="n">
        <v>0.55</v>
      </c>
      <c r="I7" t="n">
        <v>51</v>
      </c>
      <c r="J7" t="n">
        <v>193.32</v>
      </c>
      <c r="K7" t="n">
        <v>53.44</v>
      </c>
      <c r="L7" t="n">
        <v>6</v>
      </c>
      <c r="M7" t="n">
        <v>49</v>
      </c>
      <c r="N7" t="n">
        <v>38.89</v>
      </c>
      <c r="O7" t="n">
        <v>24076.95</v>
      </c>
      <c r="P7" t="n">
        <v>418.38</v>
      </c>
      <c r="Q7" t="n">
        <v>772.51</v>
      </c>
      <c r="R7" t="n">
        <v>170.06</v>
      </c>
      <c r="S7" t="n">
        <v>98.14</v>
      </c>
      <c r="T7" t="n">
        <v>31841.76</v>
      </c>
      <c r="U7" t="n">
        <v>0.58</v>
      </c>
      <c r="V7" t="n">
        <v>0.82</v>
      </c>
      <c r="W7" t="n">
        <v>12.36</v>
      </c>
      <c r="X7" t="n">
        <v>1.9</v>
      </c>
      <c r="Y7" t="n">
        <v>2</v>
      </c>
      <c r="Z7" t="n">
        <v>10</v>
      </c>
      <c r="AA7" t="n">
        <v>353.3803417983437</v>
      </c>
      <c r="AB7" t="n">
        <v>502.8349324488502</v>
      </c>
      <c r="AC7" t="n">
        <v>455.7322254524079</v>
      </c>
      <c r="AD7" t="n">
        <v>353380.3417983438</v>
      </c>
      <c r="AE7" t="n">
        <v>502834.9324488502</v>
      </c>
      <c r="AF7" t="n">
        <v>6.928467610495745e-06</v>
      </c>
      <c r="AG7" t="n">
        <v>1.48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2.8597</v>
      </c>
      <c r="E8" t="n">
        <v>34.97</v>
      </c>
      <c r="F8" t="n">
        <v>30.86</v>
      </c>
      <c r="G8" t="n">
        <v>42.08</v>
      </c>
      <c r="H8" t="n">
        <v>0.64</v>
      </c>
      <c r="I8" t="n">
        <v>44</v>
      </c>
      <c r="J8" t="n">
        <v>194.86</v>
      </c>
      <c r="K8" t="n">
        <v>53.44</v>
      </c>
      <c r="L8" t="n">
        <v>7</v>
      </c>
      <c r="M8" t="n">
        <v>42</v>
      </c>
      <c r="N8" t="n">
        <v>39.43</v>
      </c>
      <c r="O8" t="n">
        <v>24267.28</v>
      </c>
      <c r="P8" t="n">
        <v>412.4</v>
      </c>
      <c r="Q8" t="n">
        <v>772.46</v>
      </c>
      <c r="R8" t="n">
        <v>160.53</v>
      </c>
      <c r="S8" t="n">
        <v>98.14</v>
      </c>
      <c r="T8" t="n">
        <v>27115.48</v>
      </c>
      <c r="U8" t="n">
        <v>0.61</v>
      </c>
      <c r="V8" t="n">
        <v>0.83</v>
      </c>
      <c r="W8" t="n">
        <v>12.34</v>
      </c>
      <c r="X8" t="n">
        <v>1.61</v>
      </c>
      <c r="Y8" t="n">
        <v>2</v>
      </c>
      <c r="Z8" t="n">
        <v>10</v>
      </c>
      <c r="AA8" t="n">
        <v>343.6712836456591</v>
      </c>
      <c r="AB8" t="n">
        <v>489.0196376435351</v>
      </c>
      <c r="AC8" t="n">
        <v>443.2110686261609</v>
      </c>
      <c r="AD8" t="n">
        <v>343671.283645659</v>
      </c>
      <c r="AE8" t="n">
        <v>489019.6376435351</v>
      </c>
      <c r="AF8" t="n">
        <v>7.038236235208228e-06</v>
      </c>
      <c r="AG8" t="n">
        <v>1.457083333333333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2.8975</v>
      </c>
      <c r="E9" t="n">
        <v>34.51</v>
      </c>
      <c r="F9" t="n">
        <v>30.63</v>
      </c>
      <c r="G9" t="n">
        <v>48.36</v>
      </c>
      <c r="H9" t="n">
        <v>0.72</v>
      </c>
      <c r="I9" t="n">
        <v>38</v>
      </c>
      <c r="J9" t="n">
        <v>196.41</v>
      </c>
      <c r="K9" t="n">
        <v>53.44</v>
      </c>
      <c r="L9" t="n">
        <v>8</v>
      </c>
      <c r="M9" t="n">
        <v>36</v>
      </c>
      <c r="N9" t="n">
        <v>39.98</v>
      </c>
      <c r="O9" t="n">
        <v>24458.36</v>
      </c>
      <c r="P9" t="n">
        <v>407.01</v>
      </c>
      <c r="Q9" t="n">
        <v>772.3</v>
      </c>
      <c r="R9" t="n">
        <v>152.83</v>
      </c>
      <c r="S9" t="n">
        <v>98.14</v>
      </c>
      <c r="T9" t="n">
        <v>23290.95</v>
      </c>
      <c r="U9" t="n">
        <v>0.64</v>
      </c>
      <c r="V9" t="n">
        <v>0.84</v>
      </c>
      <c r="W9" t="n">
        <v>12.33</v>
      </c>
      <c r="X9" t="n">
        <v>1.38</v>
      </c>
      <c r="Y9" t="n">
        <v>2</v>
      </c>
      <c r="Z9" t="n">
        <v>10</v>
      </c>
      <c r="AA9" t="n">
        <v>335.5927036364912</v>
      </c>
      <c r="AB9" t="n">
        <v>477.524396531593</v>
      </c>
      <c r="AC9" t="n">
        <v>432.7926361028987</v>
      </c>
      <c r="AD9" t="n">
        <v>335592.7036364912</v>
      </c>
      <c r="AE9" t="n">
        <v>477524.3965315931</v>
      </c>
      <c r="AF9" t="n">
        <v>7.131268836421947e-06</v>
      </c>
      <c r="AG9" t="n">
        <v>1.437916666666667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2.9218</v>
      </c>
      <c r="E10" t="n">
        <v>34.22</v>
      </c>
      <c r="F10" t="n">
        <v>30.49</v>
      </c>
      <c r="G10" t="n">
        <v>53.81</v>
      </c>
      <c r="H10" t="n">
        <v>0.8100000000000001</v>
      </c>
      <c r="I10" t="n">
        <v>34</v>
      </c>
      <c r="J10" t="n">
        <v>197.97</v>
      </c>
      <c r="K10" t="n">
        <v>53.44</v>
      </c>
      <c r="L10" t="n">
        <v>9</v>
      </c>
      <c r="M10" t="n">
        <v>32</v>
      </c>
      <c r="N10" t="n">
        <v>40.53</v>
      </c>
      <c r="O10" t="n">
        <v>24650.18</v>
      </c>
      <c r="P10" t="n">
        <v>402.99</v>
      </c>
      <c r="Q10" t="n">
        <v>772.4400000000001</v>
      </c>
      <c r="R10" t="n">
        <v>148.19</v>
      </c>
      <c r="S10" t="n">
        <v>98.14</v>
      </c>
      <c r="T10" t="n">
        <v>20994.03</v>
      </c>
      <c r="U10" t="n">
        <v>0.66</v>
      </c>
      <c r="V10" t="n">
        <v>0.84</v>
      </c>
      <c r="W10" t="n">
        <v>12.32</v>
      </c>
      <c r="X10" t="n">
        <v>1.24</v>
      </c>
      <c r="Y10" t="n">
        <v>2</v>
      </c>
      <c r="Z10" t="n">
        <v>10</v>
      </c>
      <c r="AA10" t="n">
        <v>330.2516990799654</v>
      </c>
      <c r="AB10" t="n">
        <v>469.924529341125</v>
      </c>
      <c r="AC10" t="n">
        <v>425.9046811014687</v>
      </c>
      <c r="AD10" t="n">
        <v>330251.6990799654</v>
      </c>
      <c r="AE10" t="n">
        <v>469924.529341125</v>
      </c>
      <c r="AF10" t="n">
        <v>7.191075508630765e-06</v>
      </c>
      <c r="AG10" t="n">
        <v>1.425833333333333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2.9474</v>
      </c>
      <c r="E11" t="n">
        <v>33.93</v>
      </c>
      <c r="F11" t="n">
        <v>30.34</v>
      </c>
      <c r="G11" t="n">
        <v>60.68</v>
      </c>
      <c r="H11" t="n">
        <v>0.89</v>
      </c>
      <c r="I11" t="n">
        <v>30</v>
      </c>
      <c r="J11" t="n">
        <v>199.53</v>
      </c>
      <c r="K11" t="n">
        <v>53.44</v>
      </c>
      <c r="L11" t="n">
        <v>10</v>
      </c>
      <c r="M11" t="n">
        <v>28</v>
      </c>
      <c r="N11" t="n">
        <v>41.1</v>
      </c>
      <c r="O11" t="n">
        <v>24842.77</v>
      </c>
      <c r="P11" t="n">
        <v>399.27</v>
      </c>
      <c r="Q11" t="n">
        <v>772.29</v>
      </c>
      <c r="R11" t="n">
        <v>143.23</v>
      </c>
      <c r="S11" t="n">
        <v>98.14</v>
      </c>
      <c r="T11" t="n">
        <v>18533.01</v>
      </c>
      <c r="U11" t="n">
        <v>0.6899999999999999</v>
      </c>
      <c r="V11" t="n">
        <v>0.85</v>
      </c>
      <c r="W11" t="n">
        <v>12.32</v>
      </c>
      <c r="X11" t="n">
        <v>1.09</v>
      </c>
      <c r="Y11" t="n">
        <v>2</v>
      </c>
      <c r="Z11" t="n">
        <v>10</v>
      </c>
      <c r="AA11" t="n">
        <v>324.9784196723397</v>
      </c>
      <c r="AB11" t="n">
        <v>462.421030189974</v>
      </c>
      <c r="AC11" t="n">
        <v>419.1040669313659</v>
      </c>
      <c r="AD11" t="n">
        <v>324978.4196723397</v>
      </c>
      <c r="AE11" t="n">
        <v>462421.030189974</v>
      </c>
      <c r="AF11" t="n">
        <v>7.25408171474376e-06</v>
      </c>
      <c r="AG11" t="n">
        <v>1.41375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2.968</v>
      </c>
      <c r="E12" t="n">
        <v>33.69</v>
      </c>
      <c r="F12" t="n">
        <v>30.22</v>
      </c>
      <c r="G12" t="n">
        <v>67.15000000000001</v>
      </c>
      <c r="H12" t="n">
        <v>0.97</v>
      </c>
      <c r="I12" t="n">
        <v>27</v>
      </c>
      <c r="J12" t="n">
        <v>201.1</v>
      </c>
      <c r="K12" t="n">
        <v>53.44</v>
      </c>
      <c r="L12" t="n">
        <v>11</v>
      </c>
      <c r="M12" t="n">
        <v>25</v>
      </c>
      <c r="N12" t="n">
        <v>41.66</v>
      </c>
      <c r="O12" t="n">
        <v>25036.12</v>
      </c>
      <c r="P12" t="n">
        <v>395.38</v>
      </c>
      <c r="Q12" t="n">
        <v>772.28</v>
      </c>
      <c r="R12" t="n">
        <v>139.11</v>
      </c>
      <c r="S12" t="n">
        <v>98.14</v>
      </c>
      <c r="T12" t="n">
        <v>16487.99</v>
      </c>
      <c r="U12" t="n">
        <v>0.71</v>
      </c>
      <c r="V12" t="n">
        <v>0.85</v>
      </c>
      <c r="W12" t="n">
        <v>12.31</v>
      </c>
      <c r="X12" t="n">
        <v>0.97</v>
      </c>
      <c r="Y12" t="n">
        <v>2</v>
      </c>
      <c r="Z12" t="n">
        <v>10</v>
      </c>
      <c r="AA12" t="n">
        <v>320.3453438674855</v>
      </c>
      <c r="AB12" t="n">
        <v>455.8284949416673</v>
      </c>
      <c r="AC12" t="n">
        <v>413.1290827641911</v>
      </c>
      <c r="AD12" t="n">
        <v>320345.3438674855</v>
      </c>
      <c r="AE12" t="n">
        <v>455828.4949416672</v>
      </c>
      <c r="AF12" t="n">
        <v>7.304782021225311e-06</v>
      </c>
      <c r="AG12" t="n">
        <v>1.40375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2.9823</v>
      </c>
      <c r="E13" t="n">
        <v>33.53</v>
      </c>
      <c r="F13" t="n">
        <v>30.13</v>
      </c>
      <c r="G13" t="n">
        <v>72.31999999999999</v>
      </c>
      <c r="H13" t="n">
        <v>1.05</v>
      </c>
      <c r="I13" t="n">
        <v>25</v>
      </c>
      <c r="J13" t="n">
        <v>202.67</v>
      </c>
      <c r="K13" t="n">
        <v>53.44</v>
      </c>
      <c r="L13" t="n">
        <v>12</v>
      </c>
      <c r="M13" t="n">
        <v>23</v>
      </c>
      <c r="N13" t="n">
        <v>42.24</v>
      </c>
      <c r="O13" t="n">
        <v>25230.25</v>
      </c>
      <c r="P13" t="n">
        <v>392.1</v>
      </c>
      <c r="Q13" t="n">
        <v>772.22</v>
      </c>
      <c r="R13" t="n">
        <v>136.11</v>
      </c>
      <c r="S13" t="n">
        <v>98.14</v>
      </c>
      <c r="T13" t="n">
        <v>14996.48</v>
      </c>
      <c r="U13" t="n">
        <v>0.72</v>
      </c>
      <c r="V13" t="n">
        <v>0.85</v>
      </c>
      <c r="W13" t="n">
        <v>12.31</v>
      </c>
      <c r="X13" t="n">
        <v>0.88</v>
      </c>
      <c r="Y13" t="n">
        <v>2</v>
      </c>
      <c r="Z13" t="n">
        <v>10</v>
      </c>
      <c r="AA13" t="n">
        <v>316.8536815801521</v>
      </c>
      <c r="AB13" t="n">
        <v>450.8601094297552</v>
      </c>
      <c r="AC13" t="n">
        <v>408.6261072544704</v>
      </c>
      <c r="AD13" t="n">
        <v>316853.6815801521</v>
      </c>
      <c r="AE13" t="n">
        <v>450860.1094297552</v>
      </c>
      <c r="AF13" t="n">
        <v>7.339976894171241e-06</v>
      </c>
      <c r="AG13" t="n">
        <v>1.397083333333333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2.9941</v>
      </c>
      <c r="E14" t="n">
        <v>33.4</v>
      </c>
      <c r="F14" t="n">
        <v>30.07</v>
      </c>
      <c r="G14" t="n">
        <v>78.45999999999999</v>
      </c>
      <c r="H14" t="n">
        <v>1.13</v>
      </c>
      <c r="I14" t="n">
        <v>23</v>
      </c>
      <c r="J14" t="n">
        <v>204.25</v>
      </c>
      <c r="K14" t="n">
        <v>53.44</v>
      </c>
      <c r="L14" t="n">
        <v>13</v>
      </c>
      <c r="M14" t="n">
        <v>21</v>
      </c>
      <c r="N14" t="n">
        <v>42.82</v>
      </c>
      <c r="O14" t="n">
        <v>25425.3</v>
      </c>
      <c r="P14" t="n">
        <v>389.47</v>
      </c>
      <c r="Q14" t="n">
        <v>772.16</v>
      </c>
      <c r="R14" t="n">
        <v>134.34</v>
      </c>
      <c r="S14" t="n">
        <v>98.14</v>
      </c>
      <c r="T14" t="n">
        <v>14121.51</v>
      </c>
      <c r="U14" t="n">
        <v>0.73</v>
      </c>
      <c r="V14" t="n">
        <v>0.85</v>
      </c>
      <c r="W14" t="n">
        <v>12.31</v>
      </c>
      <c r="X14" t="n">
        <v>0.83</v>
      </c>
      <c r="Y14" t="n">
        <v>2</v>
      </c>
      <c r="Z14" t="n">
        <v>10</v>
      </c>
      <c r="AA14" t="n">
        <v>314.0853133839598</v>
      </c>
      <c r="AB14" t="n">
        <v>446.9209196382633</v>
      </c>
      <c r="AC14" t="n">
        <v>405.0559182832844</v>
      </c>
      <c r="AD14" t="n">
        <v>314085.3133839598</v>
      </c>
      <c r="AE14" t="n">
        <v>446920.9196382634</v>
      </c>
      <c r="AF14" t="n">
        <v>7.369018817301449e-06</v>
      </c>
      <c r="AG14" t="n">
        <v>1.391666666666667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3.0067</v>
      </c>
      <c r="E15" t="n">
        <v>33.26</v>
      </c>
      <c r="F15" t="n">
        <v>30.01</v>
      </c>
      <c r="G15" t="n">
        <v>85.73999999999999</v>
      </c>
      <c r="H15" t="n">
        <v>1.21</v>
      </c>
      <c r="I15" t="n">
        <v>21</v>
      </c>
      <c r="J15" t="n">
        <v>205.84</v>
      </c>
      <c r="K15" t="n">
        <v>53.44</v>
      </c>
      <c r="L15" t="n">
        <v>14</v>
      </c>
      <c r="M15" t="n">
        <v>19</v>
      </c>
      <c r="N15" t="n">
        <v>43.4</v>
      </c>
      <c r="O15" t="n">
        <v>25621.03</v>
      </c>
      <c r="P15" t="n">
        <v>386.2</v>
      </c>
      <c r="Q15" t="n">
        <v>772.2</v>
      </c>
      <c r="R15" t="n">
        <v>132.08</v>
      </c>
      <c r="S15" t="n">
        <v>98.14</v>
      </c>
      <c r="T15" t="n">
        <v>13001.19</v>
      </c>
      <c r="U15" t="n">
        <v>0.74</v>
      </c>
      <c r="V15" t="n">
        <v>0.86</v>
      </c>
      <c r="W15" t="n">
        <v>12.31</v>
      </c>
      <c r="X15" t="n">
        <v>0.76</v>
      </c>
      <c r="Y15" t="n">
        <v>2</v>
      </c>
      <c r="Z15" t="n">
        <v>10</v>
      </c>
      <c r="AA15" t="n">
        <v>310.935453497437</v>
      </c>
      <c r="AB15" t="n">
        <v>442.4388944774897</v>
      </c>
      <c r="AC15" t="n">
        <v>400.9937436624692</v>
      </c>
      <c r="AD15" t="n">
        <v>310935.4534974371</v>
      </c>
      <c r="AE15" t="n">
        <v>442438.8944774898</v>
      </c>
      <c r="AF15" t="n">
        <v>7.400029684372689e-06</v>
      </c>
      <c r="AG15" t="n">
        <v>1.385833333333333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3.0156</v>
      </c>
      <c r="E16" t="n">
        <v>33.16</v>
      </c>
      <c r="F16" t="n">
        <v>29.95</v>
      </c>
      <c r="G16" t="n">
        <v>89.84</v>
      </c>
      <c r="H16" t="n">
        <v>1.28</v>
      </c>
      <c r="I16" t="n">
        <v>20</v>
      </c>
      <c r="J16" t="n">
        <v>207.43</v>
      </c>
      <c r="K16" t="n">
        <v>53.44</v>
      </c>
      <c r="L16" t="n">
        <v>15</v>
      </c>
      <c r="M16" t="n">
        <v>18</v>
      </c>
      <c r="N16" t="n">
        <v>44</v>
      </c>
      <c r="O16" t="n">
        <v>25817.56</v>
      </c>
      <c r="P16" t="n">
        <v>383</v>
      </c>
      <c r="Q16" t="n">
        <v>772.15</v>
      </c>
      <c r="R16" t="n">
        <v>129.97</v>
      </c>
      <c r="S16" t="n">
        <v>98.14</v>
      </c>
      <c r="T16" t="n">
        <v>11953.76</v>
      </c>
      <c r="U16" t="n">
        <v>0.76</v>
      </c>
      <c r="V16" t="n">
        <v>0.86</v>
      </c>
      <c r="W16" t="n">
        <v>12.31</v>
      </c>
      <c r="X16" t="n">
        <v>0.7</v>
      </c>
      <c r="Y16" t="n">
        <v>2</v>
      </c>
      <c r="Z16" t="n">
        <v>10</v>
      </c>
      <c r="AA16" t="n">
        <v>308.2220728275818</v>
      </c>
      <c r="AB16" t="n">
        <v>438.5779480001294</v>
      </c>
      <c r="AC16" t="n">
        <v>397.4944686182495</v>
      </c>
      <c r="AD16" t="n">
        <v>308222.0728275818</v>
      </c>
      <c r="AE16" t="n">
        <v>438577.9480001294</v>
      </c>
      <c r="AF16" t="n">
        <v>7.42193418571666e-06</v>
      </c>
      <c r="AG16" t="n">
        <v>1.381666666666667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3.0293</v>
      </c>
      <c r="E17" t="n">
        <v>33.01</v>
      </c>
      <c r="F17" t="n">
        <v>29.87</v>
      </c>
      <c r="G17" t="n">
        <v>99.56999999999999</v>
      </c>
      <c r="H17" t="n">
        <v>1.36</v>
      </c>
      <c r="I17" t="n">
        <v>18</v>
      </c>
      <c r="J17" t="n">
        <v>209.03</v>
      </c>
      <c r="K17" t="n">
        <v>53.44</v>
      </c>
      <c r="L17" t="n">
        <v>16</v>
      </c>
      <c r="M17" t="n">
        <v>16</v>
      </c>
      <c r="N17" t="n">
        <v>44.6</v>
      </c>
      <c r="O17" t="n">
        <v>26014.91</v>
      </c>
      <c r="P17" t="n">
        <v>378.91</v>
      </c>
      <c r="Q17" t="n">
        <v>772.14</v>
      </c>
      <c r="R17" t="n">
        <v>127.39</v>
      </c>
      <c r="S17" t="n">
        <v>98.14</v>
      </c>
      <c r="T17" t="n">
        <v>10671.38</v>
      </c>
      <c r="U17" t="n">
        <v>0.77</v>
      </c>
      <c r="V17" t="n">
        <v>0.86</v>
      </c>
      <c r="W17" t="n">
        <v>12.3</v>
      </c>
      <c r="X17" t="n">
        <v>0.62</v>
      </c>
      <c r="Y17" t="n">
        <v>2</v>
      </c>
      <c r="Z17" t="n">
        <v>10</v>
      </c>
      <c r="AA17" t="n">
        <v>304.5341158144846</v>
      </c>
      <c r="AB17" t="n">
        <v>433.3302491436571</v>
      </c>
      <c r="AC17" t="n">
        <v>392.738344244159</v>
      </c>
      <c r="AD17" t="n">
        <v>304534.1158144845</v>
      </c>
      <c r="AE17" t="n">
        <v>433330.249143657</v>
      </c>
      <c r="AF17" t="n">
        <v>7.455652350706817e-06</v>
      </c>
      <c r="AG17" t="n">
        <v>1.375416666666667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3.0343</v>
      </c>
      <c r="E18" t="n">
        <v>32.96</v>
      </c>
      <c r="F18" t="n">
        <v>29.86</v>
      </c>
      <c r="G18" t="n">
        <v>105.37</v>
      </c>
      <c r="H18" t="n">
        <v>1.43</v>
      </c>
      <c r="I18" t="n">
        <v>17</v>
      </c>
      <c r="J18" t="n">
        <v>210.64</v>
      </c>
      <c r="K18" t="n">
        <v>53.44</v>
      </c>
      <c r="L18" t="n">
        <v>17</v>
      </c>
      <c r="M18" t="n">
        <v>15</v>
      </c>
      <c r="N18" t="n">
        <v>45.21</v>
      </c>
      <c r="O18" t="n">
        <v>26213.09</v>
      </c>
      <c r="P18" t="n">
        <v>377.12</v>
      </c>
      <c r="Q18" t="n">
        <v>772.2</v>
      </c>
      <c r="R18" t="n">
        <v>127.04</v>
      </c>
      <c r="S18" t="n">
        <v>98.14</v>
      </c>
      <c r="T18" t="n">
        <v>10501.2</v>
      </c>
      <c r="U18" t="n">
        <v>0.77</v>
      </c>
      <c r="V18" t="n">
        <v>0.86</v>
      </c>
      <c r="W18" t="n">
        <v>12.3</v>
      </c>
      <c r="X18" t="n">
        <v>0.61</v>
      </c>
      <c r="Y18" t="n">
        <v>2</v>
      </c>
      <c r="Z18" t="n">
        <v>10</v>
      </c>
      <c r="AA18" t="n">
        <v>303.1160973329199</v>
      </c>
      <c r="AB18" t="n">
        <v>431.3125103420018</v>
      </c>
      <c r="AC18" t="n">
        <v>390.9096156990243</v>
      </c>
      <c r="AD18" t="n">
        <v>303116.0973329199</v>
      </c>
      <c r="AE18" t="n">
        <v>431312.5103420018</v>
      </c>
      <c r="AF18" t="n">
        <v>7.467958250338261e-06</v>
      </c>
      <c r="AG18" t="n">
        <v>1.373333333333333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3.0428</v>
      </c>
      <c r="E19" t="n">
        <v>32.86</v>
      </c>
      <c r="F19" t="n">
        <v>29.8</v>
      </c>
      <c r="G19" t="n">
        <v>111.75</v>
      </c>
      <c r="H19" t="n">
        <v>1.51</v>
      </c>
      <c r="I19" t="n">
        <v>16</v>
      </c>
      <c r="J19" t="n">
        <v>212.25</v>
      </c>
      <c r="K19" t="n">
        <v>53.44</v>
      </c>
      <c r="L19" t="n">
        <v>18</v>
      </c>
      <c r="M19" t="n">
        <v>14</v>
      </c>
      <c r="N19" t="n">
        <v>45.82</v>
      </c>
      <c r="O19" t="n">
        <v>26412.11</v>
      </c>
      <c r="P19" t="n">
        <v>373.73</v>
      </c>
      <c r="Q19" t="n">
        <v>772.14</v>
      </c>
      <c r="R19" t="n">
        <v>125.16</v>
      </c>
      <c r="S19" t="n">
        <v>98.14</v>
      </c>
      <c r="T19" t="n">
        <v>9568.42</v>
      </c>
      <c r="U19" t="n">
        <v>0.78</v>
      </c>
      <c r="V19" t="n">
        <v>0.86</v>
      </c>
      <c r="W19" t="n">
        <v>12.3</v>
      </c>
      <c r="X19" t="n">
        <v>0.55</v>
      </c>
      <c r="Y19" t="n">
        <v>2</v>
      </c>
      <c r="Z19" t="n">
        <v>10</v>
      </c>
      <c r="AA19" t="n">
        <v>300.3931118920251</v>
      </c>
      <c r="AB19" t="n">
        <v>427.4378969629336</v>
      </c>
      <c r="AC19" t="n">
        <v>387.3979539904574</v>
      </c>
      <c r="AD19" t="n">
        <v>300393.1118920251</v>
      </c>
      <c r="AE19" t="n">
        <v>427437.8969629336</v>
      </c>
      <c r="AF19" t="n">
        <v>7.488878279711717e-06</v>
      </c>
      <c r="AG19" t="n">
        <v>1.369166666666667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3.0489</v>
      </c>
      <c r="E20" t="n">
        <v>32.8</v>
      </c>
      <c r="F20" t="n">
        <v>29.77</v>
      </c>
      <c r="G20" t="n">
        <v>119.09</v>
      </c>
      <c r="H20" t="n">
        <v>1.58</v>
      </c>
      <c r="I20" t="n">
        <v>15</v>
      </c>
      <c r="J20" t="n">
        <v>213.87</v>
      </c>
      <c r="K20" t="n">
        <v>53.44</v>
      </c>
      <c r="L20" t="n">
        <v>19</v>
      </c>
      <c r="M20" t="n">
        <v>13</v>
      </c>
      <c r="N20" t="n">
        <v>46.44</v>
      </c>
      <c r="O20" t="n">
        <v>26611.98</v>
      </c>
      <c r="P20" t="n">
        <v>371.06</v>
      </c>
      <c r="Q20" t="n">
        <v>772.22</v>
      </c>
      <c r="R20" t="n">
        <v>124.03</v>
      </c>
      <c r="S20" t="n">
        <v>98.14</v>
      </c>
      <c r="T20" t="n">
        <v>9010.299999999999</v>
      </c>
      <c r="U20" t="n">
        <v>0.79</v>
      </c>
      <c r="V20" t="n">
        <v>0.86</v>
      </c>
      <c r="W20" t="n">
        <v>12.3</v>
      </c>
      <c r="X20" t="n">
        <v>0.52</v>
      </c>
      <c r="Y20" t="n">
        <v>2</v>
      </c>
      <c r="Z20" t="n">
        <v>10</v>
      </c>
      <c r="AA20" t="n">
        <v>298.3802966981963</v>
      </c>
      <c r="AB20" t="n">
        <v>424.5738050135334</v>
      </c>
      <c r="AC20" t="n">
        <v>384.8021538306639</v>
      </c>
      <c r="AD20" t="n">
        <v>298380.2966981963</v>
      </c>
      <c r="AE20" t="n">
        <v>424573.8050135334</v>
      </c>
      <c r="AF20" t="n">
        <v>7.503891477262079e-06</v>
      </c>
      <c r="AG20" t="n">
        <v>1.366666666666666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3.0494</v>
      </c>
      <c r="E21" t="n">
        <v>32.79</v>
      </c>
      <c r="F21" t="n">
        <v>29.77</v>
      </c>
      <c r="G21" t="n">
        <v>119.07</v>
      </c>
      <c r="H21" t="n">
        <v>1.65</v>
      </c>
      <c r="I21" t="n">
        <v>15</v>
      </c>
      <c r="J21" t="n">
        <v>215.5</v>
      </c>
      <c r="K21" t="n">
        <v>53.44</v>
      </c>
      <c r="L21" t="n">
        <v>20</v>
      </c>
      <c r="M21" t="n">
        <v>13</v>
      </c>
      <c r="N21" t="n">
        <v>47.07</v>
      </c>
      <c r="O21" t="n">
        <v>26812.71</v>
      </c>
      <c r="P21" t="n">
        <v>369.42</v>
      </c>
      <c r="Q21" t="n">
        <v>772.14</v>
      </c>
      <c r="R21" t="n">
        <v>124.06</v>
      </c>
      <c r="S21" t="n">
        <v>98.14</v>
      </c>
      <c r="T21" t="n">
        <v>9024.889999999999</v>
      </c>
      <c r="U21" t="n">
        <v>0.79</v>
      </c>
      <c r="V21" t="n">
        <v>0.86</v>
      </c>
      <c r="W21" t="n">
        <v>12.29</v>
      </c>
      <c r="X21" t="n">
        <v>0.52</v>
      </c>
      <c r="Y21" t="n">
        <v>2</v>
      </c>
      <c r="Z21" t="n">
        <v>10</v>
      </c>
      <c r="AA21" t="n">
        <v>297.521577881505</v>
      </c>
      <c r="AB21" t="n">
        <v>423.3519096019602</v>
      </c>
      <c r="AC21" t="n">
        <v>383.6947186083845</v>
      </c>
      <c r="AD21" t="n">
        <v>297521.577881505</v>
      </c>
      <c r="AE21" t="n">
        <v>423351.9096019602</v>
      </c>
      <c r="AF21" t="n">
        <v>7.505122067225223e-06</v>
      </c>
      <c r="AG21" t="n">
        <v>1.36625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3.0556</v>
      </c>
      <c r="E22" t="n">
        <v>32.73</v>
      </c>
      <c r="F22" t="n">
        <v>29.74</v>
      </c>
      <c r="G22" t="n">
        <v>127.45</v>
      </c>
      <c r="H22" t="n">
        <v>1.72</v>
      </c>
      <c r="I22" t="n">
        <v>14</v>
      </c>
      <c r="J22" t="n">
        <v>217.14</v>
      </c>
      <c r="K22" t="n">
        <v>53.44</v>
      </c>
      <c r="L22" t="n">
        <v>21</v>
      </c>
      <c r="M22" t="n">
        <v>12</v>
      </c>
      <c r="N22" t="n">
        <v>47.7</v>
      </c>
      <c r="O22" t="n">
        <v>27014.3</v>
      </c>
      <c r="P22" t="n">
        <v>367.46</v>
      </c>
      <c r="Q22" t="n">
        <v>772.05</v>
      </c>
      <c r="R22" t="n">
        <v>122.99</v>
      </c>
      <c r="S22" t="n">
        <v>98.14</v>
      </c>
      <c r="T22" t="n">
        <v>8495.120000000001</v>
      </c>
      <c r="U22" t="n">
        <v>0.8</v>
      </c>
      <c r="V22" t="n">
        <v>0.86</v>
      </c>
      <c r="W22" t="n">
        <v>12.3</v>
      </c>
      <c r="X22" t="n">
        <v>0.49</v>
      </c>
      <c r="Y22" t="n">
        <v>2</v>
      </c>
      <c r="Z22" t="n">
        <v>10</v>
      </c>
      <c r="AA22" t="n">
        <v>295.8586695080406</v>
      </c>
      <c r="AB22" t="n">
        <v>420.9857100126329</v>
      </c>
      <c r="AC22" t="n">
        <v>381.5501710936424</v>
      </c>
      <c r="AD22" t="n">
        <v>295858.6695080406</v>
      </c>
      <c r="AE22" t="n">
        <v>420985.7100126329</v>
      </c>
      <c r="AF22" t="n">
        <v>7.520381382768214e-06</v>
      </c>
      <c r="AG22" t="n">
        <v>1.36375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3.0636</v>
      </c>
      <c r="E23" t="n">
        <v>32.64</v>
      </c>
      <c r="F23" t="n">
        <v>29.69</v>
      </c>
      <c r="G23" t="n">
        <v>137.03</v>
      </c>
      <c r="H23" t="n">
        <v>1.79</v>
      </c>
      <c r="I23" t="n">
        <v>13</v>
      </c>
      <c r="J23" t="n">
        <v>218.78</v>
      </c>
      <c r="K23" t="n">
        <v>53.44</v>
      </c>
      <c r="L23" t="n">
        <v>22</v>
      </c>
      <c r="M23" t="n">
        <v>11</v>
      </c>
      <c r="N23" t="n">
        <v>48.34</v>
      </c>
      <c r="O23" t="n">
        <v>27216.79</v>
      </c>
      <c r="P23" t="n">
        <v>363.77</v>
      </c>
      <c r="Q23" t="n">
        <v>772.17</v>
      </c>
      <c r="R23" t="n">
        <v>121.49</v>
      </c>
      <c r="S23" t="n">
        <v>98.14</v>
      </c>
      <c r="T23" t="n">
        <v>7747.26</v>
      </c>
      <c r="U23" t="n">
        <v>0.8100000000000001</v>
      </c>
      <c r="V23" t="n">
        <v>0.86</v>
      </c>
      <c r="W23" t="n">
        <v>12.29</v>
      </c>
      <c r="X23" t="n">
        <v>0.44</v>
      </c>
      <c r="Y23" t="n">
        <v>2</v>
      </c>
      <c r="Z23" t="n">
        <v>10</v>
      </c>
      <c r="AA23" t="n">
        <v>293.1102055108311</v>
      </c>
      <c r="AB23" t="n">
        <v>417.0748424716096</v>
      </c>
      <c r="AC23" t="n">
        <v>378.0056513061244</v>
      </c>
      <c r="AD23" t="n">
        <v>293110.2055108311</v>
      </c>
      <c r="AE23" t="n">
        <v>417074.8424716096</v>
      </c>
      <c r="AF23" t="n">
        <v>7.540070822178524e-06</v>
      </c>
      <c r="AG23" t="n">
        <v>1.36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3.0632</v>
      </c>
      <c r="E24" t="n">
        <v>32.65</v>
      </c>
      <c r="F24" t="n">
        <v>29.69</v>
      </c>
      <c r="G24" t="n">
        <v>137.05</v>
      </c>
      <c r="H24" t="n">
        <v>1.85</v>
      </c>
      <c r="I24" t="n">
        <v>13</v>
      </c>
      <c r="J24" t="n">
        <v>220.43</v>
      </c>
      <c r="K24" t="n">
        <v>53.44</v>
      </c>
      <c r="L24" t="n">
        <v>23</v>
      </c>
      <c r="M24" t="n">
        <v>11</v>
      </c>
      <c r="N24" t="n">
        <v>48.99</v>
      </c>
      <c r="O24" t="n">
        <v>27420.16</v>
      </c>
      <c r="P24" t="n">
        <v>361.92</v>
      </c>
      <c r="Q24" t="n">
        <v>772.13</v>
      </c>
      <c r="R24" t="n">
        <v>121.58</v>
      </c>
      <c r="S24" t="n">
        <v>98.14</v>
      </c>
      <c r="T24" t="n">
        <v>7794.03</v>
      </c>
      <c r="U24" t="n">
        <v>0.8100000000000001</v>
      </c>
      <c r="V24" t="n">
        <v>0.86</v>
      </c>
      <c r="W24" t="n">
        <v>12.29</v>
      </c>
      <c r="X24" t="n">
        <v>0.45</v>
      </c>
      <c r="Y24" t="n">
        <v>2</v>
      </c>
      <c r="Z24" t="n">
        <v>10</v>
      </c>
      <c r="AA24" t="n">
        <v>292.2433359834017</v>
      </c>
      <c r="AB24" t="n">
        <v>415.8413491820602</v>
      </c>
      <c r="AC24" t="n">
        <v>376.8877046288933</v>
      </c>
      <c r="AD24" t="n">
        <v>292243.3359834017</v>
      </c>
      <c r="AE24" t="n">
        <v>415841.3491820602</v>
      </c>
      <c r="AF24" t="n">
        <v>7.539086350208009e-06</v>
      </c>
      <c r="AG24" t="n">
        <v>1.360416666666667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3.0696</v>
      </c>
      <c r="E25" t="n">
        <v>32.58</v>
      </c>
      <c r="F25" t="n">
        <v>29.66</v>
      </c>
      <c r="G25" t="n">
        <v>148.31</v>
      </c>
      <c r="H25" t="n">
        <v>1.92</v>
      </c>
      <c r="I25" t="n">
        <v>12</v>
      </c>
      <c r="J25" t="n">
        <v>222.08</v>
      </c>
      <c r="K25" t="n">
        <v>53.44</v>
      </c>
      <c r="L25" t="n">
        <v>24</v>
      </c>
      <c r="M25" t="n">
        <v>10</v>
      </c>
      <c r="N25" t="n">
        <v>49.65</v>
      </c>
      <c r="O25" t="n">
        <v>27624.44</v>
      </c>
      <c r="P25" t="n">
        <v>359.11</v>
      </c>
      <c r="Q25" t="n">
        <v>772.1799999999999</v>
      </c>
      <c r="R25" t="n">
        <v>120.51</v>
      </c>
      <c r="S25" t="n">
        <v>98.14</v>
      </c>
      <c r="T25" t="n">
        <v>7263.76</v>
      </c>
      <c r="U25" t="n">
        <v>0.8100000000000001</v>
      </c>
      <c r="V25" t="n">
        <v>0.87</v>
      </c>
      <c r="W25" t="n">
        <v>12.29</v>
      </c>
      <c r="X25" t="n">
        <v>0.41</v>
      </c>
      <c r="Y25" t="n">
        <v>2</v>
      </c>
      <c r="Z25" t="n">
        <v>10</v>
      </c>
      <c r="AA25" t="n">
        <v>290.1600920394337</v>
      </c>
      <c r="AB25" t="n">
        <v>412.8770421622956</v>
      </c>
      <c r="AC25" t="n">
        <v>374.2010769746404</v>
      </c>
      <c r="AD25" t="n">
        <v>290160.0920394337</v>
      </c>
      <c r="AE25" t="n">
        <v>412877.0421622956</v>
      </c>
      <c r="AF25" t="n">
        <v>7.554837901736257e-06</v>
      </c>
      <c r="AG25" t="n">
        <v>1.3575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3.0699</v>
      </c>
      <c r="E26" t="n">
        <v>32.57</v>
      </c>
      <c r="F26" t="n">
        <v>29.66</v>
      </c>
      <c r="G26" t="n">
        <v>148.3</v>
      </c>
      <c r="H26" t="n">
        <v>1.99</v>
      </c>
      <c r="I26" t="n">
        <v>12</v>
      </c>
      <c r="J26" t="n">
        <v>223.75</v>
      </c>
      <c r="K26" t="n">
        <v>53.44</v>
      </c>
      <c r="L26" t="n">
        <v>25</v>
      </c>
      <c r="M26" t="n">
        <v>10</v>
      </c>
      <c r="N26" t="n">
        <v>50.31</v>
      </c>
      <c r="O26" t="n">
        <v>27829.77</v>
      </c>
      <c r="P26" t="n">
        <v>356.8</v>
      </c>
      <c r="Q26" t="n">
        <v>772.22</v>
      </c>
      <c r="R26" t="n">
        <v>120.61</v>
      </c>
      <c r="S26" t="n">
        <v>98.14</v>
      </c>
      <c r="T26" t="n">
        <v>7315.67</v>
      </c>
      <c r="U26" t="n">
        <v>0.8100000000000001</v>
      </c>
      <c r="V26" t="n">
        <v>0.87</v>
      </c>
      <c r="W26" t="n">
        <v>12.29</v>
      </c>
      <c r="X26" t="n">
        <v>0.41</v>
      </c>
      <c r="Y26" t="n">
        <v>2</v>
      </c>
      <c r="Z26" t="n">
        <v>10</v>
      </c>
      <c r="AA26" t="n">
        <v>288.9984094169562</v>
      </c>
      <c r="AB26" t="n">
        <v>411.2240509403511</v>
      </c>
      <c r="AC26" t="n">
        <v>372.7029285374159</v>
      </c>
      <c r="AD26" t="n">
        <v>288998.4094169562</v>
      </c>
      <c r="AE26" t="n">
        <v>411224.0509403511</v>
      </c>
      <c r="AF26" t="n">
        <v>7.555576255714145e-06</v>
      </c>
      <c r="AG26" t="n">
        <v>1.357083333333333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3.0772</v>
      </c>
      <c r="E27" t="n">
        <v>32.5</v>
      </c>
      <c r="F27" t="n">
        <v>29.62</v>
      </c>
      <c r="G27" t="n">
        <v>161.56</v>
      </c>
      <c r="H27" t="n">
        <v>2.05</v>
      </c>
      <c r="I27" t="n">
        <v>11</v>
      </c>
      <c r="J27" t="n">
        <v>225.42</v>
      </c>
      <c r="K27" t="n">
        <v>53.44</v>
      </c>
      <c r="L27" t="n">
        <v>26</v>
      </c>
      <c r="M27" t="n">
        <v>9</v>
      </c>
      <c r="N27" t="n">
        <v>50.98</v>
      </c>
      <c r="O27" t="n">
        <v>28035.92</v>
      </c>
      <c r="P27" t="n">
        <v>354.62</v>
      </c>
      <c r="Q27" t="n">
        <v>772.12</v>
      </c>
      <c r="R27" t="n">
        <v>119.11</v>
      </c>
      <c r="S27" t="n">
        <v>98.14</v>
      </c>
      <c r="T27" t="n">
        <v>6568.6</v>
      </c>
      <c r="U27" t="n">
        <v>0.82</v>
      </c>
      <c r="V27" t="n">
        <v>0.87</v>
      </c>
      <c r="W27" t="n">
        <v>12.29</v>
      </c>
      <c r="X27" t="n">
        <v>0.37</v>
      </c>
      <c r="Y27" t="n">
        <v>2</v>
      </c>
      <c r="Z27" t="n">
        <v>10</v>
      </c>
      <c r="AA27" t="n">
        <v>287.1210288021431</v>
      </c>
      <c r="AB27" t="n">
        <v>408.5526727028795</v>
      </c>
      <c r="AC27" t="n">
        <v>370.2817897687567</v>
      </c>
      <c r="AD27" t="n">
        <v>287121.0288021431</v>
      </c>
      <c r="AE27" t="n">
        <v>408552.6727028795</v>
      </c>
      <c r="AF27" t="n">
        <v>7.573542869176053e-06</v>
      </c>
      <c r="AG27" t="n">
        <v>1.354166666666667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3.0761</v>
      </c>
      <c r="E28" t="n">
        <v>32.51</v>
      </c>
      <c r="F28" t="n">
        <v>29.63</v>
      </c>
      <c r="G28" t="n">
        <v>161.62</v>
      </c>
      <c r="H28" t="n">
        <v>2.11</v>
      </c>
      <c r="I28" t="n">
        <v>11</v>
      </c>
      <c r="J28" t="n">
        <v>227.1</v>
      </c>
      <c r="K28" t="n">
        <v>53.44</v>
      </c>
      <c r="L28" t="n">
        <v>27</v>
      </c>
      <c r="M28" t="n">
        <v>9</v>
      </c>
      <c r="N28" t="n">
        <v>51.66</v>
      </c>
      <c r="O28" t="n">
        <v>28243</v>
      </c>
      <c r="P28" t="n">
        <v>352.08</v>
      </c>
      <c r="Q28" t="n">
        <v>772.13</v>
      </c>
      <c r="R28" t="n">
        <v>119.37</v>
      </c>
      <c r="S28" t="n">
        <v>98.14</v>
      </c>
      <c r="T28" t="n">
        <v>6700.18</v>
      </c>
      <c r="U28" t="n">
        <v>0.82</v>
      </c>
      <c r="V28" t="n">
        <v>0.87</v>
      </c>
      <c r="W28" t="n">
        <v>12.29</v>
      </c>
      <c r="X28" t="n">
        <v>0.38</v>
      </c>
      <c r="Y28" t="n">
        <v>2</v>
      </c>
      <c r="Z28" t="n">
        <v>10</v>
      </c>
      <c r="AA28" t="n">
        <v>286.0153248162437</v>
      </c>
      <c r="AB28" t="n">
        <v>406.9793350739986</v>
      </c>
      <c r="AC28" t="n">
        <v>368.8558334305486</v>
      </c>
      <c r="AD28" t="n">
        <v>286015.3248162437</v>
      </c>
      <c r="AE28" t="n">
        <v>406979.3350739987</v>
      </c>
      <c r="AF28" t="n">
        <v>7.570835571257135e-06</v>
      </c>
      <c r="AG28" t="n">
        <v>1.354583333333333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3.0846</v>
      </c>
      <c r="E29" t="n">
        <v>32.42</v>
      </c>
      <c r="F29" t="n">
        <v>29.58</v>
      </c>
      <c r="G29" t="n">
        <v>177.47</v>
      </c>
      <c r="H29" t="n">
        <v>2.18</v>
      </c>
      <c r="I29" t="n">
        <v>10</v>
      </c>
      <c r="J29" t="n">
        <v>228.79</v>
      </c>
      <c r="K29" t="n">
        <v>53.44</v>
      </c>
      <c r="L29" t="n">
        <v>28</v>
      </c>
      <c r="M29" t="n">
        <v>8</v>
      </c>
      <c r="N29" t="n">
        <v>52.35</v>
      </c>
      <c r="O29" t="n">
        <v>28451.04</v>
      </c>
      <c r="P29" t="n">
        <v>348.28</v>
      </c>
      <c r="Q29" t="n">
        <v>772.2</v>
      </c>
      <c r="R29" t="n">
        <v>117.88</v>
      </c>
      <c r="S29" t="n">
        <v>98.14</v>
      </c>
      <c r="T29" t="n">
        <v>5959.54</v>
      </c>
      <c r="U29" t="n">
        <v>0.83</v>
      </c>
      <c r="V29" t="n">
        <v>0.87</v>
      </c>
      <c r="W29" t="n">
        <v>12.28</v>
      </c>
      <c r="X29" t="n">
        <v>0.33</v>
      </c>
      <c r="Y29" t="n">
        <v>2</v>
      </c>
      <c r="Z29" t="n">
        <v>10</v>
      </c>
      <c r="AA29" t="n">
        <v>283.2131035732856</v>
      </c>
      <c r="AB29" t="n">
        <v>402.9919748200611</v>
      </c>
      <c r="AC29" t="n">
        <v>365.2419863309493</v>
      </c>
      <c r="AD29" t="n">
        <v>283213.1035732856</v>
      </c>
      <c r="AE29" t="n">
        <v>402991.9748200611</v>
      </c>
      <c r="AF29" t="n">
        <v>7.59175560063059e-06</v>
      </c>
      <c r="AG29" t="n">
        <v>1.350833333333333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3.0846</v>
      </c>
      <c r="E30" t="n">
        <v>32.42</v>
      </c>
      <c r="F30" t="n">
        <v>29.58</v>
      </c>
      <c r="G30" t="n">
        <v>177.47</v>
      </c>
      <c r="H30" t="n">
        <v>2.24</v>
      </c>
      <c r="I30" t="n">
        <v>10</v>
      </c>
      <c r="J30" t="n">
        <v>230.48</v>
      </c>
      <c r="K30" t="n">
        <v>53.44</v>
      </c>
      <c r="L30" t="n">
        <v>29</v>
      </c>
      <c r="M30" t="n">
        <v>6</v>
      </c>
      <c r="N30" t="n">
        <v>53.05</v>
      </c>
      <c r="O30" t="n">
        <v>28660.06</v>
      </c>
      <c r="P30" t="n">
        <v>345.56</v>
      </c>
      <c r="Q30" t="n">
        <v>772.1799999999999</v>
      </c>
      <c r="R30" t="n">
        <v>117.73</v>
      </c>
      <c r="S30" t="n">
        <v>98.14</v>
      </c>
      <c r="T30" t="n">
        <v>5884.26</v>
      </c>
      <c r="U30" t="n">
        <v>0.83</v>
      </c>
      <c r="V30" t="n">
        <v>0.87</v>
      </c>
      <c r="W30" t="n">
        <v>12.29</v>
      </c>
      <c r="X30" t="n">
        <v>0.33</v>
      </c>
      <c r="Y30" t="n">
        <v>2</v>
      </c>
      <c r="Z30" t="n">
        <v>10</v>
      </c>
      <c r="AA30" t="n">
        <v>281.8882225486684</v>
      </c>
      <c r="AB30" t="n">
        <v>401.1067639531353</v>
      </c>
      <c r="AC30" t="n">
        <v>363.5333712599021</v>
      </c>
      <c r="AD30" t="n">
        <v>281888.2225486683</v>
      </c>
      <c r="AE30" t="n">
        <v>401106.7639531353</v>
      </c>
      <c r="AF30" t="n">
        <v>7.59175560063059e-06</v>
      </c>
      <c r="AG30" t="n">
        <v>1.350833333333333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3.0845</v>
      </c>
      <c r="E31" t="n">
        <v>32.42</v>
      </c>
      <c r="F31" t="n">
        <v>29.58</v>
      </c>
      <c r="G31" t="n">
        <v>177.48</v>
      </c>
      <c r="H31" t="n">
        <v>2.3</v>
      </c>
      <c r="I31" t="n">
        <v>10</v>
      </c>
      <c r="J31" t="n">
        <v>232.18</v>
      </c>
      <c r="K31" t="n">
        <v>53.44</v>
      </c>
      <c r="L31" t="n">
        <v>30</v>
      </c>
      <c r="M31" t="n">
        <v>4</v>
      </c>
      <c r="N31" t="n">
        <v>53.75</v>
      </c>
      <c r="O31" t="n">
        <v>28870.05</v>
      </c>
      <c r="P31" t="n">
        <v>343.87</v>
      </c>
      <c r="Q31" t="n">
        <v>772.13</v>
      </c>
      <c r="R31" t="n">
        <v>117.66</v>
      </c>
      <c r="S31" t="n">
        <v>98.14</v>
      </c>
      <c r="T31" t="n">
        <v>5850.36</v>
      </c>
      <c r="U31" t="n">
        <v>0.83</v>
      </c>
      <c r="V31" t="n">
        <v>0.87</v>
      </c>
      <c r="W31" t="n">
        <v>12.29</v>
      </c>
      <c r="X31" t="n">
        <v>0.33</v>
      </c>
      <c r="Y31" t="n">
        <v>2</v>
      </c>
      <c r="Z31" t="n">
        <v>10</v>
      </c>
      <c r="AA31" t="n">
        <v>281.0736670501119</v>
      </c>
      <c r="AB31" t="n">
        <v>399.9477097821871</v>
      </c>
      <c r="AC31" t="n">
        <v>362.4828906694354</v>
      </c>
      <c r="AD31" t="n">
        <v>281073.6670501119</v>
      </c>
      <c r="AE31" t="n">
        <v>399947.7097821871</v>
      </c>
      <c r="AF31" t="n">
        <v>7.591509482637961e-06</v>
      </c>
      <c r="AG31" t="n">
        <v>1.350833333333333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3.0814</v>
      </c>
      <c r="E32" t="n">
        <v>32.45</v>
      </c>
      <c r="F32" t="n">
        <v>29.61</v>
      </c>
      <c r="G32" t="n">
        <v>177.67</v>
      </c>
      <c r="H32" t="n">
        <v>2.36</v>
      </c>
      <c r="I32" t="n">
        <v>10</v>
      </c>
      <c r="J32" t="n">
        <v>233.89</v>
      </c>
      <c r="K32" t="n">
        <v>53.44</v>
      </c>
      <c r="L32" t="n">
        <v>31</v>
      </c>
      <c r="M32" t="n">
        <v>0</v>
      </c>
      <c r="N32" t="n">
        <v>54.46</v>
      </c>
      <c r="O32" t="n">
        <v>29081.05</v>
      </c>
      <c r="P32" t="n">
        <v>345.49</v>
      </c>
      <c r="Q32" t="n">
        <v>772.23</v>
      </c>
      <c r="R32" t="n">
        <v>118.58</v>
      </c>
      <c r="S32" t="n">
        <v>98.14</v>
      </c>
      <c r="T32" t="n">
        <v>6309.87</v>
      </c>
      <c r="U32" t="n">
        <v>0.83</v>
      </c>
      <c r="V32" t="n">
        <v>0.87</v>
      </c>
      <c r="W32" t="n">
        <v>12.3</v>
      </c>
      <c r="X32" t="n">
        <v>0.37</v>
      </c>
      <c r="Y32" t="n">
        <v>2</v>
      </c>
      <c r="Z32" t="n">
        <v>10</v>
      </c>
      <c r="AA32" t="n">
        <v>282.2439486551434</v>
      </c>
      <c r="AB32" t="n">
        <v>401.6129367408163</v>
      </c>
      <c r="AC32" t="n">
        <v>363.9921286693562</v>
      </c>
      <c r="AD32" t="n">
        <v>282243.9486551434</v>
      </c>
      <c r="AE32" t="n">
        <v>401612.9367408163</v>
      </c>
      <c r="AF32" t="n">
        <v>7.583879824866466e-06</v>
      </c>
      <c r="AG32" t="n">
        <v>1.352083333333334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1.9908</v>
      </c>
      <c r="E2" t="n">
        <v>50.23</v>
      </c>
      <c r="F2" t="n">
        <v>40.96</v>
      </c>
      <c r="G2" t="n">
        <v>8.16</v>
      </c>
      <c r="H2" t="n">
        <v>0.15</v>
      </c>
      <c r="I2" t="n">
        <v>301</v>
      </c>
      <c r="J2" t="n">
        <v>116.05</v>
      </c>
      <c r="K2" t="n">
        <v>43.4</v>
      </c>
      <c r="L2" t="n">
        <v>1</v>
      </c>
      <c r="M2" t="n">
        <v>299</v>
      </c>
      <c r="N2" t="n">
        <v>16.65</v>
      </c>
      <c r="O2" t="n">
        <v>14546.17</v>
      </c>
      <c r="P2" t="n">
        <v>413.8</v>
      </c>
      <c r="Q2" t="n">
        <v>774.49</v>
      </c>
      <c r="R2" t="n">
        <v>497.55</v>
      </c>
      <c r="S2" t="n">
        <v>98.14</v>
      </c>
      <c r="T2" t="n">
        <v>194337.75</v>
      </c>
      <c r="U2" t="n">
        <v>0.2</v>
      </c>
      <c r="V2" t="n">
        <v>0.63</v>
      </c>
      <c r="W2" t="n">
        <v>12.76</v>
      </c>
      <c r="X2" t="n">
        <v>11.67</v>
      </c>
      <c r="Y2" t="n">
        <v>2</v>
      </c>
      <c r="Z2" t="n">
        <v>10</v>
      </c>
      <c r="AA2" t="n">
        <v>504.1219238691656</v>
      </c>
      <c r="AB2" t="n">
        <v>717.3294140947617</v>
      </c>
      <c r="AC2" t="n">
        <v>650.134088090752</v>
      </c>
      <c r="AD2" t="n">
        <v>504121.9238691656</v>
      </c>
      <c r="AE2" t="n">
        <v>717329.4140947617</v>
      </c>
      <c r="AF2" t="n">
        <v>6.108221772796409e-06</v>
      </c>
      <c r="AG2" t="n">
        <v>2.092916666666667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2.5696</v>
      </c>
      <c r="E3" t="n">
        <v>38.92</v>
      </c>
      <c r="F3" t="n">
        <v>33.89</v>
      </c>
      <c r="G3" t="n">
        <v>16.53</v>
      </c>
      <c r="H3" t="n">
        <v>0.3</v>
      </c>
      <c r="I3" t="n">
        <v>123</v>
      </c>
      <c r="J3" t="n">
        <v>117.34</v>
      </c>
      <c r="K3" t="n">
        <v>43.4</v>
      </c>
      <c r="L3" t="n">
        <v>2</v>
      </c>
      <c r="M3" t="n">
        <v>121</v>
      </c>
      <c r="N3" t="n">
        <v>16.94</v>
      </c>
      <c r="O3" t="n">
        <v>14705.49</v>
      </c>
      <c r="P3" t="n">
        <v>338.95</v>
      </c>
      <c r="Q3" t="n">
        <v>773.08</v>
      </c>
      <c r="R3" t="n">
        <v>261.53</v>
      </c>
      <c r="S3" t="n">
        <v>98.14</v>
      </c>
      <c r="T3" t="n">
        <v>77218.36</v>
      </c>
      <c r="U3" t="n">
        <v>0.38</v>
      </c>
      <c r="V3" t="n">
        <v>0.76</v>
      </c>
      <c r="W3" t="n">
        <v>12.47</v>
      </c>
      <c r="X3" t="n">
        <v>4.63</v>
      </c>
      <c r="Y3" t="n">
        <v>2</v>
      </c>
      <c r="Z3" t="n">
        <v>10</v>
      </c>
      <c r="AA3" t="n">
        <v>324.3612355659613</v>
      </c>
      <c r="AB3" t="n">
        <v>461.5428213828288</v>
      </c>
      <c r="AC3" t="n">
        <v>418.308123713692</v>
      </c>
      <c r="AD3" t="n">
        <v>324361.2355659613</v>
      </c>
      <c r="AE3" t="n">
        <v>461542.8213828288</v>
      </c>
      <c r="AF3" t="n">
        <v>7.884110240796492e-06</v>
      </c>
      <c r="AG3" t="n">
        <v>1.621666666666667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2.7762</v>
      </c>
      <c r="E4" t="n">
        <v>36.02</v>
      </c>
      <c r="F4" t="n">
        <v>32.1</v>
      </c>
      <c r="G4" t="n">
        <v>25.01</v>
      </c>
      <c r="H4" t="n">
        <v>0.45</v>
      </c>
      <c r="I4" t="n">
        <v>77</v>
      </c>
      <c r="J4" t="n">
        <v>118.63</v>
      </c>
      <c r="K4" t="n">
        <v>43.4</v>
      </c>
      <c r="L4" t="n">
        <v>3</v>
      </c>
      <c r="M4" t="n">
        <v>75</v>
      </c>
      <c r="N4" t="n">
        <v>17.23</v>
      </c>
      <c r="O4" t="n">
        <v>14865.24</v>
      </c>
      <c r="P4" t="n">
        <v>316.74</v>
      </c>
      <c r="Q4" t="n">
        <v>772.9</v>
      </c>
      <c r="R4" t="n">
        <v>201.78</v>
      </c>
      <c r="S4" t="n">
        <v>98.14</v>
      </c>
      <c r="T4" t="n">
        <v>47572.84</v>
      </c>
      <c r="U4" t="n">
        <v>0.49</v>
      </c>
      <c r="V4" t="n">
        <v>0.8</v>
      </c>
      <c r="W4" t="n">
        <v>12.39</v>
      </c>
      <c r="X4" t="n">
        <v>2.84</v>
      </c>
      <c r="Y4" t="n">
        <v>2</v>
      </c>
      <c r="Z4" t="n">
        <v>10</v>
      </c>
      <c r="AA4" t="n">
        <v>282.9926419825678</v>
      </c>
      <c r="AB4" t="n">
        <v>402.678273756465</v>
      </c>
      <c r="AC4" t="n">
        <v>364.9576709928259</v>
      </c>
      <c r="AD4" t="n">
        <v>282992.6419825678</v>
      </c>
      <c r="AE4" t="n">
        <v>402678.273756465</v>
      </c>
      <c r="AF4" t="n">
        <v>8.518005467971364e-06</v>
      </c>
      <c r="AG4" t="n">
        <v>1.500833333333333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2.8774</v>
      </c>
      <c r="E5" t="n">
        <v>34.75</v>
      </c>
      <c r="F5" t="n">
        <v>31.33</v>
      </c>
      <c r="G5" t="n">
        <v>33.57</v>
      </c>
      <c r="H5" t="n">
        <v>0.59</v>
      </c>
      <c r="I5" t="n">
        <v>56</v>
      </c>
      <c r="J5" t="n">
        <v>119.93</v>
      </c>
      <c r="K5" t="n">
        <v>43.4</v>
      </c>
      <c r="L5" t="n">
        <v>4</v>
      </c>
      <c r="M5" t="n">
        <v>54</v>
      </c>
      <c r="N5" t="n">
        <v>17.53</v>
      </c>
      <c r="O5" t="n">
        <v>15025.44</v>
      </c>
      <c r="P5" t="n">
        <v>304.99</v>
      </c>
      <c r="Q5" t="n">
        <v>772.63</v>
      </c>
      <c r="R5" t="n">
        <v>176.08</v>
      </c>
      <c r="S5" t="n">
        <v>98.14</v>
      </c>
      <c r="T5" t="n">
        <v>34826.64</v>
      </c>
      <c r="U5" t="n">
        <v>0.5600000000000001</v>
      </c>
      <c r="V5" t="n">
        <v>0.82</v>
      </c>
      <c r="W5" t="n">
        <v>12.36</v>
      </c>
      <c r="X5" t="n">
        <v>2.08</v>
      </c>
      <c r="Y5" t="n">
        <v>2</v>
      </c>
      <c r="Z5" t="n">
        <v>10</v>
      </c>
      <c r="AA5" t="n">
        <v>264.6350415117543</v>
      </c>
      <c r="AB5" t="n">
        <v>376.5567222697896</v>
      </c>
      <c r="AC5" t="n">
        <v>341.2830373843042</v>
      </c>
      <c r="AD5" t="n">
        <v>264635.0415117543</v>
      </c>
      <c r="AE5" t="n">
        <v>376556.7222697897</v>
      </c>
      <c r="AF5" t="n">
        <v>8.82850980964657e-06</v>
      </c>
      <c r="AG5" t="n">
        <v>1.447916666666667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2.9411</v>
      </c>
      <c r="E6" t="n">
        <v>34</v>
      </c>
      <c r="F6" t="n">
        <v>30.87</v>
      </c>
      <c r="G6" t="n">
        <v>42.09</v>
      </c>
      <c r="H6" t="n">
        <v>0.73</v>
      </c>
      <c r="I6" t="n">
        <v>44</v>
      </c>
      <c r="J6" t="n">
        <v>121.23</v>
      </c>
      <c r="K6" t="n">
        <v>43.4</v>
      </c>
      <c r="L6" t="n">
        <v>5</v>
      </c>
      <c r="M6" t="n">
        <v>42</v>
      </c>
      <c r="N6" t="n">
        <v>17.83</v>
      </c>
      <c r="O6" t="n">
        <v>15186.08</v>
      </c>
      <c r="P6" t="n">
        <v>295.85</v>
      </c>
      <c r="Q6" t="n">
        <v>772.42</v>
      </c>
      <c r="R6" t="n">
        <v>160.12</v>
      </c>
      <c r="S6" t="n">
        <v>98.14</v>
      </c>
      <c r="T6" t="n">
        <v>26910.32</v>
      </c>
      <c r="U6" t="n">
        <v>0.61</v>
      </c>
      <c r="V6" t="n">
        <v>0.83</v>
      </c>
      <c r="W6" t="n">
        <v>12.36</v>
      </c>
      <c r="X6" t="n">
        <v>1.61</v>
      </c>
      <c r="Y6" t="n">
        <v>2</v>
      </c>
      <c r="Z6" t="n">
        <v>10</v>
      </c>
      <c r="AA6" t="n">
        <v>252.9744655567539</v>
      </c>
      <c r="AB6" t="n">
        <v>359.9645573157097</v>
      </c>
      <c r="AC6" t="n">
        <v>326.2451317583549</v>
      </c>
      <c r="AD6" t="n">
        <v>252974.4655567539</v>
      </c>
      <c r="AE6" t="n">
        <v>359964.5573157097</v>
      </c>
      <c r="AF6" t="n">
        <v>9.023955724317622e-06</v>
      </c>
      <c r="AG6" t="n">
        <v>1.416666666666667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2.9837</v>
      </c>
      <c r="E7" t="n">
        <v>33.52</v>
      </c>
      <c r="F7" t="n">
        <v>30.57</v>
      </c>
      <c r="G7" t="n">
        <v>50.95</v>
      </c>
      <c r="H7" t="n">
        <v>0.86</v>
      </c>
      <c r="I7" t="n">
        <v>36</v>
      </c>
      <c r="J7" t="n">
        <v>122.54</v>
      </c>
      <c r="K7" t="n">
        <v>43.4</v>
      </c>
      <c r="L7" t="n">
        <v>6</v>
      </c>
      <c r="M7" t="n">
        <v>34</v>
      </c>
      <c r="N7" t="n">
        <v>18.14</v>
      </c>
      <c r="O7" t="n">
        <v>15347.16</v>
      </c>
      <c r="P7" t="n">
        <v>288.76</v>
      </c>
      <c r="Q7" t="n">
        <v>772.27</v>
      </c>
      <c r="R7" t="n">
        <v>150.66</v>
      </c>
      <c r="S7" t="n">
        <v>98.14</v>
      </c>
      <c r="T7" t="n">
        <v>22218.11</v>
      </c>
      <c r="U7" t="n">
        <v>0.65</v>
      </c>
      <c r="V7" t="n">
        <v>0.84</v>
      </c>
      <c r="W7" t="n">
        <v>12.33</v>
      </c>
      <c r="X7" t="n">
        <v>1.32</v>
      </c>
      <c r="Y7" t="n">
        <v>2</v>
      </c>
      <c r="Z7" t="n">
        <v>10</v>
      </c>
      <c r="AA7" t="n">
        <v>244.984517066626</v>
      </c>
      <c r="AB7" t="n">
        <v>348.5954325113768</v>
      </c>
      <c r="AC7" t="n">
        <v>315.9410016866997</v>
      </c>
      <c r="AD7" t="n">
        <v>244984.517066626</v>
      </c>
      <c r="AE7" t="n">
        <v>348595.4325113768</v>
      </c>
      <c r="AF7" t="n">
        <v>9.154662097394339e-06</v>
      </c>
      <c r="AG7" t="n">
        <v>1.396666666666667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3.0182</v>
      </c>
      <c r="E8" t="n">
        <v>33.13</v>
      </c>
      <c r="F8" t="n">
        <v>30.33</v>
      </c>
      <c r="G8" t="n">
        <v>60.66</v>
      </c>
      <c r="H8" t="n">
        <v>1</v>
      </c>
      <c r="I8" t="n">
        <v>30</v>
      </c>
      <c r="J8" t="n">
        <v>123.85</v>
      </c>
      <c r="K8" t="n">
        <v>43.4</v>
      </c>
      <c r="L8" t="n">
        <v>7</v>
      </c>
      <c r="M8" t="n">
        <v>28</v>
      </c>
      <c r="N8" t="n">
        <v>18.45</v>
      </c>
      <c r="O8" t="n">
        <v>15508.69</v>
      </c>
      <c r="P8" t="n">
        <v>281.66</v>
      </c>
      <c r="Q8" t="n">
        <v>772.21</v>
      </c>
      <c r="R8" t="n">
        <v>142.92</v>
      </c>
      <c r="S8" t="n">
        <v>98.14</v>
      </c>
      <c r="T8" t="n">
        <v>18378.71</v>
      </c>
      <c r="U8" t="n">
        <v>0.6899999999999999</v>
      </c>
      <c r="V8" t="n">
        <v>0.85</v>
      </c>
      <c r="W8" t="n">
        <v>12.32</v>
      </c>
      <c r="X8" t="n">
        <v>1.08</v>
      </c>
      <c r="Y8" t="n">
        <v>2</v>
      </c>
      <c r="Z8" t="n">
        <v>10</v>
      </c>
      <c r="AA8" t="n">
        <v>238.0064625664441</v>
      </c>
      <c r="AB8" t="n">
        <v>338.6661604263281</v>
      </c>
      <c r="AC8" t="n">
        <v>306.9418471482427</v>
      </c>
      <c r="AD8" t="n">
        <v>238006.4625664441</v>
      </c>
      <c r="AE8" t="n">
        <v>338666.1604263281</v>
      </c>
      <c r="AF8" t="n">
        <v>9.260515850238159e-06</v>
      </c>
      <c r="AG8" t="n">
        <v>1.380416666666667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3.0403</v>
      </c>
      <c r="E9" t="n">
        <v>32.89</v>
      </c>
      <c r="F9" t="n">
        <v>30.19</v>
      </c>
      <c r="G9" t="n">
        <v>69.66</v>
      </c>
      <c r="H9" t="n">
        <v>1.13</v>
      </c>
      <c r="I9" t="n">
        <v>26</v>
      </c>
      <c r="J9" t="n">
        <v>125.16</v>
      </c>
      <c r="K9" t="n">
        <v>43.4</v>
      </c>
      <c r="L9" t="n">
        <v>8</v>
      </c>
      <c r="M9" t="n">
        <v>24</v>
      </c>
      <c r="N9" t="n">
        <v>18.76</v>
      </c>
      <c r="O9" t="n">
        <v>15670.68</v>
      </c>
      <c r="P9" t="n">
        <v>275.9</v>
      </c>
      <c r="Q9" t="n">
        <v>772.21</v>
      </c>
      <c r="R9" t="n">
        <v>137.83</v>
      </c>
      <c r="S9" t="n">
        <v>98.14</v>
      </c>
      <c r="T9" t="n">
        <v>15855.37</v>
      </c>
      <c r="U9" t="n">
        <v>0.71</v>
      </c>
      <c r="V9" t="n">
        <v>0.85</v>
      </c>
      <c r="W9" t="n">
        <v>12.32</v>
      </c>
      <c r="X9" t="n">
        <v>0.9399999999999999</v>
      </c>
      <c r="Y9" t="n">
        <v>2</v>
      </c>
      <c r="Z9" t="n">
        <v>10</v>
      </c>
      <c r="AA9" t="n">
        <v>233.0601612284433</v>
      </c>
      <c r="AB9" t="n">
        <v>331.6279276641204</v>
      </c>
      <c r="AC9" t="n">
        <v>300.5629158668541</v>
      </c>
      <c r="AD9" t="n">
        <v>233060.1612284433</v>
      </c>
      <c r="AE9" t="n">
        <v>331627.9276641204</v>
      </c>
      <c r="AF9" t="n">
        <v>9.328323616552604e-06</v>
      </c>
      <c r="AG9" t="n">
        <v>1.370416666666667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3.0574</v>
      </c>
      <c r="E10" t="n">
        <v>32.71</v>
      </c>
      <c r="F10" t="n">
        <v>30.07</v>
      </c>
      <c r="G10" t="n">
        <v>78.45</v>
      </c>
      <c r="H10" t="n">
        <v>1.26</v>
      </c>
      <c r="I10" t="n">
        <v>23</v>
      </c>
      <c r="J10" t="n">
        <v>126.48</v>
      </c>
      <c r="K10" t="n">
        <v>43.4</v>
      </c>
      <c r="L10" t="n">
        <v>9</v>
      </c>
      <c r="M10" t="n">
        <v>21</v>
      </c>
      <c r="N10" t="n">
        <v>19.08</v>
      </c>
      <c r="O10" t="n">
        <v>15833.12</v>
      </c>
      <c r="P10" t="n">
        <v>270.15</v>
      </c>
      <c r="Q10" t="n">
        <v>772.21</v>
      </c>
      <c r="R10" t="n">
        <v>134.25</v>
      </c>
      <c r="S10" t="n">
        <v>98.14</v>
      </c>
      <c r="T10" t="n">
        <v>14077.81</v>
      </c>
      <c r="U10" t="n">
        <v>0.73</v>
      </c>
      <c r="V10" t="n">
        <v>0.85</v>
      </c>
      <c r="W10" t="n">
        <v>12.31</v>
      </c>
      <c r="X10" t="n">
        <v>0.83</v>
      </c>
      <c r="Y10" t="n">
        <v>2</v>
      </c>
      <c r="Z10" t="n">
        <v>10</v>
      </c>
      <c r="AA10" t="n">
        <v>228.6164162915168</v>
      </c>
      <c r="AB10" t="n">
        <v>325.3047966891256</v>
      </c>
      <c r="AC10" t="n">
        <v>294.8320997180485</v>
      </c>
      <c r="AD10" t="n">
        <v>228616.4162915168</v>
      </c>
      <c r="AE10" t="n">
        <v>325304.7966891256</v>
      </c>
      <c r="AF10" t="n">
        <v>9.380790259266498e-06</v>
      </c>
      <c r="AG10" t="n">
        <v>1.362916666666667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3.0738</v>
      </c>
      <c r="E11" t="n">
        <v>32.53</v>
      </c>
      <c r="F11" t="n">
        <v>29.97</v>
      </c>
      <c r="G11" t="n">
        <v>89.91</v>
      </c>
      <c r="H11" t="n">
        <v>1.38</v>
      </c>
      <c r="I11" t="n">
        <v>20</v>
      </c>
      <c r="J11" t="n">
        <v>127.8</v>
      </c>
      <c r="K11" t="n">
        <v>43.4</v>
      </c>
      <c r="L11" t="n">
        <v>10</v>
      </c>
      <c r="M11" t="n">
        <v>18</v>
      </c>
      <c r="N11" t="n">
        <v>19.4</v>
      </c>
      <c r="O11" t="n">
        <v>15996.02</v>
      </c>
      <c r="P11" t="n">
        <v>263.23</v>
      </c>
      <c r="Q11" t="n">
        <v>772.0700000000001</v>
      </c>
      <c r="R11" t="n">
        <v>130.77</v>
      </c>
      <c r="S11" t="n">
        <v>98.14</v>
      </c>
      <c r="T11" t="n">
        <v>12352.39</v>
      </c>
      <c r="U11" t="n">
        <v>0.75</v>
      </c>
      <c r="V11" t="n">
        <v>0.86</v>
      </c>
      <c r="W11" t="n">
        <v>12.31</v>
      </c>
      <c r="X11" t="n">
        <v>0.72</v>
      </c>
      <c r="Y11" t="n">
        <v>2</v>
      </c>
      <c r="Z11" t="n">
        <v>10</v>
      </c>
      <c r="AA11" t="n">
        <v>223.7507076575265</v>
      </c>
      <c r="AB11" t="n">
        <v>318.3812415761352</v>
      </c>
      <c r="AC11" t="n">
        <v>288.5571037381171</v>
      </c>
      <c r="AD11" t="n">
        <v>223750.7076575265</v>
      </c>
      <c r="AE11" t="n">
        <v>318381.2415761352</v>
      </c>
      <c r="AF11" t="n">
        <v>9.431109144676312e-06</v>
      </c>
      <c r="AG11" t="n">
        <v>1.355416666666667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3.0874</v>
      </c>
      <c r="E12" t="n">
        <v>32.39</v>
      </c>
      <c r="F12" t="n">
        <v>29.88</v>
      </c>
      <c r="G12" t="n">
        <v>99.59</v>
      </c>
      <c r="H12" t="n">
        <v>1.5</v>
      </c>
      <c r="I12" t="n">
        <v>18</v>
      </c>
      <c r="J12" t="n">
        <v>129.13</v>
      </c>
      <c r="K12" t="n">
        <v>43.4</v>
      </c>
      <c r="L12" t="n">
        <v>11</v>
      </c>
      <c r="M12" t="n">
        <v>16</v>
      </c>
      <c r="N12" t="n">
        <v>19.73</v>
      </c>
      <c r="O12" t="n">
        <v>16159.39</v>
      </c>
      <c r="P12" t="n">
        <v>257.68</v>
      </c>
      <c r="Q12" t="n">
        <v>772.1900000000001</v>
      </c>
      <c r="R12" t="n">
        <v>127.68</v>
      </c>
      <c r="S12" t="n">
        <v>98.14</v>
      </c>
      <c r="T12" t="n">
        <v>10817.46</v>
      </c>
      <c r="U12" t="n">
        <v>0.77</v>
      </c>
      <c r="V12" t="n">
        <v>0.86</v>
      </c>
      <c r="W12" t="n">
        <v>12.3</v>
      </c>
      <c r="X12" t="n">
        <v>0.63</v>
      </c>
      <c r="Y12" t="n">
        <v>2</v>
      </c>
      <c r="Z12" t="n">
        <v>10</v>
      </c>
      <c r="AA12" t="n">
        <v>219.8310370035906</v>
      </c>
      <c r="AB12" t="n">
        <v>312.8038307941334</v>
      </c>
      <c r="AC12" t="n">
        <v>283.5021529701481</v>
      </c>
      <c r="AD12" t="n">
        <v>219831.0370035906</v>
      </c>
      <c r="AE12" t="n">
        <v>312803.8307941334</v>
      </c>
      <c r="AF12" t="n">
        <v>9.47283700086982e-06</v>
      </c>
      <c r="AG12" t="n">
        <v>1.349583333333333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3.099</v>
      </c>
      <c r="E13" t="n">
        <v>32.27</v>
      </c>
      <c r="F13" t="n">
        <v>29.8</v>
      </c>
      <c r="G13" t="n">
        <v>111.76</v>
      </c>
      <c r="H13" t="n">
        <v>1.63</v>
      </c>
      <c r="I13" t="n">
        <v>16</v>
      </c>
      <c r="J13" t="n">
        <v>130.45</v>
      </c>
      <c r="K13" t="n">
        <v>43.4</v>
      </c>
      <c r="L13" t="n">
        <v>12</v>
      </c>
      <c r="M13" t="n">
        <v>12</v>
      </c>
      <c r="N13" t="n">
        <v>20.05</v>
      </c>
      <c r="O13" t="n">
        <v>16323.22</v>
      </c>
      <c r="P13" t="n">
        <v>250.71</v>
      </c>
      <c r="Q13" t="n">
        <v>772.34</v>
      </c>
      <c r="R13" t="n">
        <v>125.15</v>
      </c>
      <c r="S13" t="n">
        <v>98.14</v>
      </c>
      <c r="T13" t="n">
        <v>9561.379999999999</v>
      </c>
      <c r="U13" t="n">
        <v>0.78</v>
      </c>
      <c r="V13" t="n">
        <v>0.86</v>
      </c>
      <c r="W13" t="n">
        <v>12.3</v>
      </c>
      <c r="X13" t="n">
        <v>0.55</v>
      </c>
      <c r="Y13" t="n">
        <v>2</v>
      </c>
      <c r="Z13" t="n">
        <v>10</v>
      </c>
      <c r="AA13" t="n">
        <v>215.421572292988</v>
      </c>
      <c r="AB13" t="n">
        <v>306.5294781275193</v>
      </c>
      <c r="AC13" t="n">
        <v>277.8155458561521</v>
      </c>
      <c r="AD13" t="n">
        <v>215421.572292988</v>
      </c>
      <c r="AE13" t="n">
        <v>306529.4781275193</v>
      </c>
      <c r="AF13" t="n">
        <v>9.508428407623105e-06</v>
      </c>
      <c r="AG13" t="n">
        <v>1.344583333333333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3.0967</v>
      </c>
      <c r="E14" t="n">
        <v>32.29</v>
      </c>
      <c r="F14" t="n">
        <v>29.83</v>
      </c>
      <c r="G14" t="n">
        <v>111.85</v>
      </c>
      <c r="H14" t="n">
        <v>1.74</v>
      </c>
      <c r="I14" t="n">
        <v>16</v>
      </c>
      <c r="J14" t="n">
        <v>131.79</v>
      </c>
      <c r="K14" t="n">
        <v>43.4</v>
      </c>
      <c r="L14" t="n">
        <v>13</v>
      </c>
      <c r="M14" t="n">
        <v>2</v>
      </c>
      <c r="N14" t="n">
        <v>20.39</v>
      </c>
      <c r="O14" t="n">
        <v>16487.53</v>
      </c>
      <c r="P14" t="n">
        <v>248.78</v>
      </c>
      <c r="Q14" t="n">
        <v>772.37</v>
      </c>
      <c r="R14" t="n">
        <v>125.5</v>
      </c>
      <c r="S14" t="n">
        <v>98.14</v>
      </c>
      <c r="T14" t="n">
        <v>9738.33</v>
      </c>
      <c r="U14" t="n">
        <v>0.78</v>
      </c>
      <c r="V14" t="n">
        <v>0.86</v>
      </c>
      <c r="W14" t="n">
        <v>12.31</v>
      </c>
      <c r="X14" t="n">
        <v>0.58</v>
      </c>
      <c r="Y14" t="n">
        <v>2</v>
      </c>
      <c r="Z14" t="n">
        <v>10</v>
      </c>
      <c r="AA14" t="n">
        <v>214.7223985905849</v>
      </c>
      <c r="AB14" t="n">
        <v>305.5346039938062</v>
      </c>
      <c r="AC14" t="n">
        <v>276.9138658539413</v>
      </c>
      <c r="AD14" t="n">
        <v>214722.3985905849</v>
      </c>
      <c r="AE14" t="n">
        <v>305534.6039938062</v>
      </c>
      <c r="AF14" t="n">
        <v>9.501371490766848e-06</v>
      </c>
      <c r="AG14" t="n">
        <v>1.345416666666667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3.0964</v>
      </c>
      <c r="E15" t="n">
        <v>32.3</v>
      </c>
      <c r="F15" t="n">
        <v>29.83</v>
      </c>
      <c r="G15" t="n">
        <v>111.86</v>
      </c>
      <c r="H15" t="n">
        <v>1.86</v>
      </c>
      <c r="I15" t="n">
        <v>16</v>
      </c>
      <c r="J15" t="n">
        <v>133.12</v>
      </c>
      <c r="K15" t="n">
        <v>43.4</v>
      </c>
      <c r="L15" t="n">
        <v>14</v>
      </c>
      <c r="M15" t="n">
        <v>0</v>
      </c>
      <c r="N15" t="n">
        <v>20.72</v>
      </c>
      <c r="O15" t="n">
        <v>16652.31</v>
      </c>
      <c r="P15" t="n">
        <v>250.93</v>
      </c>
      <c r="Q15" t="n">
        <v>772.39</v>
      </c>
      <c r="R15" t="n">
        <v>125.48</v>
      </c>
      <c r="S15" t="n">
        <v>98.14</v>
      </c>
      <c r="T15" t="n">
        <v>9728.440000000001</v>
      </c>
      <c r="U15" t="n">
        <v>0.78</v>
      </c>
      <c r="V15" t="n">
        <v>0.86</v>
      </c>
      <c r="W15" t="n">
        <v>12.31</v>
      </c>
      <c r="X15" t="n">
        <v>0.58</v>
      </c>
      <c r="Y15" t="n">
        <v>2</v>
      </c>
      <c r="Z15" t="n">
        <v>10</v>
      </c>
      <c r="AA15" t="n">
        <v>215.7891644248203</v>
      </c>
      <c r="AB15" t="n">
        <v>307.0525354199482</v>
      </c>
      <c r="AC15" t="n">
        <v>278.2896061263024</v>
      </c>
      <c r="AD15" t="n">
        <v>215789.1644248203</v>
      </c>
      <c r="AE15" t="n">
        <v>307052.5354199482</v>
      </c>
      <c r="AF15" t="n">
        <v>9.500451023350815e-06</v>
      </c>
      <c r="AG15" t="n">
        <v>1.345833333333333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1.3802</v>
      </c>
      <c r="E2" t="n">
        <v>72.45</v>
      </c>
      <c r="F2" t="n">
        <v>49.91</v>
      </c>
      <c r="G2" t="n">
        <v>5.81</v>
      </c>
      <c r="H2" t="n">
        <v>0.09</v>
      </c>
      <c r="I2" t="n">
        <v>515</v>
      </c>
      <c r="J2" t="n">
        <v>194.77</v>
      </c>
      <c r="K2" t="n">
        <v>54.38</v>
      </c>
      <c r="L2" t="n">
        <v>1</v>
      </c>
      <c r="M2" t="n">
        <v>513</v>
      </c>
      <c r="N2" t="n">
        <v>39.4</v>
      </c>
      <c r="O2" t="n">
        <v>24256.19</v>
      </c>
      <c r="P2" t="n">
        <v>705.1799999999999</v>
      </c>
      <c r="Q2" t="n">
        <v>775.92</v>
      </c>
      <c r="R2" t="n">
        <v>797.16</v>
      </c>
      <c r="S2" t="n">
        <v>98.14</v>
      </c>
      <c r="T2" t="n">
        <v>343073.44</v>
      </c>
      <c r="U2" t="n">
        <v>0.12</v>
      </c>
      <c r="V2" t="n">
        <v>0.52</v>
      </c>
      <c r="W2" t="n">
        <v>13.11</v>
      </c>
      <c r="X2" t="n">
        <v>20.59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2.1648</v>
      </c>
      <c r="E3" t="n">
        <v>46.19</v>
      </c>
      <c r="F3" t="n">
        <v>36.4</v>
      </c>
      <c r="G3" t="n">
        <v>11.68</v>
      </c>
      <c r="H3" t="n">
        <v>0.18</v>
      </c>
      <c r="I3" t="n">
        <v>187</v>
      </c>
      <c r="J3" t="n">
        <v>196.32</v>
      </c>
      <c r="K3" t="n">
        <v>54.38</v>
      </c>
      <c r="L3" t="n">
        <v>2</v>
      </c>
      <c r="M3" t="n">
        <v>185</v>
      </c>
      <c r="N3" t="n">
        <v>39.95</v>
      </c>
      <c r="O3" t="n">
        <v>24447.22</v>
      </c>
      <c r="P3" t="n">
        <v>514</v>
      </c>
      <c r="Q3" t="n">
        <v>773.1799999999999</v>
      </c>
      <c r="R3" t="n">
        <v>344.41</v>
      </c>
      <c r="S3" t="n">
        <v>98.14</v>
      </c>
      <c r="T3" t="n">
        <v>118340.46</v>
      </c>
      <c r="U3" t="n">
        <v>0.28</v>
      </c>
      <c r="V3" t="n">
        <v>0.71</v>
      </c>
      <c r="W3" t="n">
        <v>12.6</v>
      </c>
      <c r="X3" t="n">
        <v>7.14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2.465</v>
      </c>
      <c r="E4" t="n">
        <v>40.57</v>
      </c>
      <c r="F4" t="n">
        <v>33.58</v>
      </c>
      <c r="G4" t="n">
        <v>17.52</v>
      </c>
      <c r="H4" t="n">
        <v>0.27</v>
      </c>
      <c r="I4" t="n">
        <v>115</v>
      </c>
      <c r="J4" t="n">
        <v>197.88</v>
      </c>
      <c r="K4" t="n">
        <v>54.38</v>
      </c>
      <c r="L4" t="n">
        <v>3</v>
      </c>
      <c r="M4" t="n">
        <v>113</v>
      </c>
      <c r="N4" t="n">
        <v>40.5</v>
      </c>
      <c r="O4" t="n">
        <v>24639</v>
      </c>
      <c r="P4" t="n">
        <v>472.45</v>
      </c>
      <c r="Q4" t="n">
        <v>772.55</v>
      </c>
      <c r="R4" t="n">
        <v>251</v>
      </c>
      <c r="S4" t="n">
        <v>98.14</v>
      </c>
      <c r="T4" t="n">
        <v>71991.03</v>
      </c>
      <c r="U4" t="n">
        <v>0.39</v>
      </c>
      <c r="V4" t="n">
        <v>0.76</v>
      </c>
      <c r="W4" t="n">
        <v>12.46</v>
      </c>
      <c r="X4" t="n">
        <v>4.32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2.6237</v>
      </c>
      <c r="E5" t="n">
        <v>38.11</v>
      </c>
      <c r="F5" t="n">
        <v>32.37</v>
      </c>
      <c r="G5" t="n">
        <v>23.4</v>
      </c>
      <c r="H5" t="n">
        <v>0.36</v>
      </c>
      <c r="I5" t="n">
        <v>83</v>
      </c>
      <c r="J5" t="n">
        <v>199.44</v>
      </c>
      <c r="K5" t="n">
        <v>54.38</v>
      </c>
      <c r="L5" t="n">
        <v>4</v>
      </c>
      <c r="M5" t="n">
        <v>81</v>
      </c>
      <c r="N5" t="n">
        <v>41.06</v>
      </c>
      <c r="O5" t="n">
        <v>24831.54</v>
      </c>
      <c r="P5" t="n">
        <v>453.67</v>
      </c>
      <c r="Q5" t="n">
        <v>772.72</v>
      </c>
      <c r="R5" t="n">
        <v>210.37</v>
      </c>
      <c r="S5" t="n">
        <v>98.14</v>
      </c>
      <c r="T5" t="n">
        <v>51839.11</v>
      </c>
      <c r="U5" t="n">
        <v>0.47</v>
      </c>
      <c r="V5" t="n">
        <v>0.79</v>
      </c>
      <c r="W5" t="n">
        <v>12.42</v>
      </c>
      <c r="X5" t="n">
        <v>3.11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2.723</v>
      </c>
      <c r="E6" t="n">
        <v>36.72</v>
      </c>
      <c r="F6" t="n">
        <v>31.68</v>
      </c>
      <c r="G6" t="n">
        <v>29.24</v>
      </c>
      <c r="H6" t="n">
        <v>0.44</v>
      </c>
      <c r="I6" t="n">
        <v>65</v>
      </c>
      <c r="J6" t="n">
        <v>201.01</v>
      </c>
      <c r="K6" t="n">
        <v>54.38</v>
      </c>
      <c r="L6" t="n">
        <v>5</v>
      </c>
      <c r="M6" t="n">
        <v>63</v>
      </c>
      <c r="N6" t="n">
        <v>41.63</v>
      </c>
      <c r="O6" t="n">
        <v>25024.84</v>
      </c>
      <c r="P6" t="n">
        <v>441.92</v>
      </c>
      <c r="Q6" t="n">
        <v>772.77</v>
      </c>
      <c r="R6" t="n">
        <v>187.52</v>
      </c>
      <c r="S6" t="n">
        <v>98.14</v>
      </c>
      <c r="T6" t="n">
        <v>40503.06</v>
      </c>
      <c r="U6" t="n">
        <v>0.52</v>
      </c>
      <c r="V6" t="n">
        <v>0.8100000000000001</v>
      </c>
      <c r="W6" t="n">
        <v>12.38</v>
      </c>
      <c r="X6" t="n">
        <v>2.42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2.7955</v>
      </c>
      <c r="E7" t="n">
        <v>35.77</v>
      </c>
      <c r="F7" t="n">
        <v>31.19</v>
      </c>
      <c r="G7" t="n">
        <v>35.31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51</v>
      </c>
      <c r="N7" t="n">
        <v>42.2</v>
      </c>
      <c r="O7" t="n">
        <v>25218.93</v>
      </c>
      <c r="P7" t="n">
        <v>433.31</v>
      </c>
      <c r="Q7" t="n">
        <v>772.52</v>
      </c>
      <c r="R7" t="n">
        <v>171.34</v>
      </c>
      <c r="S7" t="n">
        <v>98.14</v>
      </c>
      <c r="T7" t="n">
        <v>32472.04</v>
      </c>
      <c r="U7" t="n">
        <v>0.57</v>
      </c>
      <c r="V7" t="n">
        <v>0.82</v>
      </c>
      <c r="W7" t="n">
        <v>12.36</v>
      </c>
      <c r="X7" t="n">
        <v>1.94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2.8448</v>
      </c>
      <c r="E8" t="n">
        <v>35.15</v>
      </c>
      <c r="F8" t="n">
        <v>30.88</v>
      </c>
      <c r="G8" t="n">
        <v>41.18</v>
      </c>
      <c r="H8" t="n">
        <v>0.61</v>
      </c>
      <c r="I8" t="n">
        <v>45</v>
      </c>
      <c r="J8" t="n">
        <v>204.16</v>
      </c>
      <c r="K8" t="n">
        <v>54.38</v>
      </c>
      <c r="L8" t="n">
        <v>7</v>
      </c>
      <c r="M8" t="n">
        <v>43</v>
      </c>
      <c r="N8" t="n">
        <v>42.78</v>
      </c>
      <c r="O8" t="n">
        <v>25413.94</v>
      </c>
      <c r="P8" t="n">
        <v>426.96</v>
      </c>
      <c r="Q8" t="n">
        <v>772.24</v>
      </c>
      <c r="R8" t="n">
        <v>161.09</v>
      </c>
      <c r="S8" t="n">
        <v>98.14</v>
      </c>
      <c r="T8" t="n">
        <v>27388.71</v>
      </c>
      <c r="U8" t="n">
        <v>0.61</v>
      </c>
      <c r="V8" t="n">
        <v>0.83</v>
      </c>
      <c r="W8" t="n">
        <v>12.35</v>
      </c>
      <c r="X8" t="n">
        <v>1.64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2.881</v>
      </c>
      <c r="E9" t="n">
        <v>34.71</v>
      </c>
      <c r="F9" t="n">
        <v>30.68</v>
      </c>
      <c r="G9" t="n">
        <v>47.19</v>
      </c>
      <c r="H9" t="n">
        <v>0.6899999999999999</v>
      </c>
      <c r="I9" t="n">
        <v>39</v>
      </c>
      <c r="J9" t="n">
        <v>205.75</v>
      </c>
      <c r="K9" t="n">
        <v>54.38</v>
      </c>
      <c r="L9" t="n">
        <v>8</v>
      </c>
      <c r="M9" t="n">
        <v>37</v>
      </c>
      <c r="N9" t="n">
        <v>43.37</v>
      </c>
      <c r="O9" t="n">
        <v>25609.61</v>
      </c>
      <c r="P9" t="n">
        <v>422.11</v>
      </c>
      <c r="Q9" t="n">
        <v>772.4400000000001</v>
      </c>
      <c r="R9" t="n">
        <v>153.91</v>
      </c>
      <c r="S9" t="n">
        <v>98.14</v>
      </c>
      <c r="T9" t="n">
        <v>23828.48</v>
      </c>
      <c r="U9" t="n">
        <v>0.64</v>
      </c>
      <c r="V9" t="n">
        <v>0.84</v>
      </c>
      <c r="W9" t="n">
        <v>12.34</v>
      </c>
      <c r="X9" t="n">
        <v>1.43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2.9061</v>
      </c>
      <c r="E10" t="n">
        <v>34.41</v>
      </c>
      <c r="F10" t="n">
        <v>30.53</v>
      </c>
      <c r="G10" t="n">
        <v>52.34</v>
      </c>
      <c r="H10" t="n">
        <v>0.77</v>
      </c>
      <c r="I10" t="n">
        <v>35</v>
      </c>
      <c r="J10" t="n">
        <v>207.34</v>
      </c>
      <c r="K10" t="n">
        <v>54.38</v>
      </c>
      <c r="L10" t="n">
        <v>9</v>
      </c>
      <c r="M10" t="n">
        <v>33</v>
      </c>
      <c r="N10" t="n">
        <v>43.96</v>
      </c>
      <c r="O10" t="n">
        <v>25806.1</v>
      </c>
      <c r="P10" t="n">
        <v>418.07</v>
      </c>
      <c r="Q10" t="n">
        <v>772.35</v>
      </c>
      <c r="R10" t="n">
        <v>149.69</v>
      </c>
      <c r="S10" t="n">
        <v>98.14</v>
      </c>
      <c r="T10" t="n">
        <v>21738.52</v>
      </c>
      <c r="U10" t="n">
        <v>0.66</v>
      </c>
      <c r="V10" t="n">
        <v>0.84</v>
      </c>
      <c r="W10" t="n">
        <v>12.32</v>
      </c>
      <c r="X10" t="n">
        <v>1.28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2.9324</v>
      </c>
      <c r="E11" t="n">
        <v>34.1</v>
      </c>
      <c r="F11" t="n">
        <v>30.38</v>
      </c>
      <c r="G11" t="n">
        <v>58.8</v>
      </c>
      <c r="H11" t="n">
        <v>0.85</v>
      </c>
      <c r="I11" t="n">
        <v>31</v>
      </c>
      <c r="J11" t="n">
        <v>208.94</v>
      </c>
      <c r="K11" t="n">
        <v>54.38</v>
      </c>
      <c r="L11" t="n">
        <v>10</v>
      </c>
      <c r="M11" t="n">
        <v>29</v>
      </c>
      <c r="N11" t="n">
        <v>44.56</v>
      </c>
      <c r="O11" t="n">
        <v>26003.41</v>
      </c>
      <c r="P11" t="n">
        <v>414.18</v>
      </c>
      <c r="Q11" t="n">
        <v>772.21</v>
      </c>
      <c r="R11" t="n">
        <v>144.25</v>
      </c>
      <c r="S11" t="n">
        <v>98.14</v>
      </c>
      <c r="T11" t="n">
        <v>19040.73</v>
      </c>
      <c r="U11" t="n">
        <v>0.68</v>
      </c>
      <c r="V11" t="n">
        <v>0.85</v>
      </c>
      <c r="W11" t="n">
        <v>12.33</v>
      </c>
      <c r="X11" t="n">
        <v>1.13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2.9531</v>
      </c>
      <c r="E12" t="n">
        <v>33.86</v>
      </c>
      <c r="F12" t="n">
        <v>30.26</v>
      </c>
      <c r="G12" t="n">
        <v>64.84</v>
      </c>
      <c r="H12" t="n">
        <v>0.93</v>
      </c>
      <c r="I12" t="n">
        <v>28</v>
      </c>
      <c r="J12" t="n">
        <v>210.55</v>
      </c>
      <c r="K12" t="n">
        <v>54.38</v>
      </c>
      <c r="L12" t="n">
        <v>11</v>
      </c>
      <c r="M12" t="n">
        <v>26</v>
      </c>
      <c r="N12" t="n">
        <v>45.17</v>
      </c>
      <c r="O12" t="n">
        <v>26201.54</v>
      </c>
      <c r="P12" t="n">
        <v>410.39</v>
      </c>
      <c r="Q12" t="n">
        <v>772.23</v>
      </c>
      <c r="R12" t="n">
        <v>140.19</v>
      </c>
      <c r="S12" t="n">
        <v>98.14</v>
      </c>
      <c r="T12" t="n">
        <v>17024.88</v>
      </c>
      <c r="U12" t="n">
        <v>0.7</v>
      </c>
      <c r="V12" t="n">
        <v>0.85</v>
      </c>
      <c r="W12" t="n">
        <v>12.32</v>
      </c>
      <c r="X12" t="n">
        <v>1.01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2.9656</v>
      </c>
      <c r="E13" t="n">
        <v>33.72</v>
      </c>
      <c r="F13" t="n">
        <v>30.19</v>
      </c>
      <c r="G13" t="n">
        <v>69.68000000000001</v>
      </c>
      <c r="H13" t="n">
        <v>1</v>
      </c>
      <c r="I13" t="n">
        <v>26</v>
      </c>
      <c r="J13" t="n">
        <v>212.16</v>
      </c>
      <c r="K13" t="n">
        <v>54.38</v>
      </c>
      <c r="L13" t="n">
        <v>12</v>
      </c>
      <c r="M13" t="n">
        <v>24</v>
      </c>
      <c r="N13" t="n">
        <v>45.78</v>
      </c>
      <c r="O13" t="n">
        <v>26400.51</v>
      </c>
      <c r="P13" t="n">
        <v>407.82</v>
      </c>
      <c r="Q13" t="n">
        <v>772.26</v>
      </c>
      <c r="R13" t="n">
        <v>138.13</v>
      </c>
      <c r="S13" t="n">
        <v>98.14</v>
      </c>
      <c r="T13" t="n">
        <v>16003.83</v>
      </c>
      <c r="U13" t="n">
        <v>0.71</v>
      </c>
      <c r="V13" t="n">
        <v>0.85</v>
      </c>
      <c r="W13" t="n">
        <v>12.32</v>
      </c>
      <c r="X13" t="n">
        <v>0.9399999999999999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2.9786</v>
      </c>
      <c r="E14" t="n">
        <v>33.57</v>
      </c>
      <c r="F14" t="n">
        <v>30.12</v>
      </c>
      <c r="G14" t="n">
        <v>75.31</v>
      </c>
      <c r="H14" t="n">
        <v>1.08</v>
      </c>
      <c r="I14" t="n">
        <v>24</v>
      </c>
      <c r="J14" t="n">
        <v>213.78</v>
      </c>
      <c r="K14" t="n">
        <v>54.38</v>
      </c>
      <c r="L14" t="n">
        <v>13</v>
      </c>
      <c r="M14" t="n">
        <v>22</v>
      </c>
      <c r="N14" t="n">
        <v>46.4</v>
      </c>
      <c r="O14" t="n">
        <v>26600.32</v>
      </c>
      <c r="P14" t="n">
        <v>404.08</v>
      </c>
      <c r="Q14" t="n">
        <v>772.28</v>
      </c>
      <c r="R14" t="n">
        <v>135.84</v>
      </c>
      <c r="S14" t="n">
        <v>98.14</v>
      </c>
      <c r="T14" t="n">
        <v>14868.01</v>
      </c>
      <c r="U14" t="n">
        <v>0.72</v>
      </c>
      <c r="V14" t="n">
        <v>0.85</v>
      </c>
      <c r="W14" t="n">
        <v>12.31</v>
      </c>
      <c r="X14" t="n">
        <v>0.87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2.9944</v>
      </c>
      <c r="E15" t="n">
        <v>33.4</v>
      </c>
      <c r="F15" t="n">
        <v>30.02</v>
      </c>
      <c r="G15" t="n">
        <v>81.88</v>
      </c>
      <c r="H15" t="n">
        <v>1.15</v>
      </c>
      <c r="I15" t="n">
        <v>22</v>
      </c>
      <c r="J15" t="n">
        <v>215.41</v>
      </c>
      <c r="K15" t="n">
        <v>54.38</v>
      </c>
      <c r="L15" t="n">
        <v>14</v>
      </c>
      <c r="M15" t="n">
        <v>20</v>
      </c>
      <c r="N15" t="n">
        <v>47.03</v>
      </c>
      <c r="O15" t="n">
        <v>26801</v>
      </c>
      <c r="P15" t="n">
        <v>401.38</v>
      </c>
      <c r="Q15" t="n">
        <v>772.26</v>
      </c>
      <c r="R15" t="n">
        <v>132.65</v>
      </c>
      <c r="S15" t="n">
        <v>98.14</v>
      </c>
      <c r="T15" t="n">
        <v>13280.91</v>
      </c>
      <c r="U15" t="n">
        <v>0.74</v>
      </c>
      <c r="V15" t="n">
        <v>0.86</v>
      </c>
      <c r="W15" t="n">
        <v>12.3</v>
      </c>
      <c r="X15" t="n">
        <v>0.78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3.0075</v>
      </c>
      <c r="E16" t="n">
        <v>33.25</v>
      </c>
      <c r="F16" t="n">
        <v>29.96</v>
      </c>
      <c r="G16" t="n">
        <v>89.87</v>
      </c>
      <c r="H16" t="n">
        <v>1.23</v>
      </c>
      <c r="I16" t="n">
        <v>20</v>
      </c>
      <c r="J16" t="n">
        <v>217.04</v>
      </c>
      <c r="K16" t="n">
        <v>54.38</v>
      </c>
      <c r="L16" t="n">
        <v>15</v>
      </c>
      <c r="M16" t="n">
        <v>18</v>
      </c>
      <c r="N16" t="n">
        <v>47.66</v>
      </c>
      <c r="O16" t="n">
        <v>27002.55</v>
      </c>
      <c r="P16" t="n">
        <v>397.85</v>
      </c>
      <c r="Q16" t="n">
        <v>772.1900000000001</v>
      </c>
      <c r="R16" t="n">
        <v>130.24</v>
      </c>
      <c r="S16" t="n">
        <v>98.14</v>
      </c>
      <c r="T16" t="n">
        <v>12090.15</v>
      </c>
      <c r="U16" t="n">
        <v>0.75</v>
      </c>
      <c r="V16" t="n">
        <v>0.86</v>
      </c>
      <c r="W16" t="n">
        <v>12.31</v>
      </c>
      <c r="X16" t="n">
        <v>0.71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3.0138</v>
      </c>
      <c r="E17" t="n">
        <v>33.18</v>
      </c>
      <c r="F17" t="n">
        <v>29.93</v>
      </c>
      <c r="G17" t="n">
        <v>94.5</v>
      </c>
      <c r="H17" t="n">
        <v>1.3</v>
      </c>
      <c r="I17" t="n">
        <v>19</v>
      </c>
      <c r="J17" t="n">
        <v>218.68</v>
      </c>
      <c r="K17" t="n">
        <v>54.38</v>
      </c>
      <c r="L17" t="n">
        <v>16</v>
      </c>
      <c r="M17" t="n">
        <v>17</v>
      </c>
      <c r="N17" t="n">
        <v>48.31</v>
      </c>
      <c r="O17" t="n">
        <v>27204.98</v>
      </c>
      <c r="P17" t="n">
        <v>396.53</v>
      </c>
      <c r="Q17" t="n">
        <v>772.25</v>
      </c>
      <c r="R17" t="n">
        <v>129.31</v>
      </c>
      <c r="S17" t="n">
        <v>98.14</v>
      </c>
      <c r="T17" t="n">
        <v>11628.59</v>
      </c>
      <c r="U17" t="n">
        <v>0.76</v>
      </c>
      <c r="V17" t="n">
        <v>0.86</v>
      </c>
      <c r="W17" t="n">
        <v>12.3</v>
      </c>
      <c r="X17" t="n">
        <v>0.68</v>
      </c>
      <c r="Y17" t="n">
        <v>2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3.0212</v>
      </c>
      <c r="E18" t="n">
        <v>33.1</v>
      </c>
      <c r="F18" t="n">
        <v>29.88</v>
      </c>
      <c r="G18" t="n">
        <v>99.61</v>
      </c>
      <c r="H18" t="n">
        <v>1.37</v>
      </c>
      <c r="I18" t="n">
        <v>18</v>
      </c>
      <c r="J18" t="n">
        <v>220.33</v>
      </c>
      <c r="K18" t="n">
        <v>54.38</v>
      </c>
      <c r="L18" t="n">
        <v>17</v>
      </c>
      <c r="M18" t="n">
        <v>16</v>
      </c>
      <c r="N18" t="n">
        <v>48.95</v>
      </c>
      <c r="O18" t="n">
        <v>27408.3</v>
      </c>
      <c r="P18" t="n">
        <v>394.05</v>
      </c>
      <c r="Q18" t="n">
        <v>772.13</v>
      </c>
      <c r="R18" t="n">
        <v>128.07</v>
      </c>
      <c r="S18" t="n">
        <v>98.14</v>
      </c>
      <c r="T18" t="n">
        <v>11012.98</v>
      </c>
      <c r="U18" t="n">
        <v>0.77</v>
      </c>
      <c r="V18" t="n">
        <v>0.86</v>
      </c>
      <c r="W18" t="n">
        <v>12.3</v>
      </c>
      <c r="X18" t="n">
        <v>0.64</v>
      </c>
      <c r="Y18" t="n">
        <v>2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3.028</v>
      </c>
      <c r="E19" t="n">
        <v>33.02</v>
      </c>
      <c r="F19" t="n">
        <v>29.85</v>
      </c>
      <c r="G19" t="n">
        <v>105.34</v>
      </c>
      <c r="H19" t="n">
        <v>1.44</v>
      </c>
      <c r="I19" t="n">
        <v>17</v>
      </c>
      <c r="J19" t="n">
        <v>221.99</v>
      </c>
      <c r="K19" t="n">
        <v>54.38</v>
      </c>
      <c r="L19" t="n">
        <v>18</v>
      </c>
      <c r="M19" t="n">
        <v>15</v>
      </c>
      <c r="N19" t="n">
        <v>49.61</v>
      </c>
      <c r="O19" t="n">
        <v>27612.53</v>
      </c>
      <c r="P19" t="n">
        <v>391.34</v>
      </c>
      <c r="Q19" t="n">
        <v>772.08</v>
      </c>
      <c r="R19" t="n">
        <v>126.7</v>
      </c>
      <c r="S19" t="n">
        <v>98.14</v>
      </c>
      <c r="T19" t="n">
        <v>10332.57</v>
      </c>
      <c r="U19" t="n">
        <v>0.77</v>
      </c>
      <c r="V19" t="n">
        <v>0.86</v>
      </c>
      <c r="W19" t="n">
        <v>12.3</v>
      </c>
      <c r="X19" t="n">
        <v>0.6</v>
      </c>
      <c r="Y19" t="n">
        <v>2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3.0361</v>
      </c>
      <c r="E20" t="n">
        <v>32.94</v>
      </c>
      <c r="F20" t="n">
        <v>29.8</v>
      </c>
      <c r="G20" t="n">
        <v>111.74</v>
      </c>
      <c r="H20" t="n">
        <v>1.51</v>
      </c>
      <c r="I20" t="n">
        <v>16</v>
      </c>
      <c r="J20" t="n">
        <v>223.65</v>
      </c>
      <c r="K20" t="n">
        <v>54.38</v>
      </c>
      <c r="L20" t="n">
        <v>19</v>
      </c>
      <c r="M20" t="n">
        <v>14</v>
      </c>
      <c r="N20" t="n">
        <v>50.27</v>
      </c>
      <c r="O20" t="n">
        <v>27817.81</v>
      </c>
      <c r="P20" t="n">
        <v>388.14</v>
      </c>
      <c r="Q20" t="n">
        <v>772.22</v>
      </c>
      <c r="R20" t="n">
        <v>125.15</v>
      </c>
      <c r="S20" t="n">
        <v>98.14</v>
      </c>
      <c r="T20" t="n">
        <v>9561.43</v>
      </c>
      <c r="U20" t="n">
        <v>0.78</v>
      </c>
      <c r="V20" t="n">
        <v>0.86</v>
      </c>
      <c r="W20" t="n">
        <v>12.29</v>
      </c>
      <c r="X20" t="n">
        <v>0.55</v>
      </c>
      <c r="Y20" t="n">
        <v>2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3.0437</v>
      </c>
      <c r="E21" t="n">
        <v>32.86</v>
      </c>
      <c r="F21" t="n">
        <v>29.76</v>
      </c>
      <c r="G21" t="n">
        <v>119.02</v>
      </c>
      <c r="H21" t="n">
        <v>1.58</v>
      </c>
      <c r="I21" t="n">
        <v>15</v>
      </c>
      <c r="J21" t="n">
        <v>225.32</v>
      </c>
      <c r="K21" t="n">
        <v>54.38</v>
      </c>
      <c r="L21" t="n">
        <v>20</v>
      </c>
      <c r="M21" t="n">
        <v>13</v>
      </c>
      <c r="N21" t="n">
        <v>50.95</v>
      </c>
      <c r="O21" t="n">
        <v>28023.89</v>
      </c>
      <c r="P21" t="n">
        <v>385.59</v>
      </c>
      <c r="Q21" t="n">
        <v>772.08</v>
      </c>
      <c r="R21" t="n">
        <v>123.76</v>
      </c>
      <c r="S21" t="n">
        <v>98.14</v>
      </c>
      <c r="T21" t="n">
        <v>8871.870000000001</v>
      </c>
      <c r="U21" t="n">
        <v>0.79</v>
      </c>
      <c r="V21" t="n">
        <v>0.86</v>
      </c>
      <c r="W21" t="n">
        <v>12.29</v>
      </c>
      <c r="X21" t="n">
        <v>0.51</v>
      </c>
      <c r="Y21" t="n">
        <v>2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3.0431</v>
      </c>
      <c r="E22" t="n">
        <v>32.86</v>
      </c>
      <c r="F22" t="n">
        <v>29.76</v>
      </c>
      <c r="G22" t="n">
        <v>119.04</v>
      </c>
      <c r="H22" t="n">
        <v>1.64</v>
      </c>
      <c r="I22" t="n">
        <v>15</v>
      </c>
      <c r="J22" t="n">
        <v>227</v>
      </c>
      <c r="K22" t="n">
        <v>54.38</v>
      </c>
      <c r="L22" t="n">
        <v>21</v>
      </c>
      <c r="M22" t="n">
        <v>13</v>
      </c>
      <c r="N22" t="n">
        <v>51.62</v>
      </c>
      <c r="O22" t="n">
        <v>28230.92</v>
      </c>
      <c r="P22" t="n">
        <v>382.79</v>
      </c>
      <c r="Q22" t="n">
        <v>772.16</v>
      </c>
      <c r="R22" t="n">
        <v>123.78</v>
      </c>
      <c r="S22" t="n">
        <v>98.14</v>
      </c>
      <c r="T22" t="n">
        <v>8883.549999999999</v>
      </c>
      <c r="U22" t="n">
        <v>0.79</v>
      </c>
      <c r="V22" t="n">
        <v>0.86</v>
      </c>
      <c r="W22" t="n">
        <v>12.3</v>
      </c>
      <c r="X22" t="n">
        <v>0.51</v>
      </c>
      <c r="Y22" t="n">
        <v>2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3.0505</v>
      </c>
      <c r="E23" t="n">
        <v>32.78</v>
      </c>
      <c r="F23" t="n">
        <v>29.72</v>
      </c>
      <c r="G23" t="n">
        <v>127.37</v>
      </c>
      <c r="H23" t="n">
        <v>1.71</v>
      </c>
      <c r="I23" t="n">
        <v>14</v>
      </c>
      <c r="J23" t="n">
        <v>228.69</v>
      </c>
      <c r="K23" t="n">
        <v>54.38</v>
      </c>
      <c r="L23" t="n">
        <v>22</v>
      </c>
      <c r="M23" t="n">
        <v>12</v>
      </c>
      <c r="N23" t="n">
        <v>52.31</v>
      </c>
      <c r="O23" t="n">
        <v>28438.91</v>
      </c>
      <c r="P23" t="n">
        <v>381.81</v>
      </c>
      <c r="Q23" t="n">
        <v>772.16</v>
      </c>
      <c r="R23" t="n">
        <v>122.43</v>
      </c>
      <c r="S23" t="n">
        <v>98.14</v>
      </c>
      <c r="T23" t="n">
        <v>8211.07</v>
      </c>
      <c r="U23" t="n">
        <v>0.8</v>
      </c>
      <c r="V23" t="n">
        <v>0.86</v>
      </c>
      <c r="W23" t="n">
        <v>12.29</v>
      </c>
      <c r="X23" t="n">
        <v>0.47</v>
      </c>
      <c r="Y23" t="n">
        <v>2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3.0561</v>
      </c>
      <c r="E24" t="n">
        <v>32.72</v>
      </c>
      <c r="F24" t="n">
        <v>29.7</v>
      </c>
      <c r="G24" t="n">
        <v>137.07</v>
      </c>
      <c r="H24" t="n">
        <v>1.77</v>
      </c>
      <c r="I24" t="n">
        <v>13</v>
      </c>
      <c r="J24" t="n">
        <v>230.38</v>
      </c>
      <c r="K24" t="n">
        <v>54.38</v>
      </c>
      <c r="L24" t="n">
        <v>23</v>
      </c>
      <c r="M24" t="n">
        <v>11</v>
      </c>
      <c r="N24" t="n">
        <v>53</v>
      </c>
      <c r="O24" t="n">
        <v>28647.87</v>
      </c>
      <c r="P24" t="n">
        <v>379.31</v>
      </c>
      <c r="Q24" t="n">
        <v>772.14</v>
      </c>
      <c r="R24" t="n">
        <v>121.82</v>
      </c>
      <c r="S24" t="n">
        <v>98.14</v>
      </c>
      <c r="T24" t="n">
        <v>7914.26</v>
      </c>
      <c r="U24" t="n">
        <v>0.8100000000000001</v>
      </c>
      <c r="V24" t="n">
        <v>0.86</v>
      </c>
      <c r="W24" t="n">
        <v>12.29</v>
      </c>
      <c r="X24" t="n">
        <v>0.45</v>
      </c>
      <c r="Y24" t="n">
        <v>2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3.0565</v>
      </c>
      <c r="E25" t="n">
        <v>32.72</v>
      </c>
      <c r="F25" t="n">
        <v>29.69</v>
      </c>
      <c r="G25" t="n">
        <v>137.05</v>
      </c>
      <c r="H25" t="n">
        <v>1.84</v>
      </c>
      <c r="I25" t="n">
        <v>13</v>
      </c>
      <c r="J25" t="n">
        <v>232.08</v>
      </c>
      <c r="K25" t="n">
        <v>54.38</v>
      </c>
      <c r="L25" t="n">
        <v>24</v>
      </c>
      <c r="M25" t="n">
        <v>11</v>
      </c>
      <c r="N25" t="n">
        <v>53.71</v>
      </c>
      <c r="O25" t="n">
        <v>28857.81</v>
      </c>
      <c r="P25" t="n">
        <v>377.31</v>
      </c>
      <c r="Q25" t="n">
        <v>772.12</v>
      </c>
      <c r="R25" t="n">
        <v>121.75</v>
      </c>
      <c r="S25" t="n">
        <v>98.14</v>
      </c>
      <c r="T25" t="n">
        <v>7877.58</v>
      </c>
      <c r="U25" t="n">
        <v>0.8100000000000001</v>
      </c>
      <c r="V25" t="n">
        <v>0.86</v>
      </c>
      <c r="W25" t="n">
        <v>12.29</v>
      </c>
      <c r="X25" t="n">
        <v>0.45</v>
      </c>
      <c r="Y25" t="n">
        <v>2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3.0643</v>
      </c>
      <c r="E26" t="n">
        <v>32.63</v>
      </c>
      <c r="F26" t="n">
        <v>29.65</v>
      </c>
      <c r="G26" t="n">
        <v>148.25</v>
      </c>
      <c r="H26" t="n">
        <v>1.9</v>
      </c>
      <c r="I26" t="n">
        <v>12</v>
      </c>
      <c r="J26" t="n">
        <v>233.79</v>
      </c>
      <c r="K26" t="n">
        <v>54.38</v>
      </c>
      <c r="L26" t="n">
        <v>25</v>
      </c>
      <c r="M26" t="n">
        <v>10</v>
      </c>
      <c r="N26" t="n">
        <v>54.42</v>
      </c>
      <c r="O26" t="n">
        <v>29068.74</v>
      </c>
      <c r="P26" t="n">
        <v>374.5</v>
      </c>
      <c r="Q26" t="n">
        <v>772.1</v>
      </c>
      <c r="R26" t="n">
        <v>120.31</v>
      </c>
      <c r="S26" t="n">
        <v>98.14</v>
      </c>
      <c r="T26" t="n">
        <v>7162.94</v>
      </c>
      <c r="U26" t="n">
        <v>0.82</v>
      </c>
      <c r="V26" t="n">
        <v>0.87</v>
      </c>
      <c r="W26" t="n">
        <v>12.29</v>
      </c>
      <c r="X26" t="n">
        <v>0.4</v>
      </c>
      <c r="Y26" t="n">
        <v>2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3.0633</v>
      </c>
      <c r="E27" t="n">
        <v>32.64</v>
      </c>
      <c r="F27" t="n">
        <v>29.66</v>
      </c>
      <c r="G27" t="n">
        <v>148.31</v>
      </c>
      <c r="H27" t="n">
        <v>1.96</v>
      </c>
      <c r="I27" t="n">
        <v>12</v>
      </c>
      <c r="J27" t="n">
        <v>235.51</v>
      </c>
      <c r="K27" t="n">
        <v>54.38</v>
      </c>
      <c r="L27" t="n">
        <v>26</v>
      </c>
      <c r="M27" t="n">
        <v>10</v>
      </c>
      <c r="N27" t="n">
        <v>55.14</v>
      </c>
      <c r="O27" t="n">
        <v>29280.69</v>
      </c>
      <c r="P27" t="n">
        <v>373.1</v>
      </c>
      <c r="Q27" t="n">
        <v>772.15</v>
      </c>
      <c r="R27" t="n">
        <v>120.57</v>
      </c>
      <c r="S27" t="n">
        <v>98.14</v>
      </c>
      <c r="T27" t="n">
        <v>7294.95</v>
      </c>
      <c r="U27" t="n">
        <v>0.8100000000000001</v>
      </c>
      <c r="V27" t="n">
        <v>0.87</v>
      </c>
      <c r="W27" t="n">
        <v>12.29</v>
      </c>
      <c r="X27" t="n">
        <v>0.41</v>
      </c>
      <c r="Y27" t="n">
        <v>2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3.072</v>
      </c>
      <c r="E28" t="n">
        <v>32.55</v>
      </c>
      <c r="F28" t="n">
        <v>29.61</v>
      </c>
      <c r="G28" t="n">
        <v>161.5</v>
      </c>
      <c r="H28" t="n">
        <v>2.02</v>
      </c>
      <c r="I28" t="n">
        <v>11</v>
      </c>
      <c r="J28" t="n">
        <v>237.24</v>
      </c>
      <c r="K28" t="n">
        <v>54.38</v>
      </c>
      <c r="L28" t="n">
        <v>27</v>
      </c>
      <c r="M28" t="n">
        <v>9</v>
      </c>
      <c r="N28" t="n">
        <v>55.86</v>
      </c>
      <c r="O28" t="n">
        <v>29493.67</v>
      </c>
      <c r="P28" t="n">
        <v>370.28</v>
      </c>
      <c r="Q28" t="n">
        <v>772.05</v>
      </c>
      <c r="R28" t="n">
        <v>118.85</v>
      </c>
      <c r="S28" t="n">
        <v>98.14</v>
      </c>
      <c r="T28" t="n">
        <v>6437.65</v>
      </c>
      <c r="U28" t="n">
        <v>0.83</v>
      </c>
      <c r="V28" t="n">
        <v>0.87</v>
      </c>
      <c r="W28" t="n">
        <v>12.29</v>
      </c>
      <c r="X28" t="n">
        <v>0.36</v>
      </c>
      <c r="Y28" t="n">
        <v>2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3.0719</v>
      </c>
      <c r="E29" t="n">
        <v>32.55</v>
      </c>
      <c r="F29" t="n">
        <v>29.61</v>
      </c>
      <c r="G29" t="n">
        <v>161.5</v>
      </c>
      <c r="H29" t="n">
        <v>2.08</v>
      </c>
      <c r="I29" t="n">
        <v>11</v>
      </c>
      <c r="J29" t="n">
        <v>238.97</v>
      </c>
      <c r="K29" t="n">
        <v>54.38</v>
      </c>
      <c r="L29" t="n">
        <v>28</v>
      </c>
      <c r="M29" t="n">
        <v>9</v>
      </c>
      <c r="N29" t="n">
        <v>56.6</v>
      </c>
      <c r="O29" t="n">
        <v>29707.68</v>
      </c>
      <c r="P29" t="n">
        <v>368.22</v>
      </c>
      <c r="Q29" t="n">
        <v>772.09</v>
      </c>
      <c r="R29" t="n">
        <v>118.76</v>
      </c>
      <c r="S29" t="n">
        <v>98.14</v>
      </c>
      <c r="T29" t="n">
        <v>6392.73</v>
      </c>
      <c r="U29" t="n">
        <v>0.83</v>
      </c>
      <c r="V29" t="n">
        <v>0.87</v>
      </c>
      <c r="W29" t="n">
        <v>12.29</v>
      </c>
      <c r="X29" t="n">
        <v>0.36</v>
      </c>
      <c r="Y29" t="n">
        <v>2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3.0788</v>
      </c>
      <c r="E30" t="n">
        <v>32.48</v>
      </c>
      <c r="F30" t="n">
        <v>29.57</v>
      </c>
      <c r="G30" t="n">
        <v>177.45</v>
      </c>
      <c r="H30" t="n">
        <v>2.14</v>
      </c>
      <c r="I30" t="n">
        <v>10</v>
      </c>
      <c r="J30" t="n">
        <v>240.72</v>
      </c>
      <c r="K30" t="n">
        <v>54.38</v>
      </c>
      <c r="L30" t="n">
        <v>29</v>
      </c>
      <c r="M30" t="n">
        <v>8</v>
      </c>
      <c r="N30" t="n">
        <v>57.34</v>
      </c>
      <c r="O30" t="n">
        <v>29922.88</v>
      </c>
      <c r="P30" t="n">
        <v>364.2</v>
      </c>
      <c r="Q30" t="n">
        <v>772.1</v>
      </c>
      <c r="R30" t="n">
        <v>117.59</v>
      </c>
      <c r="S30" t="n">
        <v>98.14</v>
      </c>
      <c r="T30" t="n">
        <v>5814.49</v>
      </c>
      <c r="U30" t="n">
        <v>0.83</v>
      </c>
      <c r="V30" t="n">
        <v>0.87</v>
      </c>
      <c r="W30" t="n">
        <v>12.29</v>
      </c>
      <c r="X30" t="n">
        <v>0.33</v>
      </c>
      <c r="Y30" t="n">
        <v>2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3.0788</v>
      </c>
      <c r="E31" t="n">
        <v>32.48</v>
      </c>
      <c r="F31" t="n">
        <v>29.57</v>
      </c>
      <c r="G31" t="n">
        <v>177.45</v>
      </c>
      <c r="H31" t="n">
        <v>2.2</v>
      </c>
      <c r="I31" t="n">
        <v>10</v>
      </c>
      <c r="J31" t="n">
        <v>242.47</v>
      </c>
      <c r="K31" t="n">
        <v>54.38</v>
      </c>
      <c r="L31" t="n">
        <v>30</v>
      </c>
      <c r="M31" t="n">
        <v>8</v>
      </c>
      <c r="N31" t="n">
        <v>58.1</v>
      </c>
      <c r="O31" t="n">
        <v>30139.04</v>
      </c>
      <c r="P31" t="n">
        <v>362.61</v>
      </c>
      <c r="Q31" t="n">
        <v>772.0599999999999</v>
      </c>
      <c r="R31" t="n">
        <v>117.7</v>
      </c>
      <c r="S31" t="n">
        <v>98.14</v>
      </c>
      <c r="T31" t="n">
        <v>5869.5</v>
      </c>
      <c r="U31" t="n">
        <v>0.83</v>
      </c>
      <c r="V31" t="n">
        <v>0.87</v>
      </c>
      <c r="W31" t="n">
        <v>12.29</v>
      </c>
      <c r="X31" t="n">
        <v>0.33</v>
      </c>
      <c r="Y31" t="n">
        <v>2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3.0779</v>
      </c>
      <c r="E32" t="n">
        <v>32.49</v>
      </c>
      <c r="F32" t="n">
        <v>29.58</v>
      </c>
      <c r="G32" t="n">
        <v>177.5</v>
      </c>
      <c r="H32" t="n">
        <v>2.26</v>
      </c>
      <c r="I32" t="n">
        <v>10</v>
      </c>
      <c r="J32" t="n">
        <v>244.23</v>
      </c>
      <c r="K32" t="n">
        <v>54.38</v>
      </c>
      <c r="L32" t="n">
        <v>31</v>
      </c>
      <c r="M32" t="n">
        <v>8</v>
      </c>
      <c r="N32" t="n">
        <v>58.86</v>
      </c>
      <c r="O32" t="n">
        <v>30356.28</v>
      </c>
      <c r="P32" t="n">
        <v>360.39</v>
      </c>
      <c r="Q32" t="n">
        <v>772.21</v>
      </c>
      <c r="R32" t="n">
        <v>118.13</v>
      </c>
      <c r="S32" t="n">
        <v>98.14</v>
      </c>
      <c r="T32" t="n">
        <v>6082.65</v>
      </c>
      <c r="U32" t="n">
        <v>0.83</v>
      </c>
      <c r="V32" t="n">
        <v>0.87</v>
      </c>
      <c r="W32" t="n">
        <v>12.28</v>
      </c>
      <c r="X32" t="n">
        <v>0.34</v>
      </c>
      <c r="Y32" t="n">
        <v>2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3.0826</v>
      </c>
      <c r="E33" t="n">
        <v>32.44</v>
      </c>
      <c r="F33" t="n">
        <v>29.57</v>
      </c>
      <c r="G33" t="n">
        <v>197.16</v>
      </c>
      <c r="H33" t="n">
        <v>2.31</v>
      </c>
      <c r="I33" t="n">
        <v>9</v>
      </c>
      <c r="J33" t="n">
        <v>246</v>
      </c>
      <c r="K33" t="n">
        <v>54.38</v>
      </c>
      <c r="L33" t="n">
        <v>32</v>
      </c>
      <c r="M33" t="n">
        <v>5</v>
      </c>
      <c r="N33" t="n">
        <v>59.63</v>
      </c>
      <c r="O33" t="n">
        <v>30574.64</v>
      </c>
      <c r="P33" t="n">
        <v>356.59</v>
      </c>
      <c r="Q33" t="n">
        <v>772.17</v>
      </c>
      <c r="R33" t="n">
        <v>117.41</v>
      </c>
      <c r="S33" t="n">
        <v>98.14</v>
      </c>
      <c r="T33" t="n">
        <v>5727.87</v>
      </c>
      <c r="U33" t="n">
        <v>0.84</v>
      </c>
      <c r="V33" t="n">
        <v>0.87</v>
      </c>
      <c r="W33" t="n">
        <v>12.29</v>
      </c>
      <c r="X33" t="n">
        <v>0.33</v>
      </c>
      <c r="Y33" t="n">
        <v>2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3.0838</v>
      </c>
      <c r="E34" t="n">
        <v>32.43</v>
      </c>
      <c r="F34" t="n">
        <v>29.56</v>
      </c>
      <c r="G34" t="n">
        <v>197.07</v>
      </c>
      <c r="H34" t="n">
        <v>2.37</v>
      </c>
      <c r="I34" t="n">
        <v>9</v>
      </c>
      <c r="J34" t="n">
        <v>247.78</v>
      </c>
      <c r="K34" t="n">
        <v>54.38</v>
      </c>
      <c r="L34" t="n">
        <v>33</v>
      </c>
      <c r="M34" t="n">
        <v>3</v>
      </c>
      <c r="N34" t="n">
        <v>60.41</v>
      </c>
      <c r="O34" t="n">
        <v>30794.11</v>
      </c>
      <c r="P34" t="n">
        <v>358.47</v>
      </c>
      <c r="Q34" t="n">
        <v>772.17</v>
      </c>
      <c r="R34" t="n">
        <v>117.08</v>
      </c>
      <c r="S34" t="n">
        <v>98.14</v>
      </c>
      <c r="T34" t="n">
        <v>5561.95</v>
      </c>
      <c r="U34" t="n">
        <v>0.84</v>
      </c>
      <c r="V34" t="n">
        <v>0.87</v>
      </c>
      <c r="W34" t="n">
        <v>12.29</v>
      </c>
      <c r="X34" t="n">
        <v>0.31</v>
      </c>
      <c r="Y34" t="n">
        <v>2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3.0827</v>
      </c>
      <c r="E35" t="n">
        <v>32.44</v>
      </c>
      <c r="F35" t="n">
        <v>29.57</v>
      </c>
      <c r="G35" t="n">
        <v>197.15</v>
      </c>
      <c r="H35" t="n">
        <v>2.42</v>
      </c>
      <c r="I35" t="n">
        <v>9</v>
      </c>
      <c r="J35" t="n">
        <v>249.57</v>
      </c>
      <c r="K35" t="n">
        <v>54.38</v>
      </c>
      <c r="L35" t="n">
        <v>34</v>
      </c>
      <c r="M35" t="n">
        <v>0</v>
      </c>
      <c r="N35" t="n">
        <v>61.2</v>
      </c>
      <c r="O35" t="n">
        <v>31014.73</v>
      </c>
      <c r="P35" t="n">
        <v>360.71</v>
      </c>
      <c r="Q35" t="n">
        <v>772.23</v>
      </c>
      <c r="R35" t="n">
        <v>117.25</v>
      </c>
      <c r="S35" t="n">
        <v>98.14</v>
      </c>
      <c r="T35" t="n">
        <v>5650.47</v>
      </c>
      <c r="U35" t="n">
        <v>0.84</v>
      </c>
      <c r="V35" t="n">
        <v>0.87</v>
      </c>
      <c r="W35" t="n">
        <v>12.3</v>
      </c>
      <c r="X35" t="n">
        <v>0.33</v>
      </c>
      <c r="Y35" t="n">
        <v>2</v>
      </c>
      <c r="Z35" t="n">
        <v>10</v>
      </c>
    </row>
    <row r="36">
      <c r="A36" t="n">
        <v>0</v>
      </c>
      <c r="B36" t="n">
        <v>40</v>
      </c>
      <c r="C36" t="inlineStr">
        <is>
          <t xml:space="preserve">CONCLUIDO	</t>
        </is>
      </c>
      <c r="D36" t="n">
        <v>2.235</v>
      </c>
      <c r="E36" t="n">
        <v>44.74</v>
      </c>
      <c r="F36" t="n">
        <v>38.35</v>
      </c>
      <c r="G36" t="n">
        <v>9.75</v>
      </c>
      <c r="H36" t="n">
        <v>0.2</v>
      </c>
      <c r="I36" t="n">
        <v>236</v>
      </c>
      <c r="J36" t="n">
        <v>89.87</v>
      </c>
      <c r="K36" t="n">
        <v>37.55</v>
      </c>
      <c r="L36" t="n">
        <v>1</v>
      </c>
      <c r="M36" t="n">
        <v>234</v>
      </c>
      <c r="N36" t="n">
        <v>11.32</v>
      </c>
      <c r="O36" t="n">
        <v>11317.98</v>
      </c>
      <c r="P36" t="n">
        <v>325.25</v>
      </c>
      <c r="Q36" t="n">
        <v>773.92</v>
      </c>
      <c r="R36" t="n">
        <v>409.56</v>
      </c>
      <c r="S36" t="n">
        <v>98.14</v>
      </c>
      <c r="T36" t="n">
        <v>150667.58</v>
      </c>
      <c r="U36" t="n">
        <v>0.24</v>
      </c>
      <c r="V36" t="n">
        <v>0.67</v>
      </c>
      <c r="W36" t="n">
        <v>12.67</v>
      </c>
      <c r="X36" t="n">
        <v>9.07</v>
      </c>
      <c r="Y36" t="n">
        <v>2</v>
      </c>
      <c r="Z36" t="n">
        <v>10</v>
      </c>
    </row>
    <row r="37">
      <c r="A37" t="n">
        <v>1</v>
      </c>
      <c r="B37" t="n">
        <v>40</v>
      </c>
      <c r="C37" t="inlineStr">
        <is>
          <t xml:space="preserve">CONCLUIDO	</t>
        </is>
      </c>
      <c r="D37" t="n">
        <v>2.7143</v>
      </c>
      <c r="E37" t="n">
        <v>36.84</v>
      </c>
      <c r="F37" t="n">
        <v>33.01</v>
      </c>
      <c r="G37" t="n">
        <v>19.81</v>
      </c>
      <c r="H37" t="n">
        <v>0.39</v>
      </c>
      <c r="I37" t="n">
        <v>100</v>
      </c>
      <c r="J37" t="n">
        <v>91.09999999999999</v>
      </c>
      <c r="K37" t="n">
        <v>37.55</v>
      </c>
      <c r="L37" t="n">
        <v>2</v>
      </c>
      <c r="M37" t="n">
        <v>98</v>
      </c>
      <c r="N37" t="n">
        <v>11.54</v>
      </c>
      <c r="O37" t="n">
        <v>11468.97</v>
      </c>
      <c r="P37" t="n">
        <v>274.63</v>
      </c>
      <c r="Q37" t="n">
        <v>772.8</v>
      </c>
      <c r="R37" t="n">
        <v>231.85</v>
      </c>
      <c r="S37" t="n">
        <v>98.14</v>
      </c>
      <c r="T37" t="n">
        <v>62492.23</v>
      </c>
      <c r="U37" t="n">
        <v>0.42</v>
      </c>
      <c r="V37" t="n">
        <v>0.78</v>
      </c>
      <c r="W37" t="n">
        <v>12.44</v>
      </c>
      <c r="X37" t="n">
        <v>3.75</v>
      </c>
      <c r="Y37" t="n">
        <v>2</v>
      </c>
      <c r="Z37" t="n">
        <v>10</v>
      </c>
    </row>
    <row r="38">
      <c r="A38" t="n">
        <v>2</v>
      </c>
      <c r="B38" t="n">
        <v>40</v>
      </c>
      <c r="C38" t="inlineStr">
        <is>
          <t xml:space="preserve">CONCLUIDO	</t>
        </is>
      </c>
      <c r="D38" t="n">
        <v>2.8825</v>
      </c>
      <c r="E38" t="n">
        <v>34.69</v>
      </c>
      <c r="F38" t="n">
        <v>31.56</v>
      </c>
      <c r="G38" t="n">
        <v>30.06</v>
      </c>
      <c r="H38" t="n">
        <v>0.57</v>
      </c>
      <c r="I38" t="n">
        <v>63</v>
      </c>
      <c r="J38" t="n">
        <v>92.31999999999999</v>
      </c>
      <c r="K38" t="n">
        <v>37.55</v>
      </c>
      <c r="L38" t="n">
        <v>3</v>
      </c>
      <c r="M38" t="n">
        <v>61</v>
      </c>
      <c r="N38" t="n">
        <v>11.77</v>
      </c>
      <c r="O38" t="n">
        <v>11620.34</v>
      </c>
      <c r="P38" t="n">
        <v>256.59</v>
      </c>
      <c r="Q38" t="n">
        <v>772.29</v>
      </c>
      <c r="R38" t="n">
        <v>183.74</v>
      </c>
      <c r="S38" t="n">
        <v>98.14</v>
      </c>
      <c r="T38" t="n">
        <v>38621.48</v>
      </c>
      <c r="U38" t="n">
        <v>0.53</v>
      </c>
      <c r="V38" t="n">
        <v>0.8100000000000001</v>
      </c>
      <c r="W38" t="n">
        <v>12.38</v>
      </c>
      <c r="X38" t="n">
        <v>2.31</v>
      </c>
      <c r="Y38" t="n">
        <v>2</v>
      </c>
      <c r="Z38" t="n">
        <v>10</v>
      </c>
    </row>
    <row r="39">
      <c r="A39" t="n">
        <v>3</v>
      </c>
      <c r="B39" t="n">
        <v>40</v>
      </c>
      <c r="C39" t="inlineStr">
        <is>
          <t xml:space="preserve">CONCLUIDO	</t>
        </is>
      </c>
      <c r="D39" t="n">
        <v>2.967</v>
      </c>
      <c r="E39" t="n">
        <v>33.7</v>
      </c>
      <c r="F39" t="n">
        <v>30.91</v>
      </c>
      <c r="G39" t="n">
        <v>41.22</v>
      </c>
      <c r="H39" t="n">
        <v>0.75</v>
      </c>
      <c r="I39" t="n">
        <v>45</v>
      </c>
      <c r="J39" t="n">
        <v>93.55</v>
      </c>
      <c r="K39" t="n">
        <v>37.55</v>
      </c>
      <c r="L39" t="n">
        <v>4</v>
      </c>
      <c r="M39" t="n">
        <v>43</v>
      </c>
      <c r="N39" t="n">
        <v>12</v>
      </c>
      <c r="O39" t="n">
        <v>11772.07</v>
      </c>
      <c r="P39" t="n">
        <v>245.23</v>
      </c>
      <c r="Q39" t="n">
        <v>772.33</v>
      </c>
      <c r="R39" t="n">
        <v>162.3</v>
      </c>
      <c r="S39" t="n">
        <v>98.14</v>
      </c>
      <c r="T39" t="n">
        <v>27995.29</v>
      </c>
      <c r="U39" t="n">
        <v>0.6</v>
      </c>
      <c r="V39" t="n">
        <v>0.83</v>
      </c>
      <c r="W39" t="n">
        <v>12.34</v>
      </c>
      <c r="X39" t="n">
        <v>1.66</v>
      </c>
      <c r="Y39" t="n">
        <v>2</v>
      </c>
      <c r="Z39" t="n">
        <v>10</v>
      </c>
    </row>
    <row r="40">
      <c r="A40" t="n">
        <v>4</v>
      </c>
      <c r="B40" t="n">
        <v>40</v>
      </c>
      <c r="C40" t="inlineStr">
        <is>
          <t xml:space="preserve">CONCLUIDO	</t>
        </is>
      </c>
      <c r="D40" t="n">
        <v>3.0188</v>
      </c>
      <c r="E40" t="n">
        <v>33.13</v>
      </c>
      <c r="F40" t="n">
        <v>30.52</v>
      </c>
      <c r="G40" t="n">
        <v>52.33</v>
      </c>
      <c r="H40" t="n">
        <v>0.93</v>
      </c>
      <c r="I40" t="n">
        <v>35</v>
      </c>
      <c r="J40" t="n">
        <v>94.79000000000001</v>
      </c>
      <c r="K40" t="n">
        <v>37.55</v>
      </c>
      <c r="L40" t="n">
        <v>5</v>
      </c>
      <c r="M40" t="n">
        <v>33</v>
      </c>
      <c r="N40" t="n">
        <v>12.23</v>
      </c>
      <c r="O40" t="n">
        <v>11924.18</v>
      </c>
      <c r="P40" t="n">
        <v>235.43</v>
      </c>
      <c r="Q40" t="n">
        <v>772.4299999999999</v>
      </c>
      <c r="R40" t="n">
        <v>149.26</v>
      </c>
      <c r="S40" t="n">
        <v>98.14</v>
      </c>
      <c r="T40" t="n">
        <v>21524.12</v>
      </c>
      <c r="U40" t="n">
        <v>0.66</v>
      </c>
      <c r="V40" t="n">
        <v>0.84</v>
      </c>
      <c r="W40" t="n">
        <v>12.33</v>
      </c>
      <c r="X40" t="n">
        <v>1.28</v>
      </c>
      <c r="Y40" t="n">
        <v>2</v>
      </c>
      <c r="Z40" t="n">
        <v>10</v>
      </c>
    </row>
    <row r="41">
      <c r="A41" t="n">
        <v>5</v>
      </c>
      <c r="B41" t="n">
        <v>40</v>
      </c>
      <c r="C41" t="inlineStr">
        <is>
          <t xml:space="preserve">CONCLUIDO	</t>
        </is>
      </c>
      <c r="D41" t="n">
        <v>3.0573</v>
      </c>
      <c r="E41" t="n">
        <v>32.71</v>
      </c>
      <c r="F41" t="n">
        <v>30.24</v>
      </c>
      <c r="G41" t="n">
        <v>64.8</v>
      </c>
      <c r="H41" t="n">
        <v>1.1</v>
      </c>
      <c r="I41" t="n">
        <v>28</v>
      </c>
      <c r="J41" t="n">
        <v>96.02</v>
      </c>
      <c r="K41" t="n">
        <v>37.55</v>
      </c>
      <c r="L41" t="n">
        <v>6</v>
      </c>
      <c r="M41" t="n">
        <v>26</v>
      </c>
      <c r="N41" t="n">
        <v>12.47</v>
      </c>
      <c r="O41" t="n">
        <v>12076.67</v>
      </c>
      <c r="P41" t="n">
        <v>226.32</v>
      </c>
      <c r="Q41" t="n">
        <v>772.34</v>
      </c>
      <c r="R41" t="n">
        <v>139.58</v>
      </c>
      <c r="S41" t="n">
        <v>98.14</v>
      </c>
      <c r="T41" t="n">
        <v>16716.53</v>
      </c>
      <c r="U41" t="n">
        <v>0.7</v>
      </c>
      <c r="V41" t="n">
        <v>0.85</v>
      </c>
      <c r="W41" t="n">
        <v>12.32</v>
      </c>
      <c r="X41" t="n">
        <v>0.99</v>
      </c>
      <c r="Y41" t="n">
        <v>2</v>
      </c>
      <c r="Z41" t="n">
        <v>10</v>
      </c>
    </row>
    <row r="42">
      <c r="A42" t="n">
        <v>6</v>
      </c>
      <c r="B42" t="n">
        <v>40</v>
      </c>
      <c r="C42" t="inlineStr">
        <is>
          <t xml:space="preserve">CONCLUIDO	</t>
        </is>
      </c>
      <c r="D42" t="n">
        <v>3.0746</v>
      </c>
      <c r="E42" t="n">
        <v>32.52</v>
      </c>
      <c r="F42" t="n">
        <v>30.13</v>
      </c>
      <c r="G42" t="n">
        <v>75.33</v>
      </c>
      <c r="H42" t="n">
        <v>1.27</v>
      </c>
      <c r="I42" t="n">
        <v>24</v>
      </c>
      <c r="J42" t="n">
        <v>97.26000000000001</v>
      </c>
      <c r="K42" t="n">
        <v>37.55</v>
      </c>
      <c r="L42" t="n">
        <v>7</v>
      </c>
      <c r="M42" t="n">
        <v>22</v>
      </c>
      <c r="N42" t="n">
        <v>12.71</v>
      </c>
      <c r="O42" t="n">
        <v>12229.54</v>
      </c>
      <c r="P42" t="n">
        <v>218.01</v>
      </c>
      <c r="Q42" t="n">
        <v>772.1900000000001</v>
      </c>
      <c r="R42" t="n">
        <v>136.12</v>
      </c>
      <c r="S42" t="n">
        <v>98.14</v>
      </c>
      <c r="T42" t="n">
        <v>15009.85</v>
      </c>
      <c r="U42" t="n">
        <v>0.72</v>
      </c>
      <c r="V42" t="n">
        <v>0.85</v>
      </c>
      <c r="W42" t="n">
        <v>12.31</v>
      </c>
      <c r="X42" t="n">
        <v>0.88</v>
      </c>
      <c r="Y42" t="n">
        <v>2</v>
      </c>
      <c r="Z42" t="n">
        <v>10</v>
      </c>
    </row>
    <row r="43">
      <c r="A43" t="n">
        <v>7</v>
      </c>
      <c r="B43" t="n">
        <v>40</v>
      </c>
      <c r="C43" t="inlineStr">
        <is>
          <t xml:space="preserve">CONCLUIDO	</t>
        </is>
      </c>
      <c r="D43" t="n">
        <v>3.0913</v>
      </c>
      <c r="E43" t="n">
        <v>32.35</v>
      </c>
      <c r="F43" t="n">
        <v>30.01</v>
      </c>
      <c r="G43" t="n">
        <v>85.75</v>
      </c>
      <c r="H43" t="n">
        <v>1.43</v>
      </c>
      <c r="I43" t="n">
        <v>21</v>
      </c>
      <c r="J43" t="n">
        <v>98.5</v>
      </c>
      <c r="K43" t="n">
        <v>37.55</v>
      </c>
      <c r="L43" t="n">
        <v>8</v>
      </c>
      <c r="M43" t="n">
        <v>5</v>
      </c>
      <c r="N43" t="n">
        <v>12.95</v>
      </c>
      <c r="O43" t="n">
        <v>12382.79</v>
      </c>
      <c r="P43" t="n">
        <v>213.25</v>
      </c>
      <c r="Q43" t="n">
        <v>772.41</v>
      </c>
      <c r="R43" t="n">
        <v>131.6</v>
      </c>
      <c r="S43" t="n">
        <v>98.14</v>
      </c>
      <c r="T43" t="n">
        <v>12764.39</v>
      </c>
      <c r="U43" t="n">
        <v>0.75</v>
      </c>
      <c r="V43" t="n">
        <v>0.86</v>
      </c>
      <c r="W43" t="n">
        <v>12.32</v>
      </c>
      <c r="X43" t="n">
        <v>0.76</v>
      </c>
      <c r="Y43" t="n">
        <v>2</v>
      </c>
      <c r="Z43" t="n">
        <v>10</v>
      </c>
    </row>
    <row r="44">
      <c r="A44" t="n">
        <v>8</v>
      </c>
      <c r="B44" t="n">
        <v>40</v>
      </c>
      <c r="C44" t="inlineStr">
        <is>
          <t xml:space="preserve">CONCLUIDO	</t>
        </is>
      </c>
      <c r="D44" t="n">
        <v>3.0901</v>
      </c>
      <c r="E44" t="n">
        <v>32.36</v>
      </c>
      <c r="F44" t="n">
        <v>30.02</v>
      </c>
      <c r="G44" t="n">
        <v>85.78</v>
      </c>
      <c r="H44" t="n">
        <v>1.59</v>
      </c>
      <c r="I44" t="n">
        <v>21</v>
      </c>
      <c r="J44" t="n">
        <v>99.75</v>
      </c>
      <c r="K44" t="n">
        <v>37.55</v>
      </c>
      <c r="L44" t="n">
        <v>9</v>
      </c>
      <c r="M44" t="n">
        <v>0</v>
      </c>
      <c r="N44" t="n">
        <v>13.2</v>
      </c>
      <c r="O44" t="n">
        <v>12536.43</v>
      </c>
      <c r="P44" t="n">
        <v>215.35</v>
      </c>
      <c r="Q44" t="n">
        <v>772.51</v>
      </c>
      <c r="R44" t="n">
        <v>131.96</v>
      </c>
      <c r="S44" t="n">
        <v>98.14</v>
      </c>
      <c r="T44" t="n">
        <v>12944.68</v>
      </c>
      <c r="U44" t="n">
        <v>0.74</v>
      </c>
      <c r="V44" t="n">
        <v>0.85</v>
      </c>
      <c r="W44" t="n">
        <v>12.33</v>
      </c>
      <c r="X44" t="n">
        <v>0.78</v>
      </c>
      <c r="Y44" t="n">
        <v>2</v>
      </c>
      <c r="Z44" t="n">
        <v>10</v>
      </c>
    </row>
    <row r="45">
      <c r="A45" t="n">
        <v>0</v>
      </c>
      <c r="B45" t="n">
        <v>30</v>
      </c>
      <c r="C45" t="inlineStr">
        <is>
          <t xml:space="preserve">CONCLUIDO	</t>
        </is>
      </c>
      <c r="D45" t="n">
        <v>2.4185</v>
      </c>
      <c r="E45" t="n">
        <v>41.35</v>
      </c>
      <c r="F45" t="n">
        <v>36.53</v>
      </c>
      <c r="G45" t="n">
        <v>11.48</v>
      </c>
      <c r="H45" t="n">
        <v>0.24</v>
      </c>
      <c r="I45" t="n">
        <v>191</v>
      </c>
      <c r="J45" t="n">
        <v>71.52</v>
      </c>
      <c r="K45" t="n">
        <v>32.27</v>
      </c>
      <c r="L45" t="n">
        <v>1</v>
      </c>
      <c r="M45" t="n">
        <v>189</v>
      </c>
      <c r="N45" t="n">
        <v>8.25</v>
      </c>
      <c r="O45" t="n">
        <v>9054.6</v>
      </c>
      <c r="P45" t="n">
        <v>262.84</v>
      </c>
      <c r="Q45" t="n">
        <v>773.59</v>
      </c>
      <c r="R45" t="n">
        <v>349.85</v>
      </c>
      <c r="S45" t="n">
        <v>98.14</v>
      </c>
      <c r="T45" t="n">
        <v>121040.73</v>
      </c>
      <c r="U45" t="n">
        <v>0.28</v>
      </c>
      <c r="V45" t="n">
        <v>0.7</v>
      </c>
      <c r="W45" t="n">
        <v>12.57</v>
      </c>
      <c r="X45" t="n">
        <v>7.26</v>
      </c>
      <c r="Y45" t="n">
        <v>2</v>
      </c>
      <c r="Z45" t="n">
        <v>10</v>
      </c>
    </row>
    <row r="46">
      <c r="A46" t="n">
        <v>1</v>
      </c>
      <c r="B46" t="n">
        <v>30</v>
      </c>
      <c r="C46" t="inlineStr">
        <is>
          <t xml:space="preserve">CONCLUIDO	</t>
        </is>
      </c>
      <c r="D46" t="n">
        <v>2.8232</v>
      </c>
      <c r="E46" t="n">
        <v>35.42</v>
      </c>
      <c r="F46" t="n">
        <v>32.3</v>
      </c>
      <c r="G46" t="n">
        <v>23.64</v>
      </c>
      <c r="H46" t="n">
        <v>0.48</v>
      </c>
      <c r="I46" t="n">
        <v>82</v>
      </c>
      <c r="J46" t="n">
        <v>72.7</v>
      </c>
      <c r="K46" t="n">
        <v>32.27</v>
      </c>
      <c r="L46" t="n">
        <v>2</v>
      </c>
      <c r="M46" t="n">
        <v>80</v>
      </c>
      <c r="N46" t="n">
        <v>8.43</v>
      </c>
      <c r="O46" t="n">
        <v>9200.25</v>
      </c>
      <c r="P46" t="n">
        <v>225.08</v>
      </c>
      <c r="Q46" t="n">
        <v>772.7</v>
      </c>
      <c r="R46" t="n">
        <v>209.03</v>
      </c>
      <c r="S46" t="n">
        <v>98.14</v>
      </c>
      <c r="T46" t="n">
        <v>51175.48</v>
      </c>
      <c r="U46" t="n">
        <v>0.47</v>
      </c>
      <c r="V46" t="n">
        <v>0.79</v>
      </c>
      <c r="W46" t="n">
        <v>12.38</v>
      </c>
      <c r="X46" t="n">
        <v>3.04</v>
      </c>
      <c r="Y46" t="n">
        <v>2</v>
      </c>
      <c r="Z46" t="n">
        <v>10</v>
      </c>
    </row>
    <row r="47">
      <c r="A47" t="n">
        <v>2</v>
      </c>
      <c r="B47" t="n">
        <v>30</v>
      </c>
      <c r="C47" t="inlineStr">
        <is>
          <t xml:space="preserve">CONCLUIDO	</t>
        </is>
      </c>
      <c r="D47" t="n">
        <v>2.9605</v>
      </c>
      <c r="E47" t="n">
        <v>33.78</v>
      </c>
      <c r="F47" t="n">
        <v>31.14</v>
      </c>
      <c r="G47" t="n">
        <v>36.64</v>
      </c>
      <c r="H47" t="n">
        <v>0.71</v>
      </c>
      <c r="I47" t="n">
        <v>51</v>
      </c>
      <c r="J47" t="n">
        <v>73.88</v>
      </c>
      <c r="K47" t="n">
        <v>32.27</v>
      </c>
      <c r="L47" t="n">
        <v>3</v>
      </c>
      <c r="M47" t="n">
        <v>49</v>
      </c>
      <c r="N47" t="n">
        <v>8.609999999999999</v>
      </c>
      <c r="O47" t="n">
        <v>9346.23</v>
      </c>
      <c r="P47" t="n">
        <v>208.72</v>
      </c>
      <c r="Q47" t="n">
        <v>772.38</v>
      </c>
      <c r="R47" t="n">
        <v>169.68</v>
      </c>
      <c r="S47" t="n">
        <v>98.14</v>
      </c>
      <c r="T47" t="n">
        <v>31654.01</v>
      </c>
      <c r="U47" t="n">
        <v>0.58</v>
      </c>
      <c r="V47" t="n">
        <v>0.82</v>
      </c>
      <c r="W47" t="n">
        <v>12.36</v>
      </c>
      <c r="X47" t="n">
        <v>1.89</v>
      </c>
      <c r="Y47" t="n">
        <v>2</v>
      </c>
      <c r="Z47" t="n">
        <v>10</v>
      </c>
    </row>
    <row r="48">
      <c r="A48" t="n">
        <v>3</v>
      </c>
      <c r="B48" t="n">
        <v>30</v>
      </c>
      <c r="C48" t="inlineStr">
        <is>
          <t xml:space="preserve">CONCLUIDO	</t>
        </is>
      </c>
      <c r="D48" t="n">
        <v>3.0264</v>
      </c>
      <c r="E48" t="n">
        <v>33.04</v>
      </c>
      <c r="F48" t="n">
        <v>30.62</v>
      </c>
      <c r="G48" t="n">
        <v>49.66</v>
      </c>
      <c r="H48" t="n">
        <v>0.93</v>
      </c>
      <c r="I48" t="n">
        <v>37</v>
      </c>
      <c r="J48" t="n">
        <v>75.06999999999999</v>
      </c>
      <c r="K48" t="n">
        <v>32.27</v>
      </c>
      <c r="L48" t="n">
        <v>4</v>
      </c>
      <c r="M48" t="n">
        <v>35</v>
      </c>
      <c r="N48" t="n">
        <v>8.800000000000001</v>
      </c>
      <c r="O48" t="n">
        <v>9492.549999999999</v>
      </c>
      <c r="P48" t="n">
        <v>196.57</v>
      </c>
      <c r="Q48" t="n">
        <v>772.3200000000001</v>
      </c>
      <c r="R48" t="n">
        <v>152.46</v>
      </c>
      <c r="S48" t="n">
        <v>98.14</v>
      </c>
      <c r="T48" t="n">
        <v>23114.94</v>
      </c>
      <c r="U48" t="n">
        <v>0.64</v>
      </c>
      <c r="V48" t="n">
        <v>0.84</v>
      </c>
      <c r="W48" t="n">
        <v>12.33</v>
      </c>
      <c r="X48" t="n">
        <v>1.37</v>
      </c>
      <c r="Y48" t="n">
        <v>2</v>
      </c>
      <c r="Z48" t="n">
        <v>10</v>
      </c>
    </row>
    <row r="49">
      <c r="A49" t="n">
        <v>4</v>
      </c>
      <c r="B49" t="n">
        <v>30</v>
      </c>
      <c r="C49" t="inlineStr">
        <is>
          <t xml:space="preserve">CONCLUIDO	</t>
        </is>
      </c>
      <c r="D49" t="n">
        <v>3.0727</v>
      </c>
      <c r="E49" t="n">
        <v>32.54</v>
      </c>
      <c r="F49" t="n">
        <v>30.26</v>
      </c>
      <c r="G49" t="n">
        <v>64.84999999999999</v>
      </c>
      <c r="H49" t="n">
        <v>1.15</v>
      </c>
      <c r="I49" t="n">
        <v>28</v>
      </c>
      <c r="J49" t="n">
        <v>76.26000000000001</v>
      </c>
      <c r="K49" t="n">
        <v>32.27</v>
      </c>
      <c r="L49" t="n">
        <v>5</v>
      </c>
      <c r="M49" t="n">
        <v>16</v>
      </c>
      <c r="N49" t="n">
        <v>8.99</v>
      </c>
      <c r="O49" t="n">
        <v>9639.200000000001</v>
      </c>
      <c r="P49" t="n">
        <v>185.58</v>
      </c>
      <c r="Q49" t="n">
        <v>772.41</v>
      </c>
      <c r="R49" t="n">
        <v>140.18</v>
      </c>
      <c r="S49" t="n">
        <v>98.14</v>
      </c>
      <c r="T49" t="n">
        <v>17018.93</v>
      </c>
      <c r="U49" t="n">
        <v>0.7</v>
      </c>
      <c r="V49" t="n">
        <v>0.85</v>
      </c>
      <c r="W49" t="n">
        <v>12.33</v>
      </c>
      <c r="X49" t="n">
        <v>1.02</v>
      </c>
      <c r="Y49" t="n">
        <v>2</v>
      </c>
      <c r="Z49" t="n">
        <v>10</v>
      </c>
    </row>
    <row r="50">
      <c r="A50" t="n">
        <v>5</v>
      </c>
      <c r="B50" t="n">
        <v>30</v>
      </c>
      <c r="C50" t="inlineStr">
        <is>
          <t xml:space="preserve">CONCLUIDO	</t>
        </is>
      </c>
      <c r="D50" t="n">
        <v>3.0751</v>
      </c>
      <c r="E50" t="n">
        <v>32.52</v>
      </c>
      <c r="F50" t="n">
        <v>30.25</v>
      </c>
      <c r="G50" t="n">
        <v>67.23</v>
      </c>
      <c r="H50" t="n">
        <v>1.36</v>
      </c>
      <c r="I50" t="n">
        <v>27</v>
      </c>
      <c r="J50" t="n">
        <v>77.45</v>
      </c>
      <c r="K50" t="n">
        <v>32.27</v>
      </c>
      <c r="L50" t="n">
        <v>6</v>
      </c>
      <c r="M50" t="n">
        <v>0</v>
      </c>
      <c r="N50" t="n">
        <v>9.18</v>
      </c>
      <c r="O50" t="n">
        <v>9786.190000000001</v>
      </c>
      <c r="P50" t="n">
        <v>186.58</v>
      </c>
      <c r="Q50" t="n">
        <v>772.7</v>
      </c>
      <c r="R50" t="n">
        <v>139.11</v>
      </c>
      <c r="S50" t="n">
        <v>98.14</v>
      </c>
      <c r="T50" t="n">
        <v>16488.35</v>
      </c>
      <c r="U50" t="n">
        <v>0.71</v>
      </c>
      <c r="V50" t="n">
        <v>0.85</v>
      </c>
      <c r="W50" t="n">
        <v>12.35</v>
      </c>
      <c r="X50" t="n">
        <v>1</v>
      </c>
      <c r="Y50" t="n">
        <v>2</v>
      </c>
      <c r="Z50" t="n">
        <v>10</v>
      </c>
    </row>
    <row r="51">
      <c r="A51" t="n">
        <v>0</v>
      </c>
      <c r="B51" t="n">
        <v>15</v>
      </c>
      <c r="C51" t="inlineStr">
        <is>
          <t xml:space="preserve">CONCLUIDO	</t>
        </is>
      </c>
      <c r="D51" t="n">
        <v>2.7597</v>
      </c>
      <c r="E51" t="n">
        <v>36.24</v>
      </c>
      <c r="F51" t="n">
        <v>33.34</v>
      </c>
      <c r="G51" t="n">
        <v>18.52</v>
      </c>
      <c r="H51" t="n">
        <v>0.43</v>
      </c>
      <c r="I51" t="n">
        <v>108</v>
      </c>
      <c r="J51" t="n">
        <v>39.78</v>
      </c>
      <c r="K51" t="n">
        <v>19.54</v>
      </c>
      <c r="L51" t="n">
        <v>1</v>
      </c>
      <c r="M51" t="n">
        <v>106</v>
      </c>
      <c r="N51" t="n">
        <v>4.24</v>
      </c>
      <c r="O51" t="n">
        <v>5140</v>
      </c>
      <c r="P51" t="n">
        <v>147.76</v>
      </c>
      <c r="Q51" t="n">
        <v>773.17</v>
      </c>
      <c r="R51" t="n">
        <v>243.02</v>
      </c>
      <c r="S51" t="n">
        <v>98.14</v>
      </c>
      <c r="T51" t="n">
        <v>68038.81</v>
      </c>
      <c r="U51" t="n">
        <v>0.4</v>
      </c>
      <c r="V51" t="n">
        <v>0.77</v>
      </c>
      <c r="W51" t="n">
        <v>12.45</v>
      </c>
      <c r="X51" t="n">
        <v>4.08</v>
      </c>
      <c r="Y51" t="n">
        <v>2</v>
      </c>
      <c r="Z51" t="n">
        <v>10</v>
      </c>
    </row>
    <row r="52">
      <c r="A52" t="n">
        <v>1</v>
      </c>
      <c r="B52" t="n">
        <v>15</v>
      </c>
      <c r="C52" t="inlineStr">
        <is>
          <t xml:space="preserve">CONCLUIDO	</t>
        </is>
      </c>
      <c r="D52" t="n">
        <v>2.9811</v>
      </c>
      <c r="E52" t="n">
        <v>33.54</v>
      </c>
      <c r="F52" t="n">
        <v>31.26</v>
      </c>
      <c r="G52" t="n">
        <v>35.39</v>
      </c>
      <c r="H52" t="n">
        <v>0.84</v>
      </c>
      <c r="I52" t="n">
        <v>53</v>
      </c>
      <c r="J52" t="n">
        <v>40.89</v>
      </c>
      <c r="K52" t="n">
        <v>19.54</v>
      </c>
      <c r="L52" t="n">
        <v>2</v>
      </c>
      <c r="M52" t="n">
        <v>3</v>
      </c>
      <c r="N52" t="n">
        <v>4.35</v>
      </c>
      <c r="O52" t="n">
        <v>5277.26</v>
      </c>
      <c r="P52" t="n">
        <v>126.74</v>
      </c>
      <c r="Q52" t="n">
        <v>773.04</v>
      </c>
      <c r="R52" t="n">
        <v>171.62</v>
      </c>
      <c r="S52" t="n">
        <v>98.14</v>
      </c>
      <c r="T52" t="n">
        <v>32611.41</v>
      </c>
      <c r="U52" t="n">
        <v>0.57</v>
      </c>
      <c r="V52" t="n">
        <v>0.82</v>
      </c>
      <c r="W52" t="n">
        <v>12.41</v>
      </c>
      <c r="X52" t="n">
        <v>2</v>
      </c>
      <c r="Y52" t="n">
        <v>2</v>
      </c>
      <c r="Z52" t="n">
        <v>10</v>
      </c>
    </row>
    <row r="53">
      <c r="A53" t="n">
        <v>2</v>
      </c>
      <c r="B53" t="n">
        <v>15</v>
      </c>
      <c r="C53" t="inlineStr">
        <is>
          <t xml:space="preserve">CONCLUIDO	</t>
        </is>
      </c>
      <c r="D53" t="n">
        <v>2.9802</v>
      </c>
      <c r="E53" t="n">
        <v>33.55</v>
      </c>
      <c r="F53" t="n">
        <v>31.27</v>
      </c>
      <c r="G53" t="n">
        <v>35.4</v>
      </c>
      <c r="H53" t="n">
        <v>1.22</v>
      </c>
      <c r="I53" t="n">
        <v>53</v>
      </c>
      <c r="J53" t="n">
        <v>42.01</v>
      </c>
      <c r="K53" t="n">
        <v>19.54</v>
      </c>
      <c r="L53" t="n">
        <v>3</v>
      </c>
      <c r="M53" t="n">
        <v>0</v>
      </c>
      <c r="N53" t="n">
        <v>4.46</v>
      </c>
      <c r="O53" t="n">
        <v>5414.79</v>
      </c>
      <c r="P53" t="n">
        <v>129.98</v>
      </c>
      <c r="Q53" t="n">
        <v>772.73</v>
      </c>
      <c r="R53" t="n">
        <v>171.55</v>
      </c>
      <c r="S53" t="n">
        <v>98.14</v>
      </c>
      <c r="T53" t="n">
        <v>32579.46</v>
      </c>
      <c r="U53" t="n">
        <v>0.57</v>
      </c>
      <c r="V53" t="n">
        <v>0.82</v>
      </c>
      <c r="W53" t="n">
        <v>12.43</v>
      </c>
      <c r="X53" t="n">
        <v>2.01</v>
      </c>
      <c r="Y53" t="n">
        <v>2</v>
      </c>
      <c r="Z53" t="n">
        <v>10</v>
      </c>
    </row>
    <row r="54">
      <c r="A54" t="n">
        <v>0</v>
      </c>
      <c r="B54" t="n">
        <v>70</v>
      </c>
      <c r="C54" t="inlineStr">
        <is>
          <t xml:space="preserve">CONCLUIDO	</t>
        </is>
      </c>
      <c r="D54" t="n">
        <v>1.7693</v>
      </c>
      <c r="E54" t="n">
        <v>56.52</v>
      </c>
      <c r="F54" t="n">
        <v>43.69</v>
      </c>
      <c r="G54" t="n">
        <v>7.14</v>
      </c>
      <c r="H54" t="n">
        <v>0.12</v>
      </c>
      <c r="I54" t="n">
        <v>367</v>
      </c>
      <c r="J54" t="n">
        <v>141.81</v>
      </c>
      <c r="K54" t="n">
        <v>47.83</v>
      </c>
      <c r="L54" t="n">
        <v>1</v>
      </c>
      <c r="M54" t="n">
        <v>365</v>
      </c>
      <c r="N54" t="n">
        <v>22.98</v>
      </c>
      <c r="O54" t="n">
        <v>17723.39</v>
      </c>
      <c r="P54" t="n">
        <v>503.82</v>
      </c>
      <c r="Q54" t="n">
        <v>774.91</v>
      </c>
      <c r="R54" t="n">
        <v>587.75</v>
      </c>
      <c r="S54" t="n">
        <v>98.14</v>
      </c>
      <c r="T54" t="n">
        <v>239107.27</v>
      </c>
      <c r="U54" t="n">
        <v>0.17</v>
      </c>
      <c r="V54" t="n">
        <v>0.59</v>
      </c>
      <c r="W54" t="n">
        <v>12.9</v>
      </c>
      <c r="X54" t="n">
        <v>14.39</v>
      </c>
      <c r="Y54" t="n">
        <v>2</v>
      </c>
      <c r="Z54" t="n">
        <v>10</v>
      </c>
    </row>
    <row r="55">
      <c r="A55" t="n">
        <v>1</v>
      </c>
      <c r="B55" t="n">
        <v>70</v>
      </c>
      <c r="C55" t="inlineStr">
        <is>
          <t xml:space="preserve">CONCLUIDO	</t>
        </is>
      </c>
      <c r="D55" t="n">
        <v>2.43</v>
      </c>
      <c r="E55" t="n">
        <v>41.15</v>
      </c>
      <c r="F55" t="n">
        <v>34.74</v>
      </c>
      <c r="G55" t="n">
        <v>14.37</v>
      </c>
      <c r="H55" t="n">
        <v>0.25</v>
      </c>
      <c r="I55" t="n">
        <v>145</v>
      </c>
      <c r="J55" t="n">
        <v>143.17</v>
      </c>
      <c r="K55" t="n">
        <v>47.83</v>
      </c>
      <c r="L55" t="n">
        <v>2</v>
      </c>
      <c r="M55" t="n">
        <v>143</v>
      </c>
      <c r="N55" t="n">
        <v>23.34</v>
      </c>
      <c r="O55" t="n">
        <v>17891.86</v>
      </c>
      <c r="P55" t="n">
        <v>398.33</v>
      </c>
      <c r="Q55" t="n">
        <v>773.46</v>
      </c>
      <c r="R55" t="n">
        <v>289.27</v>
      </c>
      <c r="S55" t="n">
        <v>98.14</v>
      </c>
      <c r="T55" t="n">
        <v>90979.42</v>
      </c>
      <c r="U55" t="n">
        <v>0.34</v>
      </c>
      <c r="V55" t="n">
        <v>0.74</v>
      </c>
      <c r="W55" t="n">
        <v>12.52</v>
      </c>
      <c r="X55" t="n">
        <v>5.47</v>
      </c>
      <c r="Y55" t="n">
        <v>2</v>
      </c>
      <c r="Z55" t="n">
        <v>10</v>
      </c>
    </row>
    <row r="56">
      <c r="A56" t="n">
        <v>2</v>
      </c>
      <c r="B56" t="n">
        <v>70</v>
      </c>
      <c r="C56" t="inlineStr">
        <is>
          <t xml:space="preserve">CONCLUIDO	</t>
        </is>
      </c>
      <c r="D56" t="n">
        <v>2.6697</v>
      </c>
      <c r="E56" t="n">
        <v>37.46</v>
      </c>
      <c r="F56" t="n">
        <v>32.63</v>
      </c>
      <c r="G56" t="n">
        <v>21.75</v>
      </c>
      <c r="H56" t="n">
        <v>0.37</v>
      </c>
      <c r="I56" t="n">
        <v>90</v>
      </c>
      <c r="J56" t="n">
        <v>144.54</v>
      </c>
      <c r="K56" t="n">
        <v>47.83</v>
      </c>
      <c r="L56" t="n">
        <v>3</v>
      </c>
      <c r="M56" t="n">
        <v>88</v>
      </c>
      <c r="N56" t="n">
        <v>23.71</v>
      </c>
      <c r="O56" t="n">
        <v>18060.85</v>
      </c>
      <c r="P56" t="n">
        <v>371.17</v>
      </c>
      <c r="Q56" t="n">
        <v>772.4</v>
      </c>
      <c r="R56" t="n">
        <v>218.98</v>
      </c>
      <c r="S56" t="n">
        <v>98.14</v>
      </c>
      <c r="T56" t="n">
        <v>56109.94</v>
      </c>
      <c r="U56" t="n">
        <v>0.45</v>
      </c>
      <c r="V56" t="n">
        <v>0.79</v>
      </c>
      <c r="W56" t="n">
        <v>12.43</v>
      </c>
      <c r="X56" t="n">
        <v>3.38</v>
      </c>
      <c r="Y56" t="n">
        <v>2</v>
      </c>
      <c r="Z56" t="n">
        <v>10</v>
      </c>
    </row>
    <row r="57">
      <c r="A57" t="n">
        <v>3</v>
      </c>
      <c r="B57" t="n">
        <v>70</v>
      </c>
      <c r="C57" t="inlineStr">
        <is>
          <t xml:space="preserve">CONCLUIDO	</t>
        </is>
      </c>
      <c r="D57" t="n">
        <v>2.7962</v>
      </c>
      <c r="E57" t="n">
        <v>35.76</v>
      </c>
      <c r="F57" t="n">
        <v>31.66</v>
      </c>
      <c r="G57" t="n">
        <v>29.22</v>
      </c>
      <c r="H57" t="n">
        <v>0.49</v>
      </c>
      <c r="I57" t="n">
        <v>65</v>
      </c>
      <c r="J57" t="n">
        <v>145.92</v>
      </c>
      <c r="K57" t="n">
        <v>47.83</v>
      </c>
      <c r="L57" t="n">
        <v>4</v>
      </c>
      <c r="M57" t="n">
        <v>63</v>
      </c>
      <c r="N57" t="n">
        <v>24.09</v>
      </c>
      <c r="O57" t="n">
        <v>18230.35</v>
      </c>
      <c r="P57" t="n">
        <v>356.76</v>
      </c>
      <c r="Q57" t="n">
        <v>772.39</v>
      </c>
      <c r="R57" t="n">
        <v>187</v>
      </c>
      <c r="S57" t="n">
        <v>98.14</v>
      </c>
      <c r="T57" t="n">
        <v>40241.56</v>
      </c>
      <c r="U57" t="n">
        <v>0.52</v>
      </c>
      <c r="V57" t="n">
        <v>0.8100000000000001</v>
      </c>
      <c r="W57" t="n">
        <v>12.38</v>
      </c>
      <c r="X57" t="n">
        <v>2.41</v>
      </c>
      <c r="Y57" t="n">
        <v>2</v>
      </c>
      <c r="Z57" t="n">
        <v>10</v>
      </c>
    </row>
    <row r="58">
      <c r="A58" t="n">
        <v>4</v>
      </c>
      <c r="B58" t="n">
        <v>70</v>
      </c>
      <c r="C58" t="inlineStr">
        <is>
          <t xml:space="preserve">CONCLUIDO	</t>
        </is>
      </c>
      <c r="D58" t="n">
        <v>2.8706</v>
      </c>
      <c r="E58" t="n">
        <v>34.84</v>
      </c>
      <c r="F58" t="n">
        <v>31.13</v>
      </c>
      <c r="G58" t="n">
        <v>36.63</v>
      </c>
      <c r="H58" t="n">
        <v>0.6</v>
      </c>
      <c r="I58" t="n">
        <v>51</v>
      </c>
      <c r="J58" t="n">
        <v>147.3</v>
      </c>
      <c r="K58" t="n">
        <v>47.83</v>
      </c>
      <c r="L58" t="n">
        <v>5</v>
      </c>
      <c r="M58" t="n">
        <v>49</v>
      </c>
      <c r="N58" t="n">
        <v>24.47</v>
      </c>
      <c r="O58" t="n">
        <v>18400.38</v>
      </c>
      <c r="P58" t="n">
        <v>347.52</v>
      </c>
      <c r="Q58" t="n">
        <v>772.4</v>
      </c>
      <c r="R58" t="n">
        <v>169.59</v>
      </c>
      <c r="S58" t="n">
        <v>98.14</v>
      </c>
      <c r="T58" t="n">
        <v>31608.69</v>
      </c>
      <c r="U58" t="n">
        <v>0.58</v>
      </c>
      <c r="V58" t="n">
        <v>0.82</v>
      </c>
      <c r="W58" t="n">
        <v>12.35</v>
      </c>
      <c r="X58" t="n">
        <v>1.88</v>
      </c>
      <c r="Y58" t="n">
        <v>2</v>
      </c>
      <c r="Z58" t="n">
        <v>10</v>
      </c>
    </row>
    <row r="59">
      <c r="A59" t="n">
        <v>5</v>
      </c>
      <c r="B59" t="n">
        <v>70</v>
      </c>
      <c r="C59" t="inlineStr">
        <is>
          <t xml:space="preserve">CONCLUIDO	</t>
        </is>
      </c>
      <c r="D59" t="n">
        <v>2.9215</v>
      </c>
      <c r="E59" t="n">
        <v>34.23</v>
      </c>
      <c r="F59" t="n">
        <v>30.79</v>
      </c>
      <c r="G59" t="n">
        <v>43.98</v>
      </c>
      <c r="H59" t="n">
        <v>0.71</v>
      </c>
      <c r="I59" t="n">
        <v>42</v>
      </c>
      <c r="J59" t="n">
        <v>148.68</v>
      </c>
      <c r="K59" t="n">
        <v>47.83</v>
      </c>
      <c r="L59" t="n">
        <v>6</v>
      </c>
      <c r="M59" t="n">
        <v>40</v>
      </c>
      <c r="N59" t="n">
        <v>24.85</v>
      </c>
      <c r="O59" t="n">
        <v>18570.94</v>
      </c>
      <c r="P59" t="n">
        <v>340.42</v>
      </c>
      <c r="Q59" t="n">
        <v>772.4</v>
      </c>
      <c r="R59" t="n">
        <v>157.97</v>
      </c>
      <c r="S59" t="n">
        <v>98.14</v>
      </c>
      <c r="T59" t="n">
        <v>25841.49</v>
      </c>
      <c r="U59" t="n">
        <v>0.62</v>
      </c>
      <c r="V59" t="n">
        <v>0.83</v>
      </c>
      <c r="W59" t="n">
        <v>12.34</v>
      </c>
      <c r="X59" t="n">
        <v>1.54</v>
      </c>
      <c r="Y59" t="n">
        <v>2</v>
      </c>
      <c r="Z59" t="n">
        <v>10</v>
      </c>
    </row>
    <row r="60">
      <c r="A60" t="n">
        <v>6</v>
      </c>
      <c r="B60" t="n">
        <v>70</v>
      </c>
      <c r="C60" t="inlineStr">
        <is>
          <t xml:space="preserve">CONCLUIDO	</t>
        </is>
      </c>
      <c r="D60" t="n">
        <v>2.9552</v>
      </c>
      <c r="E60" t="n">
        <v>33.84</v>
      </c>
      <c r="F60" t="n">
        <v>30.57</v>
      </c>
      <c r="G60" t="n">
        <v>50.95</v>
      </c>
      <c r="H60" t="n">
        <v>0.83</v>
      </c>
      <c r="I60" t="n">
        <v>36</v>
      </c>
      <c r="J60" t="n">
        <v>150.07</v>
      </c>
      <c r="K60" t="n">
        <v>47.83</v>
      </c>
      <c r="L60" t="n">
        <v>7</v>
      </c>
      <c r="M60" t="n">
        <v>34</v>
      </c>
      <c r="N60" t="n">
        <v>25.24</v>
      </c>
      <c r="O60" t="n">
        <v>18742.03</v>
      </c>
      <c r="P60" t="n">
        <v>334.54</v>
      </c>
      <c r="Q60" t="n">
        <v>772.3099999999999</v>
      </c>
      <c r="R60" t="n">
        <v>150.68</v>
      </c>
      <c r="S60" t="n">
        <v>98.14</v>
      </c>
      <c r="T60" t="n">
        <v>22228.61</v>
      </c>
      <c r="U60" t="n">
        <v>0.65</v>
      </c>
      <c r="V60" t="n">
        <v>0.84</v>
      </c>
      <c r="W60" t="n">
        <v>12.33</v>
      </c>
      <c r="X60" t="n">
        <v>1.32</v>
      </c>
      <c r="Y60" t="n">
        <v>2</v>
      </c>
      <c r="Z60" t="n">
        <v>10</v>
      </c>
    </row>
    <row r="61">
      <c r="A61" t="n">
        <v>7</v>
      </c>
      <c r="B61" t="n">
        <v>70</v>
      </c>
      <c r="C61" t="inlineStr">
        <is>
          <t xml:space="preserve">CONCLUIDO	</t>
        </is>
      </c>
      <c r="D61" t="n">
        <v>2.9853</v>
      </c>
      <c r="E61" t="n">
        <v>33.5</v>
      </c>
      <c r="F61" t="n">
        <v>30.37</v>
      </c>
      <c r="G61" t="n">
        <v>58.79</v>
      </c>
      <c r="H61" t="n">
        <v>0.9399999999999999</v>
      </c>
      <c r="I61" t="n">
        <v>31</v>
      </c>
      <c r="J61" t="n">
        <v>151.46</v>
      </c>
      <c r="K61" t="n">
        <v>47.83</v>
      </c>
      <c r="L61" t="n">
        <v>8</v>
      </c>
      <c r="M61" t="n">
        <v>29</v>
      </c>
      <c r="N61" t="n">
        <v>25.63</v>
      </c>
      <c r="O61" t="n">
        <v>18913.66</v>
      </c>
      <c r="P61" t="n">
        <v>329.09</v>
      </c>
      <c r="Q61" t="n">
        <v>772.3200000000001</v>
      </c>
      <c r="R61" t="n">
        <v>144.12</v>
      </c>
      <c r="S61" t="n">
        <v>98.14</v>
      </c>
      <c r="T61" t="n">
        <v>18972.62</v>
      </c>
      <c r="U61" t="n">
        <v>0.68</v>
      </c>
      <c r="V61" t="n">
        <v>0.85</v>
      </c>
      <c r="W61" t="n">
        <v>12.32</v>
      </c>
      <c r="X61" t="n">
        <v>1.12</v>
      </c>
      <c r="Y61" t="n">
        <v>2</v>
      </c>
      <c r="Z61" t="n">
        <v>10</v>
      </c>
    </row>
    <row r="62">
      <c r="A62" t="n">
        <v>8</v>
      </c>
      <c r="B62" t="n">
        <v>70</v>
      </c>
      <c r="C62" t="inlineStr">
        <is>
          <t xml:space="preserve">CONCLUIDO	</t>
        </is>
      </c>
      <c r="D62" t="n">
        <v>3.0097</v>
      </c>
      <c r="E62" t="n">
        <v>33.23</v>
      </c>
      <c r="F62" t="n">
        <v>30.22</v>
      </c>
      <c r="G62" t="n">
        <v>67.15000000000001</v>
      </c>
      <c r="H62" t="n">
        <v>1.04</v>
      </c>
      <c r="I62" t="n">
        <v>27</v>
      </c>
      <c r="J62" t="n">
        <v>152.85</v>
      </c>
      <c r="K62" t="n">
        <v>47.83</v>
      </c>
      <c r="L62" t="n">
        <v>9</v>
      </c>
      <c r="M62" t="n">
        <v>25</v>
      </c>
      <c r="N62" t="n">
        <v>26.03</v>
      </c>
      <c r="O62" t="n">
        <v>19085.83</v>
      </c>
      <c r="P62" t="n">
        <v>323.86</v>
      </c>
      <c r="Q62" t="n">
        <v>772.41</v>
      </c>
      <c r="R62" t="n">
        <v>139.16</v>
      </c>
      <c r="S62" t="n">
        <v>98.14</v>
      </c>
      <c r="T62" t="n">
        <v>16512.28</v>
      </c>
      <c r="U62" t="n">
        <v>0.71</v>
      </c>
      <c r="V62" t="n">
        <v>0.85</v>
      </c>
      <c r="W62" t="n">
        <v>12.31</v>
      </c>
      <c r="X62" t="n">
        <v>0.97</v>
      </c>
      <c r="Y62" t="n">
        <v>2</v>
      </c>
      <c r="Z62" t="n">
        <v>10</v>
      </c>
    </row>
    <row r="63">
      <c r="A63" t="n">
        <v>9</v>
      </c>
      <c r="B63" t="n">
        <v>70</v>
      </c>
      <c r="C63" t="inlineStr">
        <is>
          <t xml:space="preserve">CONCLUIDO	</t>
        </is>
      </c>
      <c r="D63" t="n">
        <v>3.0256</v>
      </c>
      <c r="E63" t="n">
        <v>33.05</v>
      </c>
      <c r="F63" t="n">
        <v>30.13</v>
      </c>
      <c r="G63" t="n">
        <v>75.33</v>
      </c>
      <c r="H63" t="n">
        <v>1.15</v>
      </c>
      <c r="I63" t="n">
        <v>24</v>
      </c>
      <c r="J63" t="n">
        <v>154.25</v>
      </c>
      <c r="K63" t="n">
        <v>47.83</v>
      </c>
      <c r="L63" t="n">
        <v>10</v>
      </c>
      <c r="M63" t="n">
        <v>22</v>
      </c>
      <c r="N63" t="n">
        <v>26.43</v>
      </c>
      <c r="O63" t="n">
        <v>19258.55</v>
      </c>
      <c r="P63" t="n">
        <v>319.26</v>
      </c>
      <c r="Q63" t="n">
        <v>772.29</v>
      </c>
      <c r="R63" t="n">
        <v>136.15</v>
      </c>
      <c r="S63" t="n">
        <v>98.14</v>
      </c>
      <c r="T63" t="n">
        <v>15024.71</v>
      </c>
      <c r="U63" t="n">
        <v>0.72</v>
      </c>
      <c r="V63" t="n">
        <v>0.85</v>
      </c>
      <c r="W63" t="n">
        <v>12.31</v>
      </c>
      <c r="X63" t="n">
        <v>0.88</v>
      </c>
      <c r="Y63" t="n">
        <v>2</v>
      </c>
      <c r="Z63" t="n">
        <v>10</v>
      </c>
    </row>
    <row r="64">
      <c r="A64" t="n">
        <v>10</v>
      </c>
      <c r="B64" t="n">
        <v>70</v>
      </c>
      <c r="C64" t="inlineStr">
        <is>
          <t xml:space="preserve">CONCLUIDO	</t>
        </is>
      </c>
      <c r="D64" t="n">
        <v>3.0404</v>
      </c>
      <c r="E64" t="n">
        <v>32.89</v>
      </c>
      <c r="F64" t="n">
        <v>30.03</v>
      </c>
      <c r="G64" t="n">
        <v>81.89</v>
      </c>
      <c r="H64" t="n">
        <v>1.25</v>
      </c>
      <c r="I64" t="n">
        <v>22</v>
      </c>
      <c r="J64" t="n">
        <v>155.66</v>
      </c>
      <c r="K64" t="n">
        <v>47.83</v>
      </c>
      <c r="L64" t="n">
        <v>11</v>
      </c>
      <c r="M64" t="n">
        <v>20</v>
      </c>
      <c r="N64" t="n">
        <v>26.83</v>
      </c>
      <c r="O64" t="n">
        <v>19431.82</v>
      </c>
      <c r="P64" t="n">
        <v>314.8</v>
      </c>
      <c r="Q64" t="n">
        <v>772.11</v>
      </c>
      <c r="R64" t="n">
        <v>132.74</v>
      </c>
      <c r="S64" t="n">
        <v>98.14</v>
      </c>
      <c r="T64" t="n">
        <v>13328</v>
      </c>
      <c r="U64" t="n">
        <v>0.74</v>
      </c>
      <c r="V64" t="n">
        <v>0.85</v>
      </c>
      <c r="W64" t="n">
        <v>12.31</v>
      </c>
      <c r="X64" t="n">
        <v>0.78</v>
      </c>
      <c r="Y64" t="n">
        <v>2</v>
      </c>
      <c r="Z64" t="n">
        <v>10</v>
      </c>
    </row>
    <row r="65">
      <c r="A65" t="n">
        <v>11</v>
      </c>
      <c r="B65" t="n">
        <v>70</v>
      </c>
      <c r="C65" t="inlineStr">
        <is>
          <t xml:space="preserve">CONCLUIDO	</t>
        </is>
      </c>
      <c r="D65" t="n">
        <v>3.0539</v>
      </c>
      <c r="E65" t="n">
        <v>32.74</v>
      </c>
      <c r="F65" t="n">
        <v>29.94</v>
      </c>
      <c r="G65" t="n">
        <v>89.81999999999999</v>
      </c>
      <c r="H65" t="n">
        <v>1.35</v>
      </c>
      <c r="I65" t="n">
        <v>20</v>
      </c>
      <c r="J65" t="n">
        <v>157.07</v>
      </c>
      <c r="K65" t="n">
        <v>47.83</v>
      </c>
      <c r="L65" t="n">
        <v>12</v>
      </c>
      <c r="M65" t="n">
        <v>18</v>
      </c>
      <c r="N65" t="n">
        <v>27.24</v>
      </c>
      <c r="O65" t="n">
        <v>19605.66</v>
      </c>
      <c r="P65" t="n">
        <v>310.46</v>
      </c>
      <c r="Q65" t="n">
        <v>772.15</v>
      </c>
      <c r="R65" t="n">
        <v>129.85</v>
      </c>
      <c r="S65" t="n">
        <v>98.14</v>
      </c>
      <c r="T65" t="n">
        <v>11894.35</v>
      </c>
      <c r="U65" t="n">
        <v>0.76</v>
      </c>
      <c r="V65" t="n">
        <v>0.86</v>
      </c>
      <c r="W65" t="n">
        <v>12.3</v>
      </c>
      <c r="X65" t="n">
        <v>0.6899999999999999</v>
      </c>
      <c r="Y65" t="n">
        <v>2</v>
      </c>
      <c r="Z65" t="n">
        <v>10</v>
      </c>
    </row>
    <row r="66">
      <c r="A66" t="n">
        <v>12</v>
      </c>
      <c r="B66" t="n">
        <v>70</v>
      </c>
      <c r="C66" t="inlineStr">
        <is>
          <t xml:space="preserve">CONCLUIDO	</t>
        </is>
      </c>
      <c r="D66" t="n">
        <v>3.0651</v>
      </c>
      <c r="E66" t="n">
        <v>32.62</v>
      </c>
      <c r="F66" t="n">
        <v>29.88</v>
      </c>
      <c r="G66" t="n">
        <v>99.59</v>
      </c>
      <c r="H66" t="n">
        <v>1.45</v>
      </c>
      <c r="I66" t="n">
        <v>18</v>
      </c>
      <c r="J66" t="n">
        <v>158.48</v>
      </c>
      <c r="K66" t="n">
        <v>47.83</v>
      </c>
      <c r="L66" t="n">
        <v>13</v>
      </c>
      <c r="M66" t="n">
        <v>16</v>
      </c>
      <c r="N66" t="n">
        <v>27.65</v>
      </c>
      <c r="O66" t="n">
        <v>19780.06</v>
      </c>
      <c r="P66" t="n">
        <v>305.25</v>
      </c>
      <c r="Q66" t="n">
        <v>772.33</v>
      </c>
      <c r="R66" t="n">
        <v>127.83</v>
      </c>
      <c r="S66" t="n">
        <v>98.14</v>
      </c>
      <c r="T66" t="n">
        <v>10894.41</v>
      </c>
      <c r="U66" t="n">
        <v>0.77</v>
      </c>
      <c r="V66" t="n">
        <v>0.86</v>
      </c>
      <c r="W66" t="n">
        <v>12.3</v>
      </c>
      <c r="X66" t="n">
        <v>0.63</v>
      </c>
      <c r="Y66" t="n">
        <v>2</v>
      </c>
      <c r="Z66" t="n">
        <v>10</v>
      </c>
    </row>
    <row r="67">
      <c r="A67" t="n">
        <v>13</v>
      </c>
      <c r="B67" t="n">
        <v>70</v>
      </c>
      <c r="C67" t="inlineStr">
        <is>
          <t xml:space="preserve">CONCLUIDO	</t>
        </is>
      </c>
      <c r="D67" t="n">
        <v>3.072</v>
      </c>
      <c r="E67" t="n">
        <v>32.55</v>
      </c>
      <c r="F67" t="n">
        <v>29.83</v>
      </c>
      <c r="G67" t="n">
        <v>105.29</v>
      </c>
      <c r="H67" t="n">
        <v>1.55</v>
      </c>
      <c r="I67" t="n">
        <v>17</v>
      </c>
      <c r="J67" t="n">
        <v>159.9</v>
      </c>
      <c r="K67" t="n">
        <v>47.83</v>
      </c>
      <c r="L67" t="n">
        <v>14</v>
      </c>
      <c r="M67" t="n">
        <v>15</v>
      </c>
      <c r="N67" t="n">
        <v>28.07</v>
      </c>
      <c r="O67" t="n">
        <v>19955.16</v>
      </c>
      <c r="P67" t="n">
        <v>301.46</v>
      </c>
      <c r="Q67" t="n">
        <v>772.16</v>
      </c>
      <c r="R67" t="n">
        <v>126.32</v>
      </c>
      <c r="S67" t="n">
        <v>98.14</v>
      </c>
      <c r="T67" t="n">
        <v>10142.57</v>
      </c>
      <c r="U67" t="n">
        <v>0.78</v>
      </c>
      <c r="V67" t="n">
        <v>0.86</v>
      </c>
      <c r="W67" t="n">
        <v>12.29</v>
      </c>
      <c r="X67" t="n">
        <v>0.58</v>
      </c>
      <c r="Y67" t="n">
        <v>2</v>
      </c>
      <c r="Z67" t="n">
        <v>10</v>
      </c>
    </row>
    <row r="68">
      <c r="A68" t="n">
        <v>14</v>
      </c>
      <c r="B68" t="n">
        <v>70</v>
      </c>
      <c r="C68" t="inlineStr">
        <is>
          <t xml:space="preserve">CONCLUIDO	</t>
        </is>
      </c>
      <c r="D68" t="n">
        <v>3.0777</v>
      </c>
      <c r="E68" t="n">
        <v>32.49</v>
      </c>
      <c r="F68" t="n">
        <v>29.8</v>
      </c>
      <c r="G68" t="n">
        <v>111.76</v>
      </c>
      <c r="H68" t="n">
        <v>1.65</v>
      </c>
      <c r="I68" t="n">
        <v>16</v>
      </c>
      <c r="J68" t="n">
        <v>161.32</v>
      </c>
      <c r="K68" t="n">
        <v>47.83</v>
      </c>
      <c r="L68" t="n">
        <v>15</v>
      </c>
      <c r="M68" t="n">
        <v>14</v>
      </c>
      <c r="N68" t="n">
        <v>28.5</v>
      </c>
      <c r="O68" t="n">
        <v>20130.71</v>
      </c>
      <c r="P68" t="n">
        <v>296.84</v>
      </c>
      <c r="Q68" t="n">
        <v>772.14</v>
      </c>
      <c r="R68" t="n">
        <v>125.12</v>
      </c>
      <c r="S68" t="n">
        <v>98.14</v>
      </c>
      <c r="T68" t="n">
        <v>9546.879999999999</v>
      </c>
      <c r="U68" t="n">
        <v>0.78</v>
      </c>
      <c r="V68" t="n">
        <v>0.86</v>
      </c>
      <c r="W68" t="n">
        <v>12.3</v>
      </c>
      <c r="X68" t="n">
        <v>0.5600000000000001</v>
      </c>
      <c r="Y68" t="n">
        <v>2</v>
      </c>
      <c r="Z68" t="n">
        <v>10</v>
      </c>
    </row>
    <row r="69">
      <c r="A69" t="n">
        <v>15</v>
      </c>
      <c r="B69" t="n">
        <v>70</v>
      </c>
      <c r="C69" t="inlineStr">
        <is>
          <t xml:space="preserve">CONCLUIDO	</t>
        </is>
      </c>
      <c r="D69" t="n">
        <v>3.0845</v>
      </c>
      <c r="E69" t="n">
        <v>32.42</v>
      </c>
      <c r="F69" t="n">
        <v>29.76</v>
      </c>
      <c r="G69" t="n">
        <v>119.04</v>
      </c>
      <c r="H69" t="n">
        <v>1.74</v>
      </c>
      <c r="I69" t="n">
        <v>15</v>
      </c>
      <c r="J69" t="n">
        <v>162.75</v>
      </c>
      <c r="K69" t="n">
        <v>47.83</v>
      </c>
      <c r="L69" t="n">
        <v>16</v>
      </c>
      <c r="M69" t="n">
        <v>13</v>
      </c>
      <c r="N69" t="n">
        <v>28.92</v>
      </c>
      <c r="O69" t="n">
        <v>20306.85</v>
      </c>
      <c r="P69" t="n">
        <v>291.48</v>
      </c>
      <c r="Q69" t="n">
        <v>772.1</v>
      </c>
      <c r="R69" t="n">
        <v>123.68</v>
      </c>
      <c r="S69" t="n">
        <v>98.14</v>
      </c>
      <c r="T69" t="n">
        <v>8832.639999999999</v>
      </c>
      <c r="U69" t="n">
        <v>0.79</v>
      </c>
      <c r="V69" t="n">
        <v>0.86</v>
      </c>
      <c r="W69" t="n">
        <v>12.3</v>
      </c>
      <c r="X69" t="n">
        <v>0.51</v>
      </c>
      <c r="Y69" t="n">
        <v>2</v>
      </c>
      <c r="Z69" t="n">
        <v>10</v>
      </c>
    </row>
    <row r="70">
      <c r="A70" t="n">
        <v>16</v>
      </c>
      <c r="B70" t="n">
        <v>70</v>
      </c>
      <c r="C70" t="inlineStr">
        <is>
          <t xml:space="preserve">CONCLUIDO	</t>
        </is>
      </c>
      <c r="D70" t="n">
        <v>3.089</v>
      </c>
      <c r="E70" t="n">
        <v>32.37</v>
      </c>
      <c r="F70" t="n">
        <v>29.74</v>
      </c>
      <c r="G70" t="n">
        <v>127.46</v>
      </c>
      <c r="H70" t="n">
        <v>1.83</v>
      </c>
      <c r="I70" t="n">
        <v>14</v>
      </c>
      <c r="J70" t="n">
        <v>164.19</v>
      </c>
      <c r="K70" t="n">
        <v>47.83</v>
      </c>
      <c r="L70" t="n">
        <v>17</v>
      </c>
      <c r="M70" t="n">
        <v>11</v>
      </c>
      <c r="N70" t="n">
        <v>29.36</v>
      </c>
      <c r="O70" t="n">
        <v>20483.57</v>
      </c>
      <c r="P70" t="n">
        <v>287.15</v>
      </c>
      <c r="Q70" t="n">
        <v>772.12</v>
      </c>
      <c r="R70" t="n">
        <v>122.9</v>
      </c>
      <c r="S70" t="n">
        <v>98.14</v>
      </c>
      <c r="T70" t="n">
        <v>8448.459999999999</v>
      </c>
      <c r="U70" t="n">
        <v>0.8</v>
      </c>
      <c r="V70" t="n">
        <v>0.86</v>
      </c>
      <c r="W70" t="n">
        <v>12.3</v>
      </c>
      <c r="X70" t="n">
        <v>0.49</v>
      </c>
      <c r="Y70" t="n">
        <v>2</v>
      </c>
      <c r="Z70" t="n">
        <v>10</v>
      </c>
    </row>
    <row r="71">
      <c r="A71" t="n">
        <v>17</v>
      </c>
      <c r="B71" t="n">
        <v>70</v>
      </c>
      <c r="C71" t="inlineStr">
        <is>
          <t xml:space="preserve">CONCLUIDO	</t>
        </is>
      </c>
      <c r="D71" t="n">
        <v>3.0947</v>
      </c>
      <c r="E71" t="n">
        <v>32.31</v>
      </c>
      <c r="F71" t="n">
        <v>29.71</v>
      </c>
      <c r="G71" t="n">
        <v>137.12</v>
      </c>
      <c r="H71" t="n">
        <v>1.93</v>
      </c>
      <c r="I71" t="n">
        <v>13</v>
      </c>
      <c r="J71" t="n">
        <v>165.62</v>
      </c>
      <c r="K71" t="n">
        <v>47.83</v>
      </c>
      <c r="L71" t="n">
        <v>18</v>
      </c>
      <c r="M71" t="n">
        <v>8</v>
      </c>
      <c r="N71" t="n">
        <v>29.8</v>
      </c>
      <c r="O71" t="n">
        <v>20660.89</v>
      </c>
      <c r="P71" t="n">
        <v>287.08</v>
      </c>
      <c r="Q71" t="n">
        <v>772.1799999999999</v>
      </c>
      <c r="R71" t="n">
        <v>121.82</v>
      </c>
      <c r="S71" t="n">
        <v>98.14</v>
      </c>
      <c r="T71" t="n">
        <v>7914.24</v>
      </c>
      <c r="U71" t="n">
        <v>0.8100000000000001</v>
      </c>
      <c r="V71" t="n">
        <v>0.86</v>
      </c>
      <c r="W71" t="n">
        <v>12.3</v>
      </c>
      <c r="X71" t="n">
        <v>0.46</v>
      </c>
      <c r="Y71" t="n">
        <v>2</v>
      </c>
      <c r="Z71" t="n">
        <v>10</v>
      </c>
    </row>
    <row r="72">
      <c r="A72" t="n">
        <v>18</v>
      </c>
      <c r="B72" t="n">
        <v>70</v>
      </c>
      <c r="C72" t="inlineStr">
        <is>
          <t xml:space="preserve">CONCLUIDO	</t>
        </is>
      </c>
      <c r="D72" t="n">
        <v>3.0939</v>
      </c>
      <c r="E72" t="n">
        <v>32.32</v>
      </c>
      <c r="F72" t="n">
        <v>29.72</v>
      </c>
      <c r="G72" t="n">
        <v>137.16</v>
      </c>
      <c r="H72" t="n">
        <v>2.02</v>
      </c>
      <c r="I72" t="n">
        <v>13</v>
      </c>
      <c r="J72" t="n">
        <v>167.07</v>
      </c>
      <c r="K72" t="n">
        <v>47.83</v>
      </c>
      <c r="L72" t="n">
        <v>19</v>
      </c>
      <c r="M72" t="n">
        <v>2</v>
      </c>
      <c r="N72" t="n">
        <v>30.24</v>
      </c>
      <c r="O72" t="n">
        <v>20838.81</v>
      </c>
      <c r="P72" t="n">
        <v>283.95</v>
      </c>
      <c r="Q72" t="n">
        <v>772.2</v>
      </c>
      <c r="R72" t="n">
        <v>121.86</v>
      </c>
      <c r="S72" t="n">
        <v>98.14</v>
      </c>
      <c r="T72" t="n">
        <v>7931.59</v>
      </c>
      <c r="U72" t="n">
        <v>0.8100000000000001</v>
      </c>
      <c r="V72" t="n">
        <v>0.86</v>
      </c>
      <c r="W72" t="n">
        <v>12.31</v>
      </c>
      <c r="X72" t="n">
        <v>0.47</v>
      </c>
      <c r="Y72" t="n">
        <v>2</v>
      </c>
      <c r="Z72" t="n">
        <v>10</v>
      </c>
    </row>
    <row r="73">
      <c r="A73" t="n">
        <v>19</v>
      </c>
      <c r="B73" t="n">
        <v>70</v>
      </c>
      <c r="C73" t="inlineStr">
        <is>
          <t xml:space="preserve">CONCLUIDO	</t>
        </is>
      </c>
      <c r="D73" t="n">
        <v>3.0936</v>
      </c>
      <c r="E73" t="n">
        <v>32.33</v>
      </c>
      <c r="F73" t="n">
        <v>29.72</v>
      </c>
      <c r="G73" t="n">
        <v>137.18</v>
      </c>
      <c r="H73" t="n">
        <v>2.1</v>
      </c>
      <c r="I73" t="n">
        <v>13</v>
      </c>
      <c r="J73" t="n">
        <v>168.51</v>
      </c>
      <c r="K73" t="n">
        <v>47.83</v>
      </c>
      <c r="L73" t="n">
        <v>20</v>
      </c>
      <c r="M73" t="n">
        <v>0</v>
      </c>
      <c r="N73" t="n">
        <v>30.69</v>
      </c>
      <c r="O73" t="n">
        <v>21017.33</v>
      </c>
      <c r="P73" t="n">
        <v>285.85</v>
      </c>
      <c r="Q73" t="n">
        <v>772.23</v>
      </c>
      <c r="R73" t="n">
        <v>121.98</v>
      </c>
      <c r="S73" t="n">
        <v>98.14</v>
      </c>
      <c r="T73" t="n">
        <v>7992.44</v>
      </c>
      <c r="U73" t="n">
        <v>0.8</v>
      </c>
      <c r="V73" t="n">
        <v>0.86</v>
      </c>
      <c r="W73" t="n">
        <v>12.31</v>
      </c>
      <c r="X73" t="n">
        <v>0.47</v>
      </c>
      <c r="Y73" t="n">
        <v>2</v>
      </c>
      <c r="Z73" t="n">
        <v>10</v>
      </c>
    </row>
    <row r="74">
      <c r="A74" t="n">
        <v>0</v>
      </c>
      <c r="B74" t="n">
        <v>90</v>
      </c>
      <c r="C74" t="inlineStr">
        <is>
          <t xml:space="preserve">CONCLUIDO	</t>
        </is>
      </c>
      <c r="D74" t="n">
        <v>1.5013</v>
      </c>
      <c r="E74" t="n">
        <v>66.61</v>
      </c>
      <c r="F74" t="n">
        <v>47.73</v>
      </c>
      <c r="G74" t="n">
        <v>6.18</v>
      </c>
      <c r="H74" t="n">
        <v>0.1</v>
      </c>
      <c r="I74" t="n">
        <v>463</v>
      </c>
      <c r="J74" t="n">
        <v>176.73</v>
      </c>
      <c r="K74" t="n">
        <v>52.44</v>
      </c>
      <c r="L74" t="n">
        <v>1</v>
      </c>
      <c r="M74" t="n">
        <v>461</v>
      </c>
      <c r="N74" t="n">
        <v>33.29</v>
      </c>
      <c r="O74" t="n">
        <v>22031.19</v>
      </c>
      <c r="P74" t="n">
        <v>634.12</v>
      </c>
      <c r="Q74" t="n">
        <v>775.28</v>
      </c>
      <c r="R74" t="n">
        <v>723.42</v>
      </c>
      <c r="S74" t="n">
        <v>98.14</v>
      </c>
      <c r="T74" t="n">
        <v>306463.97</v>
      </c>
      <c r="U74" t="n">
        <v>0.14</v>
      </c>
      <c r="V74" t="n">
        <v>0.54</v>
      </c>
      <c r="W74" t="n">
        <v>13.05</v>
      </c>
      <c r="X74" t="n">
        <v>18.42</v>
      </c>
      <c r="Y74" t="n">
        <v>2</v>
      </c>
      <c r="Z74" t="n">
        <v>10</v>
      </c>
    </row>
    <row r="75">
      <c r="A75" t="n">
        <v>1</v>
      </c>
      <c r="B75" t="n">
        <v>90</v>
      </c>
      <c r="C75" t="inlineStr">
        <is>
          <t xml:space="preserve">CONCLUIDO	</t>
        </is>
      </c>
      <c r="D75" t="n">
        <v>2.2502</v>
      </c>
      <c r="E75" t="n">
        <v>44.44</v>
      </c>
      <c r="F75" t="n">
        <v>35.87</v>
      </c>
      <c r="G75" t="n">
        <v>12.44</v>
      </c>
      <c r="H75" t="n">
        <v>0.2</v>
      </c>
      <c r="I75" t="n">
        <v>173</v>
      </c>
      <c r="J75" t="n">
        <v>178.21</v>
      </c>
      <c r="K75" t="n">
        <v>52.44</v>
      </c>
      <c r="L75" t="n">
        <v>2</v>
      </c>
      <c r="M75" t="n">
        <v>171</v>
      </c>
      <c r="N75" t="n">
        <v>33.77</v>
      </c>
      <c r="O75" t="n">
        <v>22213.89</v>
      </c>
      <c r="P75" t="n">
        <v>475.65</v>
      </c>
      <c r="Q75" t="n">
        <v>773.29</v>
      </c>
      <c r="R75" t="n">
        <v>326.53</v>
      </c>
      <c r="S75" t="n">
        <v>98.14</v>
      </c>
      <c r="T75" t="n">
        <v>109468.92</v>
      </c>
      <c r="U75" t="n">
        <v>0.3</v>
      </c>
      <c r="V75" t="n">
        <v>0.72</v>
      </c>
      <c r="W75" t="n">
        <v>12.57</v>
      </c>
      <c r="X75" t="n">
        <v>6.6</v>
      </c>
      <c r="Y75" t="n">
        <v>2</v>
      </c>
      <c r="Z75" t="n">
        <v>10</v>
      </c>
    </row>
    <row r="76">
      <c r="A76" t="n">
        <v>2</v>
      </c>
      <c r="B76" t="n">
        <v>90</v>
      </c>
      <c r="C76" t="inlineStr">
        <is>
          <t xml:space="preserve">CONCLUIDO	</t>
        </is>
      </c>
      <c r="D76" t="n">
        <v>2.5312</v>
      </c>
      <c r="E76" t="n">
        <v>39.51</v>
      </c>
      <c r="F76" t="n">
        <v>33.28</v>
      </c>
      <c r="G76" t="n">
        <v>18.66</v>
      </c>
      <c r="H76" t="n">
        <v>0.3</v>
      </c>
      <c r="I76" t="n">
        <v>107</v>
      </c>
      <c r="J76" t="n">
        <v>179.7</v>
      </c>
      <c r="K76" t="n">
        <v>52.44</v>
      </c>
      <c r="L76" t="n">
        <v>3</v>
      </c>
      <c r="M76" t="n">
        <v>105</v>
      </c>
      <c r="N76" t="n">
        <v>34.26</v>
      </c>
      <c r="O76" t="n">
        <v>22397.24</v>
      </c>
      <c r="P76" t="n">
        <v>439.27</v>
      </c>
      <c r="Q76" t="n">
        <v>772.78</v>
      </c>
      <c r="R76" t="n">
        <v>240.98</v>
      </c>
      <c r="S76" t="n">
        <v>98.14</v>
      </c>
      <c r="T76" t="n">
        <v>67023.88</v>
      </c>
      <c r="U76" t="n">
        <v>0.41</v>
      </c>
      <c r="V76" t="n">
        <v>0.77</v>
      </c>
      <c r="W76" t="n">
        <v>12.45</v>
      </c>
      <c r="X76" t="n">
        <v>4.02</v>
      </c>
      <c r="Y76" t="n">
        <v>2</v>
      </c>
      <c r="Z76" t="n">
        <v>10</v>
      </c>
    </row>
    <row r="77">
      <c r="A77" t="n">
        <v>3</v>
      </c>
      <c r="B77" t="n">
        <v>90</v>
      </c>
      <c r="C77" t="inlineStr">
        <is>
          <t xml:space="preserve">CONCLUIDO	</t>
        </is>
      </c>
      <c r="D77" t="n">
        <v>2.683</v>
      </c>
      <c r="E77" t="n">
        <v>37.27</v>
      </c>
      <c r="F77" t="n">
        <v>32.11</v>
      </c>
      <c r="G77" t="n">
        <v>25.02</v>
      </c>
      <c r="H77" t="n">
        <v>0.39</v>
      </c>
      <c r="I77" t="n">
        <v>77</v>
      </c>
      <c r="J77" t="n">
        <v>181.19</v>
      </c>
      <c r="K77" t="n">
        <v>52.44</v>
      </c>
      <c r="L77" t="n">
        <v>4</v>
      </c>
      <c r="M77" t="n">
        <v>75</v>
      </c>
      <c r="N77" t="n">
        <v>34.75</v>
      </c>
      <c r="O77" t="n">
        <v>22581.25</v>
      </c>
      <c r="P77" t="n">
        <v>421.63</v>
      </c>
      <c r="Q77" t="n">
        <v>772.7</v>
      </c>
      <c r="R77" t="n">
        <v>202.17</v>
      </c>
      <c r="S77" t="n">
        <v>98.14</v>
      </c>
      <c r="T77" t="n">
        <v>47766.75</v>
      </c>
      <c r="U77" t="n">
        <v>0.49</v>
      </c>
      <c r="V77" t="n">
        <v>0.8</v>
      </c>
      <c r="W77" t="n">
        <v>12.39</v>
      </c>
      <c r="X77" t="n">
        <v>2.86</v>
      </c>
      <c r="Y77" t="n">
        <v>2</v>
      </c>
      <c r="Z77" t="n">
        <v>10</v>
      </c>
    </row>
    <row r="78">
      <c r="A78" t="n">
        <v>4</v>
      </c>
      <c r="B78" t="n">
        <v>90</v>
      </c>
      <c r="C78" t="inlineStr">
        <is>
          <t xml:space="preserve">CONCLUIDO	</t>
        </is>
      </c>
      <c r="D78" t="n">
        <v>2.7776</v>
      </c>
      <c r="E78" t="n">
        <v>36</v>
      </c>
      <c r="F78" t="n">
        <v>31.45</v>
      </c>
      <c r="G78" t="n">
        <v>31.45</v>
      </c>
      <c r="H78" t="n">
        <v>0.49</v>
      </c>
      <c r="I78" t="n">
        <v>60</v>
      </c>
      <c r="J78" t="n">
        <v>182.69</v>
      </c>
      <c r="K78" t="n">
        <v>52.44</v>
      </c>
      <c r="L78" t="n">
        <v>5</v>
      </c>
      <c r="M78" t="n">
        <v>58</v>
      </c>
      <c r="N78" t="n">
        <v>35.25</v>
      </c>
      <c r="O78" t="n">
        <v>22766.06</v>
      </c>
      <c r="P78" t="n">
        <v>410.58</v>
      </c>
      <c r="Q78" t="n">
        <v>772.55</v>
      </c>
      <c r="R78" t="n">
        <v>179.81</v>
      </c>
      <c r="S78" t="n">
        <v>98.14</v>
      </c>
      <c r="T78" t="n">
        <v>36674.68</v>
      </c>
      <c r="U78" t="n">
        <v>0.55</v>
      </c>
      <c r="V78" t="n">
        <v>0.82</v>
      </c>
      <c r="W78" t="n">
        <v>12.37</v>
      </c>
      <c r="X78" t="n">
        <v>2.19</v>
      </c>
      <c r="Y78" t="n">
        <v>2</v>
      </c>
      <c r="Z78" t="n">
        <v>10</v>
      </c>
    </row>
    <row r="79">
      <c r="A79" t="n">
        <v>5</v>
      </c>
      <c r="B79" t="n">
        <v>90</v>
      </c>
      <c r="C79" t="inlineStr">
        <is>
          <t xml:space="preserve">CONCLUIDO	</t>
        </is>
      </c>
      <c r="D79" t="n">
        <v>2.834</v>
      </c>
      <c r="E79" t="n">
        <v>35.29</v>
      </c>
      <c r="F79" t="n">
        <v>31.09</v>
      </c>
      <c r="G79" t="n">
        <v>37.3</v>
      </c>
      <c r="H79" t="n">
        <v>0.58</v>
      </c>
      <c r="I79" t="n">
        <v>50</v>
      </c>
      <c r="J79" t="n">
        <v>184.19</v>
      </c>
      <c r="K79" t="n">
        <v>52.44</v>
      </c>
      <c r="L79" t="n">
        <v>6</v>
      </c>
      <c r="M79" t="n">
        <v>48</v>
      </c>
      <c r="N79" t="n">
        <v>35.75</v>
      </c>
      <c r="O79" t="n">
        <v>22951.43</v>
      </c>
      <c r="P79" t="n">
        <v>403.34</v>
      </c>
      <c r="Q79" t="n">
        <v>772.47</v>
      </c>
      <c r="R79" t="n">
        <v>168.1</v>
      </c>
      <c r="S79" t="n">
        <v>98.14</v>
      </c>
      <c r="T79" t="n">
        <v>30866.33</v>
      </c>
      <c r="U79" t="n">
        <v>0.58</v>
      </c>
      <c r="V79" t="n">
        <v>0.83</v>
      </c>
      <c r="W79" t="n">
        <v>12.35</v>
      </c>
      <c r="X79" t="n">
        <v>1.84</v>
      </c>
      <c r="Y79" t="n">
        <v>2</v>
      </c>
      <c r="Z79" t="n">
        <v>10</v>
      </c>
    </row>
    <row r="80">
      <c r="A80" t="n">
        <v>6</v>
      </c>
      <c r="B80" t="n">
        <v>90</v>
      </c>
      <c r="C80" t="inlineStr">
        <is>
          <t xml:space="preserve">CONCLUIDO	</t>
        </is>
      </c>
      <c r="D80" t="n">
        <v>2.8824</v>
      </c>
      <c r="E80" t="n">
        <v>34.69</v>
      </c>
      <c r="F80" t="n">
        <v>30.78</v>
      </c>
      <c r="G80" t="n">
        <v>43.97</v>
      </c>
      <c r="H80" t="n">
        <v>0.67</v>
      </c>
      <c r="I80" t="n">
        <v>42</v>
      </c>
      <c r="J80" t="n">
        <v>185.7</v>
      </c>
      <c r="K80" t="n">
        <v>52.44</v>
      </c>
      <c r="L80" t="n">
        <v>7</v>
      </c>
      <c r="M80" t="n">
        <v>40</v>
      </c>
      <c r="N80" t="n">
        <v>36.26</v>
      </c>
      <c r="O80" t="n">
        <v>23137.49</v>
      </c>
      <c r="P80" t="n">
        <v>397.08</v>
      </c>
      <c r="Q80" t="n">
        <v>772.47</v>
      </c>
      <c r="R80" t="n">
        <v>157.81</v>
      </c>
      <c r="S80" t="n">
        <v>98.14</v>
      </c>
      <c r="T80" t="n">
        <v>25763.59</v>
      </c>
      <c r="U80" t="n">
        <v>0.62</v>
      </c>
      <c r="V80" t="n">
        <v>0.83</v>
      </c>
      <c r="W80" t="n">
        <v>12.33</v>
      </c>
      <c r="X80" t="n">
        <v>1.53</v>
      </c>
      <c r="Y80" t="n">
        <v>2</v>
      </c>
      <c r="Z80" t="n">
        <v>10</v>
      </c>
    </row>
    <row r="81">
      <c r="A81" t="n">
        <v>7</v>
      </c>
      <c r="B81" t="n">
        <v>90</v>
      </c>
      <c r="C81" t="inlineStr">
        <is>
          <t xml:space="preserve">CONCLUIDO	</t>
        </is>
      </c>
      <c r="D81" t="n">
        <v>2.9114</v>
      </c>
      <c r="E81" t="n">
        <v>34.35</v>
      </c>
      <c r="F81" t="n">
        <v>30.61</v>
      </c>
      <c r="G81" t="n">
        <v>49.64</v>
      </c>
      <c r="H81" t="n">
        <v>0.76</v>
      </c>
      <c r="I81" t="n">
        <v>37</v>
      </c>
      <c r="J81" t="n">
        <v>187.22</v>
      </c>
      <c r="K81" t="n">
        <v>52.44</v>
      </c>
      <c r="L81" t="n">
        <v>8</v>
      </c>
      <c r="M81" t="n">
        <v>35</v>
      </c>
      <c r="N81" t="n">
        <v>36.78</v>
      </c>
      <c r="O81" t="n">
        <v>23324.24</v>
      </c>
      <c r="P81" t="n">
        <v>392.49</v>
      </c>
      <c r="Q81" t="n">
        <v>772.28</v>
      </c>
      <c r="R81" t="n">
        <v>152.12</v>
      </c>
      <c r="S81" t="n">
        <v>98.14</v>
      </c>
      <c r="T81" t="n">
        <v>22941.61</v>
      </c>
      <c r="U81" t="n">
        <v>0.65</v>
      </c>
      <c r="V81" t="n">
        <v>0.84</v>
      </c>
      <c r="W81" t="n">
        <v>12.33</v>
      </c>
      <c r="X81" t="n">
        <v>1.36</v>
      </c>
      <c r="Y81" t="n">
        <v>2</v>
      </c>
      <c r="Z81" t="n">
        <v>10</v>
      </c>
    </row>
    <row r="82">
      <c r="A82" t="n">
        <v>8</v>
      </c>
      <c r="B82" t="n">
        <v>90</v>
      </c>
      <c r="C82" t="inlineStr">
        <is>
          <t xml:space="preserve">CONCLUIDO	</t>
        </is>
      </c>
      <c r="D82" t="n">
        <v>2.9451</v>
      </c>
      <c r="E82" t="n">
        <v>33.95</v>
      </c>
      <c r="F82" t="n">
        <v>30.4</v>
      </c>
      <c r="G82" t="n">
        <v>56.99</v>
      </c>
      <c r="H82" t="n">
        <v>0.85</v>
      </c>
      <c r="I82" t="n">
        <v>32</v>
      </c>
      <c r="J82" t="n">
        <v>188.74</v>
      </c>
      <c r="K82" t="n">
        <v>52.44</v>
      </c>
      <c r="L82" t="n">
        <v>9</v>
      </c>
      <c r="M82" t="n">
        <v>30</v>
      </c>
      <c r="N82" t="n">
        <v>37.3</v>
      </c>
      <c r="O82" t="n">
        <v>23511.69</v>
      </c>
      <c r="P82" t="n">
        <v>387.27</v>
      </c>
      <c r="Q82" t="n">
        <v>772.3200000000001</v>
      </c>
      <c r="R82" t="n">
        <v>144.82</v>
      </c>
      <c r="S82" t="n">
        <v>98.14</v>
      </c>
      <c r="T82" t="n">
        <v>19317.49</v>
      </c>
      <c r="U82" t="n">
        <v>0.68</v>
      </c>
      <c r="V82" t="n">
        <v>0.84</v>
      </c>
      <c r="W82" t="n">
        <v>12.32</v>
      </c>
      <c r="X82" t="n">
        <v>1.15</v>
      </c>
      <c r="Y82" t="n">
        <v>2</v>
      </c>
      <c r="Z82" t="n">
        <v>10</v>
      </c>
    </row>
    <row r="83">
      <c r="A83" t="n">
        <v>9</v>
      </c>
      <c r="B83" t="n">
        <v>90</v>
      </c>
      <c r="C83" t="inlineStr">
        <is>
          <t xml:space="preserve">CONCLUIDO	</t>
        </is>
      </c>
      <c r="D83" t="n">
        <v>2.9635</v>
      </c>
      <c r="E83" t="n">
        <v>33.74</v>
      </c>
      <c r="F83" t="n">
        <v>30.29</v>
      </c>
      <c r="G83" t="n">
        <v>62.67</v>
      </c>
      <c r="H83" t="n">
        <v>0.93</v>
      </c>
      <c r="I83" t="n">
        <v>29</v>
      </c>
      <c r="J83" t="n">
        <v>190.26</v>
      </c>
      <c r="K83" t="n">
        <v>52.44</v>
      </c>
      <c r="L83" t="n">
        <v>10</v>
      </c>
      <c r="M83" t="n">
        <v>27</v>
      </c>
      <c r="N83" t="n">
        <v>37.82</v>
      </c>
      <c r="O83" t="n">
        <v>23699.85</v>
      </c>
      <c r="P83" t="n">
        <v>383.72</v>
      </c>
      <c r="Q83" t="n">
        <v>772.22</v>
      </c>
      <c r="R83" t="n">
        <v>141.57</v>
      </c>
      <c r="S83" t="n">
        <v>98.14</v>
      </c>
      <c r="T83" t="n">
        <v>17706.6</v>
      </c>
      <c r="U83" t="n">
        <v>0.6899999999999999</v>
      </c>
      <c r="V83" t="n">
        <v>0.85</v>
      </c>
      <c r="W83" t="n">
        <v>12.32</v>
      </c>
      <c r="X83" t="n">
        <v>1.04</v>
      </c>
      <c r="Y83" t="n">
        <v>2</v>
      </c>
      <c r="Z83" t="n">
        <v>10</v>
      </c>
    </row>
    <row r="84">
      <c r="A84" t="n">
        <v>10</v>
      </c>
      <c r="B84" t="n">
        <v>90</v>
      </c>
      <c r="C84" t="inlineStr">
        <is>
          <t xml:space="preserve">CONCLUIDO	</t>
        </is>
      </c>
      <c r="D84" t="n">
        <v>2.9823</v>
      </c>
      <c r="E84" t="n">
        <v>33.53</v>
      </c>
      <c r="F84" t="n">
        <v>30.19</v>
      </c>
      <c r="G84" t="n">
        <v>69.66</v>
      </c>
      <c r="H84" t="n">
        <v>1.02</v>
      </c>
      <c r="I84" t="n">
        <v>26</v>
      </c>
      <c r="J84" t="n">
        <v>191.79</v>
      </c>
      <c r="K84" t="n">
        <v>52.44</v>
      </c>
      <c r="L84" t="n">
        <v>11</v>
      </c>
      <c r="M84" t="n">
        <v>24</v>
      </c>
      <c r="N84" t="n">
        <v>38.35</v>
      </c>
      <c r="O84" t="n">
        <v>23888.73</v>
      </c>
      <c r="P84" t="n">
        <v>379.91</v>
      </c>
      <c r="Q84" t="n">
        <v>772.25</v>
      </c>
      <c r="R84" t="n">
        <v>137.98</v>
      </c>
      <c r="S84" t="n">
        <v>98.14</v>
      </c>
      <c r="T84" t="n">
        <v>15926.84</v>
      </c>
      <c r="U84" t="n">
        <v>0.71</v>
      </c>
      <c r="V84" t="n">
        <v>0.85</v>
      </c>
      <c r="W84" t="n">
        <v>12.31</v>
      </c>
      <c r="X84" t="n">
        <v>0.9399999999999999</v>
      </c>
      <c r="Y84" t="n">
        <v>2</v>
      </c>
      <c r="Z84" t="n">
        <v>10</v>
      </c>
    </row>
    <row r="85">
      <c r="A85" t="n">
        <v>11</v>
      </c>
      <c r="B85" t="n">
        <v>90</v>
      </c>
      <c r="C85" t="inlineStr">
        <is>
          <t xml:space="preserve">CONCLUIDO	</t>
        </is>
      </c>
      <c r="D85" t="n">
        <v>2.9957</v>
      </c>
      <c r="E85" t="n">
        <v>33.38</v>
      </c>
      <c r="F85" t="n">
        <v>30.11</v>
      </c>
      <c r="G85" t="n">
        <v>75.27</v>
      </c>
      <c r="H85" t="n">
        <v>1.1</v>
      </c>
      <c r="I85" t="n">
        <v>24</v>
      </c>
      <c r="J85" t="n">
        <v>193.33</v>
      </c>
      <c r="K85" t="n">
        <v>52.44</v>
      </c>
      <c r="L85" t="n">
        <v>12</v>
      </c>
      <c r="M85" t="n">
        <v>22</v>
      </c>
      <c r="N85" t="n">
        <v>38.89</v>
      </c>
      <c r="O85" t="n">
        <v>24078.33</v>
      </c>
      <c r="P85" t="n">
        <v>376.24</v>
      </c>
      <c r="Q85" t="n">
        <v>772.16</v>
      </c>
      <c r="R85" t="n">
        <v>135.33</v>
      </c>
      <c r="S85" t="n">
        <v>98.14</v>
      </c>
      <c r="T85" t="n">
        <v>14611.63</v>
      </c>
      <c r="U85" t="n">
        <v>0.73</v>
      </c>
      <c r="V85" t="n">
        <v>0.85</v>
      </c>
      <c r="W85" t="n">
        <v>12.31</v>
      </c>
      <c r="X85" t="n">
        <v>0.86</v>
      </c>
      <c r="Y85" t="n">
        <v>2</v>
      </c>
      <c r="Z85" t="n">
        <v>10</v>
      </c>
    </row>
    <row r="86">
      <c r="A86" t="n">
        <v>12</v>
      </c>
      <c r="B86" t="n">
        <v>90</v>
      </c>
      <c r="C86" t="inlineStr">
        <is>
          <t xml:space="preserve">CONCLUIDO	</t>
        </is>
      </c>
      <c r="D86" t="n">
        <v>3.0088</v>
      </c>
      <c r="E86" t="n">
        <v>33.24</v>
      </c>
      <c r="F86" t="n">
        <v>30.03</v>
      </c>
      <c r="G86" t="n">
        <v>81.91</v>
      </c>
      <c r="H86" t="n">
        <v>1.18</v>
      </c>
      <c r="I86" t="n">
        <v>22</v>
      </c>
      <c r="J86" t="n">
        <v>194.88</v>
      </c>
      <c r="K86" t="n">
        <v>52.44</v>
      </c>
      <c r="L86" t="n">
        <v>13</v>
      </c>
      <c r="M86" t="n">
        <v>20</v>
      </c>
      <c r="N86" t="n">
        <v>39.43</v>
      </c>
      <c r="O86" t="n">
        <v>24268.67</v>
      </c>
      <c r="P86" t="n">
        <v>373.14</v>
      </c>
      <c r="Q86" t="n">
        <v>772.28</v>
      </c>
      <c r="R86" t="n">
        <v>132.72</v>
      </c>
      <c r="S86" t="n">
        <v>98.14</v>
      </c>
      <c r="T86" t="n">
        <v>13317.66</v>
      </c>
      <c r="U86" t="n">
        <v>0.74</v>
      </c>
      <c r="V86" t="n">
        <v>0.85</v>
      </c>
      <c r="W86" t="n">
        <v>12.31</v>
      </c>
      <c r="X86" t="n">
        <v>0.79</v>
      </c>
      <c r="Y86" t="n">
        <v>2</v>
      </c>
      <c r="Z86" t="n">
        <v>10</v>
      </c>
    </row>
    <row r="87">
      <c r="A87" t="n">
        <v>13</v>
      </c>
      <c r="B87" t="n">
        <v>90</v>
      </c>
      <c r="C87" t="inlineStr">
        <is>
          <t xml:space="preserve">CONCLUIDO	</t>
        </is>
      </c>
      <c r="D87" t="n">
        <v>3.022</v>
      </c>
      <c r="E87" t="n">
        <v>33.09</v>
      </c>
      <c r="F87" t="n">
        <v>29.96</v>
      </c>
      <c r="G87" t="n">
        <v>89.88</v>
      </c>
      <c r="H87" t="n">
        <v>1.27</v>
      </c>
      <c r="I87" t="n">
        <v>20</v>
      </c>
      <c r="J87" t="n">
        <v>196.42</v>
      </c>
      <c r="K87" t="n">
        <v>52.44</v>
      </c>
      <c r="L87" t="n">
        <v>14</v>
      </c>
      <c r="M87" t="n">
        <v>18</v>
      </c>
      <c r="N87" t="n">
        <v>39.98</v>
      </c>
      <c r="O87" t="n">
        <v>24459.75</v>
      </c>
      <c r="P87" t="n">
        <v>369.44</v>
      </c>
      <c r="Q87" t="n">
        <v>772.12</v>
      </c>
      <c r="R87" t="n">
        <v>130.36</v>
      </c>
      <c r="S87" t="n">
        <v>98.14</v>
      </c>
      <c r="T87" t="n">
        <v>12147.41</v>
      </c>
      <c r="U87" t="n">
        <v>0.75</v>
      </c>
      <c r="V87" t="n">
        <v>0.86</v>
      </c>
      <c r="W87" t="n">
        <v>12.31</v>
      </c>
      <c r="X87" t="n">
        <v>0.71</v>
      </c>
      <c r="Y87" t="n">
        <v>2</v>
      </c>
      <c r="Z87" t="n">
        <v>10</v>
      </c>
    </row>
    <row r="88">
      <c r="A88" t="n">
        <v>14</v>
      </c>
      <c r="B88" t="n">
        <v>90</v>
      </c>
      <c r="C88" t="inlineStr">
        <is>
          <t xml:space="preserve">CONCLUIDO	</t>
        </is>
      </c>
      <c r="D88" t="n">
        <v>3.0278</v>
      </c>
      <c r="E88" t="n">
        <v>33.03</v>
      </c>
      <c r="F88" t="n">
        <v>29.93</v>
      </c>
      <c r="G88" t="n">
        <v>94.52</v>
      </c>
      <c r="H88" t="n">
        <v>1.35</v>
      </c>
      <c r="I88" t="n">
        <v>19</v>
      </c>
      <c r="J88" t="n">
        <v>197.98</v>
      </c>
      <c r="K88" t="n">
        <v>52.44</v>
      </c>
      <c r="L88" t="n">
        <v>15</v>
      </c>
      <c r="M88" t="n">
        <v>17</v>
      </c>
      <c r="N88" t="n">
        <v>40.54</v>
      </c>
      <c r="O88" t="n">
        <v>24651.58</v>
      </c>
      <c r="P88" t="n">
        <v>366.97</v>
      </c>
      <c r="Q88" t="n">
        <v>772.16</v>
      </c>
      <c r="R88" t="n">
        <v>129.27</v>
      </c>
      <c r="S88" t="n">
        <v>98.14</v>
      </c>
      <c r="T88" t="n">
        <v>11609.96</v>
      </c>
      <c r="U88" t="n">
        <v>0.76</v>
      </c>
      <c r="V88" t="n">
        <v>0.86</v>
      </c>
      <c r="W88" t="n">
        <v>12.31</v>
      </c>
      <c r="X88" t="n">
        <v>0.68</v>
      </c>
      <c r="Y88" t="n">
        <v>2</v>
      </c>
      <c r="Z88" t="n">
        <v>10</v>
      </c>
    </row>
    <row r="89">
      <c r="A89" t="n">
        <v>15</v>
      </c>
      <c r="B89" t="n">
        <v>90</v>
      </c>
      <c r="C89" t="inlineStr">
        <is>
          <t xml:space="preserve">CONCLUIDO	</t>
        </is>
      </c>
      <c r="D89" t="n">
        <v>3.0346</v>
      </c>
      <c r="E89" t="n">
        <v>32.95</v>
      </c>
      <c r="F89" t="n">
        <v>29.89</v>
      </c>
      <c r="G89" t="n">
        <v>99.64</v>
      </c>
      <c r="H89" t="n">
        <v>1.42</v>
      </c>
      <c r="I89" t="n">
        <v>18</v>
      </c>
      <c r="J89" t="n">
        <v>199.54</v>
      </c>
      <c r="K89" t="n">
        <v>52.44</v>
      </c>
      <c r="L89" t="n">
        <v>16</v>
      </c>
      <c r="M89" t="n">
        <v>16</v>
      </c>
      <c r="N89" t="n">
        <v>41.1</v>
      </c>
      <c r="O89" t="n">
        <v>24844.17</v>
      </c>
      <c r="P89" t="n">
        <v>364.54</v>
      </c>
      <c r="Q89" t="n">
        <v>772.16</v>
      </c>
      <c r="R89" t="n">
        <v>128.28</v>
      </c>
      <c r="S89" t="n">
        <v>98.14</v>
      </c>
      <c r="T89" t="n">
        <v>11118.76</v>
      </c>
      <c r="U89" t="n">
        <v>0.77</v>
      </c>
      <c r="V89" t="n">
        <v>0.86</v>
      </c>
      <c r="W89" t="n">
        <v>12.3</v>
      </c>
      <c r="X89" t="n">
        <v>0.64</v>
      </c>
      <c r="Y89" t="n">
        <v>2</v>
      </c>
      <c r="Z89" t="n">
        <v>10</v>
      </c>
    </row>
    <row r="90">
      <c r="A90" t="n">
        <v>16</v>
      </c>
      <c r="B90" t="n">
        <v>90</v>
      </c>
      <c r="C90" t="inlineStr">
        <is>
          <t xml:space="preserve">CONCLUIDO	</t>
        </is>
      </c>
      <c r="D90" t="n">
        <v>3.0432</v>
      </c>
      <c r="E90" t="n">
        <v>32.86</v>
      </c>
      <c r="F90" t="n">
        <v>29.84</v>
      </c>
      <c r="G90" t="n">
        <v>105.3</v>
      </c>
      <c r="H90" t="n">
        <v>1.5</v>
      </c>
      <c r="I90" t="n">
        <v>17</v>
      </c>
      <c r="J90" t="n">
        <v>201.11</v>
      </c>
      <c r="K90" t="n">
        <v>52.44</v>
      </c>
      <c r="L90" t="n">
        <v>17</v>
      </c>
      <c r="M90" t="n">
        <v>15</v>
      </c>
      <c r="N90" t="n">
        <v>41.67</v>
      </c>
      <c r="O90" t="n">
        <v>25037.53</v>
      </c>
      <c r="P90" t="n">
        <v>360.24</v>
      </c>
      <c r="Q90" t="n">
        <v>772.23</v>
      </c>
      <c r="R90" t="n">
        <v>126.27</v>
      </c>
      <c r="S90" t="n">
        <v>98.14</v>
      </c>
      <c r="T90" t="n">
        <v>10120.7</v>
      </c>
      <c r="U90" t="n">
        <v>0.78</v>
      </c>
      <c r="V90" t="n">
        <v>0.86</v>
      </c>
      <c r="W90" t="n">
        <v>12.3</v>
      </c>
      <c r="X90" t="n">
        <v>0.59</v>
      </c>
      <c r="Y90" t="n">
        <v>2</v>
      </c>
      <c r="Z90" t="n">
        <v>10</v>
      </c>
    </row>
    <row r="91">
      <c r="A91" t="n">
        <v>17</v>
      </c>
      <c r="B91" t="n">
        <v>90</v>
      </c>
      <c r="C91" t="inlineStr">
        <is>
          <t xml:space="preserve">CONCLUIDO	</t>
        </is>
      </c>
      <c r="D91" t="n">
        <v>3.0486</v>
      </c>
      <c r="E91" t="n">
        <v>32.8</v>
      </c>
      <c r="F91" t="n">
        <v>29.81</v>
      </c>
      <c r="G91" t="n">
        <v>111.8</v>
      </c>
      <c r="H91" t="n">
        <v>1.58</v>
      </c>
      <c r="I91" t="n">
        <v>16</v>
      </c>
      <c r="J91" t="n">
        <v>202.68</v>
      </c>
      <c r="K91" t="n">
        <v>52.44</v>
      </c>
      <c r="L91" t="n">
        <v>18</v>
      </c>
      <c r="M91" t="n">
        <v>14</v>
      </c>
      <c r="N91" t="n">
        <v>42.24</v>
      </c>
      <c r="O91" t="n">
        <v>25231.66</v>
      </c>
      <c r="P91" t="n">
        <v>357.87</v>
      </c>
      <c r="Q91" t="n">
        <v>772.13</v>
      </c>
      <c r="R91" t="n">
        <v>125.54</v>
      </c>
      <c r="S91" t="n">
        <v>98.14</v>
      </c>
      <c r="T91" t="n">
        <v>9758.41</v>
      </c>
      <c r="U91" t="n">
        <v>0.78</v>
      </c>
      <c r="V91" t="n">
        <v>0.86</v>
      </c>
      <c r="W91" t="n">
        <v>12.3</v>
      </c>
      <c r="X91" t="n">
        <v>0.57</v>
      </c>
      <c r="Y91" t="n">
        <v>2</v>
      </c>
      <c r="Z91" t="n">
        <v>10</v>
      </c>
    </row>
    <row r="92">
      <c r="A92" t="n">
        <v>18</v>
      </c>
      <c r="B92" t="n">
        <v>90</v>
      </c>
      <c r="C92" t="inlineStr">
        <is>
          <t xml:space="preserve">CONCLUIDO	</t>
        </is>
      </c>
      <c r="D92" t="n">
        <v>3.0554</v>
      </c>
      <c r="E92" t="n">
        <v>32.73</v>
      </c>
      <c r="F92" t="n">
        <v>29.77</v>
      </c>
      <c r="G92" t="n">
        <v>119.1</v>
      </c>
      <c r="H92" t="n">
        <v>1.65</v>
      </c>
      <c r="I92" t="n">
        <v>15</v>
      </c>
      <c r="J92" t="n">
        <v>204.26</v>
      </c>
      <c r="K92" t="n">
        <v>52.44</v>
      </c>
      <c r="L92" t="n">
        <v>19</v>
      </c>
      <c r="M92" t="n">
        <v>13</v>
      </c>
      <c r="N92" t="n">
        <v>42.82</v>
      </c>
      <c r="O92" t="n">
        <v>25426.72</v>
      </c>
      <c r="P92" t="n">
        <v>355.19</v>
      </c>
      <c r="Q92" t="n">
        <v>772.08</v>
      </c>
      <c r="R92" t="n">
        <v>124.39</v>
      </c>
      <c r="S92" t="n">
        <v>98.14</v>
      </c>
      <c r="T92" t="n">
        <v>9186.42</v>
      </c>
      <c r="U92" t="n">
        <v>0.79</v>
      </c>
      <c r="V92" t="n">
        <v>0.86</v>
      </c>
      <c r="W92" t="n">
        <v>12.29</v>
      </c>
      <c r="X92" t="n">
        <v>0.53</v>
      </c>
      <c r="Y92" t="n">
        <v>2</v>
      </c>
      <c r="Z92" t="n">
        <v>10</v>
      </c>
    </row>
    <row r="93">
      <c r="A93" t="n">
        <v>19</v>
      </c>
      <c r="B93" t="n">
        <v>90</v>
      </c>
      <c r="C93" t="inlineStr">
        <is>
          <t xml:space="preserve">CONCLUIDO	</t>
        </is>
      </c>
      <c r="D93" t="n">
        <v>3.064</v>
      </c>
      <c r="E93" t="n">
        <v>32.64</v>
      </c>
      <c r="F93" t="n">
        <v>29.72</v>
      </c>
      <c r="G93" t="n">
        <v>127.37</v>
      </c>
      <c r="H93" t="n">
        <v>1.73</v>
      </c>
      <c r="I93" t="n">
        <v>14</v>
      </c>
      <c r="J93" t="n">
        <v>205.85</v>
      </c>
      <c r="K93" t="n">
        <v>52.44</v>
      </c>
      <c r="L93" t="n">
        <v>20</v>
      </c>
      <c r="M93" t="n">
        <v>12</v>
      </c>
      <c r="N93" t="n">
        <v>43.41</v>
      </c>
      <c r="O93" t="n">
        <v>25622.45</v>
      </c>
      <c r="P93" t="n">
        <v>352.29</v>
      </c>
      <c r="Q93" t="n">
        <v>772.13</v>
      </c>
      <c r="R93" t="n">
        <v>122.47</v>
      </c>
      <c r="S93" t="n">
        <v>98.14</v>
      </c>
      <c r="T93" t="n">
        <v>8233.32</v>
      </c>
      <c r="U93" t="n">
        <v>0.8</v>
      </c>
      <c r="V93" t="n">
        <v>0.86</v>
      </c>
      <c r="W93" t="n">
        <v>12.29</v>
      </c>
      <c r="X93" t="n">
        <v>0.47</v>
      </c>
      <c r="Y93" t="n">
        <v>2</v>
      </c>
      <c r="Z93" t="n">
        <v>10</v>
      </c>
    </row>
    <row r="94">
      <c r="A94" t="n">
        <v>20</v>
      </c>
      <c r="B94" t="n">
        <v>90</v>
      </c>
      <c r="C94" t="inlineStr">
        <is>
          <t xml:space="preserve">CONCLUIDO	</t>
        </is>
      </c>
      <c r="D94" t="n">
        <v>3.0709</v>
      </c>
      <c r="E94" t="n">
        <v>32.56</v>
      </c>
      <c r="F94" t="n">
        <v>29.68</v>
      </c>
      <c r="G94" t="n">
        <v>136.99</v>
      </c>
      <c r="H94" t="n">
        <v>1.8</v>
      </c>
      <c r="I94" t="n">
        <v>13</v>
      </c>
      <c r="J94" t="n">
        <v>207.45</v>
      </c>
      <c r="K94" t="n">
        <v>52.44</v>
      </c>
      <c r="L94" t="n">
        <v>21</v>
      </c>
      <c r="M94" t="n">
        <v>11</v>
      </c>
      <c r="N94" t="n">
        <v>44</v>
      </c>
      <c r="O94" t="n">
        <v>25818.99</v>
      </c>
      <c r="P94" t="n">
        <v>348.22</v>
      </c>
      <c r="Q94" t="n">
        <v>772.09</v>
      </c>
      <c r="R94" t="n">
        <v>121.15</v>
      </c>
      <c r="S94" t="n">
        <v>98.14</v>
      </c>
      <c r="T94" t="n">
        <v>7579.66</v>
      </c>
      <c r="U94" t="n">
        <v>0.8100000000000001</v>
      </c>
      <c r="V94" t="n">
        <v>0.86</v>
      </c>
      <c r="W94" t="n">
        <v>12.29</v>
      </c>
      <c r="X94" t="n">
        <v>0.43</v>
      </c>
      <c r="Y94" t="n">
        <v>2</v>
      </c>
      <c r="Z94" t="n">
        <v>10</v>
      </c>
    </row>
    <row r="95">
      <c r="A95" t="n">
        <v>21</v>
      </c>
      <c r="B95" t="n">
        <v>90</v>
      </c>
      <c r="C95" t="inlineStr">
        <is>
          <t xml:space="preserve">CONCLUIDO	</t>
        </is>
      </c>
      <c r="D95" t="n">
        <v>3.0701</v>
      </c>
      <c r="E95" t="n">
        <v>32.57</v>
      </c>
      <c r="F95" t="n">
        <v>29.69</v>
      </c>
      <c r="G95" t="n">
        <v>137.03</v>
      </c>
      <c r="H95" t="n">
        <v>1.87</v>
      </c>
      <c r="I95" t="n">
        <v>13</v>
      </c>
      <c r="J95" t="n">
        <v>209.05</v>
      </c>
      <c r="K95" t="n">
        <v>52.44</v>
      </c>
      <c r="L95" t="n">
        <v>22</v>
      </c>
      <c r="M95" t="n">
        <v>11</v>
      </c>
      <c r="N95" t="n">
        <v>44.6</v>
      </c>
      <c r="O95" t="n">
        <v>26016.35</v>
      </c>
      <c r="P95" t="n">
        <v>346.6</v>
      </c>
      <c r="Q95" t="n">
        <v>772.05</v>
      </c>
      <c r="R95" t="n">
        <v>121.41</v>
      </c>
      <c r="S95" t="n">
        <v>98.14</v>
      </c>
      <c r="T95" t="n">
        <v>7707.24</v>
      </c>
      <c r="U95" t="n">
        <v>0.8100000000000001</v>
      </c>
      <c r="V95" t="n">
        <v>0.86</v>
      </c>
      <c r="W95" t="n">
        <v>12.29</v>
      </c>
      <c r="X95" t="n">
        <v>0.44</v>
      </c>
      <c r="Y95" t="n">
        <v>2</v>
      </c>
      <c r="Z95" t="n">
        <v>10</v>
      </c>
    </row>
    <row r="96">
      <c r="A96" t="n">
        <v>22</v>
      </c>
      <c r="B96" t="n">
        <v>90</v>
      </c>
      <c r="C96" t="inlineStr">
        <is>
          <t xml:space="preserve">CONCLUIDO	</t>
        </is>
      </c>
      <c r="D96" t="n">
        <v>3.0764</v>
      </c>
      <c r="E96" t="n">
        <v>32.51</v>
      </c>
      <c r="F96" t="n">
        <v>29.66</v>
      </c>
      <c r="G96" t="n">
        <v>148.29</v>
      </c>
      <c r="H96" t="n">
        <v>1.94</v>
      </c>
      <c r="I96" t="n">
        <v>12</v>
      </c>
      <c r="J96" t="n">
        <v>210.65</v>
      </c>
      <c r="K96" t="n">
        <v>52.44</v>
      </c>
      <c r="L96" t="n">
        <v>23</v>
      </c>
      <c r="M96" t="n">
        <v>10</v>
      </c>
      <c r="N96" t="n">
        <v>45.21</v>
      </c>
      <c r="O96" t="n">
        <v>26214.54</v>
      </c>
      <c r="P96" t="n">
        <v>343.7</v>
      </c>
      <c r="Q96" t="n">
        <v>772.14</v>
      </c>
      <c r="R96" t="n">
        <v>120.58</v>
      </c>
      <c r="S96" t="n">
        <v>98.14</v>
      </c>
      <c r="T96" t="n">
        <v>7297.46</v>
      </c>
      <c r="U96" t="n">
        <v>0.8100000000000001</v>
      </c>
      <c r="V96" t="n">
        <v>0.87</v>
      </c>
      <c r="W96" t="n">
        <v>12.29</v>
      </c>
      <c r="X96" t="n">
        <v>0.41</v>
      </c>
      <c r="Y96" t="n">
        <v>2</v>
      </c>
      <c r="Z96" t="n">
        <v>10</v>
      </c>
    </row>
    <row r="97">
      <c r="A97" t="n">
        <v>23</v>
      </c>
      <c r="B97" t="n">
        <v>90</v>
      </c>
      <c r="C97" t="inlineStr">
        <is>
          <t xml:space="preserve">CONCLUIDO	</t>
        </is>
      </c>
      <c r="D97" t="n">
        <v>3.0761</v>
      </c>
      <c r="E97" t="n">
        <v>32.51</v>
      </c>
      <c r="F97" t="n">
        <v>29.66</v>
      </c>
      <c r="G97" t="n">
        <v>148.31</v>
      </c>
      <c r="H97" t="n">
        <v>2.01</v>
      </c>
      <c r="I97" t="n">
        <v>12</v>
      </c>
      <c r="J97" t="n">
        <v>212.27</v>
      </c>
      <c r="K97" t="n">
        <v>52.44</v>
      </c>
      <c r="L97" t="n">
        <v>24</v>
      </c>
      <c r="M97" t="n">
        <v>10</v>
      </c>
      <c r="N97" t="n">
        <v>45.82</v>
      </c>
      <c r="O97" t="n">
        <v>26413.56</v>
      </c>
      <c r="P97" t="n">
        <v>340.21</v>
      </c>
      <c r="Q97" t="n">
        <v>772.13</v>
      </c>
      <c r="R97" t="n">
        <v>120.57</v>
      </c>
      <c r="S97" t="n">
        <v>98.14</v>
      </c>
      <c r="T97" t="n">
        <v>7293.11</v>
      </c>
      <c r="U97" t="n">
        <v>0.8100000000000001</v>
      </c>
      <c r="V97" t="n">
        <v>0.87</v>
      </c>
      <c r="W97" t="n">
        <v>12.29</v>
      </c>
      <c r="X97" t="n">
        <v>0.41</v>
      </c>
      <c r="Y97" t="n">
        <v>2</v>
      </c>
      <c r="Z97" t="n">
        <v>10</v>
      </c>
    </row>
    <row r="98">
      <c r="A98" t="n">
        <v>24</v>
      </c>
      <c r="B98" t="n">
        <v>90</v>
      </c>
      <c r="C98" t="inlineStr">
        <is>
          <t xml:space="preserve">CONCLUIDO	</t>
        </is>
      </c>
      <c r="D98" t="n">
        <v>3.0844</v>
      </c>
      <c r="E98" t="n">
        <v>32.42</v>
      </c>
      <c r="F98" t="n">
        <v>29.61</v>
      </c>
      <c r="G98" t="n">
        <v>161.51</v>
      </c>
      <c r="H98" t="n">
        <v>2.08</v>
      </c>
      <c r="I98" t="n">
        <v>11</v>
      </c>
      <c r="J98" t="n">
        <v>213.89</v>
      </c>
      <c r="K98" t="n">
        <v>52.44</v>
      </c>
      <c r="L98" t="n">
        <v>25</v>
      </c>
      <c r="M98" t="n">
        <v>9</v>
      </c>
      <c r="N98" t="n">
        <v>46.44</v>
      </c>
      <c r="O98" t="n">
        <v>26613.43</v>
      </c>
      <c r="P98" t="n">
        <v>337.96</v>
      </c>
      <c r="Q98" t="n">
        <v>772.11</v>
      </c>
      <c r="R98" t="n">
        <v>118.99</v>
      </c>
      <c r="S98" t="n">
        <v>98.14</v>
      </c>
      <c r="T98" t="n">
        <v>6507.02</v>
      </c>
      <c r="U98" t="n">
        <v>0.82</v>
      </c>
      <c r="V98" t="n">
        <v>0.87</v>
      </c>
      <c r="W98" t="n">
        <v>12.28</v>
      </c>
      <c r="X98" t="n">
        <v>0.36</v>
      </c>
      <c r="Y98" t="n">
        <v>2</v>
      </c>
      <c r="Z98" t="n">
        <v>10</v>
      </c>
    </row>
    <row r="99">
      <c r="A99" t="n">
        <v>25</v>
      </c>
      <c r="B99" t="n">
        <v>90</v>
      </c>
      <c r="C99" t="inlineStr">
        <is>
          <t xml:space="preserve">CONCLUIDO	</t>
        </is>
      </c>
      <c r="D99" t="n">
        <v>3.0832</v>
      </c>
      <c r="E99" t="n">
        <v>32.43</v>
      </c>
      <c r="F99" t="n">
        <v>29.62</v>
      </c>
      <c r="G99" t="n">
        <v>161.58</v>
      </c>
      <c r="H99" t="n">
        <v>2.14</v>
      </c>
      <c r="I99" t="n">
        <v>11</v>
      </c>
      <c r="J99" t="n">
        <v>215.51</v>
      </c>
      <c r="K99" t="n">
        <v>52.44</v>
      </c>
      <c r="L99" t="n">
        <v>26</v>
      </c>
      <c r="M99" t="n">
        <v>8</v>
      </c>
      <c r="N99" t="n">
        <v>47.07</v>
      </c>
      <c r="O99" t="n">
        <v>26814.17</v>
      </c>
      <c r="P99" t="n">
        <v>334.95</v>
      </c>
      <c r="Q99" t="n">
        <v>772.14</v>
      </c>
      <c r="R99" t="n">
        <v>119.22</v>
      </c>
      <c r="S99" t="n">
        <v>98.14</v>
      </c>
      <c r="T99" t="n">
        <v>6624.61</v>
      </c>
      <c r="U99" t="n">
        <v>0.82</v>
      </c>
      <c r="V99" t="n">
        <v>0.87</v>
      </c>
      <c r="W99" t="n">
        <v>12.29</v>
      </c>
      <c r="X99" t="n">
        <v>0.38</v>
      </c>
      <c r="Y99" t="n">
        <v>2</v>
      </c>
      <c r="Z99" t="n">
        <v>10</v>
      </c>
    </row>
    <row r="100">
      <c r="A100" t="n">
        <v>26</v>
      </c>
      <c r="B100" t="n">
        <v>90</v>
      </c>
      <c r="C100" t="inlineStr">
        <is>
          <t xml:space="preserve">CONCLUIDO	</t>
        </is>
      </c>
      <c r="D100" t="n">
        <v>3.0908</v>
      </c>
      <c r="E100" t="n">
        <v>32.35</v>
      </c>
      <c r="F100" t="n">
        <v>29.58</v>
      </c>
      <c r="G100" t="n">
        <v>177.47</v>
      </c>
      <c r="H100" t="n">
        <v>2.21</v>
      </c>
      <c r="I100" t="n">
        <v>10</v>
      </c>
      <c r="J100" t="n">
        <v>217.15</v>
      </c>
      <c r="K100" t="n">
        <v>52.44</v>
      </c>
      <c r="L100" t="n">
        <v>27</v>
      </c>
      <c r="M100" t="n">
        <v>5</v>
      </c>
      <c r="N100" t="n">
        <v>47.71</v>
      </c>
      <c r="O100" t="n">
        <v>27015.77</v>
      </c>
      <c r="P100" t="n">
        <v>332.34</v>
      </c>
      <c r="Q100" t="n">
        <v>772.12</v>
      </c>
      <c r="R100" t="n">
        <v>117.66</v>
      </c>
      <c r="S100" t="n">
        <v>98.14</v>
      </c>
      <c r="T100" t="n">
        <v>5847.81</v>
      </c>
      <c r="U100" t="n">
        <v>0.83</v>
      </c>
      <c r="V100" t="n">
        <v>0.87</v>
      </c>
      <c r="W100" t="n">
        <v>12.29</v>
      </c>
      <c r="X100" t="n">
        <v>0.33</v>
      </c>
      <c r="Y100" t="n">
        <v>2</v>
      </c>
      <c r="Z100" t="n">
        <v>10</v>
      </c>
    </row>
    <row r="101">
      <c r="A101" t="n">
        <v>27</v>
      </c>
      <c r="B101" t="n">
        <v>90</v>
      </c>
      <c r="C101" t="inlineStr">
        <is>
          <t xml:space="preserve">CONCLUIDO	</t>
        </is>
      </c>
      <c r="D101" t="n">
        <v>3.0914</v>
      </c>
      <c r="E101" t="n">
        <v>32.35</v>
      </c>
      <c r="F101" t="n">
        <v>29.57</v>
      </c>
      <c r="G101" t="n">
        <v>177.43</v>
      </c>
      <c r="H101" t="n">
        <v>2.27</v>
      </c>
      <c r="I101" t="n">
        <v>10</v>
      </c>
      <c r="J101" t="n">
        <v>218.79</v>
      </c>
      <c r="K101" t="n">
        <v>52.44</v>
      </c>
      <c r="L101" t="n">
        <v>28</v>
      </c>
      <c r="M101" t="n">
        <v>2</v>
      </c>
      <c r="N101" t="n">
        <v>48.35</v>
      </c>
      <c r="O101" t="n">
        <v>27218.26</v>
      </c>
      <c r="P101" t="n">
        <v>332.86</v>
      </c>
      <c r="Q101" t="n">
        <v>772.15</v>
      </c>
      <c r="R101" t="n">
        <v>117.28</v>
      </c>
      <c r="S101" t="n">
        <v>98.14</v>
      </c>
      <c r="T101" t="n">
        <v>5660.4</v>
      </c>
      <c r="U101" t="n">
        <v>0.84</v>
      </c>
      <c r="V101" t="n">
        <v>0.87</v>
      </c>
      <c r="W101" t="n">
        <v>12.29</v>
      </c>
      <c r="X101" t="n">
        <v>0.33</v>
      </c>
      <c r="Y101" t="n">
        <v>2</v>
      </c>
      <c r="Z101" t="n">
        <v>10</v>
      </c>
    </row>
    <row r="102">
      <c r="A102" t="n">
        <v>28</v>
      </c>
      <c r="B102" t="n">
        <v>90</v>
      </c>
      <c r="C102" t="inlineStr">
        <is>
          <t xml:space="preserve">CONCLUIDO	</t>
        </is>
      </c>
      <c r="D102" t="n">
        <v>3.0907</v>
      </c>
      <c r="E102" t="n">
        <v>32.35</v>
      </c>
      <c r="F102" t="n">
        <v>29.58</v>
      </c>
      <c r="G102" t="n">
        <v>177.47</v>
      </c>
      <c r="H102" t="n">
        <v>2.34</v>
      </c>
      <c r="I102" t="n">
        <v>10</v>
      </c>
      <c r="J102" t="n">
        <v>220.44</v>
      </c>
      <c r="K102" t="n">
        <v>52.44</v>
      </c>
      <c r="L102" t="n">
        <v>29</v>
      </c>
      <c r="M102" t="n">
        <v>0</v>
      </c>
      <c r="N102" t="n">
        <v>49</v>
      </c>
      <c r="O102" t="n">
        <v>27421.64</v>
      </c>
      <c r="P102" t="n">
        <v>334.81</v>
      </c>
      <c r="Q102" t="n">
        <v>772.14</v>
      </c>
      <c r="R102" t="n">
        <v>117.54</v>
      </c>
      <c r="S102" t="n">
        <v>98.14</v>
      </c>
      <c r="T102" t="n">
        <v>5788.25</v>
      </c>
      <c r="U102" t="n">
        <v>0.83</v>
      </c>
      <c r="V102" t="n">
        <v>0.87</v>
      </c>
      <c r="W102" t="n">
        <v>12.29</v>
      </c>
      <c r="X102" t="n">
        <v>0.33</v>
      </c>
      <c r="Y102" t="n">
        <v>2</v>
      </c>
      <c r="Z102" t="n">
        <v>10</v>
      </c>
    </row>
    <row r="103">
      <c r="A103" t="n">
        <v>0</v>
      </c>
      <c r="B103" t="n">
        <v>10</v>
      </c>
      <c r="C103" t="inlineStr">
        <is>
          <t xml:space="preserve">CONCLUIDO	</t>
        </is>
      </c>
      <c r="D103" t="n">
        <v>2.8731</v>
      </c>
      <c r="E103" t="n">
        <v>34.81</v>
      </c>
      <c r="F103" t="n">
        <v>32.28</v>
      </c>
      <c r="G103" t="n">
        <v>24.52</v>
      </c>
      <c r="H103" t="n">
        <v>0.64</v>
      </c>
      <c r="I103" t="n">
        <v>79</v>
      </c>
      <c r="J103" t="n">
        <v>26.11</v>
      </c>
      <c r="K103" t="n">
        <v>12.1</v>
      </c>
      <c r="L103" t="n">
        <v>1</v>
      </c>
      <c r="M103" t="n">
        <v>6</v>
      </c>
      <c r="N103" t="n">
        <v>3.01</v>
      </c>
      <c r="O103" t="n">
        <v>3454.41</v>
      </c>
      <c r="P103" t="n">
        <v>93.48999999999999</v>
      </c>
      <c r="Q103" t="n">
        <v>773.36</v>
      </c>
      <c r="R103" t="n">
        <v>204.11</v>
      </c>
      <c r="S103" t="n">
        <v>98.14</v>
      </c>
      <c r="T103" t="n">
        <v>48729.12</v>
      </c>
      <c r="U103" t="n">
        <v>0.48</v>
      </c>
      <c r="V103" t="n">
        <v>0.8</v>
      </c>
      <c r="W103" t="n">
        <v>12.51</v>
      </c>
      <c r="X103" t="n">
        <v>3.02</v>
      </c>
      <c r="Y103" t="n">
        <v>2</v>
      </c>
      <c r="Z103" t="n">
        <v>10</v>
      </c>
    </row>
    <row r="104">
      <c r="A104" t="n">
        <v>1</v>
      </c>
      <c r="B104" t="n">
        <v>10</v>
      </c>
      <c r="C104" t="inlineStr">
        <is>
          <t xml:space="preserve">CONCLUIDO	</t>
        </is>
      </c>
      <c r="D104" t="n">
        <v>2.8717</v>
      </c>
      <c r="E104" t="n">
        <v>34.82</v>
      </c>
      <c r="F104" t="n">
        <v>32.3</v>
      </c>
      <c r="G104" t="n">
        <v>24.53</v>
      </c>
      <c r="H104" t="n">
        <v>1.23</v>
      </c>
      <c r="I104" t="n">
        <v>79</v>
      </c>
      <c r="J104" t="n">
        <v>27.2</v>
      </c>
      <c r="K104" t="n">
        <v>12.1</v>
      </c>
      <c r="L104" t="n">
        <v>2</v>
      </c>
      <c r="M104" t="n">
        <v>0</v>
      </c>
      <c r="N104" t="n">
        <v>3.1</v>
      </c>
      <c r="O104" t="n">
        <v>3588.35</v>
      </c>
      <c r="P104" t="n">
        <v>97.16</v>
      </c>
      <c r="Q104" t="n">
        <v>773.23</v>
      </c>
      <c r="R104" t="n">
        <v>204.53</v>
      </c>
      <c r="S104" t="n">
        <v>98.14</v>
      </c>
      <c r="T104" t="n">
        <v>48940.02</v>
      </c>
      <c r="U104" t="n">
        <v>0.48</v>
      </c>
      <c r="V104" t="n">
        <v>0.8</v>
      </c>
      <c r="W104" t="n">
        <v>12.51</v>
      </c>
      <c r="X104" t="n">
        <v>3.04</v>
      </c>
      <c r="Y104" t="n">
        <v>2</v>
      </c>
      <c r="Z104" t="n">
        <v>10</v>
      </c>
    </row>
    <row r="105">
      <c r="A105" t="n">
        <v>0</v>
      </c>
      <c r="B105" t="n">
        <v>45</v>
      </c>
      <c r="C105" t="inlineStr">
        <is>
          <t xml:space="preserve">CONCLUIDO	</t>
        </is>
      </c>
      <c r="D105" t="n">
        <v>2.1505</v>
      </c>
      <c r="E105" t="n">
        <v>46.5</v>
      </c>
      <c r="F105" t="n">
        <v>39.21</v>
      </c>
      <c r="G105" t="n">
        <v>9.119999999999999</v>
      </c>
      <c r="H105" t="n">
        <v>0.18</v>
      </c>
      <c r="I105" t="n">
        <v>258</v>
      </c>
      <c r="J105" t="n">
        <v>98.70999999999999</v>
      </c>
      <c r="K105" t="n">
        <v>39.72</v>
      </c>
      <c r="L105" t="n">
        <v>1</v>
      </c>
      <c r="M105" t="n">
        <v>256</v>
      </c>
      <c r="N105" t="n">
        <v>12.99</v>
      </c>
      <c r="O105" t="n">
        <v>12407.75</v>
      </c>
      <c r="P105" t="n">
        <v>354.99</v>
      </c>
      <c r="Q105" t="n">
        <v>774.11</v>
      </c>
      <c r="R105" t="n">
        <v>438.37</v>
      </c>
      <c r="S105" t="n">
        <v>98.14</v>
      </c>
      <c r="T105" t="n">
        <v>164964.01</v>
      </c>
      <c r="U105" t="n">
        <v>0.22</v>
      </c>
      <c r="V105" t="n">
        <v>0.66</v>
      </c>
      <c r="W105" t="n">
        <v>12.7</v>
      </c>
      <c r="X105" t="n">
        <v>9.93</v>
      </c>
      <c r="Y105" t="n">
        <v>2</v>
      </c>
      <c r="Z105" t="n">
        <v>10</v>
      </c>
    </row>
    <row r="106">
      <c r="A106" t="n">
        <v>1</v>
      </c>
      <c r="B106" t="n">
        <v>45</v>
      </c>
      <c r="C106" t="inlineStr">
        <is>
          <t xml:space="preserve">CONCLUIDO	</t>
        </is>
      </c>
      <c r="D106" t="n">
        <v>2.6655</v>
      </c>
      <c r="E106" t="n">
        <v>37.52</v>
      </c>
      <c r="F106" t="n">
        <v>33.31</v>
      </c>
      <c r="G106" t="n">
        <v>18.5</v>
      </c>
      <c r="H106" t="n">
        <v>0.35</v>
      </c>
      <c r="I106" t="n">
        <v>108</v>
      </c>
      <c r="J106" t="n">
        <v>99.95</v>
      </c>
      <c r="K106" t="n">
        <v>39.72</v>
      </c>
      <c r="L106" t="n">
        <v>2</v>
      </c>
      <c r="M106" t="n">
        <v>106</v>
      </c>
      <c r="N106" t="n">
        <v>13.24</v>
      </c>
      <c r="O106" t="n">
        <v>12561.45</v>
      </c>
      <c r="P106" t="n">
        <v>296.86</v>
      </c>
      <c r="Q106" t="n">
        <v>772.89</v>
      </c>
      <c r="R106" t="n">
        <v>241.91</v>
      </c>
      <c r="S106" t="n">
        <v>98.14</v>
      </c>
      <c r="T106" t="n">
        <v>67485.33</v>
      </c>
      <c r="U106" t="n">
        <v>0.41</v>
      </c>
      <c r="V106" t="n">
        <v>0.77</v>
      </c>
      <c r="W106" t="n">
        <v>12.45</v>
      </c>
      <c r="X106" t="n">
        <v>4.05</v>
      </c>
      <c r="Y106" t="n">
        <v>2</v>
      </c>
      <c r="Z106" t="n">
        <v>10</v>
      </c>
    </row>
    <row r="107">
      <c r="A107" t="n">
        <v>2</v>
      </c>
      <c r="B107" t="n">
        <v>45</v>
      </c>
      <c r="C107" t="inlineStr">
        <is>
          <t xml:space="preserve">CONCLUIDO	</t>
        </is>
      </c>
      <c r="D107" t="n">
        <v>2.8456</v>
      </c>
      <c r="E107" t="n">
        <v>35.14</v>
      </c>
      <c r="F107" t="n">
        <v>31.76</v>
      </c>
      <c r="G107" t="n">
        <v>28.02</v>
      </c>
      <c r="H107" t="n">
        <v>0.52</v>
      </c>
      <c r="I107" t="n">
        <v>68</v>
      </c>
      <c r="J107" t="n">
        <v>101.2</v>
      </c>
      <c r="K107" t="n">
        <v>39.72</v>
      </c>
      <c r="L107" t="n">
        <v>3</v>
      </c>
      <c r="M107" t="n">
        <v>66</v>
      </c>
      <c r="N107" t="n">
        <v>13.49</v>
      </c>
      <c r="O107" t="n">
        <v>12715.54</v>
      </c>
      <c r="P107" t="n">
        <v>277.86</v>
      </c>
      <c r="Q107" t="n">
        <v>772.63</v>
      </c>
      <c r="R107" t="n">
        <v>190.15</v>
      </c>
      <c r="S107" t="n">
        <v>98.14</v>
      </c>
      <c r="T107" t="n">
        <v>41805.7</v>
      </c>
      <c r="U107" t="n">
        <v>0.52</v>
      </c>
      <c r="V107" t="n">
        <v>0.8100000000000001</v>
      </c>
      <c r="W107" t="n">
        <v>12.38</v>
      </c>
      <c r="X107" t="n">
        <v>2.5</v>
      </c>
      <c r="Y107" t="n">
        <v>2</v>
      </c>
      <c r="Z107" t="n">
        <v>10</v>
      </c>
    </row>
    <row r="108">
      <c r="A108" t="n">
        <v>3</v>
      </c>
      <c r="B108" t="n">
        <v>45</v>
      </c>
      <c r="C108" t="inlineStr">
        <is>
          <t xml:space="preserve">CONCLUIDO	</t>
        </is>
      </c>
      <c r="D108" t="n">
        <v>2.9378</v>
      </c>
      <c r="E108" t="n">
        <v>34.04</v>
      </c>
      <c r="F108" t="n">
        <v>31.04</v>
      </c>
      <c r="G108" t="n">
        <v>38.01</v>
      </c>
      <c r="H108" t="n">
        <v>0.6899999999999999</v>
      </c>
      <c r="I108" t="n">
        <v>49</v>
      </c>
      <c r="J108" t="n">
        <v>102.45</v>
      </c>
      <c r="K108" t="n">
        <v>39.72</v>
      </c>
      <c r="L108" t="n">
        <v>4</v>
      </c>
      <c r="M108" t="n">
        <v>47</v>
      </c>
      <c r="N108" t="n">
        <v>13.74</v>
      </c>
      <c r="O108" t="n">
        <v>12870.03</v>
      </c>
      <c r="P108" t="n">
        <v>266.23</v>
      </c>
      <c r="Q108" t="n">
        <v>772.54</v>
      </c>
      <c r="R108" t="n">
        <v>166.54</v>
      </c>
      <c r="S108" t="n">
        <v>98.14</v>
      </c>
      <c r="T108" t="n">
        <v>30091.47</v>
      </c>
      <c r="U108" t="n">
        <v>0.59</v>
      </c>
      <c r="V108" t="n">
        <v>0.83</v>
      </c>
      <c r="W108" t="n">
        <v>12.35</v>
      </c>
      <c r="X108" t="n">
        <v>1.79</v>
      </c>
      <c r="Y108" t="n">
        <v>2</v>
      </c>
      <c r="Z108" t="n">
        <v>10</v>
      </c>
    </row>
    <row r="109">
      <c r="A109" t="n">
        <v>4</v>
      </c>
      <c r="B109" t="n">
        <v>45</v>
      </c>
      <c r="C109" t="inlineStr">
        <is>
          <t xml:space="preserve">CONCLUIDO	</t>
        </is>
      </c>
      <c r="D109" t="n">
        <v>2.9949</v>
      </c>
      <c r="E109" t="n">
        <v>33.39</v>
      </c>
      <c r="F109" t="n">
        <v>30.62</v>
      </c>
      <c r="G109" t="n">
        <v>48.35</v>
      </c>
      <c r="H109" t="n">
        <v>0.85</v>
      </c>
      <c r="I109" t="n">
        <v>38</v>
      </c>
      <c r="J109" t="n">
        <v>103.71</v>
      </c>
      <c r="K109" t="n">
        <v>39.72</v>
      </c>
      <c r="L109" t="n">
        <v>5</v>
      </c>
      <c r="M109" t="n">
        <v>36</v>
      </c>
      <c r="N109" t="n">
        <v>14</v>
      </c>
      <c r="O109" t="n">
        <v>13024.91</v>
      </c>
      <c r="P109" t="n">
        <v>256.9</v>
      </c>
      <c r="Q109" t="n">
        <v>772.36</v>
      </c>
      <c r="R109" t="n">
        <v>152.22</v>
      </c>
      <c r="S109" t="n">
        <v>98.14</v>
      </c>
      <c r="T109" t="n">
        <v>22988.7</v>
      </c>
      <c r="U109" t="n">
        <v>0.64</v>
      </c>
      <c r="V109" t="n">
        <v>0.84</v>
      </c>
      <c r="W109" t="n">
        <v>12.34</v>
      </c>
      <c r="X109" t="n">
        <v>1.37</v>
      </c>
      <c r="Y109" t="n">
        <v>2</v>
      </c>
      <c r="Z109" t="n">
        <v>10</v>
      </c>
    </row>
    <row r="110">
      <c r="A110" t="n">
        <v>5</v>
      </c>
      <c r="B110" t="n">
        <v>45</v>
      </c>
      <c r="C110" t="inlineStr">
        <is>
          <t xml:space="preserve">CONCLUIDO	</t>
        </is>
      </c>
      <c r="D110" t="n">
        <v>3.031</v>
      </c>
      <c r="E110" t="n">
        <v>32.99</v>
      </c>
      <c r="F110" t="n">
        <v>30.37</v>
      </c>
      <c r="G110" t="n">
        <v>58.77</v>
      </c>
      <c r="H110" t="n">
        <v>1.01</v>
      </c>
      <c r="I110" t="n">
        <v>31</v>
      </c>
      <c r="J110" t="n">
        <v>104.97</v>
      </c>
      <c r="K110" t="n">
        <v>39.72</v>
      </c>
      <c r="L110" t="n">
        <v>6</v>
      </c>
      <c r="M110" t="n">
        <v>29</v>
      </c>
      <c r="N110" t="n">
        <v>14.25</v>
      </c>
      <c r="O110" t="n">
        <v>13180.19</v>
      </c>
      <c r="P110" t="n">
        <v>249.04</v>
      </c>
      <c r="Q110" t="n">
        <v>772.24</v>
      </c>
      <c r="R110" t="n">
        <v>143.87</v>
      </c>
      <c r="S110" t="n">
        <v>98.14</v>
      </c>
      <c r="T110" t="n">
        <v>18848.54</v>
      </c>
      <c r="U110" t="n">
        <v>0.68</v>
      </c>
      <c r="V110" t="n">
        <v>0.85</v>
      </c>
      <c r="W110" t="n">
        <v>12.32</v>
      </c>
      <c r="X110" t="n">
        <v>1.12</v>
      </c>
      <c r="Y110" t="n">
        <v>2</v>
      </c>
      <c r="Z110" t="n">
        <v>10</v>
      </c>
    </row>
    <row r="111">
      <c r="A111" t="n">
        <v>6</v>
      </c>
      <c r="B111" t="n">
        <v>45</v>
      </c>
      <c r="C111" t="inlineStr">
        <is>
          <t xml:space="preserve">CONCLUIDO	</t>
        </is>
      </c>
      <c r="D111" t="n">
        <v>3.0579</v>
      </c>
      <c r="E111" t="n">
        <v>32.7</v>
      </c>
      <c r="F111" t="n">
        <v>30.18</v>
      </c>
      <c r="G111" t="n">
        <v>69.65000000000001</v>
      </c>
      <c r="H111" t="n">
        <v>1.16</v>
      </c>
      <c r="I111" t="n">
        <v>26</v>
      </c>
      <c r="J111" t="n">
        <v>106.23</v>
      </c>
      <c r="K111" t="n">
        <v>39.72</v>
      </c>
      <c r="L111" t="n">
        <v>7</v>
      </c>
      <c r="M111" t="n">
        <v>24</v>
      </c>
      <c r="N111" t="n">
        <v>14.52</v>
      </c>
      <c r="O111" t="n">
        <v>13335.87</v>
      </c>
      <c r="P111" t="n">
        <v>241.66</v>
      </c>
      <c r="Q111" t="n">
        <v>772.24</v>
      </c>
      <c r="R111" t="n">
        <v>137.87</v>
      </c>
      <c r="S111" t="n">
        <v>98.14</v>
      </c>
      <c r="T111" t="n">
        <v>15873.33</v>
      </c>
      <c r="U111" t="n">
        <v>0.71</v>
      </c>
      <c r="V111" t="n">
        <v>0.85</v>
      </c>
      <c r="W111" t="n">
        <v>12.31</v>
      </c>
      <c r="X111" t="n">
        <v>0.93</v>
      </c>
      <c r="Y111" t="n">
        <v>2</v>
      </c>
      <c r="Z111" t="n">
        <v>10</v>
      </c>
    </row>
    <row r="112">
      <c r="A112" t="n">
        <v>7</v>
      </c>
      <c r="B112" t="n">
        <v>45</v>
      </c>
      <c r="C112" t="inlineStr">
        <is>
          <t xml:space="preserve">CONCLUIDO	</t>
        </is>
      </c>
      <c r="D112" t="n">
        <v>3.0812</v>
      </c>
      <c r="E112" t="n">
        <v>32.46</v>
      </c>
      <c r="F112" t="n">
        <v>30.02</v>
      </c>
      <c r="G112" t="n">
        <v>81.86</v>
      </c>
      <c r="H112" t="n">
        <v>1.31</v>
      </c>
      <c r="I112" t="n">
        <v>22</v>
      </c>
      <c r="J112" t="n">
        <v>107.5</v>
      </c>
      <c r="K112" t="n">
        <v>39.72</v>
      </c>
      <c r="L112" t="n">
        <v>8</v>
      </c>
      <c r="M112" t="n">
        <v>20</v>
      </c>
      <c r="N112" t="n">
        <v>14.78</v>
      </c>
      <c r="O112" t="n">
        <v>13491.96</v>
      </c>
      <c r="P112" t="n">
        <v>233.72</v>
      </c>
      <c r="Q112" t="n">
        <v>772.12</v>
      </c>
      <c r="R112" t="n">
        <v>132.37</v>
      </c>
      <c r="S112" t="n">
        <v>98.14</v>
      </c>
      <c r="T112" t="n">
        <v>13144.64</v>
      </c>
      <c r="U112" t="n">
        <v>0.74</v>
      </c>
      <c r="V112" t="n">
        <v>0.86</v>
      </c>
      <c r="W112" t="n">
        <v>12.3</v>
      </c>
      <c r="X112" t="n">
        <v>0.77</v>
      </c>
      <c r="Y112" t="n">
        <v>2</v>
      </c>
      <c r="Z112" t="n">
        <v>10</v>
      </c>
    </row>
    <row r="113">
      <c r="A113" t="n">
        <v>8</v>
      </c>
      <c r="B113" t="n">
        <v>45</v>
      </c>
      <c r="C113" t="inlineStr">
        <is>
          <t xml:space="preserve">CONCLUIDO	</t>
        </is>
      </c>
      <c r="D113" t="n">
        <v>3.0898</v>
      </c>
      <c r="E113" t="n">
        <v>32.36</v>
      </c>
      <c r="F113" t="n">
        <v>29.97</v>
      </c>
      <c r="G113" t="n">
        <v>89.90000000000001</v>
      </c>
      <c r="H113" t="n">
        <v>1.46</v>
      </c>
      <c r="I113" t="n">
        <v>20</v>
      </c>
      <c r="J113" t="n">
        <v>108.77</v>
      </c>
      <c r="K113" t="n">
        <v>39.72</v>
      </c>
      <c r="L113" t="n">
        <v>9</v>
      </c>
      <c r="M113" t="n">
        <v>14</v>
      </c>
      <c r="N113" t="n">
        <v>15.05</v>
      </c>
      <c r="O113" t="n">
        <v>13648.58</v>
      </c>
      <c r="P113" t="n">
        <v>227.8</v>
      </c>
      <c r="Q113" t="n">
        <v>772.27</v>
      </c>
      <c r="R113" t="n">
        <v>130.66</v>
      </c>
      <c r="S113" t="n">
        <v>98.14</v>
      </c>
      <c r="T113" t="n">
        <v>12298.91</v>
      </c>
      <c r="U113" t="n">
        <v>0.75</v>
      </c>
      <c r="V113" t="n">
        <v>0.86</v>
      </c>
      <c r="W113" t="n">
        <v>12.3</v>
      </c>
      <c r="X113" t="n">
        <v>0.72</v>
      </c>
      <c r="Y113" t="n">
        <v>2</v>
      </c>
      <c r="Z113" t="n">
        <v>10</v>
      </c>
    </row>
    <row r="114">
      <c r="A114" t="n">
        <v>9</v>
      </c>
      <c r="B114" t="n">
        <v>45</v>
      </c>
      <c r="C114" t="inlineStr">
        <is>
          <t xml:space="preserve">CONCLUIDO	</t>
        </is>
      </c>
      <c r="D114" t="n">
        <v>3.0951</v>
      </c>
      <c r="E114" t="n">
        <v>32.31</v>
      </c>
      <c r="F114" t="n">
        <v>29.93</v>
      </c>
      <c r="G114" t="n">
        <v>94.52</v>
      </c>
      <c r="H114" t="n">
        <v>1.6</v>
      </c>
      <c r="I114" t="n">
        <v>19</v>
      </c>
      <c r="J114" t="n">
        <v>110.04</v>
      </c>
      <c r="K114" t="n">
        <v>39.72</v>
      </c>
      <c r="L114" t="n">
        <v>10</v>
      </c>
      <c r="M114" t="n">
        <v>0</v>
      </c>
      <c r="N114" t="n">
        <v>15.32</v>
      </c>
      <c r="O114" t="n">
        <v>13805.5</v>
      </c>
      <c r="P114" t="n">
        <v>225.72</v>
      </c>
      <c r="Q114" t="n">
        <v>772.23</v>
      </c>
      <c r="R114" t="n">
        <v>128.86</v>
      </c>
      <c r="S114" t="n">
        <v>98.14</v>
      </c>
      <c r="T114" t="n">
        <v>11401</v>
      </c>
      <c r="U114" t="n">
        <v>0.76</v>
      </c>
      <c r="V114" t="n">
        <v>0.86</v>
      </c>
      <c r="W114" t="n">
        <v>12.32</v>
      </c>
      <c r="X114" t="n">
        <v>0.68</v>
      </c>
      <c r="Y114" t="n">
        <v>2</v>
      </c>
      <c r="Z114" t="n">
        <v>10</v>
      </c>
    </row>
    <row r="115">
      <c r="A115" t="n">
        <v>0</v>
      </c>
      <c r="B115" t="n">
        <v>60</v>
      </c>
      <c r="C115" t="inlineStr">
        <is>
          <t xml:space="preserve">CONCLUIDO	</t>
        </is>
      </c>
      <c r="D115" t="n">
        <v>1.9133</v>
      </c>
      <c r="E115" t="n">
        <v>52.27</v>
      </c>
      <c r="F115" t="n">
        <v>41.88</v>
      </c>
      <c r="G115" t="n">
        <v>7.78</v>
      </c>
      <c r="H115" t="n">
        <v>0.14</v>
      </c>
      <c r="I115" t="n">
        <v>323</v>
      </c>
      <c r="J115" t="n">
        <v>124.63</v>
      </c>
      <c r="K115" t="n">
        <v>45</v>
      </c>
      <c r="L115" t="n">
        <v>1</v>
      </c>
      <c r="M115" t="n">
        <v>321</v>
      </c>
      <c r="N115" t="n">
        <v>18.64</v>
      </c>
      <c r="O115" t="n">
        <v>15605.44</v>
      </c>
      <c r="P115" t="n">
        <v>443.74</v>
      </c>
      <c r="Q115" t="n">
        <v>774.99</v>
      </c>
      <c r="R115" t="n">
        <v>527.16</v>
      </c>
      <c r="S115" t="n">
        <v>98.14</v>
      </c>
      <c r="T115" t="n">
        <v>209031.01</v>
      </c>
      <c r="U115" t="n">
        <v>0.19</v>
      </c>
      <c r="V115" t="n">
        <v>0.61</v>
      </c>
      <c r="W115" t="n">
        <v>12.83</v>
      </c>
      <c r="X115" t="n">
        <v>12.59</v>
      </c>
      <c r="Y115" t="n">
        <v>2</v>
      </c>
      <c r="Z115" t="n">
        <v>10</v>
      </c>
    </row>
    <row r="116">
      <c r="A116" t="n">
        <v>1</v>
      </c>
      <c r="B116" t="n">
        <v>60</v>
      </c>
      <c r="C116" t="inlineStr">
        <is>
          <t xml:space="preserve">CONCLUIDO	</t>
        </is>
      </c>
      <c r="D116" t="n">
        <v>2.5196</v>
      </c>
      <c r="E116" t="n">
        <v>39.69</v>
      </c>
      <c r="F116" t="n">
        <v>34.21</v>
      </c>
      <c r="G116" t="n">
        <v>15.67</v>
      </c>
      <c r="H116" t="n">
        <v>0.28</v>
      </c>
      <c r="I116" t="n">
        <v>131</v>
      </c>
      <c r="J116" t="n">
        <v>125.95</v>
      </c>
      <c r="K116" t="n">
        <v>45</v>
      </c>
      <c r="L116" t="n">
        <v>2</v>
      </c>
      <c r="M116" t="n">
        <v>129</v>
      </c>
      <c r="N116" t="n">
        <v>18.95</v>
      </c>
      <c r="O116" t="n">
        <v>15767.7</v>
      </c>
      <c r="P116" t="n">
        <v>359.44</v>
      </c>
      <c r="Q116" t="n">
        <v>773.12</v>
      </c>
      <c r="R116" t="n">
        <v>272.11</v>
      </c>
      <c r="S116" t="n">
        <v>98.14</v>
      </c>
      <c r="T116" t="n">
        <v>82467.25999999999</v>
      </c>
      <c r="U116" t="n">
        <v>0.36</v>
      </c>
      <c r="V116" t="n">
        <v>0.75</v>
      </c>
      <c r="W116" t="n">
        <v>12.48</v>
      </c>
      <c r="X116" t="n">
        <v>4.94</v>
      </c>
      <c r="Y116" t="n">
        <v>2</v>
      </c>
      <c r="Z116" t="n">
        <v>10</v>
      </c>
    </row>
    <row r="117">
      <c r="A117" t="n">
        <v>2</v>
      </c>
      <c r="B117" t="n">
        <v>60</v>
      </c>
      <c r="C117" t="inlineStr">
        <is>
          <t xml:space="preserve">CONCLUIDO	</t>
        </is>
      </c>
      <c r="D117" t="n">
        <v>2.7353</v>
      </c>
      <c r="E117" t="n">
        <v>36.56</v>
      </c>
      <c r="F117" t="n">
        <v>32.33</v>
      </c>
      <c r="G117" t="n">
        <v>23.66</v>
      </c>
      <c r="H117" t="n">
        <v>0.42</v>
      </c>
      <c r="I117" t="n">
        <v>82</v>
      </c>
      <c r="J117" t="n">
        <v>127.27</v>
      </c>
      <c r="K117" t="n">
        <v>45</v>
      </c>
      <c r="L117" t="n">
        <v>3</v>
      </c>
      <c r="M117" t="n">
        <v>80</v>
      </c>
      <c r="N117" t="n">
        <v>19.27</v>
      </c>
      <c r="O117" t="n">
        <v>15930.42</v>
      </c>
      <c r="P117" t="n">
        <v>335.96</v>
      </c>
      <c r="Q117" t="n">
        <v>772.96</v>
      </c>
      <c r="R117" t="n">
        <v>209.53</v>
      </c>
      <c r="S117" t="n">
        <v>98.14</v>
      </c>
      <c r="T117" t="n">
        <v>51422.14</v>
      </c>
      <c r="U117" t="n">
        <v>0.47</v>
      </c>
      <c r="V117" t="n">
        <v>0.79</v>
      </c>
      <c r="W117" t="n">
        <v>12.4</v>
      </c>
      <c r="X117" t="n">
        <v>3.07</v>
      </c>
      <c r="Y117" t="n">
        <v>2</v>
      </c>
      <c r="Z117" t="n">
        <v>10</v>
      </c>
    </row>
    <row r="118">
      <c r="A118" t="n">
        <v>3</v>
      </c>
      <c r="B118" t="n">
        <v>60</v>
      </c>
      <c r="C118" t="inlineStr">
        <is>
          <t xml:space="preserve">CONCLUIDO	</t>
        </is>
      </c>
      <c r="D118" t="n">
        <v>2.849</v>
      </c>
      <c r="E118" t="n">
        <v>35.1</v>
      </c>
      <c r="F118" t="n">
        <v>31.46</v>
      </c>
      <c r="G118" t="n">
        <v>31.99</v>
      </c>
      <c r="H118" t="n">
        <v>0.55</v>
      </c>
      <c r="I118" t="n">
        <v>59</v>
      </c>
      <c r="J118" t="n">
        <v>128.59</v>
      </c>
      <c r="K118" t="n">
        <v>45</v>
      </c>
      <c r="L118" t="n">
        <v>4</v>
      </c>
      <c r="M118" t="n">
        <v>57</v>
      </c>
      <c r="N118" t="n">
        <v>19.59</v>
      </c>
      <c r="O118" t="n">
        <v>16093.6</v>
      </c>
      <c r="P118" t="n">
        <v>323.04</v>
      </c>
      <c r="Q118" t="n">
        <v>772.66</v>
      </c>
      <c r="R118" t="n">
        <v>180.54</v>
      </c>
      <c r="S118" t="n">
        <v>98.14</v>
      </c>
      <c r="T118" t="n">
        <v>37044.46</v>
      </c>
      <c r="U118" t="n">
        <v>0.54</v>
      </c>
      <c r="V118" t="n">
        <v>0.82</v>
      </c>
      <c r="W118" t="n">
        <v>12.36</v>
      </c>
      <c r="X118" t="n">
        <v>2.21</v>
      </c>
      <c r="Y118" t="n">
        <v>2</v>
      </c>
      <c r="Z118" t="n">
        <v>10</v>
      </c>
    </row>
    <row r="119">
      <c r="A119" t="n">
        <v>4</v>
      </c>
      <c r="B119" t="n">
        <v>60</v>
      </c>
      <c r="C119" t="inlineStr">
        <is>
          <t xml:space="preserve">CONCLUIDO	</t>
        </is>
      </c>
      <c r="D119" t="n">
        <v>2.9178</v>
      </c>
      <c r="E119" t="n">
        <v>34.27</v>
      </c>
      <c r="F119" t="n">
        <v>30.96</v>
      </c>
      <c r="G119" t="n">
        <v>40.39</v>
      </c>
      <c r="H119" t="n">
        <v>0.68</v>
      </c>
      <c r="I119" t="n">
        <v>46</v>
      </c>
      <c r="J119" t="n">
        <v>129.92</v>
      </c>
      <c r="K119" t="n">
        <v>45</v>
      </c>
      <c r="L119" t="n">
        <v>5</v>
      </c>
      <c r="M119" t="n">
        <v>44</v>
      </c>
      <c r="N119" t="n">
        <v>19.92</v>
      </c>
      <c r="O119" t="n">
        <v>16257.24</v>
      </c>
      <c r="P119" t="n">
        <v>313.82</v>
      </c>
      <c r="Q119" t="n">
        <v>772.4299999999999</v>
      </c>
      <c r="R119" t="n">
        <v>163.72</v>
      </c>
      <c r="S119" t="n">
        <v>98.14</v>
      </c>
      <c r="T119" t="n">
        <v>28696.01</v>
      </c>
      <c r="U119" t="n">
        <v>0.6</v>
      </c>
      <c r="V119" t="n">
        <v>0.83</v>
      </c>
      <c r="W119" t="n">
        <v>12.35</v>
      </c>
      <c r="X119" t="n">
        <v>1.71</v>
      </c>
      <c r="Y119" t="n">
        <v>2</v>
      </c>
      <c r="Z119" t="n">
        <v>10</v>
      </c>
    </row>
    <row r="120">
      <c r="A120" t="n">
        <v>5</v>
      </c>
      <c r="B120" t="n">
        <v>60</v>
      </c>
      <c r="C120" t="inlineStr">
        <is>
          <t xml:space="preserve">CONCLUIDO	</t>
        </is>
      </c>
      <c r="D120" t="n">
        <v>2.965</v>
      </c>
      <c r="E120" t="n">
        <v>33.73</v>
      </c>
      <c r="F120" t="n">
        <v>30.62</v>
      </c>
      <c r="G120" t="n">
        <v>48.35</v>
      </c>
      <c r="H120" t="n">
        <v>0.8100000000000001</v>
      </c>
      <c r="I120" t="n">
        <v>38</v>
      </c>
      <c r="J120" t="n">
        <v>131.25</v>
      </c>
      <c r="K120" t="n">
        <v>45</v>
      </c>
      <c r="L120" t="n">
        <v>6</v>
      </c>
      <c r="M120" t="n">
        <v>36</v>
      </c>
      <c r="N120" t="n">
        <v>20.25</v>
      </c>
      <c r="O120" t="n">
        <v>16421.36</v>
      </c>
      <c r="P120" t="n">
        <v>306.04</v>
      </c>
      <c r="Q120" t="n">
        <v>772.3200000000001</v>
      </c>
      <c r="R120" t="n">
        <v>152.51</v>
      </c>
      <c r="S120" t="n">
        <v>98.14</v>
      </c>
      <c r="T120" t="n">
        <v>23132.02</v>
      </c>
      <c r="U120" t="n">
        <v>0.64</v>
      </c>
      <c r="V120" t="n">
        <v>0.84</v>
      </c>
      <c r="W120" t="n">
        <v>12.33</v>
      </c>
      <c r="X120" t="n">
        <v>1.37</v>
      </c>
      <c r="Y120" t="n">
        <v>2</v>
      </c>
      <c r="Z120" t="n">
        <v>10</v>
      </c>
    </row>
    <row r="121">
      <c r="A121" t="n">
        <v>6</v>
      </c>
      <c r="B121" t="n">
        <v>60</v>
      </c>
      <c r="C121" t="inlineStr">
        <is>
          <t xml:space="preserve">CONCLUIDO	</t>
        </is>
      </c>
      <c r="D121" t="n">
        <v>2.9977</v>
      </c>
      <c r="E121" t="n">
        <v>33.36</v>
      </c>
      <c r="F121" t="n">
        <v>30.41</v>
      </c>
      <c r="G121" t="n">
        <v>57.02</v>
      </c>
      <c r="H121" t="n">
        <v>0.93</v>
      </c>
      <c r="I121" t="n">
        <v>32</v>
      </c>
      <c r="J121" t="n">
        <v>132.58</v>
      </c>
      <c r="K121" t="n">
        <v>45</v>
      </c>
      <c r="L121" t="n">
        <v>7</v>
      </c>
      <c r="M121" t="n">
        <v>30</v>
      </c>
      <c r="N121" t="n">
        <v>20.59</v>
      </c>
      <c r="O121" t="n">
        <v>16585.95</v>
      </c>
      <c r="P121" t="n">
        <v>300.03</v>
      </c>
      <c r="Q121" t="n">
        <v>772.27</v>
      </c>
      <c r="R121" t="n">
        <v>145.48</v>
      </c>
      <c r="S121" t="n">
        <v>98.14</v>
      </c>
      <c r="T121" t="n">
        <v>19646.34</v>
      </c>
      <c r="U121" t="n">
        <v>0.67</v>
      </c>
      <c r="V121" t="n">
        <v>0.84</v>
      </c>
      <c r="W121" t="n">
        <v>12.32</v>
      </c>
      <c r="X121" t="n">
        <v>1.16</v>
      </c>
      <c r="Y121" t="n">
        <v>2</v>
      </c>
      <c r="Z121" t="n">
        <v>10</v>
      </c>
    </row>
    <row r="122">
      <c r="A122" t="n">
        <v>7</v>
      </c>
      <c r="B122" t="n">
        <v>60</v>
      </c>
      <c r="C122" t="inlineStr">
        <is>
          <t xml:space="preserve">CONCLUIDO	</t>
        </is>
      </c>
      <c r="D122" t="n">
        <v>3.0198</v>
      </c>
      <c r="E122" t="n">
        <v>33.11</v>
      </c>
      <c r="F122" t="n">
        <v>30.27</v>
      </c>
      <c r="G122" t="n">
        <v>64.86</v>
      </c>
      <c r="H122" t="n">
        <v>1.06</v>
      </c>
      <c r="I122" t="n">
        <v>28</v>
      </c>
      <c r="J122" t="n">
        <v>133.92</v>
      </c>
      <c r="K122" t="n">
        <v>45</v>
      </c>
      <c r="L122" t="n">
        <v>8</v>
      </c>
      <c r="M122" t="n">
        <v>26</v>
      </c>
      <c r="N122" t="n">
        <v>20.93</v>
      </c>
      <c r="O122" t="n">
        <v>16751.02</v>
      </c>
      <c r="P122" t="n">
        <v>294.37</v>
      </c>
      <c r="Q122" t="n">
        <v>772.3</v>
      </c>
      <c r="R122" t="n">
        <v>140.7</v>
      </c>
      <c r="S122" t="n">
        <v>98.14</v>
      </c>
      <c r="T122" t="n">
        <v>17276.59</v>
      </c>
      <c r="U122" t="n">
        <v>0.7</v>
      </c>
      <c r="V122" t="n">
        <v>0.85</v>
      </c>
      <c r="W122" t="n">
        <v>12.32</v>
      </c>
      <c r="X122" t="n">
        <v>1.02</v>
      </c>
      <c r="Y122" t="n">
        <v>2</v>
      </c>
      <c r="Z122" t="n">
        <v>10</v>
      </c>
    </row>
    <row r="123">
      <c r="A123" t="n">
        <v>8</v>
      </c>
      <c r="B123" t="n">
        <v>60</v>
      </c>
      <c r="C123" t="inlineStr">
        <is>
          <t xml:space="preserve">CONCLUIDO	</t>
        </is>
      </c>
      <c r="D123" t="n">
        <v>3.0431</v>
      </c>
      <c r="E123" t="n">
        <v>32.86</v>
      </c>
      <c r="F123" t="n">
        <v>30.12</v>
      </c>
      <c r="G123" t="n">
        <v>75.29000000000001</v>
      </c>
      <c r="H123" t="n">
        <v>1.18</v>
      </c>
      <c r="I123" t="n">
        <v>24</v>
      </c>
      <c r="J123" t="n">
        <v>135.27</v>
      </c>
      <c r="K123" t="n">
        <v>45</v>
      </c>
      <c r="L123" t="n">
        <v>9</v>
      </c>
      <c r="M123" t="n">
        <v>22</v>
      </c>
      <c r="N123" t="n">
        <v>21.27</v>
      </c>
      <c r="O123" t="n">
        <v>16916.71</v>
      </c>
      <c r="P123" t="n">
        <v>288.39</v>
      </c>
      <c r="Q123" t="n">
        <v>772.25</v>
      </c>
      <c r="R123" t="n">
        <v>135.47</v>
      </c>
      <c r="S123" t="n">
        <v>98.14</v>
      </c>
      <c r="T123" t="n">
        <v>14682.84</v>
      </c>
      <c r="U123" t="n">
        <v>0.72</v>
      </c>
      <c r="V123" t="n">
        <v>0.85</v>
      </c>
      <c r="W123" t="n">
        <v>12.31</v>
      </c>
      <c r="X123" t="n">
        <v>0.87</v>
      </c>
      <c r="Y123" t="n">
        <v>2</v>
      </c>
      <c r="Z123" t="n">
        <v>10</v>
      </c>
    </row>
    <row r="124">
      <c r="A124" t="n">
        <v>9</v>
      </c>
      <c r="B124" t="n">
        <v>60</v>
      </c>
      <c r="C124" t="inlineStr">
        <is>
          <t xml:space="preserve">CONCLUIDO	</t>
        </is>
      </c>
      <c r="D124" t="n">
        <v>3.0553</v>
      </c>
      <c r="E124" t="n">
        <v>32.73</v>
      </c>
      <c r="F124" t="n">
        <v>30.04</v>
      </c>
      <c r="G124" t="n">
        <v>81.92</v>
      </c>
      <c r="H124" t="n">
        <v>1.29</v>
      </c>
      <c r="I124" t="n">
        <v>22</v>
      </c>
      <c r="J124" t="n">
        <v>136.61</v>
      </c>
      <c r="K124" t="n">
        <v>45</v>
      </c>
      <c r="L124" t="n">
        <v>10</v>
      </c>
      <c r="M124" t="n">
        <v>20</v>
      </c>
      <c r="N124" t="n">
        <v>21.61</v>
      </c>
      <c r="O124" t="n">
        <v>17082.76</v>
      </c>
      <c r="P124" t="n">
        <v>283.03</v>
      </c>
      <c r="Q124" t="n">
        <v>772.24</v>
      </c>
      <c r="R124" t="n">
        <v>132.64</v>
      </c>
      <c r="S124" t="n">
        <v>98.14</v>
      </c>
      <c r="T124" t="n">
        <v>13277.43</v>
      </c>
      <c r="U124" t="n">
        <v>0.74</v>
      </c>
      <c r="V124" t="n">
        <v>0.85</v>
      </c>
      <c r="W124" t="n">
        <v>12.32</v>
      </c>
      <c r="X124" t="n">
        <v>0.79</v>
      </c>
      <c r="Y124" t="n">
        <v>2</v>
      </c>
      <c r="Z124" t="n">
        <v>10</v>
      </c>
    </row>
    <row r="125">
      <c r="A125" t="n">
        <v>10</v>
      </c>
      <c r="B125" t="n">
        <v>60</v>
      </c>
      <c r="C125" t="inlineStr">
        <is>
          <t xml:space="preserve">CONCLUIDO	</t>
        </is>
      </c>
      <c r="D125" t="n">
        <v>3.0669</v>
      </c>
      <c r="E125" t="n">
        <v>32.61</v>
      </c>
      <c r="F125" t="n">
        <v>29.96</v>
      </c>
      <c r="G125" t="n">
        <v>89.89</v>
      </c>
      <c r="H125" t="n">
        <v>1.41</v>
      </c>
      <c r="I125" t="n">
        <v>20</v>
      </c>
      <c r="J125" t="n">
        <v>137.96</v>
      </c>
      <c r="K125" t="n">
        <v>45</v>
      </c>
      <c r="L125" t="n">
        <v>11</v>
      </c>
      <c r="M125" t="n">
        <v>18</v>
      </c>
      <c r="N125" t="n">
        <v>21.96</v>
      </c>
      <c r="O125" t="n">
        <v>17249.3</v>
      </c>
      <c r="P125" t="n">
        <v>278.17</v>
      </c>
      <c r="Q125" t="n">
        <v>772.24</v>
      </c>
      <c r="R125" t="n">
        <v>130.59</v>
      </c>
      <c r="S125" t="n">
        <v>98.14</v>
      </c>
      <c r="T125" t="n">
        <v>12263.74</v>
      </c>
      <c r="U125" t="n">
        <v>0.75</v>
      </c>
      <c r="V125" t="n">
        <v>0.86</v>
      </c>
      <c r="W125" t="n">
        <v>12.3</v>
      </c>
      <c r="X125" t="n">
        <v>0.71</v>
      </c>
      <c r="Y125" t="n">
        <v>2</v>
      </c>
      <c r="Z125" t="n">
        <v>10</v>
      </c>
    </row>
    <row r="126">
      <c r="A126" t="n">
        <v>11</v>
      </c>
      <c r="B126" t="n">
        <v>60</v>
      </c>
      <c r="C126" t="inlineStr">
        <is>
          <t xml:space="preserve">CONCLUIDO	</t>
        </is>
      </c>
      <c r="D126" t="n">
        <v>3.0785</v>
      </c>
      <c r="E126" t="n">
        <v>32.48</v>
      </c>
      <c r="F126" t="n">
        <v>29.89</v>
      </c>
      <c r="G126" t="n">
        <v>99.64</v>
      </c>
      <c r="H126" t="n">
        <v>1.52</v>
      </c>
      <c r="I126" t="n">
        <v>18</v>
      </c>
      <c r="J126" t="n">
        <v>139.32</v>
      </c>
      <c r="K126" t="n">
        <v>45</v>
      </c>
      <c r="L126" t="n">
        <v>12</v>
      </c>
      <c r="M126" t="n">
        <v>16</v>
      </c>
      <c r="N126" t="n">
        <v>22.32</v>
      </c>
      <c r="O126" t="n">
        <v>17416.34</v>
      </c>
      <c r="P126" t="n">
        <v>272.97</v>
      </c>
      <c r="Q126" t="n">
        <v>772.1</v>
      </c>
      <c r="R126" t="n">
        <v>128.2</v>
      </c>
      <c r="S126" t="n">
        <v>98.14</v>
      </c>
      <c r="T126" t="n">
        <v>11077.43</v>
      </c>
      <c r="U126" t="n">
        <v>0.77</v>
      </c>
      <c r="V126" t="n">
        <v>0.86</v>
      </c>
      <c r="W126" t="n">
        <v>12.3</v>
      </c>
      <c r="X126" t="n">
        <v>0.64</v>
      </c>
      <c r="Y126" t="n">
        <v>2</v>
      </c>
      <c r="Z126" t="n">
        <v>10</v>
      </c>
    </row>
    <row r="127">
      <c r="A127" t="n">
        <v>12</v>
      </c>
      <c r="B127" t="n">
        <v>60</v>
      </c>
      <c r="C127" t="inlineStr">
        <is>
          <t xml:space="preserve">CONCLUIDO	</t>
        </is>
      </c>
      <c r="D127" t="n">
        <v>3.0925</v>
      </c>
      <c r="E127" t="n">
        <v>32.34</v>
      </c>
      <c r="F127" t="n">
        <v>29.79</v>
      </c>
      <c r="G127" t="n">
        <v>111.73</v>
      </c>
      <c r="H127" t="n">
        <v>1.63</v>
      </c>
      <c r="I127" t="n">
        <v>16</v>
      </c>
      <c r="J127" t="n">
        <v>140.67</v>
      </c>
      <c r="K127" t="n">
        <v>45</v>
      </c>
      <c r="L127" t="n">
        <v>13</v>
      </c>
      <c r="M127" t="n">
        <v>14</v>
      </c>
      <c r="N127" t="n">
        <v>22.68</v>
      </c>
      <c r="O127" t="n">
        <v>17583.88</v>
      </c>
      <c r="P127" t="n">
        <v>266.45</v>
      </c>
      <c r="Q127" t="n">
        <v>772.22</v>
      </c>
      <c r="R127" t="n">
        <v>125.02</v>
      </c>
      <c r="S127" t="n">
        <v>98.14</v>
      </c>
      <c r="T127" t="n">
        <v>9499.16</v>
      </c>
      <c r="U127" t="n">
        <v>0.78</v>
      </c>
      <c r="V127" t="n">
        <v>0.86</v>
      </c>
      <c r="W127" t="n">
        <v>12.3</v>
      </c>
      <c r="X127" t="n">
        <v>0.55</v>
      </c>
      <c r="Y127" t="n">
        <v>2</v>
      </c>
      <c r="Z127" t="n">
        <v>10</v>
      </c>
    </row>
    <row r="128">
      <c r="A128" t="n">
        <v>13</v>
      </c>
      <c r="B128" t="n">
        <v>60</v>
      </c>
      <c r="C128" t="inlineStr">
        <is>
          <t xml:space="preserve">CONCLUIDO	</t>
        </is>
      </c>
      <c r="D128" t="n">
        <v>3.0985</v>
      </c>
      <c r="E128" t="n">
        <v>32.27</v>
      </c>
      <c r="F128" t="n">
        <v>29.76</v>
      </c>
      <c r="G128" t="n">
        <v>119.03</v>
      </c>
      <c r="H128" t="n">
        <v>1.74</v>
      </c>
      <c r="I128" t="n">
        <v>15</v>
      </c>
      <c r="J128" t="n">
        <v>142.04</v>
      </c>
      <c r="K128" t="n">
        <v>45</v>
      </c>
      <c r="L128" t="n">
        <v>14</v>
      </c>
      <c r="M128" t="n">
        <v>9</v>
      </c>
      <c r="N128" t="n">
        <v>23.04</v>
      </c>
      <c r="O128" t="n">
        <v>17751.93</v>
      </c>
      <c r="P128" t="n">
        <v>263.12</v>
      </c>
      <c r="Q128" t="n">
        <v>772.14</v>
      </c>
      <c r="R128" t="n">
        <v>123.74</v>
      </c>
      <c r="S128" t="n">
        <v>98.14</v>
      </c>
      <c r="T128" t="n">
        <v>8860.91</v>
      </c>
      <c r="U128" t="n">
        <v>0.79</v>
      </c>
      <c r="V128" t="n">
        <v>0.86</v>
      </c>
      <c r="W128" t="n">
        <v>12.3</v>
      </c>
      <c r="X128" t="n">
        <v>0.51</v>
      </c>
      <c r="Y128" t="n">
        <v>2</v>
      </c>
      <c r="Z128" t="n">
        <v>10</v>
      </c>
    </row>
    <row r="129">
      <c r="A129" t="n">
        <v>14</v>
      </c>
      <c r="B129" t="n">
        <v>60</v>
      </c>
      <c r="C129" t="inlineStr">
        <is>
          <t xml:space="preserve">CONCLUIDO	</t>
        </is>
      </c>
      <c r="D129" t="n">
        <v>3.1025</v>
      </c>
      <c r="E129" t="n">
        <v>32.23</v>
      </c>
      <c r="F129" t="n">
        <v>29.74</v>
      </c>
      <c r="G129" t="n">
        <v>127.47</v>
      </c>
      <c r="H129" t="n">
        <v>1.85</v>
      </c>
      <c r="I129" t="n">
        <v>14</v>
      </c>
      <c r="J129" t="n">
        <v>143.4</v>
      </c>
      <c r="K129" t="n">
        <v>45</v>
      </c>
      <c r="L129" t="n">
        <v>15</v>
      </c>
      <c r="M129" t="n">
        <v>1</v>
      </c>
      <c r="N129" t="n">
        <v>23.41</v>
      </c>
      <c r="O129" t="n">
        <v>17920.49</v>
      </c>
      <c r="P129" t="n">
        <v>260.91</v>
      </c>
      <c r="Q129" t="n">
        <v>772.21</v>
      </c>
      <c r="R129" t="n">
        <v>122.85</v>
      </c>
      <c r="S129" t="n">
        <v>98.14</v>
      </c>
      <c r="T129" t="n">
        <v>8424.879999999999</v>
      </c>
      <c r="U129" t="n">
        <v>0.8</v>
      </c>
      <c r="V129" t="n">
        <v>0.86</v>
      </c>
      <c r="W129" t="n">
        <v>12.3</v>
      </c>
      <c r="X129" t="n">
        <v>0.5</v>
      </c>
      <c r="Y129" t="n">
        <v>2</v>
      </c>
      <c r="Z129" t="n">
        <v>10</v>
      </c>
    </row>
    <row r="130">
      <c r="A130" t="n">
        <v>15</v>
      </c>
      <c r="B130" t="n">
        <v>60</v>
      </c>
      <c r="C130" t="inlineStr">
        <is>
          <t xml:space="preserve">CONCLUIDO	</t>
        </is>
      </c>
      <c r="D130" t="n">
        <v>3.1023</v>
      </c>
      <c r="E130" t="n">
        <v>32.23</v>
      </c>
      <c r="F130" t="n">
        <v>29.74</v>
      </c>
      <c r="G130" t="n">
        <v>127.47</v>
      </c>
      <c r="H130" t="n">
        <v>1.96</v>
      </c>
      <c r="I130" t="n">
        <v>14</v>
      </c>
      <c r="J130" t="n">
        <v>144.77</v>
      </c>
      <c r="K130" t="n">
        <v>45</v>
      </c>
      <c r="L130" t="n">
        <v>16</v>
      </c>
      <c r="M130" t="n">
        <v>0</v>
      </c>
      <c r="N130" t="n">
        <v>23.78</v>
      </c>
      <c r="O130" t="n">
        <v>18089.56</v>
      </c>
      <c r="P130" t="n">
        <v>263.15</v>
      </c>
      <c r="Q130" t="n">
        <v>772.29</v>
      </c>
      <c r="R130" t="n">
        <v>122.85</v>
      </c>
      <c r="S130" t="n">
        <v>98.14</v>
      </c>
      <c r="T130" t="n">
        <v>8424.879999999999</v>
      </c>
      <c r="U130" t="n">
        <v>0.8</v>
      </c>
      <c r="V130" t="n">
        <v>0.86</v>
      </c>
      <c r="W130" t="n">
        <v>12.31</v>
      </c>
      <c r="X130" t="n">
        <v>0.5</v>
      </c>
      <c r="Y130" t="n">
        <v>2</v>
      </c>
      <c r="Z130" t="n">
        <v>10</v>
      </c>
    </row>
    <row r="131">
      <c r="A131" t="n">
        <v>0</v>
      </c>
      <c r="B131" t="n">
        <v>80</v>
      </c>
      <c r="C131" t="inlineStr">
        <is>
          <t xml:space="preserve">CONCLUIDO	</t>
        </is>
      </c>
      <c r="D131" t="n">
        <v>1.6332</v>
      </c>
      <c r="E131" t="n">
        <v>61.23</v>
      </c>
      <c r="F131" t="n">
        <v>45.6</v>
      </c>
      <c r="G131" t="n">
        <v>6.62</v>
      </c>
      <c r="H131" t="n">
        <v>0.11</v>
      </c>
      <c r="I131" t="n">
        <v>413</v>
      </c>
      <c r="J131" t="n">
        <v>159.12</v>
      </c>
      <c r="K131" t="n">
        <v>50.28</v>
      </c>
      <c r="L131" t="n">
        <v>1</v>
      </c>
      <c r="M131" t="n">
        <v>411</v>
      </c>
      <c r="N131" t="n">
        <v>27.84</v>
      </c>
      <c r="O131" t="n">
        <v>19859.16</v>
      </c>
      <c r="P131" t="n">
        <v>566.5</v>
      </c>
      <c r="Q131" t="n">
        <v>775.3099999999999</v>
      </c>
      <c r="R131" t="n">
        <v>652.09</v>
      </c>
      <c r="S131" t="n">
        <v>98.14</v>
      </c>
      <c r="T131" t="n">
        <v>271048.34</v>
      </c>
      <c r="U131" t="n">
        <v>0.15</v>
      </c>
      <c r="V131" t="n">
        <v>0.5600000000000001</v>
      </c>
      <c r="W131" t="n">
        <v>12.96</v>
      </c>
      <c r="X131" t="n">
        <v>16.29</v>
      </c>
      <c r="Y131" t="n">
        <v>2</v>
      </c>
      <c r="Z131" t="n">
        <v>10</v>
      </c>
    </row>
    <row r="132">
      <c r="A132" t="n">
        <v>1</v>
      </c>
      <c r="B132" t="n">
        <v>80</v>
      </c>
      <c r="C132" t="inlineStr">
        <is>
          <t xml:space="preserve">CONCLUIDO	</t>
        </is>
      </c>
      <c r="D132" t="n">
        <v>2.341</v>
      </c>
      <c r="E132" t="n">
        <v>42.72</v>
      </c>
      <c r="F132" t="n">
        <v>35.27</v>
      </c>
      <c r="G132" t="n">
        <v>13.31</v>
      </c>
      <c r="H132" t="n">
        <v>0.22</v>
      </c>
      <c r="I132" t="n">
        <v>159</v>
      </c>
      <c r="J132" t="n">
        <v>160.54</v>
      </c>
      <c r="K132" t="n">
        <v>50.28</v>
      </c>
      <c r="L132" t="n">
        <v>2</v>
      </c>
      <c r="M132" t="n">
        <v>157</v>
      </c>
      <c r="N132" t="n">
        <v>28.26</v>
      </c>
      <c r="O132" t="n">
        <v>20034.4</v>
      </c>
      <c r="P132" t="n">
        <v>436.6</v>
      </c>
      <c r="Q132" t="n">
        <v>773.28</v>
      </c>
      <c r="R132" t="n">
        <v>307.28</v>
      </c>
      <c r="S132" t="n">
        <v>98.14</v>
      </c>
      <c r="T132" t="n">
        <v>99913.82000000001</v>
      </c>
      <c r="U132" t="n">
        <v>0.32</v>
      </c>
      <c r="V132" t="n">
        <v>0.73</v>
      </c>
      <c r="W132" t="n">
        <v>12.53</v>
      </c>
      <c r="X132" t="n">
        <v>6</v>
      </c>
      <c r="Y132" t="n">
        <v>2</v>
      </c>
      <c r="Z132" t="n">
        <v>10</v>
      </c>
    </row>
    <row r="133">
      <c r="A133" t="n">
        <v>2</v>
      </c>
      <c r="B133" t="n">
        <v>80</v>
      </c>
      <c r="C133" t="inlineStr">
        <is>
          <t xml:space="preserve">CONCLUIDO	</t>
        </is>
      </c>
      <c r="D133" t="n">
        <v>2.5983</v>
      </c>
      <c r="E133" t="n">
        <v>38.49</v>
      </c>
      <c r="F133" t="n">
        <v>32.97</v>
      </c>
      <c r="G133" t="n">
        <v>19.98</v>
      </c>
      <c r="H133" t="n">
        <v>0.33</v>
      </c>
      <c r="I133" t="n">
        <v>99</v>
      </c>
      <c r="J133" t="n">
        <v>161.97</v>
      </c>
      <c r="K133" t="n">
        <v>50.28</v>
      </c>
      <c r="L133" t="n">
        <v>3</v>
      </c>
      <c r="M133" t="n">
        <v>97</v>
      </c>
      <c r="N133" t="n">
        <v>28.69</v>
      </c>
      <c r="O133" t="n">
        <v>20210.21</v>
      </c>
      <c r="P133" t="n">
        <v>405.6</v>
      </c>
      <c r="Q133" t="n">
        <v>772.9400000000001</v>
      </c>
      <c r="R133" t="n">
        <v>230.99</v>
      </c>
      <c r="S133" t="n">
        <v>98.14</v>
      </c>
      <c r="T133" t="n">
        <v>62068.62</v>
      </c>
      <c r="U133" t="n">
        <v>0.42</v>
      </c>
      <c r="V133" t="n">
        <v>0.78</v>
      </c>
      <c r="W133" t="n">
        <v>12.43</v>
      </c>
      <c r="X133" t="n">
        <v>3.71</v>
      </c>
      <c r="Y133" t="n">
        <v>2</v>
      </c>
      <c r="Z133" t="n">
        <v>10</v>
      </c>
    </row>
    <row r="134">
      <c r="A134" t="n">
        <v>3</v>
      </c>
      <c r="B134" t="n">
        <v>80</v>
      </c>
      <c r="C134" t="inlineStr">
        <is>
          <t xml:space="preserve">CONCLUIDO	</t>
        </is>
      </c>
      <c r="D134" t="n">
        <v>2.737</v>
      </c>
      <c r="E134" t="n">
        <v>36.54</v>
      </c>
      <c r="F134" t="n">
        <v>31.92</v>
      </c>
      <c r="G134" t="n">
        <v>26.98</v>
      </c>
      <c r="H134" t="n">
        <v>0.43</v>
      </c>
      <c r="I134" t="n">
        <v>71</v>
      </c>
      <c r="J134" t="n">
        <v>163.4</v>
      </c>
      <c r="K134" t="n">
        <v>50.28</v>
      </c>
      <c r="L134" t="n">
        <v>4</v>
      </c>
      <c r="M134" t="n">
        <v>69</v>
      </c>
      <c r="N134" t="n">
        <v>29.12</v>
      </c>
      <c r="O134" t="n">
        <v>20386.62</v>
      </c>
      <c r="P134" t="n">
        <v>389.84</v>
      </c>
      <c r="Q134" t="n">
        <v>772.4400000000001</v>
      </c>
      <c r="R134" t="n">
        <v>195.71</v>
      </c>
      <c r="S134" t="n">
        <v>98.14</v>
      </c>
      <c r="T134" t="n">
        <v>44566.59</v>
      </c>
      <c r="U134" t="n">
        <v>0.5</v>
      </c>
      <c r="V134" t="n">
        <v>0.8</v>
      </c>
      <c r="W134" t="n">
        <v>12.39</v>
      </c>
      <c r="X134" t="n">
        <v>2.67</v>
      </c>
      <c r="Y134" t="n">
        <v>2</v>
      </c>
      <c r="Z134" t="n">
        <v>10</v>
      </c>
    </row>
    <row r="135">
      <c r="A135" t="n">
        <v>4</v>
      </c>
      <c r="B135" t="n">
        <v>80</v>
      </c>
      <c r="C135" t="inlineStr">
        <is>
          <t xml:space="preserve">CONCLUIDO	</t>
        </is>
      </c>
      <c r="D135" t="n">
        <v>2.8207</v>
      </c>
      <c r="E135" t="n">
        <v>35.45</v>
      </c>
      <c r="F135" t="n">
        <v>31.32</v>
      </c>
      <c r="G135" t="n">
        <v>33.56</v>
      </c>
      <c r="H135" t="n">
        <v>0.54</v>
      </c>
      <c r="I135" t="n">
        <v>56</v>
      </c>
      <c r="J135" t="n">
        <v>164.83</v>
      </c>
      <c r="K135" t="n">
        <v>50.28</v>
      </c>
      <c r="L135" t="n">
        <v>5</v>
      </c>
      <c r="M135" t="n">
        <v>54</v>
      </c>
      <c r="N135" t="n">
        <v>29.55</v>
      </c>
      <c r="O135" t="n">
        <v>20563.61</v>
      </c>
      <c r="P135" t="n">
        <v>379.99</v>
      </c>
      <c r="Q135" t="n">
        <v>772.39</v>
      </c>
      <c r="R135" t="n">
        <v>175.86</v>
      </c>
      <c r="S135" t="n">
        <v>98.14</v>
      </c>
      <c r="T135" t="n">
        <v>34720.26</v>
      </c>
      <c r="U135" t="n">
        <v>0.5600000000000001</v>
      </c>
      <c r="V135" t="n">
        <v>0.82</v>
      </c>
      <c r="W135" t="n">
        <v>12.36</v>
      </c>
      <c r="X135" t="n">
        <v>2.07</v>
      </c>
      <c r="Y135" t="n">
        <v>2</v>
      </c>
      <c r="Z135" t="n">
        <v>10</v>
      </c>
    </row>
    <row r="136">
      <c r="A136" t="n">
        <v>5</v>
      </c>
      <c r="B136" t="n">
        <v>80</v>
      </c>
      <c r="C136" t="inlineStr">
        <is>
          <t xml:space="preserve">CONCLUIDO	</t>
        </is>
      </c>
      <c r="D136" t="n">
        <v>2.8791</v>
      </c>
      <c r="E136" t="n">
        <v>34.73</v>
      </c>
      <c r="F136" t="n">
        <v>30.93</v>
      </c>
      <c r="G136" t="n">
        <v>40.34</v>
      </c>
      <c r="H136" t="n">
        <v>0.64</v>
      </c>
      <c r="I136" t="n">
        <v>46</v>
      </c>
      <c r="J136" t="n">
        <v>166.27</v>
      </c>
      <c r="K136" t="n">
        <v>50.28</v>
      </c>
      <c r="L136" t="n">
        <v>6</v>
      </c>
      <c r="M136" t="n">
        <v>44</v>
      </c>
      <c r="N136" t="n">
        <v>29.99</v>
      </c>
      <c r="O136" t="n">
        <v>20741.2</v>
      </c>
      <c r="P136" t="n">
        <v>372.1</v>
      </c>
      <c r="Q136" t="n">
        <v>772.33</v>
      </c>
      <c r="R136" t="n">
        <v>163.05</v>
      </c>
      <c r="S136" t="n">
        <v>98.14</v>
      </c>
      <c r="T136" t="n">
        <v>28365.61</v>
      </c>
      <c r="U136" t="n">
        <v>0.6</v>
      </c>
      <c r="V136" t="n">
        <v>0.83</v>
      </c>
      <c r="W136" t="n">
        <v>12.33</v>
      </c>
      <c r="X136" t="n">
        <v>1.68</v>
      </c>
      <c r="Y136" t="n">
        <v>2</v>
      </c>
      <c r="Z136" t="n">
        <v>10</v>
      </c>
    </row>
    <row r="137">
      <c r="A137" t="n">
        <v>6</v>
      </c>
      <c r="B137" t="n">
        <v>80</v>
      </c>
      <c r="C137" t="inlineStr">
        <is>
          <t xml:space="preserve">CONCLUIDO	</t>
        </is>
      </c>
      <c r="D137" t="n">
        <v>2.9183</v>
      </c>
      <c r="E137" t="n">
        <v>34.27</v>
      </c>
      <c r="F137" t="n">
        <v>30.69</v>
      </c>
      <c r="G137" t="n">
        <v>47.21</v>
      </c>
      <c r="H137" t="n">
        <v>0.74</v>
      </c>
      <c r="I137" t="n">
        <v>39</v>
      </c>
      <c r="J137" t="n">
        <v>167.72</v>
      </c>
      <c r="K137" t="n">
        <v>50.28</v>
      </c>
      <c r="L137" t="n">
        <v>7</v>
      </c>
      <c r="M137" t="n">
        <v>37</v>
      </c>
      <c r="N137" t="n">
        <v>30.44</v>
      </c>
      <c r="O137" t="n">
        <v>20919.39</v>
      </c>
      <c r="P137" t="n">
        <v>366.62</v>
      </c>
      <c r="Q137" t="n">
        <v>772.37</v>
      </c>
      <c r="R137" t="n">
        <v>154.53</v>
      </c>
      <c r="S137" t="n">
        <v>98.14</v>
      </c>
      <c r="T137" t="n">
        <v>24140.72</v>
      </c>
      <c r="U137" t="n">
        <v>0.64</v>
      </c>
      <c r="V137" t="n">
        <v>0.84</v>
      </c>
      <c r="W137" t="n">
        <v>12.33</v>
      </c>
      <c r="X137" t="n">
        <v>1.43</v>
      </c>
      <c r="Y137" t="n">
        <v>2</v>
      </c>
      <c r="Z137" t="n">
        <v>10</v>
      </c>
    </row>
    <row r="138">
      <c r="A138" t="n">
        <v>7</v>
      </c>
      <c r="B138" t="n">
        <v>80</v>
      </c>
      <c r="C138" t="inlineStr">
        <is>
          <t xml:space="preserve">CONCLUIDO	</t>
        </is>
      </c>
      <c r="D138" t="n">
        <v>2.9486</v>
      </c>
      <c r="E138" t="n">
        <v>33.91</v>
      </c>
      <c r="F138" t="n">
        <v>30.49</v>
      </c>
      <c r="G138" t="n">
        <v>53.81</v>
      </c>
      <c r="H138" t="n">
        <v>0.84</v>
      </c>
      <c r="I138" t="n">
        <v>34</v>
      </c>
      <c r="J138" t="n">
        <v>169.17</v>
      </c>
      <c r="K138" t="n">
        <v>50.28</v>
      </c>
      <c r="L138" t="n">
        <v>8</v>
      </c>
      <c r="M138" t="n">
        <v>32</v>
      </c>
      <c r="N138" t="n">
        <v>30.89</v>
      </c>
      <c r="O138" t="n">
        <v>21098.19</v>
      </c>
      <c r="P138" t="n">
        <v>361.3</v>
      </c>
      <c r="Q138" t="n">
        <v>772.3</v>
      </c>
      <c r="R138" t="n">
        <v>148.09</v>
      </c>
      <c r="S138" t="n">
        <v>98.14</v>
      </c>
      <c r="T138" t="n">
        <v>20943.56</v>
      </c>
      <c r="U138" t="n">
        <v>0.66</v>
      </c>
      <c r="V138" t="n">
        <v>0.84</v>
      </c>
      <c r="W138" t="n">
        <v>12.33</v>
      </c>
      <c r="X138" t="n">
        <v>1.24</v>
      </c>
      <c r="Y138" t="n">
        <v>2</v>
      </c>
      <c r="Z138" t="n">
        <v>10</v>
      </c>
    </row>
    <row r="139">
      <c r="A139" t="n">
        <v>8</v>
      </c>
      <c r="B139" t="n">
        <v>80</v>
      </c>
      <c r="C139" t="inlineStr">
        <is>
          <t xml:space="preserve">CONCLUIDO	</t>
        </is>
      </c>
      <c r="D139" t="n">
        <v>2.9728</v>
      </c>
      <c r="E139" t="n">
        <v>33.64</v>
      </c>
      <c r="F139" t="n">
        <v>30.35</v>
      </c>
      <c r="G139" t="n">
        <v>60.7</v>
      </c>
      <c r="H139" t="n">
        <v>0.9399999999999999</v>
      </c>
      <c r="I139" t="n">
        <v>30</v>
      </c>
      <c r="J139" t="n">
        <v>170.62</v>
      </c>
      <c r="K139" t="n">
        <v>50.28</v>
      </c>
      <c r="L139" t="n">
        <v>9</v>
      </c>
      <c r="M139" t="n">
        <v>28</v>
      </c>
      <c r="N139" t="n">
        <v>31.34</v>
      </c>
      <c r="O139" t="n">
        <v>21277.6</v>
      </c>
      <c r="P139" t="n">
        <v>357.21</v>
      </c>
      <c r="Q139" t="n">
        <v>772.28</v>
      </c>
      <c r="R139" t="n">
        <v>143.5</v>
      </c>
      <c r="S139" t="n">
        <v>98.14</v>
      </c>
      <c r="T139" t="n">
        <v>18668.18</v>
      </c>
      <c r="U139" t="n">
        <v>0.68</v>
      </c>
      <c r="V139" t="n">
        <v>0.85</v>
      </c>
      <c r="W139" t="n">
        <v>12.32</v>
      </c>
      <c r="X139" t="n">
        <v>1.1</v>
      </c>
      <c r="Y139" t="n">
        <v>2</v>
      </c>
      <c r="Z139" t="n">
        <v>10</v>
      </c>
    </row>
    <row r="140">
      <c r="A140" t="n">
        <v>9</v>
      </c>
      <c r="B140" t="n">
        <v>80</v>
      </c>
      <c r="C140" t="inlineStr">
        <is>
          <t xml:space="preserve">CONCLUIDO	</t>
        </is>
      </c>
      <c r="D140" t="n">
        <v>2.9934</v>
      </c>
      <c r="E140" t="n">
        <v>33.41</v>
      </c>
      <c r="F140" t="n">
        <v>30.21</v>
      </c>
      <c r="G140" t="n">
        <v>67.14</v>
      </c>
      <c r="H140" t="n">
        <v>1.03</v>
      </c>
      <c r="I140" t="n">
        <v>27</v>
      </c>
      <c r="J140" t="n">
        <v>172.08</v>
      </c>
      <c r="K140" t="n">
        <v>50.28</v>
      </c>
      <c r="L140" t="n">
        <v>10</v>
      </c>
      <c r="M140" t="n">
        <v>25</v>
      </c>
      <c r="N140" t="n">
        <v>31.8</v>
      </c>
      <c r="O140" t="n">
        <v>21457.64</v>
      </c>
      <c r="P140" t="n">
        <v>352.3</v>
      </c>
      <c r="Q140" t="n">
        <v>772.16</v>
      </c>
      <c r="R140" t="n">
        <v>138.93</v>
      </c>
      <c r="S140" t="n">
        <v>98.14</v>
      </c>
      <c r="T140" t="n">
        <v>16399.82</v>
      </c>
      <c r="U140" t="n">
        <v>0.71</v>
      </c>
      <c r="V140" t="n">
        <v>0.85</v>
      </c>
      <c r="W140" t="n">
        <v>12.31</v>
      </c>
      <c r="X140" t="n">
        <v>0.96</v>
      </c>
      <c r="Y140" t="n">
        <v>2</v>
      </c>
      <c r="Z140" t="n">
        <v>10</v>
      </c>
    </row>
    <row r="141">
      <c r="A141" t="n">
        <v>10</v>
      </c>
      <c r="B141" t="n">
        <v>80</v>
      </c>
      <c r="C141" t="inlineStr">
        <is>
          <t xml:space="preserve">CONCLUIDO	</t>
        </is>
      </c>
      <c r="D141" t="n">
        <v>3.0104</v>
      </c>
      <c r="E141" t="n">
        <v>33.22</v>
      </c>
      <c r="F141" t="n">
        <v>30.12</v>
      </c>
      <c r="G141" t="n">
        <v>75.3</v>
      </c>
      <c r="H141" t="n">
        <v>1.12</v>
      </c>
      <c r="I141" t="n">
        <v>24</v>
      </c>
      <c r="J141" t="n">
        <v>173.55</v>
      </c>
      <c r="K141" t="n">
        <v>50.28</v>
      </c>
      <c r="L141" t="n">
        <v>11</v>
      </c>
      <c r="M141" t="n">
        <v>22</v>
      </c>
      <c r="N141" t="n">
        <v>32.27</v>
      </c>
      <c r="O141" t="n">
        <v>21638.31</v>
      </c>
      <c r="P141" t="n">
        <v>348.55</v>
      </c>
      <c r="Q141" t="n">
        <v>772.22</v>
      </c>
      <c r="R141" t="n">
        <v>135.85</v>
      </c>
      <c r="S141" t="n">
        <v>98.14</v>
      </c>
      <c r="T141" t="n">
        <v>14872.27</v>
      </c>
      <c r="U141" t="n">
        <v>0.72</v>
      </c>
      <c r="V141" t="n">
        <v>0.85</v>
      </c>
      <c r="W141" t="n">
        <v>12.31</v>
      </c>
      <c r="X141" t="n">
        <v>0.87</v>
      </c>
      <c r="Y141" t="n">
        <v>2</v>
      </c>
      <c r="Z141" t="n">
        <v>10</v>
      </c>
    </row>
    <row r="142">
      <c r="A142" t="n">
        <v>11</v>
      </c>
      <c r="B142" t="n">
        <v>80</v>
      </c>
      <c r="C142" t="inlineStr">
        <is>
          <t xml:space="preserve">CONCLUIDO	</t>
        </is>
      </c>
      <c r="D142" t="n">
        <v>3.0251</v>
      </c>
      <c r="E142" t="n">
        <v>33.06</v>
      </c>
      <c r="F142" t="n">
        <v>30.02</v>
      </c>
      <c r="G142" t="n">
        <v>81.88</v>
      </c>
      <c r="H142" t="n">
        <v>1.22</v>
      </c>
      <c r="I142" t="n">
        <v>22</v>
      </c>
      <c r="J142" t="n">
        <v>175.02</v>
      </c>
      <c r="K142" t="n">
        <v>50.28</v>
      </c>
      <c r="L142" t="n">
        <v>12</v>
      </c>
      <c r="M142" t="n">
        <v>20</v>
      </c>
      <c r="N142" t="n">
        <v>32.74</v>
      </c>
      <c r="O142" t="n">
        <v>21819.6</v>
      </c>
      <c r="P142" t="n">
        <v>344.29</v>
      </c>
      <c r="Q142" t="n">
        <v>772.14</v>
      </c>
      <c r="R142" t="n">
        <v>132.55</v>
      </c>
      <c r="S142" t="n">
        <v>98.14</v>
      </c>
      <c r="T142" t="n">
        <v>13231.91</v>
      </c>
      <c r="U142" t="n">
        <v>0.74</v>
      </c>
      <c r="V142" t="n">
        <v>0.85</v>
      </c>
      <c r="W142" t="n">
        <v>12.31</v>
      </c>
      <c r="X142" t="n">
        <v>0.78</v>
      </c>
      <c r="Y142" t="n">
        <v>2</v>
      </c>
      <c r="Z142" t="n">
        <v>10</v>
      </c>
    </row>
    <row r="143">
      <c r="A143" t="n">
        <v>12</v>
      </c>
      <c r="B143" t="n">
        <v>80</v>
      </c>
      <c r="C143" t="inlineStr">
        <is>
          <t xml:space="preserve">CONCLUIDO	</t>
        </is>
      </c>
      <c r="D143" t="n">
        <v>3.0372</v>
      </c>
      <c r="E143" t="n">
        <v>32.92</v>
      </c>
      <c r="F143" t="n">
        <v>29.96</v>
      </c>
      <c r="G143" t="n">
        <v>89.87</v>
      </c>
      <c r="H143" t="n">
        <v>1.31</v>
      </c>
      <c r="I143" t="n">
        <v>20</v>
      </c>
      <c r="J143" t="n">
        <v>176.49</v>
      </c>
      <c r="K143" t="n">
        <v>50.28</v>
      </c>
      <c r="L143" t="n">
        <v>13</v>
      </c>
      <c r="M143" t="n">
        <v>18</v>
      </c>
      <c r="N143" t="n">
        <v>33.21</v>
      </c>
      <c r="O143" t="n">
        <v>22001.54</v>
      </c>
      <c r="P143" t="n">
        <v>340.35</v>
      </c>
      <c r="Q143" t="n">
        <v>772.08</v>
      </c>
      <c r="R143" t="n">
        <v>130.27</v>
      </c>
      <c r="S143" t="n">
        <v>98.14</v>
      </c>
      <c r="T143" t="n">
        <v>12105.5</v>
      </c>
      <c r="U143" t="n">
        <v>0.75</v>
      </c>
      <c r="V143" t="n">
        <v>0.86</v>
      </c>
      <c r="W143" t="n">
        <v>12.3</v>
      </c>
      <c r="X143" t="n">
        <v>0.71</v>
      </c>
      <c r="Y143" t="n">
        <v>2</v>
      </c>
      <c r="Z143" t="n">
        <v>10</v>
      </c>
    </row>
    <row r="144">
      <c r="A144" t="n">
        <v>13</v>
      </c>
      <c r="B144" t="n">
        <v>80</v>
      </c>
      <c r="C144" t="inlineStr">
        <is>
          <t xml:space="preserve">CONCLUIDO	</t>
        </is>
      </c>
      <c r="D144" t="n">
        <v>3.0431</v>
      </c>
      <c r="E144" t="n">
        <v>32.86</v>
      </c>
      <c r="F144" t="n">
        <v>29.92</v>
      </c>
      <c r="G144" t="n">
        <v>94.5</v>
      </c>
      <c r="H144" t="n">
        <v>1.4</v>
      </c>
      <c r="I144" t="n">
        <v>19</v>
      </c>
      <c r="J144" t="n">
        <v>177.97</v>
      </c>
      <c r="K144" t="n">
        <v>50.28</v>
      </c>
      <c r="L144" t="n">
        <v>14</v>
      </c>
      <c r="M144" t="n">
        <v>17</v>
      </c>
      <c r="N144" t="n">
        <v>33.69</v>
      </c>
      <c r="O144" t="n">
        <v>22184.13</v>
      </c>
      <c r="P144" t="n">
        <v>336.7</v>
      </c>
      <c r="Q144" t="n">
        <v>772.29</v>
      </c>
      <c r="R144" t="n">
        <v>129.33</v>
      </c>
      <c r="S144" t="n">
        <v>98.14</v>
      </c>
      <c r="T144" t="n">
        <v>11637.09</v>
      </c>
      <c r="U144" t="n">
        <v>0.76</v>
      </c>
      <c r="V144" t="n">
        <v>0.86</v>
      </c>
      <c r="W144" t="n">
        <v>12.3</v>
      </c>
      <c r="X144" t="n">
        <v>0.68</v>
      </c>
      <c r="Y144" t="n">
        <v>2</v>
      </c>
      <c r="Z144" t="n">
        <v>10</v>
      </c>
    </row>
    <row r="145">
      <c r="A145" t="n">
        <v>14</v>
      </c>
      <c r="B145" t="n">
        <v>80</v>
      </c>
      <c r="C145" t="inlineStr">
        <is>
          <t xml:space="preserve">CONCLUIDO	</t>
        </is>
      </c>
      <c r="D145" t="n">
        <v>3.0556</v>
      </c>
      <c r="E145" t="n">
        <v>32.73</v>
      </c>
      <c r="F145" t="n">
        <v>29.85</v>
      </c>
      <c r="G145" t="n">
        <v>105.37</v>
      </c>
      <c r="H145" t="n">
        <v>1.48</v>
      </c>
      <c r="I145" t="n">
        <v>17</v>
      </c>
      <c r="J145" t="n">
        <v>179.46</v>
      </c>
      <c r="K145" t="n">
        <v>50.28</v>
      </c>
      <c r="L145" t="n">
        <v>15</v>
      </c>
      <c r="M145" t="n">
        <v>15</v>
      </c>
      <c r="N145" t="n">
        <v>34.18</v>
      </c>
      <c r="O145" t="n">
        <v>22367.38</v>
      </c>
      <c r="P145" t="n">
        <v>332.98</v>
      </c>
      <c r="Q145" t="n">
        <v>772.17</v>
      </c>
      <c r="R145" t="n">
        <v>127.02</v>
      </c>
      <c r="S145" t="n">
        <v>98.14</v>
      </c>
      <c r="T145" t="n">
        <v>10491.87</v>
      </c>
      <c r="U145" t="n">
        <v>0.77</v>
      </c>
      <c r="V145" t="n">
        <v>0.86</v>
      </c>
      <c r="W145" t="n">
        <v>12.3</v>
      </c>
      <c r="X145" t="n">
        <v>0.61</v>
      </c>
      <c r="Y145" t="n">
        <v>2</v>
      </c>
      <c r="Z145" t="n">
        <v>10</v>
      </c>
    </row>
    <row r="146">
      <c r="A146" t="n">
        <v>15</v>
      </c>
      <c r="B146" t="n">
        <v>80</v>
      </c>
      <c r="C146" t="inlineStr">
        <is>
          <t xml:space="preserve">CONCLUIDO	</t>
        </is>
      </c>
      <c r="D146" t="n">
        <v>3.0621</v>
      </c>
      <c r="E146" t="n">
        <v>32.66</v>
      </c>
      <c r="F146" t="n">
        <v>29.82</v>
      </c>
      <c r="G146" t="n">
        <v>111.81</v>
      </c>
      <c r="H146" t="n">
        <v>1.57</v>
      </c>
      <c r="I146" t="n">
        <v>16</v>
      </c>
      <c r="J146" t="n">
        <v>180.95</v>
      </c>
      <c r="K146" t="n">
        <v>50.28</v>
      </c>
      <c r="L146" t="n">
        <v>16</v>
      </c>
      <c r="M146" t="n">
        <v>14</v>
      </c>
      <c r="N146" t="n">
        <v>34.67</v>
      </c>
      <c r="O146" t="n">
        <v>22551.28</v>
      </c>
      <c r="P146" t="n">
        <v>329.51</v>
      </c>
      <c r="Q146" t="n">
        <v>772.14</v>
      </c>
      <c r="R146" t="n">
        <v>125.54</v>
      </c>
      <c r="S146" t="n">
        <v>98.14</v>
      </c>
      <c r="T146" t="n">
        <v>9760.08</v>
      </c>
      <c r="U146" t="n">
        <v>0.78</v>
      </c>
      <c r="V146" t="n">
        <v>0.86</v>
      </c>
      <c r="W146" t="n">
        <v>12.3</v>
      </c>
      <c r="X146" t="n">
        <v>0.57</v>
      </c>
      <c r="Y146" t="n">
        <v>2</v>
      </c>
      <c r="Z146" t="n">
        <v>10</v>
      </c>
    </row>
    <row r="147">
      <c r="A147" t="n">
        <v>16</v>
      </c>
      <c r="B147" t="n">
        <v>80</v>
      </c>
      <c r="C147" t="inlineStr">
        <is>
          <t xml:space="preserve">CONCLUIDO	</t>
        </is>
      </c>
      <c r="D147" t="n">
        <v>3.0698</v>
      </c>
      <c r="E147" t="n">
        <v>32.58</v>
      </c>
      <c r="F147" t="n">
        <v>29.77</v>
      </c>
      <c r="G147" t="n">
        <v>119.07</v>
      </c>
      <c r="H147" t="n">
        <v>1.65</v>
      </c>
      <c r="I147" t="n">
        <v>15</v>
      </c>
      <c r="J147" t="n">
        <v>182.45</v>
      </c>
      <c r="K147" t="n">
        <v>50.28</v>
      </c>
      <c r="L147" t="n">
        <v>17</v>
      </c>
      <c r="M147" t="n">
        <v>13</v>
      </c>
      <c r="N147" t="n">
        <v>35.17</v>
      </c>
      <c r="O147" t="n">
        <v>22735.98</v>
      </c>
      <c r="P147" t="n">
        <v>326.16</v>
      </c>
      <c r="Q147" t="n">
        <v>772.1799999999999</v>
      </c>
      <c r="R147" t="n">
        <v>124.12</v>
      </c>
      <c r="S147" t="n">
        <v>98.14</v>
      </c>
      <c r="T147" t="n">
        <v>9050.92</v>
      </c>
      <c r="U147" t="n">
        <v>0.79</v>
      </c>
      <c r="V147" t="n">
        <v>0.86</v>
      </c>
      <c r="W147" t="n">
        <v>12.29</v>
      </c>
      <c r="X147" t="n">
        <v>0.52</v>
      </c>
      <c r="Y147" t="n">
        <v>2</v>
      </c>
      <c r="Z147" t="n">
        <v>10</v>
      </c>
    </row>
    <row r="148">
      <c r="A148" t="n">
        <v>17</v>
      </c>
      <c r="B148" t="n">
        <v>80</v>
      </c>
      <c r="C148" t="inlineStr">
        <is>
          <t xml:space="preserve">CONCLUIDO	</t>
        </is>
      </c>
      <c r="D148" t="n">
        <v>3.0767</v>
      </c>
      <c r="E148" t="n">
        <v>32.5</v>
      </c>
      <c r="F148" t="n">
        <v>29.73</v>
      </c>
      <c r="G148" t="n">
        <v>127.4</v>
      </c>
      <c r="H148" t="n">
        <v>1.74</v>
      </c>
      <c r="I148" t="n">
        <v>14</v>
      </c>
      <c r="J148" t="n">
        <v>183.95</v>
      </c>
      <c r="K148" t="n">
        <v>50.28</v>
      </c>
      <c r="L148" t="n">
        <v>18</v>
      </c>
      <c r="M148" t="n">
        <v>12</v>
      </c>
      <c r="N148" t="n">
        <v>35.67</v>
      </c>
      <c r="O148" t="n">
        <v>22921.24</v>
      </c>
      <c r="P148" t="n">
        <v>322.68</v>
      </c>
      <c r="Q148" t="n">
        <v>772.1</v>
      </c>
      <c r="R148" t="n">
        <v>122.59</v>
      </c>
      <c r="S148" t="n">
        <v>98.14</v>
      </c>
      <c r="T148" t="n">
        <v>8294.110000000001</v>
      </c>
      <c r="U148" t="n">
        <v>0.8</v>
      </c>
      <c r="V148" t="n">
        <v>0.86</v>
      </c>
      <c r="W148" t="n">
        <v>12.3</v>
      </c>
      <c r="X148" t="n">
        <v>0.48</v>
      </c>
      <c r="Y148" t="n">
        <v>2</v>
      </c>
      <c r="Z148" t="n">
        <v>10</v>
      </c>
    </row>
    <row r="149">
      <c r="A149" t="n">
        <v>18</v>
      </c>
      <c r="B149" t="n">
        <v>80</v>
      </c>
      <c r="C149" t="inlineStr">
        <is>
          <t xml:space="preserve">CONCLUIDO	</t>
        </is>
      </c>
      <c r="D149" t="n">
        <v>3.0845</v>
      </c>
      <c r="E149" t="n">
        <v>32.42</v>
      </c>
      <c r="F149" t="n">
        <v>29.68</v>
      </c>
      <c r="G149" t="n">
        <v>136.97</v>
      </c>
      <c r="H149" t="n">
        <v>1.82</v>
      </c>
      <c r="I149" t="n">
        <v>13</v>
      </c>
      <c r="J149" t="n">
        <v>185.46</v>
      </c>
      <c r="K149" t="n">
        <v>50.28</v>
      </c>
      <c r="L149" t="n">
        <v>19</v>
      </c>
      <c r="M149" t="n">
        <v>11</v>
      </c>
      <c r="N149" t="n">
        <v>36.18</v>
      </c>
      <c r="O149" t="n">
        <v>23107.19</v>
      </c>
      <c r="P149" t="n">
        <v>317.1</v>
      </c>
      <c r="Q149" t="n">
        <v>772.08</v>
      </c>
      <c r="R149" t="n">
        <v>120.99</v>
      </c>
      <c r="S149" t="n">
        <v>98.14</v>
      </c>
      <c r="T149" t="n">
        <v>7496.86</v>
      </c>
      <c r="U149" t="n">
        <v>0.8100000000000001</v>
      </c>
      <c r="V149" t="n">
        <v>0.86</v>
      </c>
      <c r="W149" t="n">
        <v>12.29</v>
      </c>
      <c r="X149" t="n">
        <v>0.43</v>
      </c>
      <c r="Y149" t="n">
        <v>2</v>
      </c>
      <c r="Z149" t="n">
        <v>10</v>
      </c>
    </row>
    <row r="150">
      <c r="A150" t="n">
        <v>19</v>
      </c>
      <c r="B150" t="n">
        <v>80</v>
      </c>
      <c r="C150" t="inlineStr">
        <is>
          <t xml:space="preserve">CONCLUIDO	</t>
        </is>
      </c>
      <c r="D150" t="n">
        <v>3.0818</v>
      </c>
      <c r="E150" t="n">
        <v>32.45</v>
      </c>
      <c r="F150" t="n">
        <v>29.71</v>
      </c>
      <c r="G150" t="n">
        <v>137.1</v>
      </c>
      <c r="H150" t="n">
        <v>1.9</v>
      </c>
      <c r="I150" t="n">
        <v>13</v>
      </c>
      <c r="J150" t="n">
        <v>186.97</v>
      </c>
      <c r="K150" t="n">
        <v>50.28</v>
      </c>
      <c r="L150" t="n">
        <v>20</v>
      </c>
      <c r="M150" t="n">
        <v>11</v>
      </c>
      <c r="N150" t="n">
        <v>36.69</v>
      </c>
      <c r="O150" t="n">
        <v>23293.82</v>
      </c>
      <c r="P150" t="n">
        <v>316.86</v>
      </c>
      <c r="Q150" t="n">
        <v>772.17</v>
      </c>
      <c r="R150" t="n">
        <v>122.02</v>
      </c>
      <c r="S150" t="n">
        <v>98.14</v>
      </c>
      <c r="T150" t="n">
        <v>8015.09</v>
      </c>
      <c r="U150" t="n">
        <v>0.8</v>
      </c>
      <c r="V150" t="n">
        <v>0.86</v>
      </c>
      <c r="W150" t="n">
        <v>12.29</v>
      </c>
      <c r="X150" t="n">
        <v>0.46</v>
      </c>
      <c r="Y150" t="n">
        <v>2</v>
      </c>
      <c r="Z150" t="n">
        <v>10</v>
      </c>
    </row>
    <row r="151">
      <c r="A151" t="n">
        <v>20</v>
      </c>
      <c r="B151" t="n">
        <v>80</v>
      </c>
      <c r="C151" t="inlineStr">
        <is>
          <t xml:space="preserve">CONCLUIDO	</t>
        </is>
      </c>
      <c r="D151" t="n">
        <v>3.089</v>
      </c>
      <c r="E151" t="n">
        <v>32.37</v>
      </c>
      <c r="F151" t="n">
        <v>29.66</v>
      </c>
      <c r="G151" t="n">
        <v>148.31</v>
      </c>
      <c r="H151" t="n">
        <v>1.98</v>
      </c>
      <c r="I151" t="n">
        <v>12</v>
      </c>
      <c r="J151" t="n">
        <v>188.49</v>
      </c>
      <c r="K151" t="n">
        <v>50.28</v>
      </c>
      <c r="L151" t="n">
        <v>21</v>
      </c>
      <c r="M151" t="n">
        <v>9</v>
      </c>
      <c r="N151" t="n">
        <v>37.21</v>
      </c>
      <c r="O151" t="n">
        <v>23481.16</v>
      </c>
      <c r="P151" t="n">
        <v>312.49</v>
      </c>
      <c r="Q151" t="n">
        <v>772.0599999999999</v>
      </c>
      <c r="R151" t="n">
        <v>120.51</v>
      </c>
      <c r="S151" t="n">
        <v>98.14</v>
      </c>
      <c r="T151" t="n">
        <v>7263.12</v>
      </c>
      <c r="U151" t="n">
        <v>0.8100000000000001</v>
      </c>
      <c r="V151" t="n">
        <v>0.87</v>
      </c>
      <c r="W151" t="n">
        <v>12.29</v>
      </c>
      <c r="X151" t="n">
        <v>0.42</v>
      </c>
      <c r="Y151" t="n">
        <v>2</v>
      </c>
      <c r="Z151" t="n">
        <v>10</v>
      </c>
    </row>
    <row r="152">
      <c r="A152" t="n">
        <v>21</v>
      </c>
      <c r="B152" t="n">
        <v>80</v>
      </c>
      <c r="C152" t="inlineStr">
        <is>
          <t xml:space="preserve">CONCLUIDO	</t>
        </is>
      </c>
      <c r="D152" t="n">
        <v>3.0882</v>
      </c>
      <c r="E152" t="n">
        <v>32.38</v>
      </c>
      <c r="F152" t="n">
        <v>29.67</v>
      </c>
      <c r="G152" t="n">
        <v>148.35</v>
      </c>
      <c r="H152" t="n">
        <v>2.05</v>
      </c>
      <c r="I152" t="n">
        <v>12</v>
      </c>
      <c r="J152" t="n">
        <v>190.01</v>
      </c>
      <c r="K152" t="n">
        <v>50.28</v>
      </c>
      <c r="L152" t="n">
        <v>22</v>
      </c>
      <c r="M152" t="n">
        <v>8</v>
      </c>
      <c r="N152" t="n">
        <v>37.74</v>
      </c>
      <c r="O152" t="n">
        <v>23669.2</v>
      </c>
      <c r="P152" t="n">
        <v>308.31</v>
      </c>
      <c r="Q152" t="n">
        <v>772.15</v>
      </c>
      <c r="R152" t="n">
        <v>120.67</v>
      </c>
      <c r="S152" t="n">
        <v>98.14</v>
      </c>
      <c r="T152" t="n">
        <v>7343.66</v>
      </c>
      <c r="U152" t="n">
        <v>0.8100000000000001</v>
      </c>
      <c r="V152" t="n">
        <v>0.87</v>
      </c>
      <c r="W152" t="n">
        <v>12.3</v>
      </c>
      <c r="X152" t="n">
        <v>0.42</v>
      </c>
      <c r="Y152" t="n">
        <v>2</v>
      </c>
      <c r="Z152" t="n">
        <v>10</v>
      </c>
    </row>
    <row r="153">
      <c r="A153" t="n">
        <v>22</v>
      </c>
      <c r="B153" t="n">
        <v>80</v>
      </c>
      <c r="C153" t="inlineStr">
        <is>
          <t xml:space="preserve">CONCLUIDO	</t>
        </is>
      </c>
      <c r="D153" t="n">
        <v>3.0958</v>
      </c>
      <c r="E153" t="n">
        <v>32.3</v>
      </c>
      <c r="F153" t="n">
        <v>29.62</v>
      </c>
      <c r="G153" t="n">
        <v>161.58</v>
      </c>
      <c r="H153" t="n">
        <v>2.13</v>
      </c>
      <c r="I153" t="n">
        <v>11</v>
      </c>
      <c r="J153" t="n">
        <v>191.55</v>
      </c>
      <c r="K153" t="n">
        <v>50.28</v>
      </c>
      <c r="L153" t="n">
        <v>23</v>
      </c>
      <c r="M153" t="n">
        <v>2</v>
      </c>
      <c r="N153" t="n">
        <v>38.27</v>
      </c>
      <c r="O153" t="n">
        <v>23857.96</v>
      </c>
      <c r="P153" t="n">
        <v>308.38</v>
      </c>
      <c r="Q153" t="n">
        <v>772.21</v>
      </c>
      <c r="R153" t="n">
        <v>118.84</v>
      </c>
      <c r="S153" t="n">
        <v>98.14</v>
      </c>
      <c r="T153" t="n">
        <v>6434.17</v>
      </c>
      <c r="U153" t="n">
        <v>0.83</v>
      </c>
      <c r="V153" t="n">
        <v>0.87</v>
      </c>
      <c r="W153" t="n">
        <v>12.3</v>
      </c>
      <c r="X153" t="n">
        <v>0.38</v>
      </c>
      <c r="Y153" t="n">
        <v>2</v>
      </c>
      <c r="Z153" t="n">
        <v>10</v>
      </c>
    </row>
    <row r="154">
      <c r="A154" t="n">
        <v>23</v>
      </c>
      <c r="B154" t="n">
        <v>80</v>
      </c>
      <c r="C154" t="inlineStr">
        <is>
          <t xml:space="preserve">CONCLUIDO	</t>
        </is>
      </c>
      <c r="D154" t="n">
        <v>3.095</v>
      </c>
      <c r="E154" t="n">
        <v>32.31</v>
      </c>
      <c r="F154" t="n">
        <v>29.63</v>
      </c>
      <c r="G154" t="n">
        <v>161.63</v>
      </c>
      <c r="H154" t="n">
        <v>2.21</v>
      </c>
      <c r="I154" t="n">
        <v>11</v>
      </c>
      <c r="J154" t="n">
        <v>193.08</v>
      </c>
      <c r="K154" t="n">
        <v>50.28</v>
      </c>
      <c r="L154" t="n">
        <v>24</v>
      </c>
      <c r="M154" t="n">
        <v>0</v>
      </c>
      <c r="N154" t="n">
        <v>38.8</v>
      </c>
      <c r="O154" t="n">
        <v>24047.45</v>
      </c>
      <c r="P154" t="n">
        <v>310.46</v>
      </c>
      <c r="Q154" t="n">
        <v>772.23</v>
      </c>
      <c r="R154" t="n">
        <v>119.11</v>
      </c>
      <c r="S154" t="n">
        <v>98.14</v>
      </c>
      <c r="T154" t="n">
        <v>6566.82</v>
      </c>
      <c r="U154" t="n">
        <v>0.82</v>
      </c>
      <c r="V154" t="n">
        <v>0.87</v>
      </c>
      <c r="W154" t="n">
        <v>12.3</v>
      </c>
      <c r="X154" t="n">
        <v>0.38</v>
      </c>
      <c r="Y154" t="n">
        <v>2</v>
      </c>
      <c r="Z154" t="n">
        <v>10</v>
      </c>
    </row>
    <row r="155">
      <c r="A155" t="n">
        <v>0</v>
      </c>
      <c r="B155" t="n">
        <v>35</v>
      </c>
      <c r="C155" t="inlineStr">
        <is>
          <t xml:space="preserve">CONCLUIDO	</t>
        </is>
      </c>
      <c r="D155" t="n">
        <v>2.3232</v>
      </c>
      <c r="E155" t="n">
        <v>43.04</v>
      </c>
      <c r="F155" t="n">
        <v>37.47</v>
      </c>
      <c r="G155" t="n">
        <v>10.5</v>
      </c>
      <c r="H155" t="n">
        <v>0.22</v>
      </c>
      <c r="I155" t="n">
        <v>214</v>
      </c>
      <c r="J155" t="n">
        <v>80.84</v>
      </c>
      <c r="K155" t="n">
        <v>35.1</v>
      </c>
      <c r="L155" t="n">
        <v>1</v>
      </c>
      <c r="M155" t="n">
        <v>212</v>
      </c>
      <c r="N155" t="n">
        <v>9.74</v>
      </c>
      <c r="O155" t="n">
        <v>10204.21</v>
      </c>
      <c r="P155" t="n">
        <v>294.82</v>
      </c>
      <c r="Q155" t="n">
        <v>773.97</v>
      </c>
      <c r="R155" t="n">
        <v>380.19</v>
      </c>
      <c r="S155" t="n">
        <v>98.14</v>
      </c>
      <c r="T155" t="n">
        <v>136092.83</v>
      </c>
      <c r="U155" t="n">
        <v>0.26</v>
      </c>
      <c r="V155" t="n">
        <v>0.6899999999999999</v>
      </c>
      <c r="W155" t="n">
        <v>12.63</v>
      </c>
      <c r="X155" t="n">
        <v>8.19</v>
      </c>
      <c r="Y155" t="n">
        <v>2</v>
      </c>
      <c r="Z155" t="n">
        <v>10</v>
      </c>
    </row>
    <row r="156">
      <c r="A156" t="n">
        <v>1</v>
      </c>
      <c r="B156" t="n">
        <v>35</v>
      </c>
      <c r="C156" t="inlineStr">
        <is>
          <t xml:space="preserve">CONCLUIDO	</t>
        </is>
      </c>
      <c r="D156" t="n">
        <v>2.7705</v>
      </c>
      <c r="E156" t="n">
        <v>36.09</v>
      </c>
      <c r="F156" t="n">
        <v>32.63</v>
      </c>
      <c r="G156" t="n">
        <v>21.52</v>
      </c>
      <c r="H156" t="n">
        <v>0.43</v>
      </c>
      <c r="I156" t="n">
        <v>91</v>
      </c>
      <c r="J156" t="n">
        <v>82.04000000000001</v>
      </c>
      <c r="K156" t="n">
        <v>35.1</v>
      </c>
      <c r="L156" t="n">
        <v>2</v>
      </c>
      <c r="M156" t="n">
        <v>89</v>
      </c>
      <c r="N156" t="n">
        <v>9.94</v>
      </c>
      <c r="O156" t="n">
        <v>10352.53</v>
      </c>
      <c r="P156" t="n">
        <v>250.44</v>
      </c>
      <c r="Q156" t="n">
        <v>773.08</v>
      </c>
      <c r="R156" t="n">
        <v>219.54</v>
      </c>
      <c r="S156" t="n">
        <v>98.14</v>
      </c>
      <c r="T156" t="n">
        <v>56382.78</v>
      </c>
      <c r="U156" t="n">
        <v>0.45</v>
      </c>
      <c r="V156" t="n">
        <v>0.79</v>
      </c>
      <c r="W156" t="n">
        <v>12.41</v>
      </c>
      <c r="X156" t="n">
        <v>3.38</v>
      </c>
      <c r="Y156" t="n">
        <v>2</v>
      </c>
      <c r="Z156" t="n">
        <v>10</v>
      </c>
    </row>
    <row r="157">
      <c r="A157" t="n">
        <v>2</v>
      </c>
      <c r="B157" t="n">
        <v>35</v>
      </c>
      <c r="C157" t="inlineStr">
        <is>
          <t xml:space="preserve">CONCLUIDO	</t>
        </is>
      </c>
      <c r="D157" t="n">
        <v>2.9211</v>
      </c>
      <c r="E157" t="n">
        <v>34.23</v>
      </c>
      <c r="F157" t="n">
        <v>31.36</v>
      </c>
      <c r="G157" t="n">
        <v>33.01</v>
      </c>
      <c r="H157" t="n">
        <v>0.63</v>
      </c>
      <c r="I157" t="n">
        <v>57</v>
      </c>
      <c r="J157" t="n">
        <v>83.25</v>
      </c>
      <c r="K157" t="n">
        <v>35.1</v>
      </c>
      <c r="L157" t="n">
        <v>3</v>
      </c>
      <c r="M157" t="n">
        <v>55</v>
      </c>
      <c r="N157" t="n">
        <v>10.15</v>
      </c>
      <c r="O157" t="n">
        <v>10501.19</v>
      </c>
      <c r="P157" t="n">
        <v>233.93</v>
      </c>
      <c r="Q157" t="n">
        <v>772.5700000000001</v>
      </c>
      <c r="R157" t="n">
        <v>177.49</v>
      </c>
      <c r="S157" t="n">
        <v>98.14</v>
      </c>
      <c r="T157" t="n">
        <v>35526.03</v>
      </c>
      <c r="U157" t="n">
        <v>0.55</v>
      </c>
      <c r="V157" t="n">
        <v>0.82</v>
      </c>
      <c r="W157" t="n">
        <v>12.35</v>
      </c>
      <c r="X157" t="n">
        <v>2.11</v>
      </c>
      <c r="Y157" t="n">
        <v>2</v>
      </c>
      <c r="Z157" t="n">
        <v>10</v>
      </c>
    </row>
    <row r="158">
      <c r="A158" t="n">
        <v>3</v>
      </c>
      <c r="B158" t="n">
        <v>35</v>
      </c>
      <c r="C158" t="inlineStr">
        <is>
          <t xml:space="preserve">CONCLUIDO	</t>
        </is>
      </c>
      <c r="D158" t="n">
        <v>2.9983</v>
      </c>
      <c r="E158" t="n">
        <v>33.35</v>
      </c>
      <c r="F158" t="n">
        <v>30.75</v>
      </c>
      <c r="G158" t="n">
        <v>45.01</v>
      </c>
      <c r="H158" t="n">
        <v>0.83</v>
      </c>
      <c r="I158" t="n">
        <v>41</v>
      </c>
      <c r="J158" t="n">
        <v>84.45999999999999</v>
      </c>
      <c r="K158" t="n">
        <v>35.1</v>
      </c>
      <c r="L158" t="n">
        <v>4</v>
      </c>
      <c r="M158" t="n">
        <v>39</v>
      </c>
      <c r="N158" t="n">
        <v>10.36</v>
      </c>
      <c r="O158" t="n">
        <v>10650.22</v>
      </c>
      <c r="P158" t="n">
        <v>222.41</v>
      </c>
      <c r="Q158" t="n">
        <v>772.29</v>
      </c>
      <c r="R158" t="n">
        <v>156.58</v>
      </c>
      <c r="S158" t="n">
        <v>98.14</v>
      </c>
      <c r="T158" t="n">
        <v>25152.24</v>
      </c>
      <c r="U158" t="n">
        <v>0.63</v>
      </c>
      <c r="V158" t="n">
        <v>0.83</v>
      </c>
      <c r="W158" t="n">
        <v>12.35</v>
      </c>
      <c r="X158" t="n">
        <v>1.5</v>
      </c>
      <c r="Y158" t="n">
        <v>2</v>
      </c>
      <c r="Z158" t="n">
        <v>10</v>
      </c>
    </row>
    <row r="159">
      <c r="A159" t="n">
        <v>4</v>
      </c>
      <c r="B159" t="n">
        <v>35</v>
      </c>
      <c r="C159" t="inlineStr">
        <is>
          <t xml:space="preserve">CONCLUIDO	</t>
        </is>
      </c>
      <c r="D159" t="n">
        <v>3.045</v>
      </c>
      <c r="E159" t="n">
        <v>32.84</v>
      </c>
      <c r="F159" t="n">
        <v>30.4</v>
      </c>
      <c r="G159" t="n">
        <v>57</v>
      </c>
      <c r="H159" t="n">
        <v>1.02</v>
      </c>
      <c r="I159" t="n">
        <v>32</v>
      </c>
      <c r="J159" t="n">
        <v>85.67</v>
      </c>
      <c r="K159" t="n">
        <v>35.1</v>
      </c>
      <c r="L159" t="n">
        <v>5</v>
      </c>
      <c r="M159" t="n">
        <v>30</v>
      </c>
      <c r="N159" t="n">
        <v>10.57</v>
      </c>
      <c r="O159" t="n">
        <v>10799.59</v>
      </c>
      <c r="P159" t="n">
        <v>211.66</v>
      </c>
      <c r="Q159" t="n">
        <v>772.1900000000001</v>
      </c>
      <c r="R159" t="n">
        <v>145.02</v>
      </c>
      <c r="S159" t="n">
        <v>98.14</v>
      </c>
      <c r="T159" t="n">
        <v>19415.95</v>
      </c>
      <c r="U159" t="n">
        <v>0.68</v>
      </c>
      <c r="V159" t="n">
        <v>0.84</v>
      </c>
      <c r="W159" t="n">
        <v>12.32</v>
      </c>
      <c r="X159" t="n">
        <v>1.15</v>
      </c>
      <c r="Y159" t="n">
        <v>2</v>
      </c>
      <c r="Z159" t="n">
        <v>10</v>
      </c>
    </row>
    <row r="160">
      <c r="A160" t="n">
        <v>5</v>
      </c>
      <c r="B160" t="n">
        <v>35</v>
      </c>
      <c r="C160" t="inlineStr">
        <is>
          <t xml:space="preserve">CONCLUIDO	</t>
        </is>
      </c>
      <c r="D160" t="n">
        <v>3.0734</v>
      </c>
      <c r="E160" t="n">
        <v>32.54</v>
      </c>
      <c r="F160" t="n">
        <v>30.2</v>
      </c>
      <c r="G160" t="n">
        <v>69.69</v>
      </c>
      <c r="H160" t="n">
        <v>1.21</v>
      </c>
      <c r="I160" t="n">
        <v>26</v>
      </c>
      <c r="J160" t="n">
        <v>86.88</v>
      </c>
      <c r="K160" t="n">
        <v>35.1</v>
      </c>
      <c r="L160" t="n">
        <v>6</v>
      </c>
      <c r="M160" t="n">
        <v>20</v>
      </c>
      <c r="N160" t="n">
        <v>10.78</v>
      </c>
      <c r="O160" t="n">
        <v>10949.33</v>
      </c>
      <c r="P160" t="n">
        <v>202.86</v>
      </c>
      <c r="Q160" t="n">
        <v>772.27</v>
      </c>
      <c r="R160" t="n">
        <v>138.16</v>
      </c>
      <c r="S160" t="n">
        <v>98.14</v>
      </c>
      <c r="T160" t="n">
        <v>16018.42</v>
      </c>
      <c r="U160" t="n">
        <v>0.71</v>
      </c>
      <c r="V160" t="n">
        <v>0.85</v>
      </c>
      <c r="W160" t="n">
        <v>12.32</v>
      </c>
      <c r="X160" t="n">
        <v>0.95</v>
      </c>
      <c r="Y160" t="n">
        <v>2</v>
      </c>
      <c r="Z160" t="n">
        <v>10</v>
      </c>
    </row>
    <row r="161">
      <c r="A161" t="n">
        <v>6</v>
      </c>
      <c r="B161" t="n">
        <v>35</v>
      </c>
      <c r="C161" t="inlineStr">
        <is>
          <t xml:space="preserve">CONCLUIDO	</t>
        </is>
      </c>
      <c r="D161" t="n">
        <v>3.0819</v>
      </c>
      <c r="E161" t="n">
        <v>32.45</v>
      </c>
      <c r="F161" t="n">
        <v>30.14</v>
      </c>
      <c r="G161" t="n">
        <v>75.34999999999999</v>
      </c>
      <c r="H161" t="n">
        <v>1.39</v>
      </c>
      <c r="I161" t="n">
        <v>24</v>
      </c>
      <c r="J161" t="n">
        <v>88.09999999999999</v>
      </c>
      <c r="K161" t="n">
        <v>35.1</v>
      </c>
      <c r="L161" t="n">
        <v>7</v>
      </c>
      <c r="M161" t="n">
        <v>1</v>
      </c>
      <c r="N161" t="n">
        <v>11</v>
      </c>
      <c r="O161" t="n">
        <v>11099.43</v>
      </c>
      <c r="P161" t="n">
        <v>199.38</v>
      </c>
      <c r="Q161" t="n">
        <v>772.42</v>
      </c>
      <c r="R161" t="n">
        <v>135.57</v>
      </c>
      <c r="S161" t="n">
        <v>98.14</v>
      </c>
      <c r="T161" t="n">
        <v>14731.79</v>
      </c>
      <c r="U161" t="n">
        <v>0.72</v>
      </c>
      <c r="V161" t="n">
        <v>0.85</v>
      </c>
      <c r="W161" t="n">
        <v>12.34</v>
      </c>
      <c r="X161" t="n">
        <v>0.89</v>
      </c>
      <c r="Y161" t="n">
        <v>2</v>
      </c>
      <c r="Z161" t="n">
        <v>10</v>
      </c>
    </row>
    <row r="162">
      <c r="A162" t="n">
        <v>7</v>
      </c>
      <c r="B162" t="n">
        <v>35</v>
      </c>
      <c r="C162" t="inlineStr">
        <is>
          <t xml:space="preserve">CONCLUIDO	</t>
        </is>
      </c>
      <c r="D162" t="n">
        <v>3.082</v>
      </c>
      <c r="E162" t="n">
        <v>32.45</v>
      </c>
      <c r="F162" t="n">
        <v>30.14</v>
      </c>
      <c r="G162" t="n">
        <v>75.34999999999999</v>
      </c>
      <c r="H162" t="n">
        <v>1.57</v>
      </c>
      <c r="I162" t="n">
        <v>24</v>
      </c>
      <c r="J162" t="n">
        <v>89.31999999999999</v>
      </c>
      <c r="K162" t="n">
        <v>35.1</v>
      </c>
      <c r="L162" t="n">
        <v>8</v>
      </c>
      <c r="M162" t="n">
        <v>0</v>
      </c>
      <c r="N162" t="n">
        <v>11.22</v>
      </c>
      <c r="O162" t="n">
        <v>11249.89</v>
      </c>
      <c r="P162" t="n">
        <v>201.84</v>
      </c>
      <c r="Q162" t="n">
        <v>772.4</v>
      </c>
      <c r="R162" t="n">
        <v>135.53</v>
      </c>
      <c r="S162" t="n">
        <v>98.14</v>
      </c>
      <c r="T162" t="n">
        <v>14711.02</v>
      </c>
      <c r="U162" t="n">
        <v>0.72</v>
      </c>
      <c r="V162" t="n">
        <v>0.85</v>
      </c>
      <c r="W162" t="n">
        <v>12.34</v>
      </c>
      <c r="X162" t="n">
        <v>0.89</v>
      </c>
      <c r="Y162" t="n">
        <v>2</v>
      </c>
      <c r="Z162" t="n">
        <v>10</v>
      </c>
    </row>
    <row r="163">
      <c r="A163" t="n">
        <v>0</v>
      </c>
      <c r="B163" t="n">
        <v>50</v>
      </c>
      <c r="C163" t="inlineStr">
        <is>
          <t xml:space="preserve">CONCLUIDO	</t>
        </is>
      </c>
      <c r="D163" t="n">
        <v>2.0668</v>
      </c>
      <c r="E163" t="n">
        <v>48.38</v>
      </c>
      <c r="F163" t="n">
        <v>40.13</v>
      </c>
      <c r="G163" t="n">
        <v>8.6</v>
      </c>
      <c r="H163" t="n">
        <v>0.16</v>
      </c>
      <c r="I163" t="n">
        <v>280</v>
      </c>
      <c r="J163" t="n">
        <v>107.41</v>
      </c>
      <c r="K163" t="n">
        <v>41.65</v>
      </c>
      <c r="L163" t="n">
        <v>1</v>
      </c>
      <c r="M163" t="n">
        <v>278</v>
      </c>
      <c r="N163" t="n">
        <v>14.77</v>
      </c>
      <c r="O163" t="n">
        <v>13481.73</v>
      </c>
      <c r="P163" t="n">
        <v>384.85</v>
      </c>
      <c r="Q163" t="n">
        <v>774.5700000000001</v>
      </c>
      <c r="R163" t="n">
        <v>469.83</v>
      </c>
      <c r="S163" t="n">
        <v>98.14</v>
      </c>
      <c r="T163" t="n">
        <v>180584.84</v>
      </c>
      <c r="U163" t="n">
        <v>0.21</v>
      </c>
      <c r="V163" t="n">
        <v>0.64</v>
      </c>
      <c r="W163" t="n">
        <v>12.72</v>
      </c>
      <c r="X163" t="n">
        <v>10.84</v>
      </c>
      <c r="Y163" t="n">
        <v>2</v>
      </c>
      <c r="Z163" t="n">
        <v>10</v>
      </c>
    </row>
    <row r="164">
      <c r="A164" t="n">
        <v>1</v>
      </c>
      <c r="B164" t="n">
        <v>50</v>
      </c>
      <c r="C164" t="inlineStr">
        <is>
          <t xml:space="preserve">CONCLUIDO	</t>
        </is>
      </c>
      <c r="D164" t="n">
        <v>2.6153</v>
      </c>
      <c r="E164" t="n">
        <v>38.24</v>
      </c>
      <c r="F164" t="n">
        <v>33.62</v>
      </c>
      <c r="G164" t="n">
        <v>17.39</v>
      </c>
      <c r="H164" t="n">
        <v>0.32</v>
      </c>
      <c r="I164" t="n">
        <v>116</v>
      </c>
      <c r="J164" t="n">
        <v>108.68</v>
      </c>
      <c r="K164" t="n">
        <v>41.65</v>
      </c>
      <c r="L164" t="n">
        <v>2</v>
      </c>
      <c r="M164" t="n">
        <v>114</v>
      </c>
      <c r="N164" t="n">
        <v>15.03</v>
      </c>
      <c r="O164" t="n">
        <v>13638.32</v>
      </c>
      <c r="P164" t="n">
        <v>318.47</v>
      </c>
      <c r="Q164" t="n">
        <v>772.87</v>
      </c>
      <c r="R164" t="n">
        <v>252.04</v>
      </c>
      <c r="S164" t="n">
        <v>98.14</v>
      </c>
      <c r="T164" t="n">
        <v>72510.16</v>
      </c>
      <c r="U164" t="n">
        <v>0.39</v>
      </c>
      <c r="V164" t="n">
        <v>0.76</v>
      </c>
      <c r="W164" t="n">
        <v>12.47</v>
      </c>
      <c r="X164" t="n">
        <v>4.36</v>
      </c>
      <c r="Y164" t="n">
        <v>2</v>
      </c>
      <c r="Z164" t="n">
        <v>10</v>
      </c>
    </row>
    <row r="165">
      <c r="A165" t="n">
        <v>2</v>
      </c>
      <c r="B165" t="n">
        <v>50</v>
      </c>
      <c r="C165" t="inlineStr">
        <is>
          <t xml:space="preserve">CONCLUIDO	</t>
        </is>
      </c>
      <c r="D165" t="n">
        <v>2.8053</v>
      </c>
      <c r="E165" t="n">
        <v>35.65</v>
      </c>
      <c r="F165" t="n">
        <v>31.99</v>
      </c>
      <c r="G165" t="n">
        <v>26.29</v>
      </c>
      <c r="H165" t="n">
        <v>0.48</v>
      </c>
      <c r="I165" t="n">
        <v>73</v>
      </c>
      <c r="J165" t="n">
        <v>109.96</v>
      </c>
      <c r="K165" t="n">
        <v>41.65</v>
      </c>
      <c r="L165" t="n">
        <v>3</v>
      </c>
      <c r="M165" t="n">
        <v>71</v>
      </c>
      <c r="N165" t="n">
        <v>15.31</v>
      </c>
      <c r="O165" t="n">
        <v>13795.21</v>
      </c>
      <c r="P165" t="n">
        <v>298.4</v>
      </c>
      <c r="Q165" t="n">
        <v>772.66</v>
      </c>
      <c r="R165" t="n">
        <v>197.69</v>
      </c>
      <c r="S165" t="n">
        <v>98.14</v>
      </c>
      <c r="T165" t="n">
        <v>45548.06</v>
      </c>
      <c r="U165" t="n">
        <v>0.5</v>
      </c>
      <c r="V165" t="n">
        <v>0.8</v>
      </c>
      <c r="W165" t="n">
        <v>12.4</v>
      </c>
      <c r="X165" t="n">
        <v>2.73</v>
      </c>
      <c r="Y165" t="n">
        <v>2</v>
      </c>
      <c r="Z165" t="n">
        <v>10</v>
      </c>
    </row>
    <row r="166">
      <c r="A166" t="n">
        <v>3</v>
      </c>
      <c r="B166" t="n">
        <v>50</v>
      </c>
      <c r="C166" t="inlineStr">
        <is>
          <t xml:space="preserve">CONCLUIDO	</t>
        </is>
      </c>
      <c r="D166" t="n">
        <v>2.9036</v>
      </c>
      <c r="E166" t="n">
        <v>34.44</v>
      </c>
      <c r="F166" t="n">
        <v>31.23</v>
      </c>
      <c r="G166" t="n">
        <v>35.35</v>
      </c>
      <c r="H166" t="n">
        <v>0.63</v>
      </c>
      <c r="I166" t="n">
        <v>53</v>
      </c>
      <c r="J166" t="n">
        <v>111.23</v>
      </c>
      <c r="K166" t="n">
        <v>41.65</v>
      </c>
      <c r="L166" t="n">
        <v>4</v>
      </c>
      <c r="M166" t="n">
        <v>51</v>
      </c>
      <c r="N166" t="n">
        <v>15.58</v>
      </c>
      <c r="O166" t="n">
        <v>13952.52</v>
      </c>
      <c r="P166" t="n">
        <v>286.38</v>
      </c>
      <c r="Q166" t="n">
        <v>772.4299999999999</v>
      </c>
      <c r="R166" t="n">
        <v>172.33</v>
      </c>
      <c r="S166" t="n">
        <v>98.14</v>
      </c>
      <c r="T166" t="n">
        <v>32967.23</v>
      </c>
      <c r="U166" t="n">
        <v>0.57</v>
      </c>
      <c r="V166" t="n">
        <v>0.82</v>
      </c>
      <c r="W166" t="n">
        <v>12.36</v>
      </c>
      <c r="X166" t="n">
        <v>1.97</v>
      </c>
      <c r="Y166" t="n">
        <v>2</v>
      </c>
      <c r="Z166" t="n">
        <v>10</v>
      </c>
    </row>
    <row r="167">
      <c r="A167" t="n">
        <v>4</v>
      </c>
      <c r="B167" t="n">
        <v>50</v>
      </c>
      <c r="C167" t="inlineStr">
        <is>
          <t xml:space="preserve">CONCLUIDO	</t>
        </is>
      </c>
      <c r="D167" t="n">
        <v>2.9682</v>
      </c>
      <c r="E167" t="n">
        <v>33.69</v>
      </c>
      <c r="F167" t="n">
        <v>30.74</v>
      </c>
      <c r="G167" t="n">
        <v>44.99</v>
      </c>
      <c r="H167" t="n">
        <v>0.78</v>
      </c>
      <c r="I167" t="n">
        <v>41</v>
      </c>
      <c r="J167" t="n">
        <v>112.51</v>
      </c>
      <c r="K167" t="n">
        <v>41.65</v>
      </c>
      <c r="L167" t="n">
        <v>5</v>
      </c>
      <c r="M167" t="n">
        <v>39</v>
      </c>
      <c r="N167" t="n">
        <v>15.86</v>
      </c>
      <c r="O167" t="n">
        <v>14110.24</v>
      </c>
      <c r="P167" t="n">
        <v>277.16</v>
      </c>
      <c r="Q167" t="n">
        <v>772.36</v>
      </c>
      <c r="R167" t="n">
        <v>156.6</v>
      </c>
      <c r="S167" t="n">
        <v>98.14</v>
      </c>
      <c r="T167" t="n">
        <v>25161.63</v>
      </c>
      <c r="U167" t="n">
        <v>0.63</v>
      </c>
      <c r="V167" t="n">
        <v>0.84</v>
      </c>
      <c r="W167" t="n">
        <v>12.33</v>
      </c>
      <c r="X167" t="n">
        <v>1.49</v>
      </c>
      <c r="Y167" t="n">
        <v>2</v>
      </c>
      <c r="Z167" t="n">
        <v>10</v>
      </c>
    </row>
    <row r="168">
      <c r="A168" t="n">
        <v>5</v>
      </c>
      <c r="B168" t="n">
        <v>50</v>
      </c>
      <c r="C168" t="inlineStr">
        <is>
          <t xml:space="preserve">CONCLUIDO	</t>
        </is>
      </c>
      <c r="D168" t="n">
        <v>3.0039</v>
      </c>
      <c r="E168" t="n">
        <v>33.29</v>
      </c>
      <c r="F168" t="n">
        <v>30.5</v>
      </c>
      <c r="G168" t="n">
        <v>53.82</v>
      </c>
      <c r="H168" t="n">
        <v>0.93</v>
      </c>
      <c r="I168" t="n">
        <v>34</v>
      </c>
      <c r="J168" t="n">
        <v>113.79</v>
      </c>
      <c r="K168" t="n">
        <v>41.65</v>
      </c>
      <c r="L168" t="n">
        <v>6</v>
      </c>
      <c r="M168" t="n">
        <v>32</v>
      </c>
      <c r="N168" t="n">
        <v>16.14</v>
      </c>
      <c r="O168" t="n">
        <v>14268.39</v>
      </c>
      <c r="P168" t="n">
        <v>269.66</v>
      </c>
      <c r="Q168" t="n">
        <v>772.49</v>
      </c>
      <c r="R168" t="n">
        <v>148.33</v>
      </c>
      <c r="S168" t="n">
        <v>98.14</v>
      </c>
      <c r="T168" t="n">
        <v>21065.34</v>
      </c>
      <c r="U168" t="n">
        <v>0.66</v>
      </c>
      <c r="V168" t="n">
        <v>0.84</v>
      </c>
      <c r="W168" t="n">
        <v>12.33</v>
      </c>
      <c r="X168" t="n">
        <v>1.25</v>
      </c>
      <c r="Y168" t="n">
        <v>2</v>
      </c>
      <c r="Z168" t="n">
        <v>10</v>
      </c>
    </row>
    <row r="169">
      <c r="A169" t="n">
        <v>6</v>
      </c>
      <c r="B169" t="n">
        <v>50</v>
      </c>
      <c r="C169" t="inlineStr">
        <is>
          <t xml:space="preserve">CONCLUIDO	</t>
        </is>
      </c>
      <c r="D169" t="n">
        <v>3.0376</v>
      </c>
      <c r="E169" t="n">
        <v>32.92</v>
      </c>
      <c r="F169" t="n">
        <v>30.26</v>
      </c>
      <c r="G169" t="n">
        <v>64.84999999999999</v>
      </c>
      <c r="H169" t="n">
        <v>1.07</v>
      </c>
      <c r="I169" t="n">
        <v>28</v>
      </c>
      <c r="J169" t="n">
        <v>115.08</v>
      </c>
      <c r="K169" t="n">
        <v>41.65</v>
      </c>
      <c r="L169" t="n">
        <v>7</v>
      </c>
      <c r="M169" t="n">
        <v>26</v>
      </c>
      <c r="N169" t="n">
        <v>16.43</v>
      </c>
      <c r="O169" t="n">
        <v>14426.96</v>
      </c>
      <c r="P169" t="n">
        <v>262.5</v>
      </c>
      <c r="Q169" t="n">
        <v>772.35</v>
      </c>
      <c r="R169" t="n">
        <v>140.29</v>
      </c>
      <c r="S169" t="n">
        <v>98.14</v>
      </c>
      <c r="T169" t="n">
        <v>17071.84</v>
      </c>
      <c r="U169" t="n">
        <v>0.7</v>
      </c>
      <c r="V169" t="n">
        <v>0.85</v>
      </c>
      <c r="W169" t="n">
        <v>12.32</v>
      </c>
      <c r="X169" t="n">
        <v>1.01</v>
      </c>
      <c r="Y169" t="n">
        <v>2</v>
      </c>
      <c r="Z169" t="n">
        <v>10</v>
      </c>
    </row>
    <row r="170">
      <c r="A170" t="n">
        <v>7</v>
      </c>
      <c r="B170" t="n">
        <v>50</v>
      </c>
      <c r="C170" t="inlineStr">
        <is>
          <t xml:space="preserve">CONCLUIDO	</t>
        </is>
      </c>
      <c r="D170" t="n">
        <v>3.0574</v>
      </c>
      <c r="E170" t="n">
        <v>32.71</v>
      </c>
      <c r="F170" t="n">
        <v>30.14</v>
      </c>
      <c r="G170" t="n">
        <v>75.34999999999999</v>
      </c>
      <c r="H170" t="n">
        <v>1.21</v>
      </c>
      <c r="I170" t="n">
        <v>24</v>
      </c>
      <c r="J170" t="n">
        <v>116.37</v>
      </c>
      <c r="K170" t="n">
        <v>41.65</v>
      </c>
      <c r="L170" t="n">
        <v>8</v>
      </c>
      <c r="M170" t="n">
        <v>22</v>
      </c>
      <c r="N170" t="n">
        <v>16.72</v>
      </c>
      <c r="O170" t="n">
        <v>14585.96</v>
      </c>
      <c r="P170" t="n">
        <v>255.75</v>
      </c>
      <c r="Q170" t="n">
        <v>772.21</v>
      </c>
      <c r="R170" t="n">
        <v>136.29</v>
      </c>
      <c r="S170" t="n">
        <v>98.14</v>
      </c>
      <c r="T170" t="n">
        <v>15090.83</v>
      </c>
      <c r="U170" t="n">
        <v>0.72</v>
      </c>
      <c r="V170" t="n">
        <v>0.85</v>
      </c>
      <c r="W170" t="n">
        <v>12.31</v>
      </c>
      <c r="X170" t="n">
        <v>0.89</v>
      </c>
      <c r="Y170" t="n">
        <v>2</v>
      </c>
      <c r="Z170" t="n">
        <v>10</v>
      </c>
    </row>
    <row r="171">
      <c r="A171" t="n">
        <v>8</v>
      </c>
      <c r="B171" t="n">
        <v>50</v>
      </c>
      <c r="C171" t="inlineStr">
        <is>
          <t xml:space="preserve">CONCLUIDO	</t>
        </is>
      </c>
      <c r="D171" t="n">
        <v>3.0761</v>
      </c>
      <c r="E171" t="n">
        <v>32.51</v>
      </c>
      <c r="F171" t="n">
        <v>30.01</v>
      </c>
      <c r="G171" t="n">
        <v>85.73</v>
      </c>
      <c r="H171" t="n">
        <v>1.35</v>
      </c>
      <c r="I171" t="n">
        <v>21</v>
      </c>
      <c r="J171" t="n">
        <v>117.66</v>
      </c>
      <c r="K171" t="n">
        <v>41.65</v>
      </c>
      <c r="L171" t="n">
        <v>9</v>
      </c>
      <c r="M171" t="n">
        <v>19</v>
      </c>
      <c r="N171" t="n">
        <v>17.01</v>
      </c>
      <c r="O171" t="n">
        <v>14745.39</v>
      </c>
      <c r="P171" t="n">
        <v>249.37</v>
      </c>
      <c r="Q171" t="n">
        <v>772.16</v>
      </c>
      <c r="R171" t="n">
        <v>131.77</v>
      </c>
      <c r="S171" t="n">
        <v>98.14</v>
      </c>
      <c r="T171" t="n">
        <v>12848.61</v>
      </c>
      <c r="U171" t="n">
        <v>0.74</v>
      </c>
      <c r="V171" t="n">
        <v>0.86</v>
      </c>
      <c r="W171" t="n">
        <v>12.31</v>
      </c>
      <c r="X171" t="n">
        <v>0.76</v>
      </c>
      <c r="Y171" t="n">
        <v>2</v>
      </c>
      <c r="Z171" t="n">
        <v>10</v>
      </c>
    </row>
    <row r="172">
      <c r="A172" t="n">
        <v>9</v>
      </c>
      <c r="B172" t="n">
        <v>50</v>
      </c>
      <c r="C172" t="inlineStr">
        <is>
          <t xml:space="preserve">CONCLUIDO	</t>
        </is>
      </c>
      <c r="D172" t="n">
        <v>3.089</v>
      </c>
      <c r="E172" t="n">
        <v>32.37</v>
      </c>
      <c r="F172" t="n">
        <v>29.91</v>
      </c>
      <c r="G172" t="n">
        <v>94.47</v>
      </c>
      <c r="H172" t="n">
        <v>1.48</v>
      </c>
      <c r="I172" t="n">
        <v>19</v>
      </c>
      <c r="J172" t="n">
        <v>118.96</v>
      </c>
      <c r="K172" t="n">
        <v>41.65</v>
      </c>
      <c r="L172" t="n">
        <v>10</v>
      </c>
      <c r="M172" t="n">
        <v>17</v>
      </c>
      <c r="N172" t="n">
        <v>17.31</v>
      </c>
      <c r="O172" t="n">
        <v>14905.25</v>
      </c>
      <c r="P172" t="n">
        <v>241.79</v>
      </c>
      <c r="Q172" t="n">
        <v>772.13</v>
      </c>
      <c r="R172" t="n">
        <v>128.89</v>
      </c>
      <c r="S172" t="n">
        <v>98.14</v>
      </c>
      <c r="T172" t="n">
        <v>11419.75</v>
      </c>
      <c r="U172" t="n">
        <v>0.76</v>
      </c>
      <c r="V172" t="n">
        <v>0.86</v>
      </c>
      <c r="W172" t="n">
        <v>12.3</v>
      </c>
      <c r="X172" t="n">
        <v>0.67</v>
      </c>
      <c r="Y172" t="n">
        <v>2</v>
      </c>
      <c r="Z172" t="n">
        <v>10</v>
      </c>
    </row>
    <row r="173">
      <c r="A173" t="n">
        <v>10</v>
      </c>
      <c r="B173" t="n">
        <v>50</v>
      </c>
      <c r="C173" t="inlineStr">
        <is>
          <t xml:space="preserve">CONCLUIDO	</t>
        </is>
      </c>
      <c r="D173" t="n">
        <v>3.098</v>
      </c>
      <c r="E173" t="n">
        <v>32.28</v>
      </c>
      <c r="F173" t="n">
        <v>29.87</v>
      </c>
      <c r="G173" t="n">
        <v>105.41</v>
      </c>
      <c r="H173" t="n">
        <v>1.61</v>
      </c>
      <c r="I173" t="n">
        <v>17</v>
      </c>
      <c r="J173" t="n">
        <v>120.26</v>
      </c>
      <c r="K173" t="n">
        <v>41.65</v>
      </c>
      <c r="L173" t="n">
        <v>11</v>
      </c>
      <c r="M173" t="n">
        <v>5</v>
      </c>
      <c r="N173" t="n">
        <v>17.61</v>
      </c>
      <c r="O173" t="n">
        <v>15065.56</v>
      </c>
      <c r="P173" t="n">
        <v>237.72</v>
      </c>
      <c r="Q173" t="n">
        <v>772.29</v>
      </c>
      <c r="R173" t="n">
        <v>126.64</v>
      </c>
      <c r="S173" t="n">
        <v>98.14</v>
      </c>
      <c r="T173" t="n">
        <v>10302.93</v>
      </c>
      <c r="U173" t="n">
        <v>0.77</v>
      </c>
      <c r="V173" t="n">
        <v>0.86</v>
      </c>
      <c r="W173" t="n">
        <v>12.32</v>
      </c>
      <c r="X173" t="n">
        <v>0.62</v>
      </c>
      <c r="Y173" t="n">
        <v>2</v>
      </c>
      <c r="Z173" t="n">
        <v>10</v>
      </c>
    </row>
    <row r="174">
      <c r="A174" t="n">
        <v>11</v>
      </c>
      <c r="B174" t="n">
        <v>50</v>
      </c>
      <c r="C174" t="inlineStr">
        <is>
          <t xml:space="preserve">CONCLUIDO	</t>
        </is>
      </c>
      <c r="D174" t="n">
        <v>3.0973</v>
      </c>
      <c r="E174" t="n">
        <v>32.29</v>
      </c>
      <c r="F174" t="n">
        <v>29.87</v>
      </c>
      <c r="G174" t="n">
        <v>105.43</v>
      </c>
      <c r="H174" t="n">
        <v>1.74</v>
      </c>
      <c r="I174" t="n">
        <v>17</v>
      </c>
      <c r="J174" t="n">
        <v>121.56</v>
      </c>
      <c r="K174" t="n">
        <v>41.65</v>
      </c>
      <c r="L174" t="n">
        <v>12</v>
      </c>
      <c r="M174" t="n">
        <v>0</v>
      </c>
      <c r="N174" t="n">
        <v>17.91</v>
      </c>
      <c r="O174" t="n">
        <v>15226.31</v>
      </c>
      <c r="P174" t="n">
        <v>239.4</v>
      </c>
      <c r="Q174" t="n">
        <v>772.38</v>
      </c>
      <c r="R174" t="n">
        <v>126.87</v>
      </c>
      <c r="S174" t="n">
        <v>98.14</v>
      </c>
      <c r="T174" t="n">
        <v>10419.47</v>
      </c>
      <c r="U174" t="n">
        <v>0.77</v>
      </c>
      <c r="V174" t="n">
        <v>0.86</v>
      </c>
      <c r="W174" t="n">
        <v>12.32</v>
      </c>
      <c r="X174" t="n">
        <v>0.62</v>
      </c>
      <c r="Y174" t="n">
        <v>2</v>
      </c>
      <c r="Z174" t="n">
        <v>10</v>
      </c>
    </row>
    <row r="175">
      <c r="A175" t="n">
        <v>0</v>
      </c>
      <c r="B175" t="n">
        <v>25</v>
      </c>
      <c r="C175" t="inlineStr">
        <is>
          <t xml:space="preserve">CONCLUIDO	</t>
        </is>
      </c>
      <c r="D175" t="n">
        <v>2.516</v>
      </c>
      <c r="E175" t="n">
        <v>39.75</v>
      </c>
      <c r="F175" t="n">
        <v>35.63</v>
      </c>
      <c r="G175" t="n">
        <v>12.8</v>
      </c>
      <c r="H175" t="n">
        <v>0.28</v>
      </c>
      <c r="I175" t="n">
        <v>167</v>
      </c>
      <c r="J175" t="n">
        <v>61.76</v>
      </c>
      <c r="K175" t="n">
        <v>28.92</v>
      </c>
      <c r="L175" t="n">
        <v>1</v>
      </c>
      <c r="M175" t="n">
        <v>165</v>
      </c>
      <c r="N175" t="n">
        <v>6.84</v>
      </c>
      <c r="O175" t="n">
        <v>7851.41</v>
      </c>
      <c r="P175" t="n">
        <v>229.47</v>
      </c>
      <c r="Q175" t="n">
        <v>773.39</v>
      </c>
      <c r="R175" t="n">
        <v>319.08</v>
      </c>
      <c r="S175" t="n">
        <v>98.14</v>
      </c>
      <c r="T175" t="n">
        <v>105773.16</v>
      </c>
      <c r="U175" t="n">
        <v>0.31</v>
      </c>
      <c r="V175" t="n">
        <v>0.72</v>
      </c>
      <c r="W175" t="n">
        <v>12.55</v>
      </c>
      <c r="X175" t="n">
        <v>6.36</v>
      </c>
      <c r="Y175" t="n">
        <v>2</v>
      </c>
      <c r="Z175" t="n">
        <v>10</v>
      </c>
    </row>
    <row r="176">
      <c r="A176" t="n">
        <v>1</v>
      </c>
      <c r="B176" t="n">
        <v>25</v>
      </c>
      <c r="C176" t="inlineStr">
        <is>
          <t xml:space="preserve">CONCLUIDO	</t>
        </is>
      </c>
      <c r="D176" t="n">
        <v>2.8794</v>
      </c>
      <c r="E176" t="n">
        <v>34.73</v>
      </c>
      <c r="F176" t="n">
        <v>31.93</v>
      </c>
      <c r="G176" t="n">
        <v>26.61</v>
      </c>
      <c r="H176" t="n">
        <v>0.55</v>
      </c>
      <c r="I176" t="n">
        <v>72</v>
      </c>
      <c r="J176" t="n">
        <v>62.92</v>
      </c>
      <c r="K176" t="n">
        <v>28.92</v>
      </c>
      <c r="L176" t="n">
        <v>2</v>
      </c>
      <c r="M176" t="n">
        <v>70</v>
      </c>
      <c r="N176" t="n">
        <v>7</v>
      </c>
      <c r="O176" t="n">
        <v>7994.37</v>
      </c>
      <c r="P176" t="n">
        <v>196.47</v>
      </c>
      <c r="Q176" t="n">
        <v>772.5</v>
      </c>
      <c r="R176" t="n">
        <v>196.12</v>
      </c>
      <c r="S176" t="n">
        <v>98.14</v>
      </c>
      <c r="T176" t="n">
        <v>44770.63</v>
      </c>
      <c r="U176" t="n">
        <v>0.5</v>
      </c>
      <c r="V176" t="n">
        <v>0.8</v>
      </c>
      <c r="W176" t="n">
        <v>12.39</v>
      </c>
      <c r="X176" t="n">
        <v>2.68</v>
      </c>
      <c r="Y176" t="n">
        <v>2</v>
      </c>
      <c r="Z176" t="n">
        <v>10</v>
      </c>
    </row>
    <row r="177">
      <c r="A177" t="n">
        <v>2</v>
      </c>
      <c r="B177" t="n">
        <v>25</v>
      </c>
      <c r="C177" t="inlineStr">
        <is>
          <t xml:space="preserve">CONCLUIDO	</t>
        </is>
      </c>
      <c r="D177" t="n">
        <v>3.006</v>
      </c>
      <c r="E177" t="n">
        <v>33.27</v>
      </c>
      <c r="F177" t="n">
        <v>30.86</v>
      </c>
      <c r="G177" t="n">
        <v>42.08</v>
      </c>
      <c r="H177" t="n">
        <v>0.8100000000000001</v>
      </c>
      <c r="I177" t="n">
        <v>44</v>
      </c>
      <c r="J177" t="n">
        <v>64.08</v>
      </c>
      <c r="K177" t="n">
        <v>28.92</v>
      </c>
      <c r="L177" t="n">
        <v>3</v>
      </c>
      <c r="M177" t="n">
        <v>42</v>
      </c>
      <c r="N177" t="n">
        <v>7.16</v>
      </c>
      <c r="O177" t="n">
        <v>8137.65</v>
      </c>
      <c r="P177" t="n">
        <v>179.82</v>
      </c>
      <c r="Q177" t="n">
        <v>772.62</v>
      </c>
      <c r="R177" t="n">
        <v>160.45</v>
      </c>
      <c r="S177" t="n">
        <v>98.14</v>
      </c>
      <c r="T177" t="n">
        <v>27075.23</v>
      </c>
      <c r="U177" t="n">
        <v>0.61</v>
      </c>
      <c r="V177" t="n">
        <v>0.83</v>
      </c>
      <c r="W177" t="n">
        <v>12.34</v>
      </c>
      <c r="X177" t="n">
        <v>1.61</v>
      </c>
      <c r="Y177" t="n">
        <v>2</v>
      </c>
      <c r="Z177" t="n">
        <v>10</v>
      </c>
    </row>
    <row r="178">
      <c r="A178" t="n">
        <v>3</v>
      </c>
      <c r="B178" t="n">
        <v>25</v>
      </c>
      <c r="C178" t="inlineStr">
        <is>
          <t xml:space="preserve">CONCLUIDO	</t>
        </is>
      </c>
      <c r="D178" t="n">
        <v>3.0556</v>
      </c>
      <c r="E178" t="n">
        <v>32.73</v>
      </c>
      <c r="F178" t="n">
        <v>30.47</v>
      </c>
      <c r="G178" t="n">
        <v>55.4</v>
      </c>
      <c r="H178" t="n">
        <v>1.07</v>
      </c>
      <c r="I178" t="n">
        <v>33</v>
      </c>
      <c r="J178" t="n">
        <v>65.25</v>
      </c>
      <c r="K178" t="n">
        <v>28.92</v>
      </c>
      <c r="L178" t="n">
        <v>4</v>
      </c>
      <c r="M178" t="n">
        <v>9</v>
      </c>
      <c r="N178" t="n">
        <v>7.33</v>
      </c>
      <c r="O178" t="n">
        <v>8281.25</v>
      </c>
      <c r="P178" t="n">
        <v>168.82</v>
      </c>
      <c r="Q178" t="n">
        <v>772.71</v>
      </c>
      <c r="R178" t="n">
        <v>146.35</v>
      </c>
      <c r="S178" t="n">
        <v>98.14</v>
      </c>
      <c r="T178" t="n">
        <v>20078.56</v>
      </c>
      <c r="U178" t="n">
        <v>0.67</v>
      </c>
      <c r="V178" t="n">
        <v>0.84</v>
      </c>
      <c r="W178" t="n">
        <v>12.36</v>
      </c>
      <c r="X178" t="n">
        <v>1.22</v>
      </c>
      <c r="Y178" t="n">
        <v>2</v>
      </c>
      <c r="Z178" t="n">
        <v>10</v>
      </c>
    </row>
    <row r="179">
      <c r="A179" t="n">
        <v>4</v>
      </c>
      <c r="B179" t="n">
        <v>25</v>
      </c>
      <c r="C179" t="inlineStr">
        <is>
          <t xml:space="preserve">CONCLUIDO	</t>
        </is>
      </c>
      <c r="D179" t="n">
        <v>3.0584</v>
      </c>
      <c r="E179" t="n">
        <v>32.7</v>
      </c>
      <c r="F179" t="n">
        <v>30.46</v>
      </c>
      <c r="G179" t="n">
        <v>57.11</v>
      </c>
      <c r="H179" t="n">
        <v>1.31</v>
      </c>
      <c r="I179" t="n">
        <v>32</v>
      </c>
      <c r="J179" t="n">
        <v>66.42</v>
      </c>
      <c r="K179" t="n">
        <v>28.92</v>
      </c>
      <c r="L179" t="n">
        <v>5</v>
      </c>
      <c r="M179" t="n">
        <v>0</v>
      </c>
      <c r="N179" t="n">
        <v>7.49</v>
      </c>
      <c r="O179" t="n">
        <v>8425.16</v>
      </c>
      <c r="P179" t="n">
        <v>170.75</v>
      </c>
      <c r="Q179" t="n">
        <v>772.6900000000001</v>
      </c>
      <c r="R179" t="n">
        <v>145.44</v>
      </c>
      <c r="S179" t="n">
        <v>98.14</v>
      </c>
      <c r="T179" t="n">
        <v>19628.56</v>
      </c>
      <c r="U179" t="n">
        <v>0.67</v>
      </c>
      <c r="V179" t="n">
        <v>0.84</v>
      </c>
      <c r="W179" t="n">
        <v>12.37</v>
      </c>
      <c r="X179" t="n">
        <v>1.21</v>
      </c>
      <c r="Y179" t="n">
        <v>2</v>
      </c>
      <c r="Z179" t="n">
        <v>10</v>
      </c>
    </row>
    <row r="180">
      <c r="A180" t="n">
        <v>0</v>
      </c>
      <c r="B180" t="n">
        <v>85</v>
      </c>
      <c r="C180" t="inlineStr">
        <is>
          <t xml:space="preserve">CONCLUIDO	</t>
        </is>
      </c>
      <c r="D180" t="n">
        <v>1.5677</v>
      </c>
      <c r="E180" t="n">
        <v>63.79</v>
      </c>
      <c r="F180" t="n">
        <v>46.6</v>
      </c>
      <c r="G180" t="n">
        <v>6.4</v>
      </c>
      <c r="H180" t="n">
        <v>0.11</v>
      </c>
      <c r="I180" t="n">
        <v>437</v>
      </c>
      <c r="J180" t="n">
        <v>167.88</v>
      </c>
      <c r="K180" t="n">
        <v>51.39</v>
      </c>
      <c r="L180" t="n">
        <v>1</v>
      </c>
      <c r="M180" t="n">
        <v>435</v>
      </c>
      <c r="N180" t="n">
        <v>30.49</v>
      </c>
      <c r="O180" t="n">
        <v>20939.59</v>
      </c>
      <c r="P180" t="n">
        <v>599.26</v>
      </c>
      <c r="Q180" t="n">
        <v>775.91</v>
      </c>
      <c r="R180" t="n">
        <v>686.09</v>
      </c>
      <c r="S180" t="n">
        <v>98.14</v>
      </c>
      <c r="T180" t="n">
        <v>287929</v>
      </c>
      <c r="U180" t="n">
        <v>0.14</v>
      </c>
      <c r="V180" t="n">
        <v>0.55</v>
      </c>
      <c r="W180" t="n">
        <v>12.99</v>
      </c>
      <c r="X180" t="n">
        <v>17.3</v>
      </c>
      <c r="Y180" t="n">
        <v>2</v>
      </c>
      <c r="Z180" t="n">
        <v>10</v>
      </c>
    </row>
    <row r="181">
      <c r="A181" t="n">
        <v>1</v>
      </c>
      <c r="B181" t="n">
        <v>85</v>
      </c>
      <c r="C181" t="inlineStr">
        <is>
          <t xml:space="preserve">CONCLUIDO	</t>
        </is>
      </c>
      <c r="D181" t="n">
        <v>2.2957</v>
      </c>
      <c r="E181" t="n">
        <v>43.56</v>
      </c>
      <c r="F181" t="n">
        <v>35.56</v>
      </c>
      <c r="G181" t="n">
        <v>12.85</v>
      </c>
      <c r="H181" t="n">
        <v>0.21</v>
      </c>
      <c r="I181" t="n">
        <v>166</v>
      </c>
      <c r="J181" t="n">
        <v>169.33</v>
      </c>
      <c r="K181" t="n">
        <v>51.39</v>
      </c>
      <c r="L181" t="n">
        <v>2</v>
      </c>
      <c r="M181" t="n">
        <v>164</v>
      </c>
      <c r="N181" t="n">
        <v>30.94</v>
      </c>
      <c r="O181" t="n">
        <v>21118.46</v>
      </c>
      <c r="P181" t="n">
        <v>456.04</v>
      </c>
      <c r="Q181" t="n">
        <v>773.26</v>
      </c>
      <c r="R181" t="n">
        <v>316.66</v>
      </c>
      <c r="S181" t="n">
        <v>98.14</v>
      </c>
      <c r="T181" t="n">
        <v>104566.33</v>
      </c>
      <c r="U181" t="n">
        <v>0.31</v>
      </c>
      <c r="V181" t="n">
        <v>0.72</v>
      </c>
      <c r="W181" t="n">
        <v>12.55</v>
      </c>
      <c r="X181" t="n">
        <v>6.29</v>
      </c>
      <c r="Y181" t="n">
        <v>2</v>
      </c>
      <c r="Z181" t="n">
        <v>10</v>
      </c>
    </row>
    <row r="182">
      <c r="A182" t="n">
        <v>2</v>
      </c>
      <c r="B182" t="n">
        <v>85</v>
      </c>
      <c r="C182" t="inlineStr">
        <is>
          <t xml:space="preserve">CONCLUIDO	</t>
        </is>
      </c>
      <c r="D182" t="n">
        <v>2.563</v>
      </c>
      <c r="E182" t="n">
        <v>39.02</v>
      </c>
      <c r="F182" t="n">
        <v>33.15</v>
      </c>
      <c r="G182" t="n">
        <v>19.31</v>
      </c>
      <c r="H182" t="n">
        <v>0.31</v>
      </c>
      <c r="I182" t="n">
        <v>103</v>
      </c>
      <c r="J182" t="n">
        <v>170.79</v>
      </c>
      <c r="K182" t="n">
        <v>51.39</v>
      </c>
      <c r="L182" t="n">
        <v>3</v>
      </c>
      <c r="M182" t="n">
        <v>101</v>
      </c>
      <c r="N182" t="n">
        <v>31.4</v>
      </c>
      <c r="O182" t="n">
        <v>21297.94</v>
      </c>
      <c r="P182" t="n">
        <v>422.87</v>
      </c>
      <c r="Q182" t="n">
        <v>772.83</v>
      </c>
      <c r="R182" t="n">
        <v>236.12</v>
      </c>
      <c r="S182" t="n">
        <v>98.14</v>
      </c>
      <c r="T182" t="n">
        <v>64613.98</v>
      </c>
      <c r="U182" t="n">
        <v>0.42</v>
      </c>
      <c r="V182" t="n">
        <v>0.77</v>
      </c>
      <c r="W182" t="n">
        <v>12.46</v>
      </c>
      <c r="X182" t="n">
        <v>3.9</v>
      </c>
      <c r="Y182" t="n">
        <v>2</v>
      </c>
      <c r="Z182" t="n">
        <v>10</v>
      </c>
    </row>
    <row r="183">
      <c r="A183" t="n">
        <v>3</v>
      </c>
      <c r="B183" t="n">
        <v>85</v>
      </c>
      <c r="C183" t="inlineStr">
        <is>
          <t xml:space="preserve">CONCLUIDO	</t>
        </is>
      </c>
      <c r="D183" t="n">
        <v>2.7107</v>
      </c>
      <c r="E183" t="n">
        <v>36.89</v>
      </c>
      <c r="F183" t="n">
        <v>32.01</v>
      </c>
      <c r="G183" t="n">
        <v>25.95</v>
      </c>
      <c r="H183" t="n">
        <v>0.41</v>
      </c>
      <c r="I183" t="n">
        <v>74</v>
      </c>
      <c r="J183" t="n">
        <v>172.25</v>
      </c>
      <c r="K183" t="n">
        <v>51.39</v>
      </c>
      <c r="L183" t="n">
        <v>4</v>
      </c>
      <c r="M183" t="n">
        <v>72</v>
      </c>
      <c r="N183" t="n">
        <v>31.86</v>
      </c>
      <c r="O183" t="n">
        <v>21478.05</v>
      </c>
      <c r="P183" t="n">
        <v>405.79</v>
      </c>
      <c r="Q183" t="n">
        <v>772.9299999999999</v>
      </c>
      <c r="R183" t="n">
        <v>198.37</v>
      </c>
      <c r="S183" t="n">
        <v>98.14</v>
      </c>
      <c r="T183" t="n">
        <v>45885.62</v>
      </c>
      <c r="U183" t="n">
        <v>0.49</v>
      </c>
      <c r="V183" t="n">
        <v>0.8</v>
      </c>
      <c r="W183" t="n">
        <v>12.4</v>
      </c>
      <c r="X183" t="n">
        <v>2.75</v>
      </c>
      <c r="Y183" t="n">
        <v>2</v>
      </c>
      <c r="Z183" t="n">
        <v>10</v>
      </c>
    </row>
    <row r="184">
      <c r="A184" t="n">
        <v>4</v>
      </c>
      <c r="B184" t="n">
        <v>85</v>
      </c>
      <c r="C184" t="inlineStr">
        <is>
          <t xml:space="preserve">CONCLUIDO	</t>
        </is>
      </c>
      <c r="D184" t="n">
        <v>2.7976</v>
      </c>
      <c r="E184" t="n">
        <v>35.74</v>
      </c>
      <c r="F184" t="n">
        <v>31.41</v>
      </c>
      <c r="G184" t="n">
        <v>32.49</v>
      </c>
      <c r="H184" t="n">
        <v>0.51</v>
      </c>
      <c r="I184" t="n">
        <v>58</v>
      </c>
      <c r="J184" t="n">
        <v>173.71</v>
      </c>
      <c r="K184" t="n">
        <v>51.39</v>
      </c>
      <c r="L184" t="n">
        <v>5</v>
      </c>
      <c r="M184" t="n">
        <v>56</v>
      </c>
      <c r="N184" t="n">
        <v>32.32</v>
      </c>
      <c r="O184" t="n">
        <v>21658.78</v>
      </c>
      <c r="P184" t="n">
        <v>395.57</v>
      </c>
      <c r="Q184" t="n">
        <v>772.49</v>
      </c>
      <c r="R184" t="n">
        <v>178.68</v>
      </c>
      <c r="S184" t="n">
        <v>98.14</v>
      </c>
      <c r="T184" t="n">
        <v>36118.57</v>
      </c>
      <c r="U184" t="n">
        <v>0.55</v>
      </c>
      <c r="V184" t="n">
        <v>0.82</v>
      </c>
      <c r="W184" t="n">
        <v>12.36</v>
      </c>
      <c r="X184" t="n">
        <v>2.15</v>
      </c>
      <c r="Y184" t="n">
        <v>2</v>
      </c>
      <c r="Z184" t="n">
        <v>10</v>
      </c>
    </row>
    <row r="185">
      <c r="A185" t="n">
        <v>5</v>
      </c>
      <c r="B185" t="n">
        <v>85</v>
      </c>
      <c r="C185" t="inlineStr">
        <is>
          <t xml:space="preserve">CONCLUIDO	</t>
        </is>
      </c>
      <c r="D185" t="n">
        <v>2.8564</v>
      </c>
      <c r="E185" t="n">
        <v>35.01</v>
      </c>
      <c r="F185" t="n">
        <v>31.01</v>
      </c>
      <c r="G185" t="n">
        <v>38.76</v>
      </c>
      <c r="H185" t="n">
        <v>0.61</v>
      </c>
      <c r="I185" t="n">
        <v>48</v>
      </c>
      <c r="J185" t="n">
        <v>175.18</v>
      </c>
      <c r="K185" t="n">
        <v>51.39</v>
      </c>
      <c r="L185" t="n">
        <v>6</v>
      </c>
      <c r="M185" t="n">
        <v>46</v>
      </c>
      <c r="N185" t="n">
        <v>32.79</v>
      </c>
      <c r="O185" t="n">
        <v>21840.16</v>
      </c>
      <c r="P185" t="n">
        <v>387.91</v>
      </c>
      <c r="Q185" t="n">
        <v>772.47</v>
      </c>
      <c r="R185" t="n">
        <v>165.24</v>
      </c>
      <c r="S185" t="n">
        <v>98.14</v>
      </c>
      <c r="T185" t="n">
        <v>29447.49</v>
      </c>
      <c r="U185" t="n">
        <v>0.59</v>
      </c>
      <c r="V185" t="n">
        <v>0.83</v>
      </c>
      <c r="W185" t="n">
        <v>12.35</v>
      </c>
      <c r="X185" t="n">
        <v>1.76</v>
      </c>
      <c r="Y185" t="n">
        <v>2</v>
      </c>
      <c r="Z185" t="n">
        <v>10</v>
      </c>
    </row>
    <row r="186">
      <c r="A186" t="n">
        <v>6</v>
      </c>
      <c r="B186" t="n">
        <v>85</v>
      </c>
      <c r="C186" t="inlineStr">
        <is>
          <t xml:space="preserve">CONCLUIDO	</t>
        </is>
      </c>
      <c r="D186" t="n">
        <v>2.8982</v>
      </c>
      <c r="E186" t="n">
        <v>34.5</v>
      </c>
      <c r="F186" t="n">
        <v>30.74</v>
      </c>
      <c r="G186" t="n">
        <v>44.99</v>
      </c>
      <c r="H186" t="n">
        <v>0.7</v>
      </c>
      <c r="I186" t="n">
        <v>41</v>
      </c>
      <c r="J186" t="n">
        <v>176.66</v>
      </c>
      <c r="K186" t="n">
        <v>51.39</v>
      </c>
      <c r="L186" t="n">
        <v>7</v>
      </c>
      <c r="M186" t="n">
        <v>39</v>
      </c>
      <c r="N186" t="n">
        <v>33.27</v>
      </c>
      <c r="O186" t="n">
        <v>22022.17</v>
      </c>
      <c r="P186" t="n">
        <v>382.01</v>
      </c>
      <c r="Q186" t="n">
        <v>772.45</v>
      </c>
      <c r="R186" t="n">
        <v>156.25</v>
      </c>
      <c r="S186" t="n">
        <v>98.14</v>
      </c>
      <c r="T186" t="n">
        <v>24990.73</v>
      </c>
      <c r="U186" t="n">
        <v>0.63</v>
      </c>
      <c r="V186" t="n">
        <v>0.84</v>
      </c>
      <c r="W186" t="n">
        <v>12.34</v>
      </c>
      <c r="X186" t="n">
        <v>1.49</v>
      </c>
      <c r="Y186" t="n">
        <v>2</v>
      </c>
      <c r="Z186" t="n">
        <v>10</v>
      </c>
    </row>
    <row r="187">
      <c r="A187" t="n">
        <v>7</v>
      </c>
      <c r="B187" t="n">
        <v>85</v>
      </c>
      <c r="C187" t="inlineStr">
        <is>
          <t xml:space="preserve">CONCLUIDO	</t>
        </is>
      </c>
      <c r="D187" t="n">
        <v>2.9339</v>
      </c>
      <c r="E187" t="n">
        <v>34.08</v>
      </c>
      <c r="F187" t="n">
        <v>30.53</v>
      </c>
      <c r="G187" t="n">
        <v>52.33</v>
      </c>
      <c r="H187" t="n">
        <v>0.8</v>
      </c>
      <c r="I187" t="n">
        <v>35</v>
      </c>
      <c r="J187" t="n">
        <v>178.14</v>
      </c>
      <c r="K187" t="n">
        <v>51.39</v>
      </c>
      <c r="L187" t="n">
        <v>8</v>
      </c>
      <c r="M187" t="n">
        <v>33</v>
      </c>
      <c r="N187" t="n">
        <v>33.75</v>
      </c>
      <c r="O187" t="n">
        <v>22204.83</v>
      </c>
      <c r="P187" t="n">
        <v>376.59</v>
      </c>
      <c r="Q187" t="n">
        <v>772.3</v>
      </c>
      <c r="R187" t="n">
        <v>149.34</v>
      </c>
      <c r="S187" t="n">
        <v>98.14</v>
      </c>
      <c r="T187" t="n">
        <v>21565.6</v>
      </c>
      <c r="U187" t="n">
        <v>0.66</v>
      </c>
      <c r="V187" t="n">
        <v>0.84</v>
      </c>
      <c r="W187" t="n">
        <v>12.33</v>
      </c>
      <c r="X187" t="n">
        <v>1.28</v>
      </c>
      <c r="Y187" t="n">
        <v>2</v>
      </c>
      <c r="Z187" t="n">
        <v>10</v>
      </c>
    </row>
    <row r="188">
      <c r="A188" t="n">
        <v>8</v>
      </c>
      <c r="B188" t="n">
        <v>85</v>
      </c>
      <c r="C188" t="inlineStr">
        <is>
          <t xml:space="preserve">CONCLUIDO	</t>
        </is>
      </c>
      <c r="D188" t="n">
        <v>2.9581</v>
      </c>
      <c r="E188" t="n">
        <v>33.8</v>
      </c>
      <c r="F188" t="n">
        <v>30.38</v>
      </c>
      <c r="G188" t="n">
        <v>58.8</v>
      </c>
      <c r="H188" t="n">
        <v>0.89</v>
      </c>
      <c r="I188" t="n">
        <v>31</v>
      </c>
      <c r="J188" t="n">
        <v>179.63</v>
      </c>
      <c r="K188" t="n">
        <v>51.39</v>
      </c>
      <c r="L188" t="n">
        <v>9</v>
      </c>
      <c r="M188" t="n">
        <v>29</v>
      </c>
      <c r="N188" t="n">
        <v>34.24</v>
      </c>
      <c r="O188" t="n">
        <v>22388.15</v>
      </c>
      <c r="P188" t="n">
        <v>372.55</v>
      </c>
      <c r="Q188" t="n">
        <v>772.22</v>
      </c>
      <c r="R188" t="n">
        <v>144.5</v>
      </c>
      <c r="S188" t="n">
        <v>98.14</v>
      </c>
      <c r="T188" t="n">
        <v>19165.28</v>
      </c>
      <c r="U188" t="n">
        <v>0.68</v>
      </c>
      <c r="V188" t="n">
        <v>0.84</v>
      </c>
      <c r="W188" t="n">
        <v>12.32</v>
      </c>
      <c r="X188" t="n">
        <v>1.13</v>
      </c>
      <c r="Y188" t="n">
        <v>2</v>
      </c>
      <c r="Z188" t="n">
        <v>10</v>
      </c>
    </row>
    <row r="189">
      <c r="A189" t="n">
        <v>9</v>
      </c>
      <c r="B189" t="n">
        <v>85</v>
      </c>
      <c r="C189" t="inlineStr">
        <is>
          <t xml:space="preserve">CONCLUIDO	</t>
        </is>
      </c>
      <c r="D189" t="n">
        <v>2.9774</v>
      </c>
      <c r="E189" t="n">
        <v>33.59</v>
      </c>
      <c r="F189" t="n">
        <v>30.27</v>
      </c>
      <c r="G189" t="n">
        <v>64.84999999999999</v>
      </c>
      <c r="H189" t="n">
        <v>0.98</v>
      </c>
      <c r="I189" t="n">
        <v>28</v>
      </c>
      <c r="J189" t="n">
        <v>181.12</v>
      </c>
      <c r="K189" t="n">
        <v>51.39</v>
      </c>
      <c r="L189" t="n">
        <v>10</v>
      </c>
      <c r="M189" t="n">
        <v>26</v>
      </c>
      <c r="N189" t="n">
        <v>34.73</v>
      </c>
      <c r="O189" t="n">
        <v>22572.13</v>
      </c>
      <c r="P189" t="n">
        <v>368.45</v>
      </c>
      <c r="Q189" t="n">
        <v>772.22</v>
      </c>
      <c r="R189" t="n">
        <v>140.48</v>
      </c>
      <c r="S189" t="n">
        <v>98.14</v>
      </c>
      <c r="T189" t="n">
        <v>17169.75</v>
      </c>
      <c r="U189" t="n">
        <v>0.7</v>
      </c>
      <c r="V189" t="n">
        <v>0.85</v>
      </c>
      <c r="W189" t="n">
        <v>12.32</v>
      </c>
      <c r="X189" t="n">
        <v>1.02</v>
      </c>
      <c r="Y189" t="n">
        <v>2</v>
      </c>
      <c r="Z189" t="n">
        <v>10</v>
      </c>
    </row>
    <row r="190">
      <c r="A190" t="n">
        <v>10</v>
      </c>
      <c r="B190" t="n">
        <v>85</v>
      </c>
      <c r="C190" t="inlineStr">
        <is>
          <t xml:space="preserve">CONCLUIDO	</t>
        </is>
      </c>
      <c r="D190" t="n">
        <v>2.9972</v>
      </c>
      <c r="E190" t="n">
        <v>33.36</v>
      </c>
      <c r="F190" t="n">
        <v>30.14</v>
      </c>
      <c r="G190" t="n">
        <v>72.34999999999999</v>
      </c>
      <c r="H190" t="n">
        <v>1.07</v>
      </c>
      <c r="I190" t="n">
        <v>25</v>
      </c>
      <c r="J190" t="n">
        <v>182.62</v>
      </c>
      <c r="K190" t="n">
        <v>51.39</v>
      </c>
      <c r="L190" t="n">
        <v>11</v>
      </c>
      <c r="M190" t="n">
        <v>23</v>
      </c>
      <c r="N190" t="n">
        <v>35.22</v>
      </c>
      <c r="O190" t="n">
        <v>22756.91</v>
      </c>
      <c r="P190" t="n">
        <v>364.52</v>
      </c>
      <c r="Q190" t="n">
        <v>772.3200000000001</v>
      </c>
      <c r="R190" t="n">
        <v>136.68</v>
      </c>
      <c r="S190" t="n">
        <v>98.14</v>
      </c>
      <c r="T190" t="n">
        <v>15282.14</v>
      </c>
      <c r="U190" t="n">
        <v>0.72</v>
      </c>
      <c r="V190" t="n">
        <v>0.85</v>
      </c>
      <c r="W190" t="n">
        <v>12.31</v>
      </c>
      <c r="X190" t="n">
        <v>0.9</v>
      </c>
      <c r="Y190" t="n">
        <v>2</v>
      </c>
      <c r="Z190" t="n">
        <v>10</v>
      </c>
    </row>
    <row r="191">
      <c r="A191" t="n">
        <v>11</v>
      </c>
      <c r="B191" t="n">
        <v>85</v>
      </c>
      <c r="C191" t="inlineStr">
        <is>
          <t xml:space="preserve">CONCLUIDO	</t>
        </is>
      </c>
      <c r="D191" t="n">
        <v>3.008</v>
      </c>
      <c r="E191" t="n">
        <v>33.24</v>
      </c>
      <c r="F191" t="n">
        <v>30.09</v>
      </c>
      <c r="G191" t="n">
        <v>78.5</v>
      </c>
      <c r="H191" t="n">
        <v>1.16</v>
      </c>
      <c r="I191" t="n">
        <v>23</v>
      </c>
      <c r="J191" t="n">
        <v>184.12</v>
      </c>
      <c r="K191" t="n">
        <v>51.39</v>
      </c>
      <c r="L191" t="n">
        <v>12</v>
      </c>
      <c r="M191" t="n">
        <v>21</v>
      </c>
      <c r="N191" t="n">
        <v>35.73</v>
      </c>
      <c r="O191" t="n">
        <v>22942.24</v>
      </c>
      <c r="P191" t="n">
        <v>361.44</v>
      </c>
      <c r="Q191" t="n">
        <v>772.3</v>
      </c>
      <c r="R191" t="n">
        <v>134.68</v>
      </c>
      <c r="S191" t="n">
        <v>98.14</v>
      </c>
      <c r="T191" t="n">
        <v>14292.53</v>
      </c>
      <c r="U191" t="n">
        <v>0.73</v>
      </c>
      <c r="V191" t="n">
        <v>0.85</v>
      </c>
      <c r="W191" t="n">
        <v>12.31</v>
      </c>
      <c r="X191" t="n">
        <v>0.84</v>
      </c>
      <c r="Y191" t="n">
        <v>2</v>
      </c>
      <c r="Z191" t="n">
        <v>10</v>
      </c>
    </row>
    <row r="192">
      <c r="A192" t="n">
        <v>12</v>
      </c>
      <c r="B192" t="n">
        <v>85</v>
      </c>
      <c r="C192" t="inlineStr">
        <is>
          <t xml:space="preserve">CONCLUIDO	</t>
        </is>
      </c>
      <c r="D192" t="n">
        <v>3.0227</v>
      </c>
      <c r="E192" t="n">
        <v>33.08</v>
      </c>
      <c r="F192" t="n">
        <v>30</v>
      </c>
      <c r="G192" t="n">
        <v>85.70999999999999</v>
      </c>
      <c r="H192" t="n">
        <v>1.24</v>
      </c>
      <c r="I192" t="n">
        <v>21</v>
      </c>
      <c r="J192" t="n">
        <v>185.63</v>
      </c>
      <c r="K192" t="n">
        <v>51.39</v>
      </c>
      <c r="L192" t="n">
        <v>13</v>
      </c>
      <c r="M192" t="n">
        <v>19</v>
      </c>
      <c r="N192" t="n">
        <v>36.24</v>
      </c>
      <c r="O192" t="n">
        <v>23128.27</v>
      </c>
      <c r="P192" t="n">
        <v>357.56</v>
      </c>
      <c r="Q192" t="n">
        <v>772.26</v>
      </c>
      <c r="R192" t="n">
        <v>131.85</v>
      </c>
      <c r="S192" t="n">
        <v>98.14</v>
      </c>
      <c r="T192" t="n">
        <v>12890.13</v>
      </c>
      <c r="U192" t="n">
        <v>0.74</v>
      </c>
      <c r="V192" t="n">
        <v>0.86</v>
      </c>
      <c r="W192" t="n">
        <v>12.3</v>
      </c>
      <c r="X192" t="n">
        <v>0.75</v>
      </c>
      <c r="Y192" t="n">
        <v>2</v>
      </c>
      <c r="Z192" t="n">
        <v>10</v>
      </c>
    </row>
    <row r="193">
      <c r="A193" t="n">
        <v>13</v>
      </c>
      <c r="B193" t="n">
        <v>85</v>
      </c>
      <c r="C193" t="inlineStr">
        <is>
          <t xml:space="preserve">CONCLUIDO	</t>
        </is>
      </c>
      <c r="D193" t="n">
        <v>3.0287</v>
      </c>
      <c r="E193" t="n">
        <v>33.02</v>
      </c>
      <c r="F193" t="n">
        <v>29.97</v>
      </c>
      <c r="G193" t="n">
        <v>89.90000000000001</v>
      </c>
      <c r="H193" t="n">
        <v>1.33</v>
      </c>
      <c r="I193" t="n">
        <v>20</v>
      </c>
      <c r="J193" t="n">
        <v>187.14</v>
      </c>
      <c r="K193" t="n">
        <v>51.39</v>
      </c>
      <c r="L193" t="n">
        <v>14</v>
      </c>
      <c r="M193" t="n">
        <v>18</v>
      </c>
      <c r="N193" t="n">
        <v>36.75</v>
      </c>
      <c r="O193" t="n">
        <v>23314.98</v>
      </c>
      <c r="P193" t="n">
        <v>354.02</v>
      </c>
      <c r="Q193" t="n">
        <v>772.22</v>
      </c>
      <c r="R193" t="n">
        <v>130.68</v>
      </c>
      <c r="S193" t="n">
        <v>98.14</v>
      </c>
      <c r="T193" t="n">
        <v>12310.63</v>
      </c>
      <c r="U193" t="n">
        <v>0.75</v>
      </c>
      <c r="V193" t="n">
        <v>0.86</v>
      </c>
      <c r="W193" t="n">
        <v>12.3</v>
      </c>
      <c r="X193" t="n">
        <v>0.72</v>
      </c>
      <c r="Y193" t="n">
        <v>2</v>
      </c>
      <c r="Z193" t="n">
        <v>10</v>
      </c>
    </row>
    <row r="194">
      <c r="A194" t="n">
        <v>14</v>
      </c>
      <c r="B194" t="n">
        <v>85</v>
      </c>
      <c r="C194" t="inlineStr">
        <is>
          <t xml:space="preserve">CONCLUIDO	</t>
        </is>
      </c>
      <c r="D194" t="n">
        <v>3.0433</v>
      </c>
      <c r="E194" t="n">
        <v>32.86</v>
      </c>
      <c r="F194" t="n">
        <v>29.88</v>
      </c>
      <c r="G194" t="n">
        <v>99.59</v>
      </c>
      <c r="H194" t="n">
        <v>1.41</v>
      </c>
      <c r="I194" t="n">
        <v>18</v>
      </c>
      <c r="J194" t="n">
        <v>188.66</v>
      </c>
      <c r="K194" t="n">
        <v>51.39</v>
      </c>
      <c r="L194" t="n">
        <v>15</v>
      </c>
      <c r="M194" t="n">
        <v>16</v>
      </c>
      <c r="N194" t="n">
        <v>37.27</v>
      </c>
      <c r="O194" t="n">
        <v>23502.4</v>
      </c>
      <c r="P194" t="n">
        <v>350.41</v>
      </c>
      <c r="Q194" t="n">
        <v>772.21</v>
      </c>
      <c r="R194" t="n">
        <v>127.77</v>
      </c>
      <c r="S194" t="n">
        <v>98.14</v>
      </c>
      <c r="T194" t="n">
        <v>10861.64</v>
      </c>
      <c r="U194" t="n">
        <v>0.77</v>
      </c>
      <c r="V194" t="n">
        <v>0.86</v>
      </c>
      <c r="W194" t="n">
        <v>12.3</v>
      </c>
      <c r="X194" t="n">
        <v>0.63</v>
      </c>
      <c r="Y194" t="n">
        <v>2</v>
      </c>
      <c r="Z194" t="n">
        <v>10</v>
      </c>
    </row>
    <row r="195">
      <c r="A195" t="n">
        <v>15</v>
      </c>
      <c r="B195" t="n">
        <v>85</v>
      </c>
      <c r="C195" t="inlineStr">
        <is>
          <t xml:space="preserve">CONCLUIDO	</t>
        </is>
      </c>
      <c r="D195" t="n">
        <v>3.0497</v>
      </c>
      <c r="E195" t="n">
        <v>32.79</v>
      </c>
      <c r="F195" t="n">
        <v>29.84</v>
      </c>
      <c r="G195" t="n">
        <v>105.32</v>
      </c>
      <c r="H195" t="n">
        <v>1.49</v>
      </c>
      <c r="I195" t="n">
        <v>17</v>
      </c>
      <c r="J195" t="n">
        <v>190.19</v>
      </c>
      <c r="K195" t="n">
        <v>51.39</v>
      </c>
      <c r="L195" t="n">
        <v>16</v>
      </c>
      <c r="M195" t="n">
        <v>15</v>
      </c>
      <c r="N195" t="n">
        <v>37.79</v>
      </c>
      <c r="O195" t="n">
        <v>23690.52</v>
      </c>
      <c r="P195" t="n">
        <v>347.38</v>
      </c>
      <c r="Q195" t="n">
        <v>772.1900000000001</v>
      </c>
      <c r="R195" t="n">
        <v>126.47</v>
      </c>
      <c r="S195" t="n">
        <v>98.14</v>
      </c>
      <c r="T195" t="n">
        <v>10219.5</v>
      </c>
      <c r="U195" t="n">
        <v>0.78</v>
      </c>
      <c r="V195" t="n">
        <v>0.86</v>
      </c>
      <c r="W195" t="n">
        <v>12.3</v>
      </c>
      <c r="X195" t="n">
        <v>0.59</v>
      </c>
      <c r="Y195" t="n">
        <v>2</v>
      </c>
      <c r="Z195" t="n">
        <v>10</v>
      </c>
    </row>
    <row r="196">
      <c r="A196" t="n">
        <v>16</v>
      </c>
      <c r="B196" t="n">
        <v>85</v>
      </c>
      <c r="C196" t="inlineStr">
        <is>
          <t xml:space="preserve">CONCLUIDO	</t>
        </is>
      </c>
      <c r="D196" t="n">
        <v>3.0557</v>
      </c>
      <c r="E196" t="n">
        <v>32.73</v>
      </c>
      <c r="F196" t="n">
        <v>29.81</v>
      </c>
      <c r="G196" t="n">
        <v>111.79</v>
      </c>
      <c r="H196" t="n">
        <v>1.57</v>
      </c>
      <c r="I196" t="n">
        <v>16</v>
      </c>
      <c r="J196" t="n">
        <v>191.72</v>
      </c>
      <c r="K196" t="n">
        <v>51.39</v>
      </c>
      <c r="L196" t="n">
        <v>17</v>
      </c>
      <c r="M196" t="n">
        <v>14</v>
      </c>
      <c r="N196" t="n">
        <v>38.33</v>
      </c>
      <c r="O196" t="n">
        <v>23879.37</v>
      </c>
      <c r="P196" t="n">
        <v>343.85</v>
      </c>
      <c r="Q196" t="n">
        <v>772.09</v>
      </c>
      <c r="R196" t="n">
        <v>125.51</v>
      </c>
      <c r="S196" t="n">
        <v>98.14</v>
      </c>
      <c r="T196" t="n">
        <v>9741.82</v>
      </c>
      <c r="U196" t="n">
        <v>0.78</v>
      </c>
      <c r="V196" t="n">
        <v>0.86</v>
      </c>
      <c r="W196" t="n">
        <v>12.3</v>
      </c>
      <c r="X196" t="n">
        <v>0.5600000000000001</v>
      </c>
      <c r="Y196" t="n">
        <v>2</v>
      </c>
      <c r="Z196" t="n">
        <v>10</v>
      </c>
    </row>
    <row r="197">
      <c r="A197" t="n">
        <v>17</v>
      </c>
      <c r="B197" t="n">
        <v>85</v>
      </c>
      <c r="C197" t="inlineStr">
        <is>
          <t xml:space="preserve">CONCLUIDO	</t>
        </is>
      </c>
      <c r="D197" t="n">
        <v>3.0641</v>
      </c>
      <c r="E197" t="n">
        <v>32.64</v>
      </c>
      <c r="F197" t="n">
        <v>29.75</v>
      </c>
      <c r="G197" t="n">
        <v>119.02</v>
      </c>
      <c r="H197" t="n">
        <v>1.65</v>
      </c>
      <c r="I197" t="n">
        <v>15</v>
      </c>
      <c r="J197" t="n">
        <v>193.26</v>
      </c>
      <c r="K197" t="n">
        <v>51.39</v>
      </c>
      <c r="L197" t="n">
        <v>18</v>
      </c>
      <c r="M197" t="n">
        <v>13</v>
      </c>
      <c r="N197" t="n">
        <v>38.86</v>
      </c>
      <c r="O197" t="n">
        <v>24068.93</v>
      </c>
      <c r="P197" t="n">
        <v>340.62</v>
      </c>
      <c r="Q197" t="n">
        <v>772.1900000000001</v>
      </c>
      <c r="R197" t="n">
        <v>123.4</v>
      </c>
      <c r="S197" t="n">
        <v>98.14</v>
      </c>
      <c r="T197" t="n">
        <v>8694.41</v>
      </c>
      <c r="U197" t="n">
        <v>0.8</v>
      </c>
      <c r="V197" t="n">
        <v>0.86</v>
      </c>
      <c r="W197" t="n">
        <v>12.3</v>
      </c>
      <c r="X197" t="n">
        <v>0.51</v>
      </c>
      <c r="Y197" t="n">
        <v>2</v>
      </c>
      <c r="Z197" t="n">
        <v>10</v>
      </c>
    </row>
    <row r="198">
      <c r="A198" t="n">
        <v>18</v>
      </c>
      <c r="B198" t="n">
        <v>85</v>
      </c>
      <c r="C198" t="inlineStr">
        <is>
          <t xml:space="preserve">CONCLUIDO	</t>
        </is>
      </c>
      <c r="D198" t="n">
        <v>3.0705</v>
      </c>
      <c r="E198" t="n">
        <v>32.57</v>
      </c>
      <c r="F198" t="n">
        <v>29.72</v>
      </c>
      <c r="G198" t="n">
        <v>127.38</v>
      </c>
      <c r="H198" t="n">
        <v>1.73</v>
      </c>
      <c r="I198" t="n">
        <v>14</v>
      </c>
      <c r="J198" t="n">
        <v>194.8</v>
      </c>
      <c r="K198" t="n">
        <v>51.39</v>
      </c>
      <c r="L198" t="n">
        <v>19</v>
      </c>
      <c r="M198" t="n">
        <v>12</v>
      </c>
      <c r="N198" t="n">
        <v>39.41</v>
      </c>
      <c r="O198" t="n">
        <v>24259.23</v>
      </c>
      <c r="P198" t="n">
        <v>337.86</v>
      </c>
      <c r="Q198" t="n">
        <v>772.17</v>
      </c>
      <c r="R198" t="n">
        <v>122.58</v>
      </c>
      <c r="S198" t="n">
        <v>98.14</v>
      </c>
      <c r="T198" t="n">
        <v>8290</v>
      </c>
      <c r="U198" t="n">
        <v>0.8</v>
      </c>
      <c r="V198" t="n">
        <v>0.86</v>
      </c>
      <c r="W198" t="n">
        <v>12.29</v>
      </c>
      <c r="X198" t="n">
        <v>0.47</v>
      </c>
      <c r="Y198" t="n">
        <v>2</v>
      </c>
      <c r="Z198" t="n">
        <v>10</v>
      </c>
    </row>
    <row r="199">
      <c r="A199" t="n">
        <v>19</v>
      </c>
      <c r="B199" t="n">
        <v>85</v>
      </c>
      <c r="C199" t="inlineStr">
        <is>
          <t xml:space="preserve">CONCLUIDO	</t>
        </is>
      </c>
      <c r="D199" t="n">
        <v>3.0781</v>
      </c>
      <c r="E199" t="n">
        <v>32.49</v>
      </c>
      <c r="F199" t="n">
        <v>29.67</v>
      </c>
      <c r="G199" t="n">
        <v>136.96</v>
      </c>
      <c r="H199" t="n">
        <v>1.81</v>
      </c>
      <c r="I199" t="n">
        <v>13</v>
      </c>
      <c r="J199" t="n">
        <v>196.35</v>
      </c>
      <c r="K199" t="n">
        <v>51.39</v>
      </c>
      <c r="L199" t="n">
        <v>20</v>
      </c>
      <c r="M199" t="n">
        <v>11</v>
      </c>
      <c r="N199" t="n">
        <v>39.96</v>
      </c>
      <c r="O199" t="n">
        <v>24450.27</v>
      </c>
      <c r="P199" t="n">
        <v>332.67</v>
      </c>
      <c r="Q199" t="n">
        <v>772.17</v>
      </c>
      <c r="R199" t="n">
        <v>120.97</v>
      </c>
      <c r="S199" t="n">
        <v>98.14</v>
      </c>
      <c r="T199" t="n">
        <v>7485.85</v>
      </c>
      <c r="U199" t="n">
        <v>0.8100000000000001</v>
      </c>
      <c r="V199" t="n">
        <v>0.87</v>
      </c>
      <c r="W199" t="n">
        <v>12.29</v>
      </c>
      <c r="X199" t="n">
        <v>0.43</v>
      </c>
      <c r="Y199" t="n">
        <v>2</v>
      </c>
      <c r="Z199" t="n">
        <v>10</v>
      </c>
    </row>
    <row r="200">
      <c r="A200" t="n">
        <v>20</v>
      </c>
      <c r="B200" t="n">
        <v>85</v>
      </c>
      <c r="C200" t="inlineStr">
        <is>
          <t xml:space="preserve">CONCLUIDO	</t>
        </is>
      </c>
      <c r="D200" t="n">
        <v>3.0764</v>
      </c>
      <c r="E200" t="n">
        <v>32.51</v>
      </c>
      <c r="F200" t="n">
        <v>29.69</v>
      </c>
      <c r="G200" t="n">
        <v>137.04</v>
      </c>
      <c r="H200" t="n">
        <v>1.88</v>
      </c>
      <c r="I200" t="n">
        <v>13</v>
      </c>
      <c r="J200" t="n">
        <v>197.9</v>
      </c>
      <c r="K200" t="n">
        <v>51.39</v>
      </c>
      <c r="L200" t="n">
        <v>21</v>
      </c>
      <c r="M200" t="n">
        <v>11</v>
      </c>
      <c r="N200" t="n">
        <v>40.51</v>
      </c>
      <c r="O200" t="n">
        <v>24642.07</v>
      </c>
      <c r="P200" t="n">
        <v>331.57</v>
      </c>
      <c r="Q200" t="n">
        <v>772.09</v>
      </c>
      <c r="R200" t="n">
        <v>121.59</v>
      </c>
      <c r="S200" t="n">
        <v>98.14</v>
      </c>
      <c r="T200" t="n">
        <v>7798.05</v>
      </c>
      <c r="U200" t="n">
        <v>0.8100000000000001</v>
      </c>
      <c r="V200" t="n">
        <v>0.86</v>
      </c>
      <c r="W200" t="n">
        <v>12.29</v>
      </c>
      <c r="X200" t="n">
        <v>0.45</v>
      </c>
      <c r="Y200" t="n">
        <v>2</v>
      </c>
      <c r="Z200" t="n">
        <v>10</v>
      </c>
    </row>
    <row r="201">
      <c r="A201" t="n">
        <v>21</v>
      </c>
      <c r="B201" t="n">
        <v>85</v>
      </c>
      <c r="C201" t="inlineStr">
        <is>
          <t xml:space="preserve">CONCLUIDO	</t>
        </is>
      </c>
      <c r="D201" t="n">
        <v>3.083</v>
      </c>
      <c r="E201" t="n">
        <v>32.44</v>
      </c>
      <c r="F201" t="n">
        <v>29.66</v>
      </c>
      <c r="G201" t="n">
        <v>148.28</v>
      </c>
      <c r="H201" t="n">
        <v>1.96</v>
      </c>
      <c r="I201" t="n">
        <v>12</v>
      </c>
      <c r="J201" t="n">
        <v>199.46</v>
      </c>
      <c r="K201" t="n">
        <v>51.39</v>
      </c>
      <c r="L201" t="n">
        <v>22</v>
      </c>
      <c r="M201" t="n">
        <v>10</v>
      </c>
      <c r="N201" t="n">
        <v>41.07</v>
      </c>
      <c r="O201" t="n">
        <v>24834.62</v>
      </c>
      <c r="P201" t="n">
        <v>328.03</v>
      </c>
      <c r="Q201" t="n">
        <v>772.12</v>
      </c>
      <c r="R201" t="n">
        <v>120.37</v>
      </c>
      <c r="S201" t="n">
        <v>98.14</v>
      </c>
      <c r="T201" t="n">
        <v>7193.45</v>
      </c>
      <c r="U201" t="n">
        <v>0.82</v>
      </c>
      <c r="V201" t="n">
        <v>0.87</v>
      </c>
      <c r="W201" t="n">
        <v>12.29</v>
      </c>
      <c r="X201" t="n">
        <v>0.41</v>
      </c>
      <c r="Y201" t="n">
        <v>2</v>
      </c>
      <c r="Z201" t="n">
        <v>10</v>
      </c>
    </row>
    <row r="202">
      <c r="A202" t="n">
        <v>22</v>
      </c>
      <c r="B202" t="n">
        <v>85</v>
      </c>
      <c r="C202" t="inlineStr">
        <is>
          <t xml:space="preserve">CONCLUIDO	</t>
        </is>
      </c>
      <c r="D202" t="n">
        <v>3.0834</v>
      </c>
      <c r="E202" t="n">
        <v>32.43</v>
      </c>
      <c r="F202" t="n">
        <v>29.65</v>
      </c>
      <c r="G202" t="n">
        <v>148.26</v>
      </c>
      <c r="H202" t="n">
        <v>2.03</v>
      </c>
      <c r="I202" t="n">
        <v>12</v>
      </c>
      <c r="J202" t="n">
        <v>201.03</v>
      </c>
      <c r="K202" t="n">
        <v>51.39</v>
      </c>
      <c r="L202" t="n">
        <v>23</v>
      </c>
      <c r="M202" t="n">
        <v>10</v>
      </c>
      <c r="N202" t="n">
        <v>41.64</v>
      </c>
      <c r="O202" t="n">
        <v>25027.94</v>
      </c>
      <c r="P202" t="n">
        <v>323.3</v>
      </c>
      <c r="Q202" t="n">
        <v>772.12</v>
      </c>
      <c r="R202" t="n">
        <v>120.3</v>
      </c>
      <c r="S202" t="n">
        <v>98.14</v>
      </c>
      <c r="T202" t="n">
        <v>7157.19</v>
      </c>
      <c r="U202" t="n">
        <v>0.82</v>
      </c>
      <c r="V202" t="n">
        <v>0.87</v>
      </c>
      <c r="W202" t="n">
        <v>12.29</v>
      </c>
      <c r="X202" t="n">
        <v>0.41</v>
      </c>
      <c r="Y202" t="n">
        <v>2</v>
      </c>
      <c r="Z202" t="n">
        <v>10</v>
      </c>
    </row>
    <row r="203">
      <c r="A203" t="n">
        <v>23</v>
      </c>
      <c r="B203" t="n">
        <v>85</v>
      </c>
      <c r="C203" t="inlineStr">
        <is>
          <t xml:space="preserve">CONCLUIDO	</t>
        </is>
      </c>
      <c r="D203" t="n">
        <v>3.0904</v>
      </c>
      <c r="E203" t="n">
        <v>32.36</v>
      </c>
      <c r="F203" t="n">
        <v>29.61</v>
      </c>
      <c r="G203" t="n">
        <v>161.53</v>
      </c>
      <c r="H203" t="n">
        <v>2.1</v>
      </c>
      <c r="I203" t="n">
        <v>11</v>
      </c>
      <c r="J203" t="n">
        <v>202.61</v>
      </c>
      <c r="K203" t="n">
        <v>51.39</v>
      </c>
      <c r="L203" t="n">
        <v>24</v>
      </c>
      <c r="M203" t="n">
        <v>8</v>
      </c>
      <c r="N203" t="n">
        <v>42.21</v>
      </c>
      <c r="O203" t="n">
        <v>25222.04</v>
      </c>
      <c r="P203" t="n">
        <v>322.36</v>
      </c>
      <c r="Q203" t="n">
        <v>772.11</v>
      </c>
      <c r="R203" t="n">
        <v>118.97</v>
      </c>
      <c r="S203" t="n">
        <v>98.14</v>
      </c>
      <c r="T203" t="n">
        <v>6497.07</v>
      </c>
      <c r="U203" t="n">
        <v>0.82</v>
      </c>
      <c r="V203" t="n">
        <v>0.87</v>
      </c>
      <c r="W203" t="n">
        <v>12.29</v>
      </c>
      <c r="X203" t="n">
        <v>0.37</v>
      </c>
      <c r="Y203" t="n">
        <v>2</v>
      </c>
      <c r="Z203" t="n">
        <v>10</v>
      </c>
    </row>
    <row r="204">
      <c r="A204" t="n">
        <v>24</v>
      </c>
      <c r="B204" t="n">
        <v>85</v>
      </c>
      <c r="C204" t="inlineStr">
        <is>
          <t xml:space="preserve">CONCLUIDO	</t>
        </is>
      </c>
      <c r="D204" t="n">
        <v>3.0885</v>
      </c>
      <c r="E204" t="n">
        <v>32.38</v>
      </c>
      <c r="F204" t="n">
        <v>29.63</v>
      </c>
      <c r="G204" t="n">
        <v>161.63</v>
      </c>
      <c r="H204" t="n">
        <v>2.17</v>
      </c>
      <c r="I204" t="n">
        <v>11</v>
      </c>
      <c r="J204" t="n">
        <v>204.19</v>
      </c>
      <c r="K204" t="n">
        <v>51.39</v>
      </c>
      <c r="L204" t="n">
        <v>25</v>
      </c>
      <c r="M204" t="n">
        <v>5</v>
      </c>
      <c r="N204" t="n">
        <v>42.79</v>
      </c>
      <c r="O204" t="n">
        <v>25417.05</v>
      </c>
      <c r="P204" t="n">
        <v>321</v>
      </c>
      <c r="Q204" t="n">
        <v>772.11</v>
      </c>
      <c r="R204" t="n">
        <v>119.33</v>
      </c>
      <c r="S204" t="n">
        <v>98.14</v>
      </c>
      <c r="T204" t="n">
        <v>6680.18</v>
      </c>
      <c r="U204" t="n">
        <v>0.82</v>
      </c>
      <c r="V204" t="n">
        <v>0.87</v>
      </c>
      <c r="W204" t="n">
        <v>12.3</v>
      </c>
      <c r="X204" t="n">
        <v>0.39</v>
      </c>
      <c r="Y204" t="n">
        <v>2</v>
      </c>
      <c r="Z204" t="n">
        <v>10</v>
      </c>
    </row>
    <row r="205">
      <c r="A205" t="n">
        <v>25</v>
      </c>
      <c r="B205" t="n">
        <v>85</v>
      </c>
      <c r="C205" t="inlineStr">
        <is>
          <t xml:space="preserve">CONCLUIDO	</t>
        </is>
      </c>
      <c r="D205" t="n">
        <v>3.0888</v>
      </c>
      <c r="E205" t="n">
        <v>32.38</v>
      </c>
      <c r="F205" t="n">
        <v>29.63</v>
      </c>
      <c r="G205" t="n">
        <v>161.62</v>
      </c>
      <c r="H205" t="n">
        <v>2.24</v>
      </c>
      <c r="I205" t="n">
        <v>11</v>
      </c>
      <c r="J205" t="n">
        <v>205.77</v>
      </c>
      <c r="K205" t="n">
        <v>51.39</v>
      </c>
      <c r="L205" t="n">
        <v>26</v>
      </c>
      <c r="M205" t="n">
        <v>2</v>
      </c>
      <c r="N205" t="n">
        <v>43.38</v>
      </c>
      <c r="O205" t="n">
        <v>25612.75</v>
      </c>
      <c r="P205" t="n">
        <v>321.11</v>
      </c>
      <c r="Q205" t="n">
        <v>772.16</v>
      </c>
      <c r="R205" t="n">
        <v>119.18</v>
      </c>
      <c r="S205" t="n">
        <v>98.14</v>
      </c>
      <c r="T205" t="n">
        <v>6601.3</v>
      </c>
      <c r="U205" t="n">
        <v>0.82</v>
      </c>
      <c r="V205" t="n">
        <v>0.87</v>
      </c>
      <c r="W205" t="n">
        <v>12.3</v>
      </c>
      <c r="X205" t="n">
        <v>0.38</v>
      </c>
      <c r="Y205" t="n">
        <v>2</v>
      </c>
      <c r="Z205" t="n">
        <v>10</v>
      </c>
    </row>
    <row r="206">
      <c r="A206" t="n">
        <v>26</v>
      </c>
      <c r="B206" t="n">
        <v>85</v>
      </c>
      <c r="C206" t="inlineStr">
        <is>
          <t xml:space="preserve">CONCLUIDO	</t>
        </is>
      </c>
      <c r="D206" t="n">
        <v>3.0885</v>
      </c>
      <c r="E206" t="n">
        <v>32.38</v>
      </c>
      <c r="F206" t="n">
        <v>29.63</v>
      </c>
      <c r="G206" t="n">
        <v>161.64</v>
      </c>
      <c r="H206" t="n">
        <v>2.31</v>
      </c>
      <c r="I206" t="n">
        <v>11</v>
      </c>
      <c r="J206" t="n">
        <v>207.37</v>
      </c>
      <c r="K206" t="n">
        <v>51.39</v>
      </c>
      <c r="L206" t="n">
        <v>27</v>
      </c>
      <c r="M206" t="n">
        <v>0</v>
      </c>
      <c r="N206" t="n">
        <v>43.97</v>
      </c>
      <c r="O206" t="n">
        <v>25809.25</v>
      </c>
      <c r="P206" t="n">
        <v>322.47</v>
      </c>
      <c r="Q206" t="n">
        <v>772.22</v>
      </c>
      <c r="R206" t="n">
        <v>119.25</v>
      </c>
      <c r="S206" t="n">
        <v>98.14</v>
      </c>
      <c r="T206" t="n">
        <v>6637.4</v>
      </c>
      <c r="U206" t="n">
        <v>0.82</v>
      </c>
      <c r="V206" t="n">
        <v>0.87</v>
      </c>
      <c r="W206" t="n">
        <v>12.3</v>
      </c>
      <c r="X206" t="n">
        <v>0.39</v>
      </c>
      <c r="Y206" t="n">
        <v>2</v>
      </c>
      <c r="Z206" t="n">
        <v>10</v>
      </c>
    </row>
    <row r="207">
      <c r="A207" t="n">
        <v>0</v>
      </c>
      <c r="B207" t="n">
        <v>20</v>
      </c>
      <c r="C207" t="inlineStr">
        <is>
          <t xml:space="preserve">CONCLUIDO	</t>
        </is>
      </c>
      <c r="D207" t="n">
        <v>2.6284</v>
      </c>
      <c r="E207" t="n">
        <v>38.05</v>
      </c>
      <c r="F207" t="n">
        <v>34.59</v>
      </c>
      <c r="G207" t="n">
        <v>14.82</v>
      </c>
      <c r="H207" t="n">
        <v>0.34</v>
      </c>
      <c r="I207" t="n">
        <v>140</v>
      </c>
      <c r="J207" t="n">
        <v>51.33</v>
      </c>
      <c r="K207" t="n">
        <v>24.83</v>
      </c>
      <c r="L207" t="n">
        <v>1</v>
      </c>
      <c r="M207" t="n">
        <v>138</v>
      </c>
      <c r="N207" t="n">
        <v>5.51</v>
      </c>
      <c r="O207" t="n">
        <v>6564.78</v>
      </c>
      <c r="P207" t="n">
        <v>192.02</v>
      </c>
      <c r="Q207" t="n">
        <v>773.3</v>
      </c>
      <c r="R207" t="n">
        <v>284.61</v>
      </c>
      <c r="S207" t="n">
        <v>98.14</v>
      </c>
      <c r="T207" t="n">
        <v>88672.66</v>
      </c>
      <c r="U207" t="n">
        <v>0.34</v>
      </c>
      <c r="V207" t="n">
        <v>0.74</v>
      </c>
      <c r="W207" t="n">
        <v>12.5</v>
      </c>
      <c r="X207" t="n">
        <v>5.32</v>
      </c>
      <c r="Y207" t="n">
        <v>2</v>
      </c>
      <c r="Z207" t="n">
        <v>10</v>
      </c>
    </row>
    <row r="208">
      <c r="A208" t="n">
        <v>1</v>
      </c>
      <c r="B208" t="n">
        <v>20</v>
      </c>
      <c r="C208" t="inlineStr">
        <is>
          <t xml:space="preserve">CONCLUIDO	</t>
        </is>
      </c>
      <c r="D208" t="n">
        <v>2.9449</v>
      </c>
      <c r="E208" t="n">
        <v>33.96</v>
      </c>
      <c r="F208" t="n">
        <v>31.48</v>
      </c>
      <c r="G208" t="n">
        <v>31.48</v>
      </c>
      <c r="H208" t="n">
        <v>0.66</v>
      </c>
      <c r="I208" t="n">
        <v>60</v>
      </c>
      <c r="J208" t="n">
        <v>52.47</v>
      </c>
      <c r="K208" t="n">
        <v>24.83</v>
      </c>
      <c r="L208" t="n">
        <v>2</v>
      </c>
      <c r="M208" t="n">
        <v>58</v>
      </c>
      <c r="N208" t="n">
        <v>5.64</v>
      </c>
      <c r="O208" t="n">
        <v>6705.1</v>
      </c>
      <c r="P208" t="n">
        <v>162.95</v>
      </c>
      <c r="Q208" t="n">
        <v>772.51</v>
      </c>
      <c r="R208" t="n">
        <v>180.55</v>
      </c>
      <c r="S208" t="n">
        <v>98.14</v>
      </c>
      <c r="T208" t="n">
        <v>37044.23</v>
      </c>
      <c r="U208" t="n">
        <v>0.54</v>
      </c>
      <c r="V208" t="n">
        <v>0.82</v>
      </c>
      <c r="W208" t="n">
        <v>12.38</v>
      </c>
      <c r="X208" t="n">
        <v>2.22</v>
      </c>
      <c r="Y208" t="n">
        <v>2</v>
      </c>
      <c r="Z208" t="n">
        <v>10</v>
      </c>
    </row>
    <row r="209">
      <c r="A209" t="n">
        <v>2</v>
      </c>
      <c r="B209" t="n">
        <v>20</v>
      </c>
      <c r="C209" t="inlineStr">
        <is>
          <t xml:space="preserve">CONCLUIDO	</t>
        </is>
      </c>
      <c r="D209" t="n">
        <v>3.0301</v>
      </c>
      <c r="E209" t="n">
        <v>33</v>
      </c>
      <c r="F209" t="n">
        <v>30.77</v>
      </c>
      <c r="G209" t="n">
        <v>46.15</v>
      </c>
      <c r="H209" t="n">
        <v>0.97</v>
      </c>
      <c r="I209" t="n">
        <v>40</v>
      </c>
      <c r="J209" t="n">
        <v>53.61</v>
      </c>
      <c r="K209" t="n">
        <v>24.83</v>
      </c>
      <c r="L209" t="n">
        <v>3</v>
      </c>
      <c r="M209" t="n">
        <v>3</v>
      </c>
      <c r="N209" t="n">
        <v>5.78</v>
      </c>
      <c r="O209" t="n">
        <v>6845.59</v>
      </c>
      <c r="P209" t="n">
        <v>149.94</v>
      </c>
      <c r="Q209" t="n">
        <v>772.67</v>
      </c>
      <c r="R209" t="n">
        <v>155.62</v>
      </c>
      <c r="S209" t="n">
        <v>98.14</v>
      </c>
      <c r="T209" t="n">
        <v>24676.13</v>
      </c>
      <c r="U209" t="n">
        <v>0.63</v>
      </c>
      <c r="V209" t="n">
        <v>0.83</v>
      </c>
      <c r="W209" t="n">
        <v>12.39</v>
      </c>
      <c r="X209" t="n">
        <v>1.51</v>
      </c>
      <c r="Y209" t="n">
        <v>2</v>
      </c>
      <c r="Z209" t="n">
        <v>10</v>
      </c>
    </row>
    <row r="210">
      <c r="A210" t="n">
        <v>3</v>
      </c>
      <c r="B210" t="n">
        <v>20</v>
      </c>
      <c r="C210" t="inlineStr">
        <is>
          <t xml:space="preserve">CONCLUIDO	</t>
        </is>
      </c>
      <c r="D210" t="n">
        <v>3.0279</v>
      </c>
      <c r="E210" t="n">
        <v>33.03</v>
      </c>
      <c r="F210" t="n">
        <v>30.79</v>
      </c>
      <c r="G210" t="n">
        <v>46.18</v>
      </c>
      <c r="H210" t="n">
        <v>1.27</v>
      </c>
      <c r="I210" t="n">
        <v>40</v>
      </c>
      <c r="J210" t="n">
        <v>54.75</v>
      </c>
      <c r="K210" t="n">
        <v>24.83</v>
      </c>
      <c r="L210" t="n">
        <v>4</v>
      </c>
      <c r="M210" t="n">
        <v>0</v>
      </c>
      <c r="N210" t="n">
        <v>5.92</v>
      </c>
      <c r="O210" t="n">
        <v>6986.39</v>
      </c>
      <c r="P210" t="n">
        <v>152.96</v>
      </c>
      <c r="Q210" t="n">
        <v>772.79</v>
      </c>
      <c r="R210" t="n">
        <v>156.19</v>
      </c>
      <c r="S210" t="n">
        <v>98.14</v>
      </c>
      <c r="T210" t="n">
        <v>24965.48</v>
      </c>
      <c r="U210" t="n">
        <v>0.63</v>
      </c>
      <c r="V210" t="n">
        <v>0.83</v>
      </c>
      <c r="W210" t="n">
        <v>12.39</v>
      </c>
      <c r="X210" t="n">
        <v>1.54</v>
      </c>
      <c r="Y210" t="n">
        <v>2</v>
      </c>
      <c r="Z210" t="n">
        <v>10</v>
      </c>
    </row>
    <row r="211">
      <c r="A211" t="n">
        <v>0</v>
      </c>
      <c r="B211" t="n">
        <v>65</v>
      </c>
      <c r="C211" t="inlineStr">
        <is>
          <t xml:space="preserve">CONCLUIDO	</t>
        </is>
      </c>
      <c r="D211" t="n">
        <v>1.8437</v>
      </c>
      <c r="E211" t="n">
        <v>54.24</v>
      </c>
      <c r="F211" t="n">
        <v>42.69</v>
      </c>
      <c r="G211" t="n">
        <v>7.45</v>
      </c>
      <c r="H211" t="n">
        <v>0.13</v>
      </c>
      <c r="I211" t="n">
        <v>344</v>
      </c>
      <c r="J211" t="n">
        <v>133.21</v>
      </c>
      <c r="K211" t="n">
        <v>46.47</v>
      </c>
      <c r="L211" t="n">
        <v>1</v>
      </c>
      <c r="M211" t="n">
        <v>342</v>
      </c>
      <c r="N211" t="n">
        <v>20.75</v>
      </c>
      <c r="O211" t="n">
        <v>16663.42</v>
      </c>
      <c r="P211" t="n">
        <v>472.64</v>
      </c>
      <c r="Q211" t="n">
        <v>774.35</v>
      </c>
      <c r="R211" t="n">
        <v>555</v>
      </c>
      <c r="S211" t="n">
        <v>98.14</v>
      </c>
      <c r="T211" t="n">
        <v>222845.87</v>
      </c>
      <c r="U211" t="n">
        <v>0.18</v>
      </c>
      <c r="V211" t="n">
        <v>0.6</v>
      </c>
      <c r="W211" t="n">
        <v>12.84</v>
      </c>
      <c r="X211" t="n">
        <v>13.4</v>
      </c>
      <c r="Y211" t="n">
        <v>2</v>
      </c>
      <c r="Z211" t="n">
        <v>10</v>
      </c>
    </row>
    <row r="212">
      <c r="A212" t="n">
        <v>1</v>
      </c>
      <c r="B212" t="n">
        <v>65</v>
      </c>
      <c r="C212" t="inlineStr">
        <is>
          <t xml:space="preserve">CONCLUIDO	</t>
        </is>
      </c>
      <c r="D212" t="n">
        <v>2.4761</v>
      </c>
      <c r="E212" t="n">
        <v>40.39</v>
      </c>
      <c r="F212" t="n">
        <v>34.45</v>
      </c>
      <c r="G212" t="n">
        <v>14.98</v>
      </c>
      <c r="H212" t="n">
        <v>0.26</v>
      </c>
      <c r="I212" t="n">
        <v>138</v>
      </c>
      <c r="J212" t="n">
        <v>134.55</v>
      </c>
      <c r="K212" t="n">
        <v>46.47</v>
      </c>
      <c r="L212" t="n">
        <v>2</v>
      </c>
      <c r="M212" t="n">
        <v>136</v>
      </c>
      <c r="N212" t="n">
        <v>21.09</v>
      </c>
      <c r="O212" t="n">
        <v>16828.84</v>
      </c>
      <c r="P212" t="n">
        <v>378.81</v>
      </c>
      <c r="Q212" t="n">
        <v>772.88</v>
      </c>
      <c r="R212" t="n">
        <v>279.68</v>
      </c>
      <c r="S212" t="n">
        <v>98.14</v>
      </c>
      <c r="T212" t="n">
        <v>86219.03</v>
      </c>
      <c r="U212" t="n">
        <v>0.35</v>
      </c>
      <c r="V212" t="n">
        <v>0.75</v>
      </c>
      <c r="W212" t="n">
        <v>12.5</v>
      </c>
      <c r="X212" t="n">
        <v>5.19</v>
      </c>
      <c r="Y212" t="n">
        <v>2</v>
      </c>
      <c r="Z212" t="n">
        <v>10</v>
      </c>
    </row>
    <row r="213">
      <c r="A213" t="n">
        <v>2</v>
      </c>
      <c r="B213" t="n">
        <v>65</v>
      </c>
      <c r="C213" t="inlineStr">
        <is>
          <t xml:space="preserve">CONCLUIDO	</t>
        </is>
      </c>
      <c r="D213" t="n">
        <v>2.7042</v>
      </c>
      <c r="E213" t="n">
        <v>36.98</v>
      </c>
      <c r="F213" t="n">
        <v>32.46</v>
      </c>
      <c r="G213" t="n">
        <v>22.65</v>
      </c>
      <c r="H213" t="n">
        <v>0.39</v>
      </c>
      <c r="I213" t="n">
        <v>86</v>
      </c>
      <c r="J213" t="n">
        <v>135.9</v>
      </c>
      <c r="K213" t="n">
        <v>46.47</v>
      </c>
      <c r="L213" t="n">
        <v>3</v>
      </c>
      <c r="M213" t="n">
        <v>84</v>
      </c>
      <c r="N213" t="n">
        <v>21.43</v>
      </c>
      <c r="O213" t="n">
        <v>16994.64</v>
      </c>
      <c r="P213" t="n">
        <v>353.42</v>
      </c>
      <c r="Q213" t="n">
        <v>772.8</v>
      </c>
      <c r="R213" t="n">
        <v>213.61</v>
      </c>
      <c r="S213" t="n">
        <v>98.14</v>
      </c>
      <c r="T213" t="n">
        <v>53441.08</v>
      </c>
      <c r="U213" t="n">
        <v>0.46</v>
      </c>
      <c r="V213" t="n">
        <v>0.79</v>
      </c>
      <c r="W213" t="n">
        <v>12.41</v>
      </c>
      <c r="X213" t="n">
        <v>3.2</v>
      </c>
      <c r="Y213" t="n">
        <v>2</v>
      </c>
      <c r="Z213" t="n">
        <v>10</v>
      </c>
    </row>
    <row r="214">
      <c r="A214" t="n">
        <v>3</v>
      </c>
      <c r="B214" t="n">
        <v>65</v>
      </c>
      <c r="C214" t="inlineStr">
        <is>
          <t xml:space="preserve">CONCLUIDO	</t>
        </is>
      </c>
      <c r="D214" t="n">
        <v>2.8271</v>
      </c>
      <c r="E214" t="n">
        <v>35.37</v>
      </c>
      <c r="F214" t="n">
        <v>31.5</v>
      </c>
      <c r="G214" t="n">
        <v>30.49</v>
      </c>
      <c r="H214" t="n">
        <v>0.52</v>
      </c>
      <c r="I214" t="n">
        <v>62</v>
      </c>
      <c r="J214" t="n">
        <v>137.25</v>
      </c>
      <c r="K214" t="n">
        <v>46.47</v>
      </c>
      <c r="L214" t="n">
        <v>4</v>
      </c>
      <c r="M214" t="n">
        <v>60</v>
      </c>
      <c r="N214" t="n">
        <v>21.78</v>
      </c>
      <c r="O214" t="n">
        <v>17160.92</v>
      </c>
      <c r="P214" t="n">
        <v>339.4</v>
      </c>
      <c r="Q214" t="n">
        <v>772.4299999999999</v>
      </c>
      <c r="R214" t="n">
        <v>182.03</v>
      </c>
      <c r="S214" t="n">
        <v>98.14</v>
      </c>
      <c r="T214" t="n">
        <v>37773.02</v>
      </c>
      <c r="U214" t="n">
        <v>0.54</v>
      </c>
      <c r="V214" t="n">
        <v>0.8100000000000001</v>
      </c>
      <c r="W214" t="n">
        <v>12.36</v>
      </c>
      <c r="X214" t="n">
        <v>2.25</v>
      </c>
      <c r="Y214" t="n">
        <v>2</v>
      </c>
      <c r="Z214" t="n">
        <v>10</v>
      </c>
    </row>
    <row r="215">
      <c r="A215" t="n">
        <v>4</v>
      </c>
      <c r="B215" t="n">
        <v>65</v>
      </c>
      <c r="C215" t="inlineStr">
        <is>
          <t xml:space="preserve">CONCLUIDO	</t>
        </is>
      </c>
      <c r="D215" t="n">
        <v>2.8926</v>
      </c>
      <c r="E215" t="n">
        <v>34.57</v>
      </c>
      <c r="F215" t="n">
        <v>31.06</v>
      </c>
      <c r="G215" t="n">
        <v>38.03</v>
      </c>
      <c r="H215" t="n">
        <v>0.64</v>
      </c>
      <c r="I215" t="n">
        <v>49</v>
      </c>
      <c r="J215" t="n">
        <v>138.6</v>
      </c>
      <c r="K215" t="n">
        <v>46.47</v>
      </c>
      <c r="L215" t="n">
        <v>5</v>
      </c>
      <c r="M215" t="n">
        <v>47</v>
      </c>
      <c r="N215" t="n">
        <v>22.13</v>
      </c>
      <c r="O215" t="n">
        <v>17327.69</v>
      </c>
      <c r="P215" t="n">
        <v>331.12</v>
      </c>
      <c r="Q215" t="n">
        <v>772.29</v>
      </c>
      <c r="R215" t="n">
        <v>167.05</v>
      </c>
      <c r="S215" t="n">
        <v>98.14</v>
      </c>
      <c r="T215" t="n">
        <v>30349.97</v>
      </c>
      <c r="U215" t="n">
        <v>0.59</v>
      </c>
      <c r="V215" t="n">
        <v>0.83</v>
      </c>
      <c r="W215" t="n">
        <v>12.35</v>
      </c>
      <c r="X215" t="n">
        <v>1.81</v>
      </c>
      <c r="Y215" t="n">
        <v>2</v>
      </c>
      <c r="Z215" t="n">
        <v>10</v>
      </c>
    </row>
    <row r="216">
      <c r="A216" t="n">
        <v>5</v>
      </c>
      <c r="B216" t="n">
        <v>65</v>
      </c>
      <c r="C216" t="inlineStr">
        <is>
          <t xml:space="preserve">CONCLUIDO	</t>
        </is>
      </c>
      <c r="D216" t="n">
        <v>2.9426</v>
      </c>
      <c r="E216" t="n">
        <v>33.98</v>
      </c>
      <c r="F216" t="n">
        <v>30.71</v>
      </c>
      <c r="G216" t="n">
        <v>46.07</v>
      </c>
      <c r="H216" t="n">
        <v>0.76</v>
      </c>
      <c r="I216" t="n">
        <v>40</v>
      </c>
      <c r="J216" t="n">
        <v>139.95</v>
      </c>
      <c r="K216" t="n">
        <v>46.47</v>
      </c>
      <c r="L216" t="n">
        <v>6</v>
      </c>
      <c r="M216" t="n">
        <v>38</v>
      </c>
      <c r="N216" t="n">
        <v>22.49</v>
      </c>
      <c r="O216" t="n">
        <v>17494.97</v>
      </c>
      <c r="P216" t="n">
        <v>323.76</v>
      </c>
      <c r="Q216" t="n">
        <v>772.37</v>
      </c>
      <c r="R216" t="n">
        <v>155.39</v>
      </c>
      <c r="S216" t="n">
        <v>98.14</v>
      </c>
      <c r="T216" t="n">
        <v>24561.94</v>
      </c>
      <c r="U216" t="n">
        <v>0.63</v>
      </c>
      <c r="V216" t="n">
        <v>0.84</v>
      </c>
      <c r="W216" t="n">
        <v>12.34</v>
      </c>
      <c r="X216" t="n">
        <v>1.46</v>
      </c>
      <c r="Y216" t="n">
        <v>2</v>
      </c>
      <c r="Z216" t="n">
        <v>10</v>
      </c>
    </row>
    <row r="217">
      <c r="A217" t="n">
        <v>6</v>
      </c>
      <c r="B217" t="n">
        <v>65</v>
      </c>
      <c r="C217" t="inlineStr">
        <is>
          <t xml:space="preserve">CONCLUIDO	</t>
        </is>
      </c>
      <c r="D217" t="n">
        <v>2.9761</v>
      </c>
      <c r="E217" t="n">
        <v>33.6</v>
      </c>
      <c r="F217" t="n">
        <v>30.5</v>
      </c>
      <c r="G217" t="n">
        <v>53.81</v>
      </c>
      <c r="H217" t="n">
        <v>0.88</v>
      </c>
      <c r="I217" t="n">
        <v>34</v>
      </c>
      <c r="J217" t="n">
        <v>141.31</v>
      </c>
      <c r="K217" t="n">
        <v>46.47</v>
      </c>
      <c r="L217" t="n">
        <v>7</v>
      </c>
      <c r="M217" t="n">
        <v>32</v>
      </c>
      <c r="N217" t="n">
        <v>22.85</v>
      </c>
      <c r="O217" t="n">
        <v>17662.75</v>
      </c>
      <c r="P217" t="n">
        <v>317.43</v>
      </c>
      <c r="Q217" t="n">
        <v>772.3200000000001</v>
      </c>
      <c r="R217" t="n">
        <v>148.22</v>
      </c>
      <c r="S217" t="n">
        <v>98.14</v>
      </c>
      <c r="T217" t="n">
        <v>21008.71</v>
      </c>
      <c r="U217" t="n">
        <v>0.66</v>
      </c>
      <c r="V217" t="n">
        <v>0.84</v>
      </c>
      <c r="W217" t="n">
        <v>12.33</v>
      </c>
      <c r="X217" t="n">
        <v>1.25</v>
      </c>
      <c r="Y217" t="n">
        <v>2</v>
      </c>
      <c r="Z217" t="n">
        <v>10</v>
      </c>
    </row>
    <row r="218">
      <c r="A218" t="n">
        <v>7</v>
      </c>
      <c r="B218" t="n">
        <v>65</v>
      </c>
      <c r="C218" t="inlineStr">
        <is>
          <t xml:space="preserve">CONCLUIDO	</t>
        </is>
      </c>
      <c r="D218" t="n">
        <v>3.0063</v>
      </c>
      <c r="E218" t="n">
        <v>33.26</v>
      </c>
      <c r="F218" t="n">
        <v>30.29</v>
      </c>
      <c r="G218" t="n">
        <v>62.68</v>
      </c>
      <c r="H218" t="n">
        <v>0.99</v>
      </c>
      <c r="I218" t="n">
        <v>29</v>
      </c>
      <c r="J218" t="n">
        <v>142.68</v>
      </c>
      <c r="K218" t="n">
        <v>46.47</v>
      </c>
      <c r="L218" t="n">
        <v>8</v>
      </c>
      <c r="M218" t="n">
        <v>27</v>
      </c>
      <c r="N218" t="n">
        <v>23.21</v>
      </c>
      <c r="O218" t="n">
        <v>17831.04</v>
      </c>
      <c r="P218" t="n">
        <v>311.66</v>
      </c>
      <c r="Q218" t="n">
        <v>772.21</v>
      </c>
      <c r="R218" t="n">
        <v>141.55</v>
      </c>
      <c r="S218" t="n">
        <v>98.14</v>
      </c>
      <c r="T218" t="n">
        <v>17699.52</v>
      </c>
      <c r="U218" t="n">
        <v>0.6899999999999999</v>
      </c>
      <c r="V218" t="n">
        <v>0.85</v>
      </c>
      <c r="W218" t="n">
        <v>12.32</v>
      </c>
      <c r="X218" t="n">
        <v>1.04</v>
      </c>
      <c r="Y218" t="n">
        <v>2</v>
      </c>
      <c r="Z218" t="n">
        <v>10</v>
      </c>
    </row>
    <row r="219">
      <c r="A219" t="n">
        <v>8</v>
      </c>
      <c r="B219" t="n">
        <v>65</v>
      </c>
      <c r="C219" t="inlineStr">
        <is>
          <t xml:space="preserve">CONCLUIDO	</t>
        </is>
      </c>
      <c r="D219" t="n">
        <v>3.0232</v>
      </c>
      <c r="E219" t="n">
        <v>33.08</v>
      </c>
      <c r="F219" t="n">
        <v>30.19</v>
      </c>
      <c r="G219" t="n">
        <v>69.67</v>
      </c>
      <c r="H219" t="n">
        <v>1.11</v>
      </c>
      <c r="I219" t="n">
        <v>26</v>
      </c>
      <c r="J219" t="n">
        <v>144.05</v>
      </c>
      <c r="K219" t="n">
        <v>46.47</v>
      </c>
      <c r="L219" t="n">
        <v>9</v>
      </c>
      <c r="M219" t="n">
        <v>24</v>
      </c>
      <c r="N219" t="n">
        <v>23.58</v>
      </c>
      <c r="O219" t="n">
        <v>17999.83</v>
      </c>
      <c r="P219" t="n">
        <v>307.08</v>
      </c>
      <c r="Q219" t="n">
        <v>772.1799999999999</v>
      </c>
      <c r="R219" t="n">
        <v>138.11</v>
      </c>
      <c r="S219" t="n">
        <v>98.14</v>
      </c>
      <c r="T219" t="n">
        <v>15993.53</v>
      </c>
      <c r="U219" t="n">
        <v>0.71</v>
      </c>
      <c r="V219" t="n">
        <v>0.85</v>
      </c>
      <c r="W219" t="n">
        <v>12.31</v>
      </c>
      <c r="X219" t="n">
        <v>0.9399999999999999</v>
      </c>
      <c r="Y219" t="n">
        <v>2</v>
      </c>
      <c r="Z219" t="n">
        <v>10</v>
      </c>
    </row>
    <row r="220">
      <c r="A220" t="n">
        <v>9</v>
      </c>
      <c r="B220" t="n">
        <v>65</v>
      </c>
      <c r="C220" t="inlineStr">
        <is>
          <t xml:space="preserve">CONCLUIDO	</t>
        </is>
      </c>
      <c r="D220" t="n">
        <v>3.0418</v>
      </c>
      <c r="E220" t="n">
        <v>32.88</v>
      </c>
      <c r="F220" t="n">
        <v>30.07</v>
      </c>
      <c r="G220" t="n">
        <v>78.44</v>
      </c>
      <c r="H220" t="n">
        <v>1.22</v>
      </c>
      <c r="I220" t="n">
        <v>23</v>
      </c>
      <c r="J220" t="n">
        <v>145.42</v>
      </c>
      <c r="K220" t="n">
        <v>46.47</v>
      </c>
      <c r="L220" t="n">
        <v>10</v>
      </c>
      <c r="M220" t="n">
        <v>21</v>
      </c>
      <c r="N220" t="n">
        <v>23.95</v>
      </c>
      <c r="O220" t="n">
        <v>18169.15</v>
      </c>
      <c r="P220" t="n">
        <v>302.09</v>
      </c>
      <c r="Q220" t="n">
        <v>772.16</v>
      </c>
      <c r="R220" t="n">
        <v>134.06</v>
      </c>
      <c r="S220" t="n">
        <v>98.14</v>
      </c>
      <c r="T220" t="n">
        <v>13984.08</v>
      </c>
      <c r="U220" t="n">
        <v>0.73</v>
      </c>
      <c r="V220" t="n">
        <v>0.85</v>
      </c>
      <c r="W220" t="n">
        <v>12.31</v>
      </c>
      <c r="X220" t="n">
        <v>0.82</v>
      </c>
      <c r="Y220" t="n">
        <v>2</v>
      </c>
      <c r="Z220" t="n">
        <v>10</v>
      </c>
    </row>
    <row r="221">
      <c r="A221" t="n">
        <v>10</v>
      </c>
      <c r="B221" t="n">
        <v>65</v>
      </c>
      <c r="C221" t="inlineStr">
        <is>
          <t xml:space="preserve">CONCLUIDO	</t>
        </is>
      </c>
      <c r="D221" t="n">
        <v>3.0518</v>
      </c>
      <c r="E221" t="n">
        <v>32.77</v>
      </c>
      <c r="F221" t="n">
        <v>30.02</v>
      </c>
      <c r="G221" t="n">
        <v>85.76000000000001</v>
      </c>
      <c r="H221" t="n">
        <v>1.33</v>
      </c>
      <c r="I221" t="n">
        <v>21</v>
      </c>
      <c r="J221" t="n">
        <v>146.8</v>
      </c>
      <c r="K221" t="n">
        <v>46.47</v>
      </c>
      <c r="L221" t="n">
        <v>11</v>
      </c>
      <c r="M221" t="n">
        <v>19</v>
      </c>
      <c r="N221" t="n">
        <v>24.33</v>
      </c>
      <c r="O221" t="n">
        <v>18338.99</v>
      </c>
      <c r="P221" t="n">
        <v>297.54</v>
      </c>
      <c r="Q221" t="n">
        <v>772.22</v>
      </c>
      <c r="R221" t="n">
        <v>132.09</v>
      </c>
      <c r="S221" t="n">
        <v>98.14</v>
      </c>
      <c r="T221" t="n">
        <v>13008.12</v>
      </c>
      <c r="U221" t="n">
        <v>0.74</v>
      </c>
      <c r="V221" t="n">
        <v>0.86</v>
      </c>
      <c r="W221" t="n">
        <v>12.31</v>
      </c>
      <c r="X221" t="n">
        <v>0.77</v>
      </c>
      <c r="Y221" t="n">
        <v>2</v>
      </c>
      <c r="Z221" t="n">
        <v>10</v>
      </c>
    </row>
    <row r="222">
      <c r="A222" t="n">
        <v>11</v>
      </c>
      <c r="B222" t="n">
        <v>65</v>
      </c>
      <c r="C222" t="inlineStr">
        <is>
          <t xml:space="preserve">CONCLUIDO	</t>
        </is>
      </c>
      <c r="D222" t="n">
        <v>3.0667</v>
      </c>
      <c r="E222" t="n">
        <v>32.61</v>
      </c>
      <c r="F222" t="n">
        <v>29.91</v>
      </c>
      <c r="G222" t="n">
        <v>94.45</v>
      </c>
      <c r="H222" t="n">
        <v>1.43</v>
      </c>
      <c r="I222" t="n">
        <v>19</v>
      </c>
      <c r="J222" t="n">
        <v>148.18</v>
      </c>
      <c r="K222" t="n">
        <v>46.47</v>
      </c>
      <c r="L222" t="n">
        <v>12</v>
      </c>
      <c r="M222" t="n">
        <v>17</v>
      </c>
      <c r="N222" t="n">
        <v>24.71</v>
      </c>
      <c r="O222" t="n">
        <v>18509.36</v>
      </c>
      <c r="P222" t="n">
        <v>291.51</v>
      </c>
      <c r="Q222" t="n">
        <v>772.15</v>
      </c>
      <c r="R222" t="n">
        <v>129.01</v>
      </c>
      <c r="S222" t="n">
        <v>98.14</v>
      </c>
      <c r="T222" t="n">
        <v>11476.19</v>
      </c>
      <c r="U222" t="n">
        <v>0.76</v>
      </c>
      <c r="V222" t="n">
        <v>0.86</v>
      </c>
      <c r="W222" t="n">
        <v>12.3</v>
      </c>
      <c r="X222" t="n">
        <v>0.66</v>
      </c>
      <c r="Y222" t="n">
        <v>2</v>
      </c>
      <c r="Z222" t="n">
        <v>10</v>
      </c>
    </row>
    <row r="223">
      <c r="A223" t="n">
        <v>12</v>
      </c>
      <c r="B223" t="n">
        <v>65</v>
      </c>
      <c r="C223" t="inlineStr">
        <is>
          <t xml:space="preserve">CONCLUIDO	</t>
        </is>
      </c>
      <c r="D223" t="n">
        <v>3.0773</v>
      </c>
      <c r="E223" t="n">
        <v>32.5</v>
      </c>
      <c r="F223" t="n">
        <v>29.85</v>
      </c>
      <c r="G223" t="n">
        <v>105.36</v>
      </c>
      <c r="H223" t="n">
        <v>1.54</v>
      </c>
      <c r="I223" t="n">
        <v>17</v>
      </c>
      <c r="J223" t="n">
        <v>149.56</v>
      </c>
      <c r="K223" t="n">
        <v>46.47</v>
      </c>
      <c r="L223" t="n">
        <v>13</v>
      </c>
      <c r="M223" t="n">
        <v>15</v>
      </c>
      <c r="N223" t="n">
        <v>25.1</v>
      </c>
      <c r="O223" t="n">
        <v>18680.25</v>
      </c>
      <c r="P223" t="n">
        <v>286.7</v>
      </c>
      <c r="Q223" t="n">
        <v>772.14</v>
      </c>
      <c r="R223" t="n">
        <v>127</v>
      </c>
      <c r="S223" t="n">
        <v>98.14</v>
      </c>
      <c r="T223" t="n">
        <v>10484.19</v>
      </c>
      <c r="U223" t="n">
        <v>0.77</v>
      </c>
      <c r="V223" t="n">
        <v>0.86</v>
      </c>
      <c r="W223" t="n">
        <v>12.29</v>
      </c>
      <c r="X223" t="n">
        <v>0.6</v>
      </c>
      <c r="Y223" t="n">
        <v>2</v>
      </c>
      <c r="Z223" t="n">
        <v>10</v>
      </c>
    </row>
    <row r="224">
      <c r="A224" t="n">
        <v>13</v>
      </c>
      <c r="B224" t="n">
        <v>65</v>
      </c>
      <c r="C224" t="inlineStr">
        <is>
          <t xml:space="preserve">CONCLUIDO	</t>
        </is>
      </c>
      <c r="D224" t="n">
        <v>3.0843</v>
      </c>
      <c r="E224" t="n">
        <v>32.42</v>
      </c>
      <c r="F224" t="n">
        <v>29.81</v>
      </c>
      <c r="G224" t="n">
        <v>111.77</v>
      </c>
      <c r="H224" t="n">
        <v>1.64</v>
      </c>
      <c r="I224" t="n">
        <v>16</v>
      </c>
      <c r="J224" t="n">
        <v>150.95</v>
      </c>
      <c r="K224" t="n">
        <v>46.47</v>
      </c>
      <c r="L224" t="n">
        <v>14</v>
      </c>
      <c r="M224" t="n">
        <v>14</v>
      </c>
      <c r="N224" t="n">
        <v>25.49</v>
      </c>
      <c r="O224" t="n">
        <v>18851.69</v>
      </c>
      <c r="P224" t="n">
        <v>282.57</v>
      </c>
      <c r="Q224" t="n">
        <v>772.23</v>
      </c>
      <c r="R224" t="n">
        <v>125.35</v>
      </c>
      <c r="S224" t="n">
        <v>98.14</v>
      </c>
      <c r="T224" t="n">
        <v>9662.34</v>
      </c>
      <c r="U224" t="n">
        <v>0.78</v>
      </c>
      <c r="V224" t="n">
        <v>0.86</v>
      </c>
      <c r="W224" t="n">
        <v>12.3</v>
      </c>
      <c r="X224" t="n">
        <v>0.5600000000000001</v>
      </c>
      <c r="Y224" t="n">
        <v>2</v>
      </c>
      <c r="Z224" t="n">
        <v>10</v>
      </c>
    </row>
    <row r="225">
      <c r="A225" t="n">
        <v>14</v>
      </c>
      <c r="B225" t="n">
        <v>65</v>
      </c>
      <c r="C225" t="inlineStr">
        <is>
          <t xml:space="preserve">CONCLUIDO	</t>
        </is>
      </c>
      <c r="D225" t="n">
        <v>3.0913</v>
      </c>
      <c r="E225" t="n">
        <v>32.35</v>
      </c>
      <c r="F225" t="n">
        <v>29.76</v>
      </c>
      <c r="G225" t="n">
        <v>119.04</v>
      </c>
      <c r="H225" t="n">
        <v>1.74</v>
      </c>
      <c r="I225" t="n">
        <v>15</v>
      </c>
      <c r="J225" t="n">
        <v>152.35</v>
      </c>
      <c r="K225" t="n">
        <v>46.47</v>
      </c>
      <c r="L225" t="n">
        <v>15</v>
      </c>
      <c r="M225" t="n">
        <v>13</v>
      </c>
      <c r="N225" t="n">
        <v>25.88</v>
      </c>
      <c r="O225" t="n">
        <v>19023.66</v>
      </c>
      <c r="P225" t="n">
        <v>277.22</v>
      </c>
      <c r="Q225" t="n">
        <v>772.25</v>
      </c>
      <c r="R225" t="n">
        <v>123.87</v>
      </c>
      <c r="S225" t="n">
        <v>98.14</v>
      </c>
      <c r="T225" t="n">
        <v>8929.110000000001</v>
      </c>
      <c r="U225" t="n">
        <v>0.79</v>
      </c>
      <c r="V225" t="n">
        <v>0.86</v>
      </c>
      <c r="W225" t="n">
        <v>12.29</v>
      </c>
      <c r="X225" t="n">
        <v>0.51</v>
      </c>
      <c r="Y225" t="n">
        <v>2</v>
      </c>
      <c r="Z225" t="n">
        <v>10</v>
      </c>
    </row>
    <row r="226">
      <c r="A226" t="n">
        <v>15</v>
      </c>
      <c r="B226" t="n">
        <v>65</v>
      </c>
      <c r="C226" t="inlineStr">
        <is>
          <t xml:space="preserve">CONCLUIDO	</t>
        </is>
      </c>
      <c r="D226" t="n">
        <v>3.0968</v>
      </c>
      <c r="E226" t="n">
        <v>32.29</v>
      </c>
      <c r="F226" t="n">
        <v>29.73</v>
      </c>
      <c r="G226" t="n">
        <v>127.41</v>
      </c>
      <c r="H226" t="n">
        <v>1.84</v>
      </c>
      <c r="I226" t="n">
        <v>14</v>
      </c>
      <c r="J226" t="n">
        <v>153.75</v>
      </c>
      <c r="K226" t="n">
        <v>46.47</v>
      </c>
      <c r="L226" t="n">
        <v>16</v>
      </c>
      <c r="M226" t="n">
        <v>8</v>
      </c>
      <c r="N226" t="n">
        <v>26.28</v>
      </c>
      <c r="O226" t="n">
        <v>19196.18</v>
      </c>
      <c r="P226" t="n">
        <v>273.35</v>
      </c>
      <c r="Q226" t="n">
        <v>772.21</v>
      </c>
      <c r="R226" t="n">
        <v>122.49</v>
      </c>
      <c r="S226" t="n">
        <v>98.14</v>
      </c>
      <c r="T226" t="n">
        <v>8244.889999999999</v>
      </c>
      <c r="U226" t="n">
        <v>0.8</v>
      </c>
      <c r="V226" t="n">
        <v>0.86</v>
      </c>
      <c r="W226" t="n">
        <v>12.3</v>
      </c>
      <c r="X226" t="n">
        <v>0.48</v>
      </c>
      <c r="Y226" t="n">
        <v>2</v>
      </c>
      <c r="Z226" t="n">
        <v>10</v>
      </c>
    </row>
    <row r="227">
      <c r="A227" t="n">
        <v>16</v>
      </c>
      <c r="B227" t="n">
        <v>65</v>
      </c>
      <c r="C227" t="inlineStr">
        <is>
          <t xml:space="preserve">CONCLUIDO	</t>
        </is>
      </c>
      <c r="D227" t="n">
        <v>3.1027</v>
      </c>
      <c r="E227" t="n">
        <v>32.23</v>
      </c>
      <c r="F227" t="n">
        <v>29.7</v>
      </c>
      <c r="G227" t="n">
        <v>137.06</v>
      </c>
      <c r="H227" t="n">
        <v>1.94</v>
      </c>
      <c r="I227" t="n">
        <v>13</v>
      </c>
      <c r="J227" t="n">
        <v>155.15</v>
      </c>
      <c r="K227" t="n">
        <v>46.47</v>
      </c>
      <c r="L227" t="n">
        <v>17</v>
      </c>
      <c r="M227" t="n">
        <v>0</v>
      </c>
      <c r="N227" t="n">
        <v>26.68</v>
      </c>
      <c r="O227" t="n">
        <v>19369.26</v>
      </c>
      <c r="P227" t="n">
        <v>271.8</v>
      </c>
      <c r="Q227" t="n">
        <v>772.35</v>
      </c>
      <c r="R227" t="n">
        <v>121.13</v>
      </c>
      <c r="S227" t="n">
        <v>98.14</v>
      </c>
      <c r="T227" t="n">
        <v>7567.72</v>
      </c>
      <c r="U227" t="n">
        <v>0.8100000000000001</v>
      </c>
      <c r="V227" t="n">
        <v>0.86</v>
      </c>
      <c r="W227" t="n">
        <v>12.31</v>
      </c>
      <c r="X227" t="n">
        <v>0.45</v>
      </c>
      <c r="Y227" t="n">
        <v>2</v>
      </c>
      <c r="Z227" t="n">
        <v>10</v>
      </c>
    </row>
    <row r="228">
      <c r="A228" t="n">
        <v>0</v>
      </c>
      <c r="B228" t="n">
        <v>75</v>
      </c>
      <c r="C228" t="inlineStr">
        <is>
          <t xml:space="preserve">CONCLUIDO	</t>
        </is>
      </c>
      <c r="D228" t="n">
        <v>1.7027</v>
      </c>
      <c r="E228" t="n">
        <v>58.73</v>
      </c>
      <c r="F228" t="n">
        <v>44.57</v>
      </c>
      <c r="G228" t="n">
        <v>6.87</v>
      </c>
      <c r="H228" t="n">
        <v>0.12</v>
      </c>
      <c r="I228" t="n">
        <v>389</v>
      </c>
      <c r="J228" t="n">
        <v>150.44</v>
      </c>
      <c r="K228" t="n">
        <v>49.1</v>
      </c>
      <c r="L228" t="n">
        <v>1</v>
      </c>
      <c r="M228" t="n">
        <v>387</v>
      </c>
      <c r="N228" t="n">
        <v>25.34</v>
      </c>
      <c r="O228" t="n">
        <v>18787.76</v>
      </c>
      <c r="P228" t="n">
        <v>534.0700000000001</v>
      </c>
      <c r="Q228" t="n">
        <v>775.46</v>
      </c>
      <c r="R228" t="n">
        <v>617.9</v>
      </c>
      <c r="S228" t="n">
        <v>98.14</v>
      </c>
      <c r="T228" t="n">
        <v>254074.39</v>
      </c>
      <c r="U228" t="n">
        <v>0.16</v>
      </c>
      <c r="V228" t="n">
        <v>0.58</v>
      </c>
      <c r="W228" t="n">
        <v>12.92</v>
      </c>
      <c r="X228" t="n">
        <v>15.27</v>
      </c>
      <c r="Y228" t="n">
        <v>2</v>
      </c>
      <c r="Z228" t="n">
        <v>10</v>
      </c>
    </row>
    <row r="229">
      <c r="A229" t="n">
        <v>1</v>
      </c>
      <c r="B229" t="n">
        <v>75</v>
      </c>
      <c r="C229" t="inlineStr">
        <is>
          <t xml:space="preserve">CONCLUIDO	</t>
        </is>
      </c>
      <c r="D229" t="n">
        <v>2.3824</v>
      </c>
      <c r="E229" t="n">
        <v>41.97</v>
      </c>
      <c r="F229" t="n">
        <v>35.05</v>
      </c>
      <c r="G229" t="n">
        <v>13.84</v>
      </c>
      <c r="H229" t="n">
        <v>0.23</v>
      </c>
      <c r="I229" t="n">
        <v>152</v>
      </c>
      <c r="J229" t="n">
        <v>151.83</v>
      </c>
      <c r="K229" t="n">
        <v>49.1</v>
      </c>
      <c r="L229" t="n">
        <v>2</v>
      </c>
      <c r="M229" t="n">
        <v>150</v>
      </c>
      <c r="N229" t="n">
        <v>25.73</v>
      </c>
      <c r="O229" t="n">
        <v>18959.54</v>
      </c>
      <c r="P229" t="n">
        <v>418.14</v>
      </c>
      <c r="Q229" t="n">
        <v>773.27</v>
      </c>
      <c r="R229" t="n">
        <v>299.36</v>
      </c>
      <c r="S229" t="n">
        <v>98.14</v>
      </c>
      <c r="T229" t="n">
        <v>95987.28</v>
      </c>
      <c r="U229" t="n">
        <v>0.33</v>
      </c>
      <c r="V229" t="n">
        <v>0.73</v>
      </c>
      <c r="W229" t="n">
        <v>12.54</v>
      </c>
      <c r="X229" t="n">
        <v>5.79</v>
      </c>
      <c r="Y229" t="n">
        <v>2</v>
      </c>
      <c r="Z229" t="n">
        <v>10</v>
      </c>
    </row>
    <row r="230">
      <c r="A230" t="n">
        <v>2</v>
      </c>
      <c r="B230" t="n">
        <v>75</v>
      </c>
      <c r="C230" t="inlineStr">
        <is>
          <t xml:space="preserve">CONCLUIDO	</t>
        </is>
      </c>
      <c r="D230" t="n">
        <v>2.6385</v>
      </c>
      <c r="E230" t="n">
        <v>37.9</v>
      </c>
      <c r="F230" t="n">
        <v>32.75</v>
      </c>
      <c r="G230" t="n">
        <v>20.91</v>
      </c>
      <c r="H230" t="n">
        <v>0.35</v>
      </c>
      <c r="I230" t="n">
        <v>94</v>
      </c>
      <c r="J230" t="n">
        <v>153.23</v>
      </c>
      <c r="K230" t="n">
        <v>49.1</v>
      </c>
      <c r="L230" t="n">
        <v>3</v>
      </c>
      <c r="M230" t="n">
        <v>92</v>
      </c>
      <c r="N230" t="n">
        <v>26.13</v>
      </c>
      <c r="O230" t="n">
        <v>19131.85</v>
      </c>
      <c r="P230" t="n">
        <v>387.89</v>
      </c>
      <c r="Q230" t="n">
        <v>772.83</v>
      </c>
      <c r="R230" t="n">
        <v>223.13</v>
      </c>
      <c r="S230" t="n">
        <v>98.14</v>
      </c>
      <c r="T230" t="n">
        <v>58162.38</v>
      </c>
      <c r="U230" t="n">
        <v>0.44</v>
      </c>
      <c r="V230" t="n">
        <v>0.78</v>
      </c>
      <c r="W230" t="n">
        <v>12.43</v>
      </c>
      <c r="X230" t="n">
        <v>3.49</v>
      </c>
      <c r="Y230" t="n">
        <v>2</v>
      </c>
      <c r="Z230" t="n">
        <v>10</v>
      </c>
    </row>
    <row r="231">
      <c r="A231" t="n">
        <v>3</v>
      </c>
      <c r="B231" t="n">
        <v>75</v>
      </c>
      <c r="C231" t="inlineStr">
        <is>
          <t xml:space="preserve">CONCLUIDO	</t>
        </is>
      </c>
      <c r="D231" t="n">
        <v>2.7683</v>
      </c>
      <c r="E231" t="n">
        <v>36.12</v>
      </c>
      <c r="F231" t="n">
        <v>31.77</v>
      </c>
      <c r="G231" t="n">
        <v>28.03</v>
      </c>
      <c r="H231" t="n">
        <v>0.46</v>
      </c>
      <c r="I231" t="n">
        <v>68</v>
      </c>
      <c r="J231" t="n">
        <v>154.63</v>
      </c>
      <c r="K231" t="n">
        <v>49.1</v>
      </c>
      <c r="L231" t="n">
        <v>4</v>
      </c>
      <c r="M231" t="n">
        <v>66</v>
      </c>
      <c r="N231" t="n">
        <v>26.53</v>
      </c>
      <c r="O231" t="n">
        <v>19304.72</v>
      </c>
      <c r="P231" t="n">
        <v>373.21</v>
      </c>
      <c r="Q231" t="n">
        <v>772.45</v>
      </c>
      <c r="R231" t="n">
        <v>190.32</v>
      </c>
      <c r="S231" t="n">
        <v>98.14</v>
      </c>
      <c r="T231" t="n">
        <v>41890.36</v>
      </c>
      <c r="U231" t="n">
        <v>0.52</v>
      </c>
      <c r="V231" t="n">
        <v>0.8100000000000001</v>
      </c>
      <c r="W231" t="n">
        <v>12.39</v>
      </c>
      <c r="X231" t="n">
        <v>2.52</v>
      </c>
      <c r="Y231" t="n">
        <v>2</v>
      </c>
      <c r="Z231" t="n">
        <v>10</v>
      </c>
    </row>
    <row r="232">
      <c r="A232" t="n">
        <v>4</v>
      </c>
      <c r="B232" t="n">
        <v>75</v>
      </c>
      <c r="C232" t="inlineStr">
        <is>
          <t xml:space="preserve">CONCLUIDO	</t>
        </is>
      </c>
      <c r="D232" t="n">
        <v>2.8426</v>
      </c>
      <c r="E232" t="n">
        <v>35.18</v>
      </c>
      <c r="F232" t="n">
        <v>31.25</v>
      </c>
      <c r="G232" t="n">
        <v>34.73</v>
      </c>
      <c r="H232" t="n">
        <v>0.57</v>
      </c>
      <c r="I232" t="n">
        <v>54</v>
      </c>
      <c r="J232" t="n">
        <v>156.03</v>
      </c>
      <c r="K232" t="n">
        <v>49.1</v>
      </c>
      <c r="L232" t="n">
        <v>5</v>
      </c>
      <c r="M232" t="n">
        <v>52</v>
      </c>
      <c r="N232" t="n">
        <v>26.94</v>
      </c>
      <c r="O232" t="n">
        <v>19478.15</v>
      </c>
      <c r="P232" t="n">
        <v>364.08</v>
      </c>
      <c r="Q232" t="n">
        <v>772.37</v>
      </c>
      <c r="R232" t="n">
        <v>173.67</v>
      </c>
      <c r="S232" t="n">
        <v>98.14</v>
      </c>
      <c r="T232" t="n">
        <v>33632.7</v>
      </c>
      <c r="U232" t="n">
        <v>0.57</v>
      </c>
      <c r="V232" t="n">
        <v>0.82</v>
      </c>
      <c r="W232" t="n">
        <v>12.36</v>
      </c>
      <c r="X232" t="n">
        <v>2</v>
      </c>
      <c r="Y232" t="n">
        <v>2</v>
      </c>
      <c r="Z232" t="n">
        <v>10</v>
      </c>
    </row>
    <row r="233">
      <c r="A233" t="n">
        <v>5</v>
      </c>
      <c r="B233" t="n">
        <v>75</v>
      </c>
      <c r="C233" t="inlineStr">
        <is>
          <t xml:space="preserve">CONCLUIDO	</t>
        </is>
      </c>
      <c r="D233" t="n">
        <v>2.9005</v>
      </c>
      <c r="E233" t="n">
        <v>34.48</v>
      </c>
      <c r="F233" t="n">
        <v>30.86</v>
      </c>
      <c r="G233" t="n">
        <v>42.08</v>
      </c>
      <c r="H233" t="n">
        <v>0.67</v>
      </c>
      <c r="I233" t="n">
        <v>44</v>
      </c>
      <c r="J233" t="n">
        <v>157.44</v>
      </c>
      <c r="K233" t="n">
        <v>49.1</v>
      </c>
      <c r="L233" t="n">
        <v>6</v>
      </c>
      <c r="M233" t="n">
        <v>42</v>
      </c>
      <c r="N233" t="n">
        <v>27.35</v>
      </c>
      <c r="O233" t="n">
        <v>19652.13</v>
      </c>
      <c r="P233" t="n">
        <v>356.37</v>
      </c>
      <c r="Q233" t="n">
        <v>772.34</v>
      </c>
      <c r="R233" t="n">
        <v>159.95</v>
      </c>
      <c r="S233" t="n">
        <v>98.14</v>
      </c>
      <c r="T233" t="n">
        <v>26823.78</v>
      </c>
      <c r="U233" t="n">
        <v>0.61</v>
      </c>
      <c r="V233" t="n">
        <v>0.83</v>
      </c>
      <c r="W233" t="n">
        <v>12.35</v>
      </c>
      <c r="X233" t="n">
        <v>1.6</v>
      </c>
      <c r="Y233" t="n">
        <v>2</v>
      </c>
      <c r="Z233" t="n">
        <v>10</v>
      </c>
    </row>
    <row r="234">
      <c r="A234" t="n">
        <v>6</v>
      </c>
      <c r="B234" t="n">
        <v>75</v>
      </c>
      <c r="C234" t="inlineStr">
        <is>
          <t xml:space="preserve">CONCLUIDO	</t>
        </is>
      </c>
      <c r="D234" t="n">
        <v>2.9422</v>
      </c>
      <c r="E234" t="n">
        <v>33.99</v>
      </c>
      <c r="F234" t="n">
        <v>30.58</v>
      </c>
      <c r="G234" t="n">
        <v>49.59</v>
      </c>
      <c r="H234" t="n">
        <v>0.78</v>
      </c>
      <c r="I234" t="n">
        <v>37</v>
      </c>
      <c r="J234" t="n">
        <v>158.86</v>
      </c>
      <c r="K234" t="n">
        <v>49.1</v>
      </c>
      <c r="L234" t="n">
        <v>7</v>
      </c>
      <c r="M234" t="n">
        <v>35</v>
      </c>
      <c r="N234" t="n">
        <v>27.77</v>
      </c>
      <c r="O234" t="n">
        <v>19826.68</v>
      </c>
      <c r="P234" t="n">
        <v>350.23</v>
      </c>
      <c r="Q234" t="n">
        <v>772.3099999999999</v>
      </c>
      <c r="R234" t="n">
        <v>151.18</v>
      </c>
      <c r="S234" t="n">
        <v>98.14</v>
      </c>
      <c r="T234" t="n">
        <v>22475.24</v>
      </c>
      <c r="U234" t="n">
        <v>0.65</v>
      </c>
      <c r="V234" t="n">
        <v>0.84</v>
      </c>
      <c r="W234" t="n">
        <v>12.33</v>
      </c>
      <c r="X234" t="n">
        <v>1.33</v>
      </c>
      <c r="Y234" t="n">
        <v>2</v>
      </c>
      <c r="Z234" t="n">
        <v>10</v>
      </c>
    </row>
    <row r="235">
      <c r="A235" t="n">
        <v>7</v>
      </c>
      <c r="B235" t="n">
        <v>75</v>
      </c>
      <c r="C235" t="inlineStr">
        <is>
          <t xml:space="preserve">CONCLUIDO	</t>
        </is>
      </c>
      <c r="D235" t="n">
        <v>2.9727</v>
      </c>
      <c r="E235" t="n">
        <v>33.64</v>
      </c>
      <c r="F235" t="n">
        <v>30.39</v>
      </c>
      <c r="G235" t="n">
        <v>56.97</v>
      </c>
      <c r="H235" t="n">
        <v>0.88</v>
      </c>
      <c r="I235" t="n">
        <v>32</v>
      </c>
      <c r="J235" t="n">
        <v>160.28</v>
      </c>
      <c r="K235" t="n">
        <v>49.1</v>
      </c>
      <c r="L235" t="n">
        <v>8</v>
      </c>
      <c r="M235" t="n">
        <v>30</v>
      </c>
      <c r="N235" t="n">
        <v>28.19</v>
      </c>
      <c r="O235" t="n">
        <v>20001.93</v>
      </c>
      <c r="P235" t="n">
        <v>344.75</v>
      </c>
      <c r="Q235" t="n">
        <v>772.13</v>
      </c>
      <c r="R235" t="n">
        <v>144.41</v>
      </c>
      <c r="S235" t="n">
        <v>98.14</v>
      </c>
      <c r="T235" t="n">
        <v>19112.43</v>
      </c>
      <c r="U235" t="n">
        <v>0.68</v>
      </c>
      <c r="V235" t="n">
        <v>0.84</v>
      </c>
      <c r="W235" t="n">
        <v>12.33</v>
      </c>
      <c r="X235" t="n">
        <v>1.14</v>
      </c>
      <c r="Y235" t="n">
        <v>2</v>
      </c>
      <c r="Z235" t="n">
        <v>10</v>
      </c>
    </row>
    <row r="236">
      <c r="A236" t="n">
        <v>8</v>
      </c>
      <c r="B236" t="n">
        <v>75</v>
      </c>
      <c r="C236" t="inlineStr">
        <is>
          <t xml:space="preserve">CONCLUIDO	</t>
        </is>
      </c>
      <c r="D236" t="n">
        <v>2.9889</v>
      </c>
      <c r="E236" t="n">
        <v>33.46</v>
      </c>
      <c r="F236" t="n">
        <v>30.3</v>
      </c>
      <c r="G236" t="n">
        <v>62.68</v>
      </c>
      <c r="H236" t="n">
        <v>0.99</v>
      </c>
      <c r="I236" t="n">
        <v>29</v>
      </c>
      <c r="J236" t="n">
        <v>161.71</v>
      </c>
      <c r="K236" t="n">
        <v>49.1</v>
      </c>
      <c r="L236" t="n">
        <v>9</v>
      </c>
      <c r="M236" t="n">
        <v>27</v>
      </c>
      <c r="N236" t="n">
        <v>28.61</v>
      </c>
      <c r="O236" t="n">
        <v>20177.64</v>
      </c>
      <c r="P236" t="n">
        <v>340.41</v>
      </c>
      <c r="Q236" t="n">
        <v>772.26</v>
      </c>
      <c r="R236" t="n">
        <v>141.18</v>
      </c>
      <c r="S236" t="n">
        <v>98.14</v>
      </c>
      <c r="T236" t="n">
        <v>17512.57</v>
      </c>
      <c r="U236" t="n">
        <v>0.7</v>
      </c>
      <c r="V236" t="n">
        <v>0.85</v>
      </c>
      <c r="W236" t="n">
        <v>12.33</v>
      </c>
      <c r="X236" t="n">
        <v>1.05</v>
      </c>
      <c r="Y236" t="n">
        <v>2</v>
      </c>
      <c r="Z236" t="n">
        <v>10</v>
      </c>
    </row>
    <row r="237">
      <c r="A237" t="n">
        <v>9</v>
      </c>
      <c r="B237" t="n">
        <v>75</v>
      </c>
      <c r="C237" t="inlineStr">
        <is>
          <t xml:space="preserve">CONCLUIDO	</t>
        </is>
      </c>
      <c r="D237" t="n">
        <v>3.0064</v>
      </c>
      <c r="E237" t="n">
        <v>33.26</v>
      </c>
      <c r="F237" t="n">
        <v>30.19</v>
      </c>
      <c r="G237" t="n">
        <v>69.67</v>
      </c>
      <c r="H237" t="n">
        <v>1.09</v>
      </c>
      <c r="I237" t="n">
        <v>26</v>
      </c>
      <c r="J237" t="n">
        <v>163.13</v>
      </c>
      <c r="K237" t="n">
        <v>49.1</v>
      </c>
      <c r="L237" t="n">
        <v>10</v>
      </c>
      <c r="M237" t="n">
        <v>24</v>
      </c>
      <c r="N237" t="n">
        <v>29.04</v>
      </c>
      <c r="O237" t="n">
        <v>20353.94</v>
      </c>
      <c r="P237" t="n">
        <v>336.24</v>
      </c>
      <c r="Q237" t="n">
        <v>772.27</v>
      </c>
      <c r="R237" t="n">
        <v>138.22</v>
      </c>
      <c r="S237" t="n">
        <v>98.14</v>
      </c>
      <c r="T237" t="n">
        <v>16049.12</v>
      </c>
      <c r="U237" t="n">
        <v>0.71</v>
      </c>
      <c r="V237" t="n">
        <v>0.85</v>
      </c>
      <c r="W237" t="n">
        <v>12.31</v>
      </c>
      <c r="X237" t="n">
        <v>0.9399999999999999</v>
      </c>
      <c r="Y237" t="n">
        <v>2</v>
      </c>
      <c r="Z237" t="n">
        <v>10</v>
      </c>
    </row>
    <row r="238">
      <c r="A238" t="n">
        <v>10</v>
      </c>
      <c r="B238" t="n">
        <v>75</v>
      </c>
      <c r="C238" t="inlineStr">
        <is>
          <t xml:space="preserve">CONCLUIDO	</t>
        </is>
      </c>
      <c r="D238" t="n">
        <v>3.0264</v>
      </c>
      <c r="E238" t="n">
        <v>33.04</v>
      </c>
      <c r="F238" t="n">
        <v>30.06</v>
      </c>
      <c r="G238" t="n">
        <v>78.43000000000001</v>
      </c>
      <c r="H238" t="n">
        <v>1.18</v>
      </c>
      <c r="I238" t="n">
        <v>23</v>
      </c>
      <c r="J238" t="n">
        <v>164.57</v>
      </c>
      <c r="K238" t="n">
        <v>49.1</v>
      </c>
      <c r="L238" t="n">
        <v>11</v>
      </c>
      <c r="M238" t="n">
        <v>21</v>
      </c>
      <c r="N238" t="n">
        <v>29.47</v>
      </c>
      <c r="O238" t="n">
        <v>20530.82</v>
      </c>
      <c r="P238" t="n">
        <v>332.12</v>
      </c>
      <c r="Q238" t="n">
        <v>772.23</v>
      </c>
      <c r="R238" t="n">
        <v>134</v>
      </c>
      <c r="S238" t="n">
        <v>98.14</v>
      </c>
      <c r="T238" t="n">
        <v>13951.91</v>
      </c>
      <c r="U238" t="n">
        <v>0.73</v>
      </c>
      <c r="V238" t="n">
        <v>0.85</v>
      </c>
      <c r="W238" t="n">
        <v>12.31</v>
      </c>
      <c r="X238" t="n">
        <v>0.8100000000000001</v>
      </c>
      <c r="Y238" t="n">
        <v>2</v>
      </c>
      <c r="Z238" t="n">
        <v>10</v>
      </c>
    </row>
    <row r="239">
      <c r="A239" t="n">
        <v>11</v>
      </c>
      <c r="B239" t="n">
        <v>75</v>
      </c>
      <c r="C239" t="inlineStr">
        <is>
          <t xml:space="preserve">CONCLUIDO	</t>
        </is>
      </c>
      <c r="D239" t="n">
        <v>3.0409</v>
      </c>
      <c r="E239" t="n">
        <v>32.88</v>
      </c>
      <c r="F239" t="n">
        <v>29.97</v>
      </c>
      <c r="G239" t="n">
        <v>85.62</v>
      </c>
      <c r="H239" t="n">
        <v>1.28</v>
      </c>
      <c r="I239" t="n">
        <v>21</v>
      </c>
      <c r="J239" t="n">
        <v>166.01</v>
      </c>
      <c r="K239" t="n">
        <v>49.1</v>
      </c>
      <c r="L239" t="n">
        <v>12</v>
      </c>
      <c r="M239" t="n">
        <v>19</v>
      </c>
      <c r="N239" t="n">
        <v>29.91</v>
      </c>
      <c r="O239" t="n">
        <v>20708.3</v>
      </c>
      <c r="P239" t="n">
        <v>327.97</v>
      </c>
      <c r="Q239" t="n">
        <v>772.3200000000001</v>
      </c>
      <c r="R239" t="n">
        <v>130.61</v>
      </c>
      <c r="S239" t="n">
        <v>98.14</v>
      </c>
      <c r="T239" t="n">
        <v>12266.15</v>
      </c>
      <c r="U239" t="n">
        <v>0.75</v>
      </c>
      <c r="V239" t="n">
        <v>0.86</v>
      </c>
      <c r="W239" t="n">
        <v>12.3</v>
      </c>
      <c r="X239" t="n">
        <v>0.72</v>
      </c>
      <c r="Y239" t="n">
        <v>2</v>
      </c>
      <c r="Z239" t="n">
        <v>10</v>
      </c>
    </row>
    <row r="240">
      <c r="A240" t="n">
        <v>12</v>
      </c>
      <c r="B240" t="n">
        <v>75</v>
      </c>
      <c r="C240" t="inlineStr">
        <is>
          <t xml:space="preserve">CONCLUIDO	</t>
        </is>
      </c>
      <c r="D240" t="n">
        <v>3.0501</v>
      </c>
      <c r="E240" t="n">
        <v>32.79</v>
      </c>
      <c r="F240" t="n">
        <v>29.93</v>
      </c>
      <c r="G240" t="n">
        <v>94.51000000000001</v>
      </c>
      <c r="H240" t="n">
        <v>1.38</v>
      </c>
      <c r="I240" t="n">
        <v>19</v>
      </c>
      <c r="J240" t="n">
        <v>167.45</v>
      </c>
      <c r="K240" t="n">
        <v>49.1</v>
      </c>
      <c r="L240" t="n">
        <v>13</v>
      </c>
      <c r="M240" t="n">
        <v>17</v>
      </c>
      <c r="N240" t="n">
        <v>30.36</v>
      </c>
      <c r="O240" t="n">
        <v>20886.38</v>
      </c>
      <c r="P240" t="n">
        <v>323.79</v>
      </c>
      <c r="Q240" t="n">
        <v>772.2</v>
      </c>
      <c r="R240" t="n">
        <v>129.14</v>
      </c>
      <c r="S240" t="n">
        <v>98.14</v>
      </c>
      <c r="T240" t="n">
        <v>11543.59</v>
      </c>
      <c r="U240" t="n">
        <v>0.76</v>
      </c>
      <c r="V240" t="n">
        <v>0.86</v>
      </c>
      <c r="W240" t="n">
        <v>12.31</v>
      </c>
      <c r="X240" t="n">
        <v>0.68</v>
      </c>
      <c r="Y240" t="n">
        <v>2</v>
      </c>
      <c r="Z240" t="n">
        <v>10</v>
      </c>
    </row>
    <row r="241">
      <c r="A241" t="n">
        <v>13</v>
      </c>
      <c r="B241" t="n">
        <v>75</v>
      </c>
      <c r="C241" t="inlineStr">
        <is>
          <t xml:space="preserve">CONCLUIDO	</t>
        </is>
      </c>
      <c r="D241" t="n">
        <v>3.0564</v>
      </c>
      <c r="E241" t="n">
        <v>32.72</v>
      </c>
      <c r="F241" t="n">
        <v>29.89</v>
      </c>
      <c r="G241" t="n">
        <v>99.64</v>
      </c>
      <c r="H241" t="n">
        <v>1.47</v>
      </c>
      <c r="I241" t="n">
        <v>18</v>
      </c>
      <c r="J241" t="n">
        <v>168.9</v>
      </c>
      <c r="K241" t="n">
        <v>49.1</v>
      </c>
      <c r="L241" t="n">
        <v>14</v>
      </c>
      <c r="M241" t="n">
        <v>16</v>
      </c>
      <c r="N241" t="n">
        <v>30.81</v>
      </c>
      <c r="O241" t="n">
        <v>21065.06</v>
      </c>
      <c r="P241" t="n">
        <v>320.74</v>
      </c>
      <c r="Q241" t="n">
        <v>772.1900000000001</v>
      </c>
      <c r="R241" t="n">
        <v>128.06</v>
      </c>
      <c r="S241" t="n">
        <v>98.14</v>
      </c>
      <c r="T241" t="n">
        <v>11007.32</v>
      </c>
      <c r="U241" t="n">
        <v>0.77</v>
      </c>
      <c r="V241" t="n">
        <v>0.86</v>
      </c>
      <c r="W241" t="n">
        <v>12.31</v>
      </c>
      <c r="X241" t="n">
        <v>0.64</v>
      </c>
      <c r="Y241" t="n">
        <v>2</v>
      </c>
      <c r="Z241" t="n">
        <v>10</v>
      </c>
    </row>
    <row r="242">
      <c r="A242" t="n">
        <v>14</v>
      </c>
      <c r="B242" t="n">
        <v>75</v>
      </c>
      <c r="C242" t="inlineStr">
        <is>
          <t xml:space="preserve">CONCLUIDO	</t>
        </is>
      </c>
      <c r="D242" t="n">
        <v>3.0702</v>
      </c>
      <c r="E242" t="n">
        <v>32.57</v>
      </c>
      <c r="F242" t="n">
        <v>29.81</v>
      </c>
      <c r="G242" t="n">
        <v>111.77</v>
      </c>
      <c r="H242" t="n">
        <v>1.56</v>
      </c>
      <c r="I242" t="n">
        <v>16</v>
      </c>
      <c r="J242" t="n">
        <v>170.35</v>
      </c>
      <c r="K242" t="n">
        <v>49.1</v>
      </c>
      <c r="L242" t="n">
        <v>15</v>
      </c>
      <c r="M242" t="n">
        <v>14</v>
      </c>
      <c r="N242" t="n">
        <v>31.26</v>
      </c>
      <c r="O242" t="n">
        <v>21244.37</v>
      </c>
      <c r="P242" t="n">
        <v>314.32</v>
      </c>
      <c r="Q242" t="n">
        <v>772.17</v>
      </c>
      <c r="R242" t="n">
        <v>125.28</v>
      </c>
      <c r="S242" t="n">
        <v>98.14</v>
      </c>
      <c r="T242" t="n">
        <v>9626.58</v>
      </c>
      <c r="U242" t="n">
        <v>0.78</v>
      </c>
      <c r="V242" t="n">
        <v>0.86</v>
      </c>
      <c r="W242" t="n">
        <v>12.3</v>
      </c>
      <c r="X242" t="n">
        <v>0.5600000000000001</v>
      </c>
      <c r="Y242" t="n">
        <v>2</v>
      </c>
      <c r="Z242" t="n">
        <v>10</v>
      </c>
    </row>
    <row r="243">
      <c r="A243" t="n">
        <v>15</v>
      </c>
      <c r="B243" t="n">
        <v>75</v>
      </c>
      <c r="C243" t="inlineStr">
        <is>
          <t xml:space="preserve">CONCLUIDO	</t>
        </is>
      </c>
      <c r="D243" t="n">
        <v>3.0763</v>
      </c>
      <c r="E243" t="n">
        <v>32.51</v>
      </c>
      <c r="F243" t="n">
        <v>29.77</v>
      </c>
      <c r="G243" t="n">
        <v>119.09</v>
      </c>
      <c r="H243" t="n">
        <v>1.65</v>
      </c>
      <c r="I243" t="n">
        <v>15</v>
      </c>
      <c r="J243" t="n">
        <v>171.81</v>
      </c>
      <c r="K243" t="n">
        <v>49.1</v>
      </c>
      <c r="L243" t="n">
        <v>16</v>
      </c>
      <c r="M243" t="n">
        <v>13</v>
      </c>
      <c r="N243" t="n">
        <v>31.72</v>
      </c>
      <c r="O243" t="n">
        <v>21424.29</v>
      </c>
      <c r="P243" t="n">
        <v>311.25</v>
      </c>
      <c r="Q243" t="n">
        <v>772.1900000000001</v>
      </c>
      <c r="R243" t="n">
        <v>124.34</v>
      </c>
      <c r="S243" t="n">
        <v>98.14</v>
      </c>
      <c r="T243" t="n">
        <v>9164.940000000001</v>
      </c>
      <c r="U243" t="n">
        <v>0.79</v>
      </c>
      <c r="V243" t="n">
        <v>0.86</v>
      </c>
      <c r="W243" t="n">
        <v>12.29</v>
      </c>
      <c r="X243" t="n">
        <v>0.52</v>
      </c>
      <c r="Y243" t="n">
        <v>2</v>
      </c>
      <c r="Z243" t="n">
        <v>10</v>
      </c>
    </row>
    <row r="244">
      <c r="A244" t="n">
        <v>16</v>
      </c>
      <c r="B244" t="n">
        <v>75</v>
      </c>
      <c r="C244" t="inlineStr">
        <is>
          <t xml:space="preserve">CONCLUIDO	</t>
        </is>
      </c>
      <c r="D244" t="n">
        <v>3.0828</v>
      </c>
      <c r="E244" t="n">
        <v>32.44</v>
      </c>
      <c r="F244" t="n">
        <v>29.73</v>
      </c>
      <c r="G244" t="n">
        <v>127.43</v>
      </c>
      <c r="H244" t="n">
        <v>1.74</v>
      </c>
      <c r="I244" t="n">
        <v>14</v>
      </c>
      <c r="J244" t="n">
        <v>173.28</v>
      </c>
      <c r="K244" t="n">
        <v>49.1</v>
      </c>
      <c r="L244" t="n">
        <v>17</v>
      </c>
      <c r="M244" t="n">
        <v>12</v>
      </c>
      <c r="N244" t="n">
        <v>32.18</v>
      </c>
      <c r="O244" t="n">
        <v>21604.83</v>
      </c>
      <c r="P244" t="n">
        <v>307.3</v>
      </c>
      <c r="Q244" t="n">
        <v>772.17</v>
      </c>
      <c r="R244" t="n">
        <v>122.9</v>
      </c>
      <c r="S244" t="n">
        <v>98.14</v>
      </c>
      <c r="T244" t="n">
        <v>8447.549999999999</v>
      </c>
      <c r="U244" t="n">
        <v>0.8</v>
      </c>
      <c r="V244" t="n">
        <v>0.86</v>
      </c>
      <c r="W244" t="n">
        <v>12.29</v>
      </c>
      <c r="X244" t="n">
        <v>0.49</v>
      </c>
      <c r="Y244" t="n">
        <v>2</v>
      </c>
      <c r="Z244" t="n">
        <v>10</v>
      </c>
    </row>
    <row r="245">
      <c r="A245" t="n">
        <v>17</v>
      </c>
      <c r="B245" t="n">
        <v>75</v>
      </c>
      <c r="C245" t="inlineStr">
        <is>
          <t xml:space="preserve">CONCLUIDO	</t>
        </is>
      </c>
      <c r="D245" t="n">
        <v>3.0911</v>
      </c>
      <c r="E245" t="n">
        <v>32.35</v>
      </c>
      <c r="F245" t="n">
        <v>29.68</v>
      </c>
      <c r="G245" t="n">
        <v>136.97</v>
      </c>
      <c r="H245" t="n">
        <v>1.83</v>
      </c>
      <c r="I245" t="n">
        <v>13</v>
      </c>
      <c r="J245" t="n">
        <v>174.75</v>
      </c>
      <c r="K245" t="n">
        <v>49.1</v>
      </c>
      <c r="L245" t="n">
        <v>18</v>
      </c>
      <c r="M245" t="n">
        <v>11</v>
      </c>
      <c r="N245" t="n">
        <v>32.65</v>
      </c>
      <c r="O245" t="n">
        <v>21786.02</v>
      </c>
      <c r="P245" t="n">
        <v>301.36</v>
      </c>
      <c r="Q245" t="n">
        <v>772.09</v>
      </c>
      <c r="R245" t="n">
        <v>120.96</v>
      </c>
      <c r="S245" t="n">
        <v>98.14</v>
      </c>
      <c r="T245" t="n">
        <v>7484.42</v>
      </c>
      <c r="U245" t="n">
        <v>0.8100000000000001</v>
      </c>
      <c r="V245" t="n">
        <v>0.86</v>
      </c>
      <c r="W245" t="n">
        <v>12.29</v>
      </c>
      <c r="X245" t="n">
        <v>0.43</v>
      </c>
      <c r="Y245" t="n">
        <v>2</v>
      </c>
      <c r="Z245" t="n">
        <v>10</v>
      </c>
    </row>
    <row r="246">
      <c r="A246" t="n">
        <v>18</v>
      </c>
      <c r="B246" t="n">
        <v>75</v>
      </c>
      <c r="C246" t="inlineStr">
        <is>
          <t xml:space="preserve">CONCLUIDO	</t>
        </is>
      </c>
      <c r="D246" t="n">
        <v>3.0884</v>
      </c>
      <c r="E246" t="n">
        <v>32.38</v>
      </c>
      <c r="F246" t="n">
        <v>29.71</v>
      </c>
      <c r="G246" t="n">
        <v>137.1</v>
      </c>
      <c r="H246" t="n">
        <v>1.91</v>
      </c>
      <c r="I246" t="n">
        <v>13</v>
      </c>
      <c r="J246" t="n">
        <v>176.22</v>
      </c>
      <c r="K246" t="n">
        <v>49.1</v>
      </c>
      <c r="L246" t="n">
        <v>19</v>
      </c>
      <c r="M246" t="n">
        <v>10</v>
      </c>
      <c r="N246" t="n">
        <v>33.13</v>
      </c>
      <c r="O246" t="n">
        <v>21967.84</v>
      </c>
      <c r="P246" t="n">
        <v>301.58</v>
      </c>
      <c r="Q246" t="n">
        <v>772.1799999999999</v>
      </c>
      <c r="R246" t="n">
        <v>121.96</v>
      </c>
      <c r="S246" t="n">
        <v>98.14</v>
      </c>
      <c r="T246" t="n">
        <v>7984.85</v>
      </c>
      <c r="U246" t="n">
        <v>0.8</v>
      </c>
      <c r="V246" t="n">
        <v>0.86</v>
      </c>
      <c r="W246" t="n">
        <v>12.3</v>
      </c>
      <c r="X246" t="n">
        <v>0.46</v>
      </c>
      <c r="Y246" t="n">
        <v>2</v>
      </c>
      <c r="Z246" t="n">
        <v>10</v>
      </c>
    </row>
    <row r="247">
      <c r="A247" t="n">
        <v>19</v>
      </c>
      <c r="B247" t="n">
        <v>75</v>
      </c>
      <c r="C247" t="inlineStr">
        <is>
          <t xml:space="preserve">CONCLUIDO	</t>
        </is>
      </c>
      <c r="D247" t="n">
        <v>3.0958</v>
      </c>
      <c r="E247" t="n">
        <v>32.3</v>
      </c>
      <c r="F247" t="n">
        <v>29.66</v>
      </c>
      <c r="G247" t="n">
        <v>148.29</v>
      </c>
      <c r="H247" t="n">
        <v>2</v>
      </c>
      <c r="I247" t="n">
        <v>12</v>
      </c>
      <c r="J247" t="n">
        <v>177.7</v>
      </c>
      <c r="K247" t="n">
        <v>49.1</v>
      </c>
      <c r="L247" t="n">
        <v>20</v>
      </c>
      <c r="M247" t="n">
        <v>8</v>
      </c>
      <c r="N247" t="n">
        <v>33.61</v>
      </c>
      <c r="O247" t="n">
        <v>22150.3</v>
      </c>
      <c r="P247" t="n">
        <v>296.69</v>
      </c>
      <c r="Q247" t="n">
        <v>772.1</v>
      </c>
      <c r="R247" t="n">
        <v>120.41</v>
      </c>
      <c r="S247" t="n">
        <v>98.14</v>
      </c>
      <c r="T247" t="n">
        <v>7215.07</v>
      </c>
      <c r="U247" t="n">
        <v>0.82</v>
      </c>
      <c r="V247" t="n">
        <v>0.87</v>
      </c>
      <c r="W247" t="n">
        <v>12.29</v>
      </c>
      <c r="X247" t="n">
        <v>0.41</v>
      </c>
      <c r="Y247" t="n">
        <v>2</v>
      </c>
      <c r="Z247" t="n">
        <v>10</v>
      </c>
    </row>
    <row r="248">
      <c r="A248" t="n">
        <v>20</v>
      </c>
      <c r="B248" t="n">
        <v>75</v>
      </c>
      <c r="C248" t="inlineStr">
        <is>
          <t xml:space="preserve">CONCLUIDO	</t>
        </is>
      </c>
      <c r="D248" t="n">
        <v>3.0956</v>
      </c>
      <c r="E248" t="n">
        <v>32.3</v>
      </c>
      <c r="F248" t="n">
        <v>29.66</v>
      </c>
      <c r="G248" t="n">
        <v>148.3</v>
      </c>
      <c r="H248" t="n">
        <v>2.08</v>
      </c>
      <c r="I248" t="n">
        <v>12</v>
      </c>
      <c r="J248" t="n">
        <v>179.18</v>
      </c>
      <c r="K248" t="n">
        <v>49.1</v>
      </c>
      <c r="L248" t="n">
        <v>21</v>
      </c>
      <c r="M248" t="n">
        <v>2</v>
      </c>
      <c r="N248" t="n">
        <v>34.09</v>
      </c>
      <c r="O248" t="n">
        <v>22333.43</v>
      </c>
      <c r="P248" t="n">
        <v>297.1</v>
      </c>
      <c r="Q248" t="n">
        <v>772.21</v>
      </c>
      <c r="R248" t="n">
        <v>120.2</v>
      </c>
      <c r="S248" t="n">
        <v>98.14</v>
      </c>
      <c r="T248" t="n">
        <v>7108.9</v>
      </c>
      <c r="U248" t="n">
        <v>0.82</v>
      </c>
      <c r="V248" t="n">
        <v>0.87</v>
      </c>
      <c r="W248" t="n">
        <v>12.3</v>
      </c>
      <c r="X248" t="n">
        <v>0.41</v>
      </c>
      <c r="Y248" t="n">
        <v>2</v>
      </c>
      <c r="Z248" t="n">
        <v>10</v>
      </c>
    </row>
    <row r="249">
      <c r="A249" t="n">
        <v>21</v>
      </c>
      <c r="B249" t="n">
        <v>75</v>
      </c>
      <c r="C249" t="inlineStr">
        <is>
          <t xml:space="preserve">CONCLUIDO	</t>
        </is>
      </c>
      <c r="D249" t="n">
        <v>3.094</v>
      </c>
      <c r="E249" t="n">
        <v>32.32</v>
      </c>
      <c r="F249" t="n">
        <v>29.68</v>
      </c>
      <c r="G249" t="n">
        <v>148.39</v>
      </c>
      <c r="H249" t="n">
        <v>2.16</v>
      </c>
      <c r="I249" t="n">
        <v>12</v>
      </c>
      <c r="J249" t="n">
        <v>180.67</v>
      </c>
      <c r="K249" t="n">
        <v>49.1</v>
      </c>
      <c r="L249" t="n">
        <v>22</v>
      </c>
      <c r="M249" t="n">
        <v>0</v>
      </c>
      <c r="N249" t="n">
        <v>34.58</v>
      </c>
      <c r="O249" t="n">
        <v>22517.21</v>
      </c>
      <c r="P249" t="n">
        <v>298.9</v>
      </c>
      <c r="Q249" t="n">
        <v>772.21</v>
      </c>
      <c r="R249" t="n">
        <v>120.45</v>
      </c>
      <c r="S249" t="n">
        <v>98.14</v>
      </c>
      <c r="T249" t="n">
        <v>7232.72</v>
      </c>
      <c r="U249" t="n">
        <v>0.8100000000000001</v>
      </c>
      <c r="V249" t="n">
        <v>0.86</v>
      </c>
      <c r="W249" t="n">
        <v>12.31</v>
      </c>
      <c r="X249" t="n">
        <v>0.43</v>
      </c>
      <c r="Y249" t="n">
        <v>2</v>
      </c>
      <c r="Z249" t="n">
        <v>10</v>
      </c>
    </row>
    <row r="250">
      <c r="A250" t="n">
        <v>0</v>
      </c>
      <c r="B250" t="n">
        <v>95</v>
      </c>
      <c r="C250" t="inlineStr">
        <is>
          <t xml:space="preserve">CONCLUIDO	</t>
        </is>
      </c>
      <c r="D250" t="n">
        <v>1.4413</v>
      </c>
      <c r="E250" t="n">
        <v>69.38</v>
      </c>
      <c r="F250" t="n">
        <v>48.75</v>
      </c>
      <c r="G250" t="n">
        <v>5.99</v>
      </c>
      <c r="H250" t="n">
        <v>0.1</v>
      </c>
      <c r="I250" t="n">
        <v>488</v>
      </c>
      <c r="J250" t="n">
        <v>185.69</v>
      </c>
      <c r="K250" t="n">
        <v>53.44</v>
      </c>
      <c r="L250" t="n">
        <v>1</v>
      </c>
      <c r="M250" t="n">
        <v>486</v>
      </c>
      <c r="N250" t="n">
        <v>36.26</v>
      </c>
      <c r="O250" t="n">
        <v>23136.14</v>
      </c>
      <c r="P250" t="n">
        <v>668.33</v>
      </c>
      <c r="Q250" t="n">
        <v>776.2</v>
      </c>
      <c r="R250" t="n">
        <v>757.74</v>
      </c>
      <c r="S250" t="n">
        <v>98.14</v>
      </c>
      <c r="T250" t="n">
        <v>323499.95</v>
      </c>
      <c r="U250" t="n">
        <v>0.13</v>
      </c>
      <c r="V250" t="n">
        <v>0.53</v>
      </c>
      <c r="W250" t="n">
        <v>13.08</v>
      </c>
      <c r="X250" t="n">
        <v>19.44</v>
      </c>
      <c r="Y250" t="n">
        <v>2</v>
      </c>
      <c r="Z250" t="n">
        <v>10</v>
      </c>
    </row>
    <row r="251">
      <c r="A251" t="n">
        <v>1</v>
      </c>
      <c r="B251" t="n">
        <v>95</v>
      </c>
      <c r="C251" t="inlineStr">
        <is>
          <t xml:space="preserve">CONCLUIDO	</t>
        </is>
      </c>
      <c r="D251" t="n">
        <v>2.213</v>
      </c>
      <c r="E251" t="n">
        <v>45.19</v>
      </c>
      <c r="F251" t="n">
        <v>36.06</v>
      </c>
      <c r="G251" t="n">
        <v>12.09</v>
      </c>
      <c r="H251" t="n">
        <v>0.19</v>
      </c>
      <c r="I251" t="n">
        <v>179</v>
      </c>
      <c r="J251" t="n">
        <v>187.21</v>
      </c>
      <c r="K251" t="n">
        <v>53.44</v>
      </c>
      <c r="L251" t="n">
        <v>2</v>
      </c>
      <c r="M251" t="n">
        <v>177</v>
      </c>
      <c r="N251" t="n">
        <v>36.77</v>
      </c>
      <c r="O251" t="n">
        <v>23322.88</v>
      </c>
      <c r="P251" t="n">
        <v>493.67</v>
      </c>
      <c r="Q251" t="n">
        <v>773.28</v>
      </c>
      <c r="R251" t="n">
        <v>333.22</v>
      </c>
      <c r="S251" t="n">
        <v>98.14</v>
      </c>
      <c r="T251" t="n">
        <v>112784.14</v>
      </c>
      <c r="U251" t="n">
        <v>0.29</v>
      </c>
      <c r="V251" t="n">
        <v>0.71</v>
      </c>
      <c r="W251" t="n">
        <v>12.57</v>
      </c>
      <c r="X251" t="n">
        <v>6.79</v>
      </c>
      <c r="Y251" t="n">
        <v>2</v>
      </c>
      <c r="Z251" t="n">
        <v>10</v>
      </c>
    </row>
    <row r="252">
      <c r="A252" t="n">
        <v>2</v>
      </c>
      <c r="B252" t="n">
        <v>95</v>
      </c>
      <c r="C252" t="inlineStr">
        <is>
          <t xml:space="preserve">CONCLUIDO	</t>
        </is>
      </c>
      <c r="D252" t="n">
        <v>2.4965</v>
      </c>
      <c r="E252" t="n">
        <v>40.06</v>
      </c>
      <c r="F252" t="n">
        <v>33.46</v>
      </c>
      <c r="G252" t="n">
        <v>18.08</v>
      </c>
      <c r="H252" t="n">
        <v>0.28</v>
      </c>
      <c r="I252" t="n">
        <v>111</v>
      </c>
      <c r="J252" t="n">
        <v>188.73</v>
      </c>
      <c r="K252" t="n">
        <v>53.44</v>
      </c>
      <c r="L252" t="n">
        <v>3</v>
      </c>
      <c r="M252" t="n">
        <v>109</v>
      </c>
      <c r="N252" t="n">
        <v>37.29</v>
      </c>
      <c r="O252" t="n">
        <v>23510.33</v>
      </c>
      <c r="P252" t="n">
        <v>456.19</v>
      </c>
      <c r="Q252" t="n">
        <v>772.74</v>
      </c>
      <c r="R252" t="n">
        <v>246.7</v>
      </c>
      <c r="S252" t="n">
        <v>98.14</v>
      </c>
      <c r="T252" t="n">
        <v>69861.53</v>
      </c>
      <c r="U252" t="n">
        <v>0.4</v>
      </c>
      <c r="V252" t="n">
        <v>0.77</v>
      </c>
      <c r="W252" t="n">
        <v>12.46</v>
      </c>
      <c r="X252" t="n">
        <v>4.2</v>
      </c>
      <c r="Y252" t="n">
        <v>2</v>
      </c>
      <c r="Z252" t="n">
        <v>10</v>
      </c>
    </row>
    <row r="253">
      <c r="A253" t="n">
        <v>3</v>
      </c>
      <c r="B253" t="n">
        <v>95</v>
      </c>
      <c r="C253" t="inlineStr">
        <is>
          <t xml:space="preserve">CONCLUIDO	</t>
        </is>
      </c>
      <c r="D253" t="n">
        <v>2.6535</v>
      </c>
      <c r="E253" t="n">
        <v>37.69</v>
      </c>
      <c r="F253" t="n">
        <v>32.24</v>
      </c>
      <c r="G253" t="n">
        <v>24.18</v>
      </c>
      <c r="H253" t="n">
        <v>0.37</v>
      </c>
      <c r="I253" t="n">
        <v>80</v>
      </c>
      <c r="J253" t="n">
        <v>190.25</v>
      </c>
      <c r="K253" t="n">
        <v>53.44</v>
      </c>
      <c r="L253" t="n">
        <v>4</v>
      </c>
      <c r="M253" t="n">
        <v>78</v>
      </c>
      <c r="N253" t="n">
        <v>37.82</v>
      </c>
      <c r="O253" t="n">
        <v>23698.48</v>
      </c>
      <c r="P253" t="n">
        <v>437.57</v>
      </c>
      <c r="Q253" t="n">
        <v>772.5700000000001</v>
      </c>
      <c r="R253" t="n">
        <v>206.42</v>
      </c>
      <c r="S253" t="n">
        <v>98.14</v>
      </c>
      <c r="T253" t="n">
        <v>49880.7</v>
      </c>
      <c r="U253" t="n">
        <v>0.48</v>
      </c>
      <c r="V253" t="n">
        <v>0.8</v>
      </c>
      <c r="W253" t="n">
        <v>12.4</v>
      </c>
      <c r="X253" t="n">
        <v>2.98</v>
      </c>
      <c r="Y253" t="n">
        <v>2</v>
      </c>
      <c r="Z253" t="n">
        <v>10</v>
      </c>
    </row>
    <row r="254">
      <c r="A254" t="n">
        <v>4</v>
      </c>
      <c r="B254" t="n">
        <v>95</v>
      </c>
      <c r="C254" t="inlineStr">
        <is>
          <t xml:space="preserve">CONCLUIDO	</t>
        </is>
      </c>
      <c r="D254" t="n">
        <v>2.75</v>
      </c>
      <c r="E254" t="n">
        <v>36.36</v>
      </c>
      <c r="F254" t="n">
        <v>31.55</v>
      </c>
      <c r="G254" t="n">
        <v>30.05</v>
      </c>
      <c r="H254" t="n">
        <v>0.46</v>
      </c>
      <c r="I254" t="n">
        <v>63</v>
      </c>
      <c r="J254" t="n">
        <v>191.78</v>
      </c>
      <c r="K254" t="n">
        <v>53.44</v>
      </c>
      <c r="L254" t="n">
        <v>5</v>
      </c>
      <c r="M254" t="n">
        <v>61</v>
      </c>
      <c r="N254" t="n">
        <v>38.35</v>
      </c>
      <c r="O254" t="n">
        <v>23887.36</v>
      </c>
      <c r="P254" t="n">
        <v>426.08</v>
      </c>
      <c r="Q254" t="n">
        <v>772.34</v>
      </c>
      <c r="R254" t="n">
        <v>183.41</v>
      </c>
      <c r="S254" t="n">
        <v>98.14</v>
      </c>
      <c r="T254" t="n">
        <v>38459.55</v>
      </c>
      <c r="U254" t="n">
        <v>0.54</v>
      </c>
      <c r="V254" t="n">
        <v>0.8100000000000001</v>
      </c>
      <c r="W254" t="n">
        <v>12.38</v>
      </c>
      <c r="X254" t="n">
        <v>2.3</v>
      </c>
      <c r="Y254" t="n">
        <v>2</v>
      </c>
      <c r="Z254" t="n">
        <v>10</v>
      </c>
    </row>
    <row r="255">
      <c r="A255" t="n">
        <v>5</v>
      </c>
      <c r="B255" t="n">
        <v>95</v>
      </c>
      <c r="C255" t="inlineStr">
        <is>
          <t xml:space="preserve">CONCLUIDO	</t>
        </is>
      </c>
      <c r="D255" t="n">
        <v>2.8151</v>
      </c>
      <c r="E255" t="n">
        <v>35.52</v>
      </c>
      <c r="F255" t="n">
        <v>31.16</v>
      </c>
      <c r="G255" t="n">
        <v>36.65</v>
      </c>
      <c r="H255" t="n">
        <v>0.55</v>
      </c>
      <c r="I255" t="n">
        <v>51</v>
      </c>
      <c r="J255" t="n">
        <v>193.32</v>
      </c>
      <c r="K255" t="n">
        <v>53.44</v>
      </c>
      <c r="L255" t="n">
        <v>6</v>
      </c>
      <c r="M255" t="n">
        <v>49</v>
      </c>
      <c r="N255" t="n">
        <v>38.89</v>
      </c>
      <c r="O255" t="n">
        <v>24076.95</v>
      </c>
      <c r="P255" t="n">
        <v>418.38</v>
      </c>
      <c r="Q255" t="n">
        <v>772.51</v>
      </c>
      <c r="R255" t="n">
        <v>170.06</v>
      </c>
      <c r="S255" t="n">
        <v>98.14</v>
      </c>
      <c r="T255" t="n">
        <v>31841.76</v>
      </c>
      <c r="U255" t="n">
        <v>0.58</v>
      </c>
      <c r="V255" t="n">
        <v>0.82</v>
      </c>
      <c r="W255" t="n">
        <v>12.36</v>
      </c>
      <c r="X255" t="n">
        <v>1.9</v>
      </c>
      <c r="Y255" t="n">
        <v>2</v>
      </c>
      <c r="Z255" t="n">
        <v>10</v>
      </c>
    </row>
    <row r="256">
      <c r="A256" t="n">
        <v>6</v>
      </c>
      <c r="B256" t="n">
        <v>95</v>
      </c>
      <c r="C256" t="inlineStr">
        <is>
          <t xml:space="preserve">CONCLUIDO	</t>
        </is>
      </c>
      <c r="D256" t="n">
        <v>2.8597</v>
      </c>
      <c r="E256" t="n">
        <v>34.97</v>
      </c>
      <c r="F256" t="n">
        <v>30.86</v>
      </c>
      <c r="G256" t="n">
        <v>42.08</v>
      </c>
      <c r="H256" t="n">
        <v>0.64</v>
      </c>
      <c r="I256" t="n">
        <v>44</v>
      </c>
      <c r="J256" t="n">
        <v>194.86</v>
      </c>
      <c r="K256" t="n">
        <v>53.44</v>
      </c>
      <c r="L256" t="n">
        <v>7</v>
      </c>
      <c r="M256" t="n">
        <v>42</v>
      </c>
      <c r="N256" t="n">
        <v>39.43</v>
      </c>
      <c r="O256" t="n">
        <v>24267.28</v>
      </c>
      <c r="P256" t="n">
        <v>412.4</v>
      </c>
      <c r="Q256" t="n">
        <v>772.46</v>
      </c>
      <c r="R256" t="n">
        <v>160.53</v>
      </c>
      <c r="S256" t="n">
        <v>98.14</v>
      </c>
      <c r="T256" t="n">
        <v>27115.48</v>
      </c>
      <c r="U256" t="n">
        <v>0.61</v>
      </c>
      <c r="V256" t="n">
        <v>0.83</v>
      </c>
      <c r="W256" t="n">
        <v>12.34</v>
      </c>
      <c r="X256" t="n">
        <v>1.61</v>
      </c>
      <c r="Y256" t="n">
        <v>2</v>
      </c>
      <c r="Z256" t="n">
        <v>10</v>
      </c>
    </row>
    <row r="257">
      <c r="A257" t="n">
        <v>7</v>
      </c>
      <c r="B257" t="n">
        <v>95</v>
      </c>
      <c r="C257" t="inlineStr">
        <is>
          <t xml:space="preserve">CONCLUIDO	</t>
        </is>
      </c>
      <c r="D257" t="n">
        <v>2.8975</v>
      </c>
      <c r="E257" t="n">
        <v>34.51</v>
      </c>
      <c r="F257" t="n">
        <v>30.63</v>
      </c>
      <c r="G257" t="n">
        <v>48.36</v>
      </c>
      <c r="H257" t="n">
        <v>0.72</v>
      </c>
      <c r="I257" t="n">
        <v>38</v>
      </c>
      <c r="J257" t="n">
        <v>196.41</v>
      </c>
      <c r="K257" t="n">
        <v>53.44</v>
      </c>
      <c r="L257" t="n">
        <v>8</v>
      </c>
      <c r="M257" t="n">
        <v>36</v>
      </c>
      <c r="N257" t="n">
        <v>39.98</v>
      </c>
      <c r="O257" t="n">
        <v>24458.36</v>
      </c>
      <c r="P257" t="n">
        <v>407.01</v>
      </c>
      <c r="Q257" t="n">
        <v>772.3</v>
      </c>
      <c r="R257" t="n">
        <v>152.83</v>
      </c>
      <c r="S257" t="n">
        <v>98.14</v>
      </c>
      <c r="T257" t="n">
        <v>23290.95</v>
      </c>
      <c r="U257" t="n">
        <v>0.64</v>
      </c>
      <c r="V257" t="n">
        <v>0.84</v>
      </c>
      <c r="W257" t="n">
        <v>12.33</v>
      </c>
      <c r="X257" t="n">
        <v>1.38</v>
      </c>
      <c r="Y257" t="n">
        <v>2</v>
      </c>
      <c r="Z257" t="n">
        <v>10</v>
      </c>
    </row>
    <row r="258">
      <c r="A258" t="n">
        <v>8</v>
      </c>
      <c r="B258" t="n">
        <v>95</v>
      </c>
      <c r="C258" t="inlineStr">
        <is>
          <t xml:space="preserve">CONCLUIDO	</t>
        </is>
      </c>
      <c r="D258" t="n">
        <v>2.9218</v>
      </c>
      <c r="E258" t="n">
        <v>34.22</v>
      </c>
      <c r="F258" t="n">
        <v>30.49</v>
      </c>
      <c r="G258" t="n">
        <v>53.81</v>
      </c>
      <c r="H258" t="n">
        <v>0.8100000000000001</v>
      </c>
      <c r="I258" t="n">
        <v>34</v>
      </c>
      <c r="J258" t="n">
        <v>197.97</v>
      </c>
      <c r="K258" t="n">
        <v>53.44</v>
      </c>
      <c r="L258" t="n">
        <v>9</v>
      </c>
      <c r="M258" t="n">
        <v>32</v>
      </c>
      <c r="N258" t="n">
        <v>40.53</v>
      </c>
      <c r="O258" t="n">
        <v>24650.18</v>
      </c>
      <c r="P258" t="n">
        <v>402.99</v>
      </c>
      <c r="Q258" t="n">
        <v>772.4400000000001</v>
      </c>
      <c r="R258" t="n">
        <v>148.19</v>
      </c>
      <c r="S258" t="n">
        <v>98.14</v>
      </c>
      <c r="T258" t="n">
        <v>20994.03</v>
      </c>
      <c r="U258" t="n">
        <v>0.66</v>
      </c>
      <c r="V258" t="n">
        <v>0.84</v>
      </c>
      <c r="W258" t="n">
        <v>12.32</v>
      </c>
      <c r="X258" t="n">
        <v>1.24</v>
      </c>
      <c r="Y258" t="n">
        <v>2</v>
      </c>
      <c r="Z258" t="n">
        <v>10</v>
      </c>
    </row>
    <row r="259">
      <c r="A259" t="n">
        <v>9</v>
      </c>
      <c r="B259" t="n">
        <v>95</v>
      </c>
      <c r="C259" t="inlineStr">
        <is>
          <t xml:space="preserve">CONCLUIDO	</t>
        </is>
      </c>
      <c r="D259" t="n">
        <v>2.9474</v>
      </c>
      <c r="E259" t="n">
        <v>33.93</v>
      </c>
      <c r="F259" t="n">
        <v>30.34</v>
      </c>
      <c r="G259" t="n">
        <v>60.68</v>
      </c>
      <c r="H259" t="n">
        <v>0.89</v>
      </c>
      <c r="I259" t="n">
        <v>30</v>
      </c>
      <c r="J259" t="n">
        <v>199.53</v>
      </c>
      <c r="K259" t="n">
        <v>53.44</v>
      </c>
      <c r="L259" t="n">
        <v>10</v>
      </c>
      <c r="M259" t="n">
        <v>28</v>
      </c>
      <c r="N259" t="n">
        <v>41.1</v>
      </c>
      <c r="O259" t="n">
        <v>24842.77</v>
      </c>
      <c r="P259" t="n">
        <v>399.27</v>
      </c>
      <c r="Q259" t="n">
        <v>772.29</v>
      </c>
      <c r="R259" t="n">
        <v>143.23</v>
      </c>
      <c r="S259" t="n">
        <v>98.14</v>
      </c>
      <c r="T259" t="n">
        <v>18533.01</v>
      </c>
      <c r="U259" t="n">
        <v>0.6899999999999999</v>
      </c>
      <c r="V259" t="n">
        <v>0.85</v>
      </c>
      <c r="W259" t="n">
        <v>12.32</v>
      </c>
      <c r="X259" t="n">
        <v>1.09</v>
      </c>
      <c r="Y259" t="n">
        <v>2</v>
      </c>
      <c r="Z259" t="n">
        <v>10</v>
      </c>
    </row>
    <row r="260">
      <c r="A260" t="n">
        <v>10</v>
      </c>
      <c r="B260" t="n">
        <v>95</v>
      </c>
      <c r="C260" t="inlineStr">
        <is>
          <t xml:space="preserve">CONCLUIDO	</t>
        </is>
      </c>
      <c r="D260" t="n">
        <v>2.968</v>
      </c>
      <c r="E260" t="n">
        <v>33.69</v>
      </c>
      <c r="F260" t="n">
        <v>30.22</v>
      </c>
      <c r="G260" t="n">
        <v>67.15000000000001</v>
      </c>
      <c r="H260" t="n">
        <v>0.97</v>
      </c>
      <c r="I260" t="n">
        <v>27</v>
      </c>
      <c r="J260" t="n">
        <v>201.1</v>
      </c>
      <c r="K260" t="n">
        <v>53.44</v>
      </c>
      <c r="L260" t="n">
        <v>11</v>
      </c>
      <c r="M260" t="n">
        <v>25</v>
      </c>
      <c r="N260" t="n">
        <v>41.66</v>
      </c>
      <c r="O260" t="n">
        <v>25036.12</v>
      </c>
      <c r="P260" t="n">
        <v>395.38</v>
      </c>
      <c r="Q260" t="n">
        <v>772.28</v>
      </c>
      <c r="R260" t="n">
        <v>139.11</v>
      </c>
      <c r="S260" t="n">
        <v>98.14</v>
      </c>
      <c r="T260" t="n">
        <v>16487.99</v>
      </c>
      <c r="U260" t="n">
        <v>0.71</v>
      </c>
      <c r="V260" t="n">
        <v>0.85</v>
      </c>
      <c r="W260" t="n">
        <v>12.31</v>
      </c>
      <c r="X260" t="n">
        <v>0.97</v>
      </c>
      <c r="Y260" t="n">
        <v>2</v>
      </c>
      <c r="Z260" t="n">
        <v>10</v>
      </c>
    </row>
    <row r="261">
      <c r="A261" t="n">
        <v>11</v>
      </c>
      <c r="B261" t="n">
        <v>95</v>
      </c>
      <c r="C261" t="inlineStr">
        <is>
          <t xml:space="preserve">CONCLUIDO	</t>
        </is>
      </c>
      <c r="D261" t="n">
        <v>2.9823</v>
      </c>
      <c r="E261" t="n">
        <v>33.53</v>
      </c>
      <c r="F261" t="n">
        <v>30.13</v>
      </c>
      <c r="G261" t="n">
        <v>72.31999999999999</v>
      </c>
      <c r="H261" t="n">
        <v>1.05</v>
      </c>
      <c r="I261" t="n">
        <v>25</v>
      </c>
      <c r="J261" t="n">
        <v>202.67</v>
      </c>
      <c r="K261" t="n">
        <v>53.44</v>
      </c>
      <c r="L261" t="n">
        <v>12</v>
      </c>
      <c r="M261" t="n">
        <v>23</v>
      </c>
      <c r="N261" t="n">
        <v>42.24</v>
      </c>
      <c r="O261" t="n">
        <v>25230.25</v>
      </c>
      <c r="P261" t="n">
        <v>392.1</v>
      </c>
      <c r="Q261" t="n">
        <v>772.22</v>
      </c>
      <c r="R261" t="n">
        <v>136.11</v>
      </c>
      <c r="S261" t="n">
        <v>98.14</v>
      </c>
      <c r="T261" t="n">
        <v>14996.48</v>
      </c>
      <c r="U261" t="n">
        <v>0.72</v>
      </c>
      <c r="V261" t="n">
        <v>0.85</v>
      </c>
      <c r="W261" t="n">
        <v>12.31</v>
      </c>
      <c r="X261" t="n">
        <v>0.88</v>
      </c>
      <c r="Y261" t="n">
        <v>2</v>
      </c>
      <c r="Z261" t="n">
        <v>10</v>
      </c>
    </row>
    <row r="262">
      <c r="A262" t="n">
        <v>12</v>
      </c>
      <c r="B262" t="n">
        <v>95</v>
      </c>
      <c r="C262" t="inlineStr">
        <is>
          <t xml:space="preserve">CONCLUIDO	</t>
        </is>
      </c>
      <c r="D262" t="n">
        <v>2.9941</v>
      </c>
      <c r="E262" t="n">
        <v>33.4</v>
      </c>
      <c r="F262" t="n">
        <v>30.07</v>
      </c>
      <c r="G262" t="n">
        <v>78.45999999999999</v>
      </c>
      <c r="H262" t="n">
        <v>1.13</v>
      </c>
      <c r="I262" t="n">
        <v>23</v>
      </c>
      <c r="J262" t="n">
        <v>204.25</v>
      </c>
      <c r="K262" t="n">
        <v>53.44</v>
      </c>
      <c r="L262" t="n">
        <v>13</v>
      </c>
      <c r="M262" t="n">
        <v>21</v>
      </c>
      <c r="N262" t="n">
        <v>42.82</v>
      </c>
      <c r="O262" t="n">
        <v>25425.3</v>
      </c>
      <c r="P262" t="n">
        <v>389.47</v>
      </c>
      <c r="Q262" t="n">
        <v>772.16</v>
      </c>
      <c r="R262" t="n">
        <v>134.34</v>
      </c>
      <c r="S262" t="n">
        <v>98.14</v>
      </c>
      <c r="T262" t="n">
        <v>14121.51</v>
      </c>
      <c r="U262" t="n">
        <v>0.73</v>
      </c>
      <c r="V262" t="n">
        <v>0.85</v>
      </c>
      <c r="W262" t="n">
        <v>12.31</v>
      </c>
      <c r="X262" t="n">
        <v>0.83</v>
      </c>
      <c r="Y262" t="n">
        <v>2</v>
      </c>
      <c r="Z262" t="n">
        <v>10</v>
      </c>
    </row>
    <row r="263">
      <c r="A263" t="n">
        <v>13</v>
      </c>
      <c r="B263" t="n">
        <v>95</v>
      </c>
      <c r="C263" t="inlineStr">
        <is>
          <t xml:space="preserve">CONCLUIDO	</t>
        </is>
      </c>
      <c r="D263" t="n">
        <v>3.0067</v>
      </c>
      <c r="E263" t="n">
        <v>33.26</v>
      </c>
      <c r="F263" t="n">
        <v>30.01</v>
      </c>
      <c r="G263" t="n">
        <v>85.73999999999999</v>
      </c>
      <c r="H263" t="n">
        <v>1.21</v>
      </c>
      <c r="I263" t="n">
        <v>21</v>
      </c>
      <c r="J263" t="n">
        <v>205.84</v>
      </c>
      <c r="K263" t="n">
        <v>53.44</v>
      </c>
      <c r="L263" t="n">
        <v>14</v>
      </c>
      <c r="M263" t="n">
        <v>19</v>
      </c>
      <c r="N263" t="n">
        <v>43.4</v>
      </c>
      <c r="O263" t="n">
        <v>25621.03</v>
      </c>
      <c r="P263" t="n">
        <v>386.2</v>
      </c>
      <c r="Q263" t="n">
        <v>772.2</v>
      </c>
      <c r="R263" t="n">
        <v>132.08</v>
      </c>
      <c r="S263" t="n">
        <v>98.14</v>
      </c>
      <c r="T263" t="n">
        <v>13001.19</v>
      </c>
      <c r="U263" t="n">
        <v>0.74</v>
      </c>
      <c r="V263" t="n">
        <v>0.86</v>
      </c>
      <c r="W263" t="n">
        <v>12.31</v>
      </c>
      <c r="X263" t="n">
        <v>0.76</v>
      </c>
      <c r="Y263" t="n">
        <v>2</v>
      </c>
      <c r="Z263" t="n">
        <v>10</v>
      </c>
    </row>
    <row r="264">
      <c r="A264" t="n">
        <v>14</v>
      </c>
      <c r="B264" t="n">
        <v>95</v>
      </c>
      <c r="C264" t="inlineStr">
        <is>
          <t xml:space="preserve">CONCLUIDO	</t>
        </is>
      </c>
      <c r="D264" t="n">
        <v>3.0156</v>
      </c>
      <c r="E264" t="n">
        <v>33.16</v>
      </c>
      <c r="F264" t="n">
        <v>29.95</v>
      </c>
      <c r="G264" t="n">
        <v>89.84</v>
      </c>
      <c r="H264" t="n">
        <v>1.28</v>
      </c>
      <c r="I264" t="n">
        <v>20</v>
      </c>
      <c r="J264" t="n">
        <v>207.43</v>
      </c>
      <c r="K264" t="n">
        <v>53.44</v>
      </c>
      <c r="L264" t="n">
        <v>15</v>
      </c>
      <c r="M264" t="n">
        <v>18</v>
      </c>
      <c r="N264" t="n">
        <v>44</v>
      </c>
      <c r="O264" t="n">
        <v>25817.56</v>
      </c>
      <c r="P264" t="n">
        <v>383</v>
      </c>
      <c r="Q264" t="n">
        <v>772.15</v>
      </c>
      <c r="R264" t="n">
        <v>129.97</v>
      </c>
      <c r="S264" t="n">
        <v>98.14</v>
      </c>
      <c r="T264" t="n">
        <v>11953.76</v>
      </c>
      <c r="U264" t="n">
        <v>0.76</v>
      </c>
      <c r="V264" t="n">
        <v>0.86</v>
      </c>
      <c r="W264" t="n">
        <v>12.31</v>
      </c>
      <c r="X264" t="n">
        <v>0.7</v>
      </c>
      <c r="Y264" t="n">
        <v>2</v>
      </c>
      <c r="Z264" t="n">
        <v>10</v>
      </c>
    </row>
    <row r="265">
      <c r="A265" t="n">
        <v>15</v>
      </c>
      <c r="B265" t="n">
        <v>95</v>
      </c>
      <c r="C265" t="inlineStr">
        <is>
          <t xml:space="preserve">CONCLUIDO	</t>
        </is>
      </c>
      <c r="D265" t="n">
        <v>3.0293</v>
      </c>
      <c r="E265" t="n">
        <v>33.01</v>
      </c>
      <c r="F265" t="n">
        <v>29.87</v>
      </c>
      <c r="G265" t="n">
        <v>99.56999999999999</v>
      </c>
      <c r="H265" t="n">
        <v>1.36</v>
      </c>
      <c r="I265" t="n">
        <v>18</v>
      </c>
      <c r="J265" t="n">
        <v>209.03</v>
      </c>
      <c r="K265" t="n">
        <v>53.44</v>
      </c>
      <c r="L265" t="n">
        <v>16</v>
      </c>
      <c r="M265" t="n">
        <v>16</v>
      </c>
      <c r="N265" t="n">
        <v>44.6</v>
      </c>
      <c r="O265" t="n">
        <v>26014.91</v>
      </c>
      <c r="P265" t="n">
        <v>378.91</v>
      </c>
      <c r="Q265" t="n">
        <v>772.14</v>
      </c>
      <c r="R265" t="n">
        <v>127.39</v>
      </c>
      <c r="S265" t="n">
        <v>98.14</v>
      </c>
      <c r="T265" t="n">
        <v>10671.38</v>
      </c>
      <c r="U265" t="n">
        <v>0.77</v>
      </c>
      <c r="V265" t="n">
        <v>0.86</v>
      </c>
      <c r="W265" t="n">
        <v>12.3</v>
      </c>
      <c r="X265" t="n">
        <v>0.62</v>
      </c>
      <c r="Y265" t="n">
        <v>2</v>
      </c>
      <c r="Z265" t="n">
        <v>10</v>
      </c>
    </row>
    <row r="266">
      <c r="A266" t="n">
        <v>16</v>
      </c>
      <c r="B266" t="n">
        <v>95</v>
      </c>
      <c r="C266" t="inlineStr">
        <is>
          <t xml:space="preserve">CONCLUIDO	</t>
        </is>
      </c>
      <c r="D266" t="n">
        <v>3.0343</v>
      </c>
      <c r="E266" t="n">
        <v>32.96</v>
      </c>
      <c r="F266" t="n">
        <v>29.86</v>
      </c>
      <c r="G266" t="n">
        <v>105.37</v>
      </c>
      <c r="H266" t="n">
        <v>1.43</v>
      </c>
      <c r="I266" t="n">
        <v>17</v>
      </c>
      <c r="J266" t="n">
        <v>210.64</v>
      </c>
      <c r="K266" t="n">
        <v>53.44</v>
      </c>
      <c r="L266" t="n">
        <v>17</v>
      </c>
      <c r="M266" t="n">
        <v>15</v>
      </c>
      <c r="N266" t="n">
        <v>45.21</v>
      </c>
      <c r="O266" t="n">
        <v>26213.09</v>
      </c>
      <c r="P266" t="n">
        <v>377.12</v>
      </c>
      <c r="Q266" t="n">
        <v>772.2</v>
      </c>
      <c r="R266" t="n">
        <v>127.04</v>
      </c>
      <c r="S266" t="n">
        <v>98.14</v>
      </c>
      <c r="T266" t="n">
        <v>10501.2</v>
      </c>
      <c r="U266" t="n">
        <v>0.77</v>
      </c>
      <c r="V266" t="n">
        <v>0.86</v>
      </c>
      <c r="W266" t="n">
        <v>12.3</v>
      </c>
      <c r="X266" t="n">
        <v>0.61</v>
      </c>
      <c r="Y266" t="n">
        <v>2</v>
      </c>
      <c r="Z266" t="n">
        <v>10</v>
      </c>
    </row>
    <row r="267">
      <c r="A267" t="n">
        <v>17</v>
      </c>
      <c r="B267" t="n">
        <v>95</v>
      </c>
      <c r="C267" t="inlineStr">
        <is>
          <t xml:space="preserve">CONCLUIDO	</t>
        </is>
      </c>
      <c r="D267" t="n">
        <v>3.0428</v>
      </c>
      <c r="E267" t="n">
        <v>32.86</v>
      </c>
      <c r="F267" t="n">
        <v>29.8</v>
      </c>
      <c r="G267" t="n">
        <v>111.75</v>
      </c>
      <c r="H267" t="n">
        <v>1.51</v>
      </c>
      <c r="I267" t="n">
        <v>16</v>
      </c>
      <c r="J267" t="n">
        <v>212.25</v>
      </c>
      <c r="K267" t="n">
        <v>53.44</v>
      </c>
      <c r="L267" t="n">
        <v>18</v>
      </c>
      <c r="M267" t="n">
        <v>14</v>
      </c>
      <c r="N267" t="n">
        <v>45.82</v>
      </c>
      <c r="O267" t="n">
        <v>26412.11</v>
      </c>
      <c r="P267" t="n">
        <v>373.73</v>
      </c>
      <c r="Q267" t="n">
        <v>772.14</v>
      </c>
      <c r="R267" t="n">
        <v>125.16</v>
      </c>
      <c r="S267" t="n">
        <v>98.14</v>
      </c>
      <c r="T267" t="n">
        <v>9568.42</v>
      </c>
      <c r="U267" t="n">
        <v>0.78</v>
      </c>
      <c r="V267" t="n">
        <v>0.86</v>
      </c>
      <c r="W267" t="n">
        <v>12.3</v>
      </c>
      <c r="X267" t="n">
        <v>0.55</v>
      </c>
      <c r="Y267" t="n">
        <v>2</v>
      </c>
      <c r="Z267" t="n">
        <v>10</v>
      </c>
    </row>
    <row r="268">
      <c r="A268" t="n">
        <v>18</v>
      </c>
      <c r="B268" t="n">
        <v>95</v>
      </c>
      <c r="C268" t="inlineStr">
        <is>
          <t xml:space="preserve">CONCLUIDO	</t>
        </is>
      </c>
      <c r="D268" t="n">
        <v>3.0489</v>
      </c>
      <c r="E268" t="n">
        <v>32.8</v>
      </c>
      <c r="F268" t="n">
        <v>29.77</v>
      </c>
      <c r="G268" t="n">
        <v>119.09</v>
      </c>
      <c r="H268" t="n">
        <v>1.58</v>
      </c>
      <c r="I268" t="n">
        <v>15</v>
      </c>
      <c r="J268" t="n">
        <v>213.87</v>
      </c>
      <c r="K268" t="n">
        <v>53.44</v>
      </c>
      <c r="L268" t="n">
        <v>19</v>
      </c>
      <c r="M268" t="n">
        <v>13</v>
      </c>
      <c r="N268" t="n">
        <v>46.44</v>
      </c>
      <c r="O268" t="n">
        <v>26611.98</v>
      </c>
      <c r="P268" t="n">
        <v>371.06</v>
      </c>
      <c r="Q268" t="n">
        <v>772.22</v>
      </c>
      <c r="R268" t="n">
        <v>124.03</v>
      </c>
      <c r="S268" t="n">
        <v>98.14</v>
      </c>
      <c r="T268" t="n">
        <v>9010.299999999999</v>
      </c>
      <c r="U268" t="n">
        <v>0.79</v>
      </c>
      <c r="V268" t="n">
        <v>0.86</v>
      </c>
      <c r="W268" t="n">
        <v>12.3</v>
      </c>
      <c r="X268" t="n">
        <v>0.52</v>
      </c>
      <c r="Y268" t="n">
        <v>2</v>
      </c>
      <c r="Z268" t="n">
        <v>10</v>
      </c>
    </row>
    <row r="269">
      <c r="A269" t="n">
        <v>19</v>
      </c>
      <c r="B269" t="n">
        <v>95</v>
      </c>
      <c r="C269" t="inlineStr">
        <is>
          <t xml:space="preserve">CONCLUIDO	</t>
        </is>
      </c>
      <c r="D269" t="n">
        <v>3.0494</v>
      </c>
      <c r="E269" t="n">
        <v>32.79</v>
      </c>
      <c r="F269" t="n">
        <v>29.77</v>
      </c>
      <c r="G269" t="n">
        <v>119.07</v>
      </c>
      <c r="H269" t="n">
        <v>1.65</v>
      </c>
      <c r="I269" t="n">
        <v>15</v>
      </c>
      <c r="J269" t="n">
        <v>215.5</v>
      </c>
      <c r="K269" t="n">
        <v>53.44</v>
      </c>
      <c r="L269" t="n">
        <v>20</v>
      </c>
      <c r="M269" t="n">
        <v>13</v>
      </c>
      <c r="N269" t="n">
        <v>47.07</v>
      </c>
      <c r="O269" t="n">
        <v>26812.71</v>
      </c>
      <c r="P269" t="n">
        <v>369.42</v>
      </c>
      <c r="Q269" t="n">
        <v>772.14</v>
      </c>
      <c r="R269" t="n">
        <v>124.06</v>
      </c>
      <c r="S269" t="n">
        <v>98.14</v>
      </c>
      <c r="T269" t="n">
        <v>9024.889999999999</v>
      </c>
      <c r="U269" t="n">
        <v>0.79</v>
      </c>
      <c r="V269" t="n">
        <v>0.86</v>
      </c>
      <c r="W269" t="n">
        <v>12.29</v>
      </c>
      <c r="X269" t="n">
        <v>0.52</v>
      </c>
      <c r="Y269" t="n">
        <v>2</v>
      </c>
      <c r="Z269" t="n">
        <v>10</v>
      </c>
    </row>
    <row r="270">
      <c r="A270" t="n">
        <v>20</v>
      </c>
      <c r="B270" t="n">
        <v>95</v>
      </c>
      <c r="C270" t="inlineStr">
        <is>
          <t xml:space="preserve">CONCLUIDO	</t>
        </is>
      </c>
      <c r="D270" t="n">
        <v>3.0556</v>
      </c>
      <c r="E270" t="n">
        <v>32.73</v>
      </c>
      <c r="F270" t="n">
        <v>29.74</v>
      </c>
      <c r="G270" t="n">
        <v>127.45</v>
      </c>
      <c r="H270" t="n">
        <v>1.72</v>
      </c>
      <c r="I270" t="n">
        <v>14</v>
      </c>
      <c r="J270" t="n">
        <v>217.14</v>
      </c>
      <c r="K270" t="n">
        <v>53.44</v>
      </c>
      <c r="L270" t="n">
        <v>21</v>
      </c>
      <c r="M270" t="n">
        <v>12</v>
      </c>
      <c r="N270" t="n">
        <v>47.7</v>
      </c>
      <c r="O270" t="n">
        <v>27014.3</v>
      </c>
      <c r="P270" t="n">
        <v>367.46</v>
      </c>
      <c r="Q270" t="n">
        <v>772.05</v>
      </c>
      <c r="R270" t="n">
        <v>122.99</v>
      </c>
      <c r="S270" t="n">
        <v>98.14</v>
      </c>
      <c r="T270" t="n">
        <v>8495.120000000001</v>
      </c>
      <c r="U270" t="n">
        <v>0.8</v>
      </c>
      <c r="V270" t="n">
        <v>0.86</v>
      </c>
      <c r="W270" t="n">
        <v>12.3</v>
      </c>
      <c r="X270" t="n">
        <v>0.49</v>
      </c>
      <c r="Y270" t="n">
        <v>2</v>
      </c>
      <c r="Z270" t="n">
        <v>10</v>
      </c>
    </row>
    <row r="271">
      <c r="A271" t="n">
        <v>21</v>
      </c>
      <c r="B271" t="n">
        <v>95</v>
      </c>
      <c r="C271" t="inlineStr">
        <is>
          <t xml:space="preserve">CONCLUIDO	</t>
        </is>
      </c>
      <c r="D271" t="n">
        <v>3.0636</v>
      </c>
      <c r="E271" t="n">
        <v>32.64</v>
      </c>
      <c r="F271" t="n">
        <v>29.69</v>
      </c>
      <c r="G271" t="n">
        <v>137.03</v>
      </c>
      <c r="H271" t="n">
        <v>1.79</v>
      </c>
      <c r="I271" t="n">
        <v>13</v>
      </c>
      <c r="J271" t="n">
        <v>218.78</v>
      </c>
      <c r="K271" t="n">
        <v>53.44</v>
      </c>
      <c r="L271" t="n">
        <v>22</v>
      </c>
      <c r="M271" t="n">
        <v>11</v>
      </c>
      <c r="N271" t="n">
        <v>48.34</v>
      </c>
      <c r="O271" t="n">
        <v>27216.79</v>
      </c>
      <c r="P271" t="n">
        <v>363.77</v>
      </c>
      <c r="Q271" t="n">
        <v>772.17</v>
      </c>
      <c r="R271" t="n">
        <v>121.49</v>
      </c>
      <c r="S271" t="n">
        <v>98.14</v>
      </c>
      <c r="T271" t="n">
        <v>7747.26</v>
      </c>
      <c r="U271" t="n">
        <v>0.8100000000000001</v>
      </c>
      <c r="V271" t="n">
        <v>0.86</v>
      </c>
      <c r="W271" t="n">
        <v>12.29</v>
      </c>
      <c r="X271" t="n">
        <v>0.44</v>
      </c>
      <c r="Y271" t="n">
        <v>2</v>
      </c>
      <c r="Z271" t="n">
        <v>10</v>
      </c>
    </row>
    <row r="272">
      <c r="A272" t="n">
        <v>22</v>
      </c>
      <c r="B272" t="n">
        <v>95</v>
      </c>
      <c r="C272" t="inlineStr">
        <is>
          <t xml:space="preserve">CONCLUIDO	</t>
        </is>
      </c>
      <c r="D272" t="n">
        <v>3.0632</v>
      </c>
      <c r="E272" t="n">
        <v>32.65</v>
      </c>
      <c r="F272" t="n">
        <v>29.69</v>
      </c>
      <c r="G272" t="n">
        <v>137.05</v>
      </c>
      <c r="H272" t="n">
        <v>1.85</v>
      </c>
      <c r="I272" t="n">
        <v>13</v>
      </c>
      <c r="J272" t="n">
        <v>220.43</v>
      </c>
      <c r="K272" t="n">
        <v>53.44</v>
      </c>
      <c r="L272" t="n">
        <v>23</v>
      </c>
      <c r="M272" t="n">
        <v>11</v>
      </c>
      <c r="N272" t="n">
        <v>48.99</v>
      </c>
      <c r="O272" t="n">
        <v>27420.16</v>
      </c>
      <c r="P272" t="n">
        <v>361.92</v>
      </c>
      <c r="Q272" t="n">
        <v>772.13</v>
      </c>
      <c r="R272" t="n">
        <v>121.58</v>
      </c>
      <c r="S272" t="n">
        <v>98.14</v>
      </c>
      <c r="T272" t="n">
        <v>7794.03</v>
      </c>
      <c r="U272" t="n">
        <v>0.8100000000000001</v>
      </c>
      <c r="V272" t="n">
        <v>0.86</v>
      </c>
      <c r="W272" t="n">
        <v>12.29</v>
      </c>
      <c r="X272" t="n">
        <v>0.45</v>
      </c>
      <c r="Y272" t="n">
        <v>2</v>
      </c>
      <c r="Z272" t="n">
        <v>10</v>
      </c>
    </row>
    <row r="273">
      <c r="A273" t="n">
        <v>23</v>
      </c>
      <c r="B273" t="n">
        <v>95</v>
      </c>
      <c r="C273" t="inlineStr">
        <is>
          <t xml:space="preserve">CONCLUIDO	</t>
        </is>
      </c>
      <c r="D273" t="n">
        <v>3.0696</v>
      </c>
      <c r="E273" t="n">
        <v>32.58</v>
      </c>
      <c r="F273" t="n">
        <v>29.66</v>
      </c>
      <c r="G273" t="n">
        <v>148.31</v>
      </c>
      <c r="H273" t="n">
        <v>1.92</v>
      </c>
      <c r="I273" t="n">
        <v>12</v>
      </c>
      <c r="J273" t="n">
        <v>222.08</v>
      </c>
      <c r="K273" t="n">
        <v>53.44</v>
      </c>
      <c r="L273" t="n">
        <v>24</v>
      </c>
      <c r="M273" t="n">
        <v>10</v>
      </c>
      <c r="N273" t="n">
        <v>49.65</v>
      </c>
      <c r="O273" t="n">
        <v>27624.44</v>
      </c>
      <c r="P273" t="n">
        <v>359.11</v>
      </c>
      <c r="Q273" t="n">
        <v>772.1799999999999</v>
      </c>
      <c r="R273" t="n">
        <v>120.51</v>
      </c>
      <c r="S273" t="n">
        <v>98.14</v>
      </c>
      <c r="T273" t="n">
        <v>7263.76</v>
      </c>
      <c r="U273" t="n">
        <v>0.8100000000000001</v>
      </c>
      <c r="V273" t="n">
        <v>0.87</v>
      </c>
      <c r="W273" t="n">
        <v>12.29</v>
      </c>
      <c r="X273" t="n">
        <v>0.41</v>
      </c>
      <c r="Y273" t="n">
        <v>2</v>
      </c>
      <c r="Z273" t="n">
        <v>10</v>
      </c>
    </row>
    <row r="274">
      <c r="A274" t="n">
        <v>24</v>
      </c>
      <c r="B274" t="n">
        <v>95</v>
      </c>
      <c r="C274" t="inlineStr">
        <is>
          <t xml:space="preserve">CONCLUIDO	</t>
        </is>
      </c>
      <c r="D274" t="n">
        <v>3.0699</v>
      </c>
      <c r="E274" t="n">
        <v>32.57</v>
      </c>
      <c r="F274" t="n">
        <v>29.66</v>
      </c>
      <c r="G274" t="n">
        <v>148.3</v>
      </c>
      <c r="H274" t="n">
        <v>1.99</v>
      </c>
      <c r="I274" t="n">
        <v>12</v>
      </c>
      <c r="J274" t="n">
        <v>223.75</v>
      </c>
      <c r="K274" t="n">
        <v>53.44</v>
      </c>
      <c r="L274" t="n">
        <v>25</v>
      </c>
      <c r="M274" t="n">
        <v>10</v>
      </c>
      <c r="N274" t="n">
        <v>50.31</v>
      </c>
      <c r="O274" t="n">
        <v>27829.77</v>
      </c>
      <c r="P274" t="n">
        <v>356.8</v>
      </c>
      <c r="Q274" t="n">
        <v>772.22</v>
      </c>
      <c r="R274" t="n">
        <v>120.61</v>
      </c>
      <c r="S274" t="n">
        <v>98.14</v>
      </c>
      <c r="T274" t="n">
        <v>7315.67</v>
      </c>
      <c r="U274" t="n">
        <v>0.8100000000000001</v>
      </c>
      <c r="V274" t="n">
        <v>0.87</v>
      </c>
      <c r="W274" t="n">
        <v>12.29</v>
      </c>
      <c r="X274" t="n">
        <v>0.41</v>
      </c>
      <c r="Y274" t="n">
        <v>2</v>
      </c>
      <c r="Z274" t="n">
        <v>10</v>
      </c>
    </row>
    <row r="275">
      <c r="A275" t="n">
        <v>25</v>
      </c>
      <c r="B275" t="n">
        <v>95</v>
      </c>
      <c r="C275" t="inlineStr">
        <is>
          <t xml:space="preserve">CONCLUIDO	</t>
        </is>
      </c>
      <c r="D275" t="n">
        <v>3.0772</v>
      </c>
      <c r="E275" t="n">
        <v>32.5</v>
      </c>
      <c r="F275" t="n">
        <v>29.62</v>
      </c>
      <c r="G275" t="n">
        <v>161.56</v>
      </c>
      <c r="H275" t="n">
        <v>2.05</v>
      </c>
      <c r="I275" t="n">
        <v>11</v>
      </c>
      <c r="J275" t="n">
        <v>225.42</v>
      </c>
      <c r="K275" t="n">
        <v>53.44</v>
      </c>
      <c r="L275" t="n">
        <v>26</v>
      </c>
      <c r="M275" t="n">
        <v>9</v>
      </c>
      <c r="N275" t="n">
        <v>50.98</v>
      </c>
      <c r="O275" t="n">
        <v>28035.92</v>
      </c>
      <c r="P275" t="n">
        <v>354.62</v>
      </c>
      <c r="Q275" t="n">
        <v>772.12</v>
      </c>
      <c r="R275" t="n">
        <v>119.11</v>
      </c>
      <c r="S275" t="n">
        <v>98.14</v>
      </c>
      <c r="T275" t="n">
        <v>6568.6</v>
      </c>
      <c r="U275" t="n">
        <v>0.82</v>
      </c>
      <c r="V275" t="n">
        <v>0.87</v>
      </c>
      <c r="W275" t="n">
        <v>12.29</v>
      </c>
      <c r="X275" t="n">
        <v>0.37</v>
      </c>
      <c r="Y275" t="n">
        <v>2</v>
      </c>
      <c r="Z275" t="n">
        <v>10</v>
      </c>
    </row>
    <row r="276">
      <c r="A276" t="n">
        <v>26</v>
      </c>
      <c r="B276" t="n">
        <v>95</v>
      </c>
      <c r="C276" t="inlineStr">
        <is>
          <t xml:space="preserve">CONCLUIDO	</t>
        </is>
      </c>
      <c r="D276" t="n">
        <v>3.0761</v>
      </c>
      <c r="E276" t="n">
        <v>32.51</v>
      </c>
      <c r="F276" t="n">
        <v>29.63</v>
      </c>
      <c r="G276" t="n">
        <v>161.62</v>
      </c>
      <c r="H276" t="n">
        <v>2.11</v>
      </c>
      <c r="I276" t="n">
        <v>11</v>
      </c>
      <c r="J276" t="n">
        <v>227.1</v>
      </c>
      <c r="K276" t="n">
        <v>53.44</v>
      </c>
      <c r="L276" t="n">
        <v>27</v>
      </c>
      <c r="M276" t="n">
        <v>9</v>
      </c>
      <c r="N276" t="n">
        <v>51.66</v>
      </c>
      <c r="O276" t="n">
        <v>28243</v>
      </c>
      <c r="P276" t="n">
        <v>352.08</v>
      </c>
      <c r="Q276" t="n">
        <v>772.13</v>
      </c>
      <c r="R276" t="n">
        <v>119.37</v>
      </c>
      <c r="S276" t="n">
        <v>98.14</v>
      </c>
      <c r="T276" t="n">
        <v>6700.18</v>
      </c>
      <c r="U276" t="n">
        <v>0.82</v>
      </c>
      <c r="V276" t="n">
        <v>0.87</v>
      </c>
      <c r="W276" t="n">
        <v>12.29</v>
      </c>
      <c r="X276" t="n">
        <v>0.38</v>
      </c>
      <c r="Y276" t="n">
        <v>2</v>
      </c>
      <c r="Z276" t="n">
        <v>10</v>
      </c>
    </row>
    <row r="277">
      <c r="A277" t="n">
        <v>27</v>
      </c>
      <c r="B277" t="n">
        <v>95</v>
      </c>
      <c r="C277" t="inlineStr">
        <is>
          <t xml:space="preserve">CONCLUIDO	</t>
        </is>
      </c>
      <c r="D277" t="n">
        <v>3.0846</v>
      </c>
      <c r="E277" t="n">
        <v>32.42</v>
      </c>
      <c r="F277" t="n">
        <v>29.58</v>
      </c>
      <c r="G277" t="n">
        <v>177.47</v>
      </c>
      <c r="H277" t="n">
        <v>2.18</v>
      </c>
      <c r="I277" t="n">
        <v>10</v>
      </c>
      <c r="J277" t="n">
        <v>228.79</v>
      </c>
      <c r="K277" t="n">
        <v>53.44</v>
      </c>
      <c r="L277" t="n">
        <v>28</v>
      </c>
      <c r="M277" t="n">
        <v>8</v>
      </c>
      <c r="N277" t="n">
        <v>52.35</v>
      </c>
      <c r="O277" t="n">
        <v>28451.04</v>
      </c>
      <c r="P277" t="n">
        <v>348.28</v>
      </c>
      <c r="Q277" t="n">
        <v>772.2</v>
      </c>
      <c r="R277" t="n">
        <v>117.88</v>
      </c>
      <c r="S277" t="n">
        <v>98.14</v>
      </c>
      <c r="T277" t="n">
        <v>5959.54</v>
      </c>
      <c r="U277" t="n">
        <v>0.83</v>
      </c>
      <c r="V277" t="n">
        <v>0.87</v>
      </c>
      <c r="W277" t="n">
        <v>12.28</v>
      </c>
      <c r="X277" t="n">
        <v>0.33</v>
      </c>
      <c r="Y277" t="n">
        <v>2</v>
      </c>
      <c r="Z277" t="n">
        <v>10</v>
      </c>
    </row>
    <row r="278">
      <c r="A278" t="n">
        <v>28</v>
      </c>
      <c r="B278" t="n">
        <v>95</v>
      </c>
      <c r="C278" t="inlineStr">
        <is>
          <t xml:space="preserve">CONCLUIDO	</t>
        </is>
      </c>
      <c r="D278" t="n">
        <v>3.0846</v>
      </c>
      <c r="E278" t="n">
        <v>32.42</v>
      </c>
      <c r="F278" t="n">
        <v>29.58</v>
      </c>
      <c r="G278" t="n">
        <v>177.47</v>
      </c>
      <c r="H278" t="n">
        <v>2.24</v>
      </c>
      <c r="I278" t="n">
        <v>10</v>
      </c>
      <c r="J278" t="n">
        <v>230.48</v>
      </c>
      <c r="K278" t="n">
        <v>53.44</v>
      </c>
      <c r="L278" t="n">
        <v>29</v>
      </c>
      <c r="M278" t="n">
        <v>6</v>
      </c>
      <c r="N278" t="n">
        <v>53.05</v>
      </c>
      <c r="O278" t="n">
        <v>28660.06</v>
      </c>
      <c r="P278" t="n">
        <v>345.56</v>
      </c>
      <c r="Q278" t="n">
        <v>772.1799999999999</v>
      </c>
      <c r="R278" t="n">
        <v>117.73</v>
      </c>
      <c r="S278" t="n">
        <v>98.14</v>
      </c>
      <c r="T278" t="n">
        <v>5884.26</v>
      </c>
      <c r="U278" t="n">
        <v>0.83</v>
      </c>
      <c r="V278" t="n">
        <v>0.87</v>
      </c>
      <c r="W278" t="n">
        <v>12.29</v>
      </c>
      <c r="X278" t="n">
        <v>0.33</v>
      </c>
      <c r="Y278" t="n">
        <v>2</v>
      </c>
      <c r="Z278" t="n">
        <v>10</v>
      </c>
    </row>
    <row r="279">
      <c r="A279" t="n">
        <v>29</v>
      </c>
      <c r="B279" t="n">
        <v>95</v>
      </c>
      <c r="C279" t="inlineStr">
        <is>
          <t xml:space="preserve">CONCLUIDO	</t>
        </is>
      </c>
      <c r="D279" t="n">
        <v>3.0845</v>
      </c>
      <c r="E279" t="n">
        <v>32.42</v>
      </c>
      <c r="F279" t="n">
        <v>29.58</v>
      </c>
      <c r="G279" t="n">
        <v>177.48</v>
      </c>
      <c r="H279" t="n">
        <v>2.3</v>
      </c>
      <c r="I279" t="n">
        <v>10</v>
      </c>
      <c r="J279" t="n">
        <v>232.18</v>
      </c>
      <c r="K279" t="n">
        <v>53.44</v>
      </c>
      <c r="L279" t="n">
        <v>30</v>
      </c>
      <c r="M279" t="n">
        <v>4</v>
      </c>
      <c r="N279" t="n">
        <v>53.75</v>
      </c>
      <c r="O279" t="n">
        <v>28870.05</v>
      </c>
      <c r="P279" t="n">
        <v>343.87</v>
      </c>
      <c r="Q279" t="n">
        <v>772.13</v>
      </c>
      <c r="R279" t="n">
        <v>117.66</v>
      </c>
      <c r="S279" t="n">
        <v>98.14</v>
      </c>
      <c r="T279" t="n">
        <v>5850.36</v>
      </c>
      <c r="U279" t="n">
        <v>0.83</v>
      </c>
      <c r="V279" t="n">
        <v>0.87</v>
      </c>
      <c r="W279" t="n">
        <v>12.29</v>
      </c>
      <c r="X279" t="n">
        <v>0.33</v>
      </c>
      <c r="Y279" t="n">
        <v>2</v>
      </c>
      <c r="Z279" t="n">
        <v>10</v>
      </c>
    </row>
    <row r="280">
      <c r="A280" t="n">
        <v>30</v>
      </c>
      <c r="B280" t="n">
        <v>95</v>
      </c>
      <c r="C280" t="inlineStr">
        <is>
          <t xml:space="preserve">CONCLUIDO	</t>
        </is>
      </c>
      <c r="D280" t="n">
        <v>3.0814</v>
      </c>
      <c r="E280" t="n">
        <v>32.45</v>
      </c>
      <c r="F280" t="n">
        <v>29.61</v>
      </c>
      <c r="G280" t="n">
        <v>177.67</v>
      </c>
      <c r="H280" t="n">
        <v>2.36</v>
      </c>
      <c r="I280" t="n">
        <v>10</v>
      </c>
      <c r="J280" t="n">
        <v>233.89</v>
      </c>
      <c r="K280" t="n">
        <v>53.44</v>
      </c>
      <c r="L280" t="n">
        <v>31</v>
      </c>
      <c r="M280" t="n">
        <v>0</v>
      </c>
      <c r="N280" t="n">
        <v>54.46</v>
      </c>
      <c r="O280" t="n">
        <v>29081.05</v>
      </c>
      <c r="P280" t="n">
        <v>345.49</v>
      </c>
      <c r="Q280" t="n">
        <v>772.23</v>
      </c>
      <c r="R280" t="n">
        <v>118.58</v>
      </c>
      <c r="S280" t="n">
        <v>98.14</v>
      </c>
      <c r="T280" t="n">
        <v>6309.87</v>
      </c>
      <c r="U280" t="n">
        <v>0.83</v>
      </c>
      <c r="V280" t="n">
        <v>0.87</v>
      </c>
      <c r="W280" t="n">
        <v>12.3</v>
      </c>
      <c r="X280" t="n">
        <v>0.37</v>
      </c>
      <c r="Y280" t="n">
        <v>2</v>
      </c>
      <c r="Z280" t="n">
        <v>10</v>
      </c>
    </row>
    <row r="281">
      <c r="A281" t="n">
        <v>0</v>
      </c>
      <c r="B281" t="n">
        <v>55</v>
      </c>
      <c r="C281" t="inlineStr">
        <is>
          <t xml:space="preserve">CONCLUIDO	</t>
        </is>
      </c>
      <c r="D281" t="n">
        <v>1.9908</v>
      </c>
      <c r="E281" t="n">
        <v>50.23</v>
      </c>
      <c r="F281" t="n">
        <v>40.96</v>
      </c>
      <c r="G281" t="n">
        <v>8.16</v>
      </c>
      <c r="H281" t="n">
        <v>0.15</v>
      </c>
      <c r="I281" t="n">
        <v>301</v>
      </c>
      <c r="J281" t="n">
        <v>116.05</v>
      </c>
      <c r="K281" t="n">
        <v>43.4</v>
      </c>
      <c r="L281" t="n">
        <v>1</v>
      </c>
      <c r="M281" t="n">
        <v>299</v>
      </c>
      <c r="N281" t="n">
        <v>16.65</v>
      </c>
      <c r="O281" t="n">
        <v>14546.17</v>
      </c>
      <c r="P281" t="n">
        <v>413.8</v>
      </c>
      <c r="Q281" t="n">
        <v>774.49</v>
      </c>
      <c r="R281" t="n">
        <v>497.55</v>
      </c>
      <c r="S281" t="n">
        <v>98.14</v>
      </c>
      <c r="T281" t="n">
        <v>194337.75</v>
      </c>
      <c r="U281" t="n">
        <v>0.2</v>
      </c>
      <c r="V281" t="n">
        <v>0.63</v>
      </c>
      <c r="W281" t="n">
        <v>12.76</v>
      </c>
      <c r="X281" t="n">
        <v>11.67</v>
      </c>
      <c r="Y281" t="n">
        <v>2</v>
      </c>
      <c r="Z281" t="n">
        <v>10</v>
      </c>
    </row>
    <row r="282">
      <c r="A282" t="n">
        <v>1</v>
      </c>
      <c r="B282" t="n">
        <v>55</v>
      </c>
      <c r="C282" t="inlineStr">
        <is>
          <t xml:space="preserve">CONCLUIDO	</t>
        </is>
      </c>
      <c r="D282" t="n">
        <v>2.5696</v>
      </c>
      <c r="E282" t="n">
        <v>38.92</v>
      </c>
      <c r="F282" t="n">
        <v>33.89</v>
      </c>
      <c r="G282" t="n">
        <v>16.53</v>
      </c>
      <c r="H282" t="n">
        <v>0.3</v>
      </c>
      <c r="I282" t="n">
        <v>123</v>
      </c>
      <c r="J282" t="n">
        <v>117.34</v>
      </c>
      <c r="K282" t="n">
        <v>43.4</v>
      </c>
      <c r="L282" t="n">
        <v>2</v>
      </c>
      <c r="M282" t="n">
        <v>121</v>
      </c>
      <c r="N282" t="n">
        <v>16.94</v>
      </c>
      <c r="O282" t="n">
        <v>14705.49</v>
      </c>
      <c r="P282" t="n">
        <v>338.95</v>
      </c>
      <c r="Q282" t="n">
        <v>773.08</v>
      </c>
      <c r="R282" t="n">
        <v>261.53</v>
      </c>
      <c r="S282" t="n">
        <v>98.14</v>
      </c>
      <c r="T282" t="n">
        <v>77218.36</v>
      </c>
      <c r="U282" t="n">
        <v>0.38</v>
      </c>
      <c r="V282" t="n">
        <v>0.76</v>
      </c>
      <c r="W282" t="n">
        <v>12.47</v>
      </c>
      <c r="X282" t="n">
        <v>4.63</v>
      </c>
      <c r="Y282" t="n">
        <v>2</v>
      </c>
      <c r="Z282" t="n">
        <v>10</v>
      </c>
    </row>
    <row r="283">
      <c r="A283" t="n">
        <v>2</v>
      </c>
      <c r="B283" t="n">
        <v>55</v>
      </c>
      <c r="C283" t="inlineStr">
        <is>
          <t xml:space="preserve">CONCLUIDO	</t>
        </is>
      </c>
      <c r="D283" t="n">
        <v>2.7762</v>
      </c>
      <c r="E283" t="n">
        <v>36.02</v>
      </c>
      <c r="F283" t="n">
        <v>32.1</v>
      </c>
      <c r="G283" t="n">
        <v>25.01</v>
      </c>
      <c r="H283" t="n">
        <v>0.45</v>
      </c>
      <c r="I283" t="n">
        <v>77</v>
      </c>
      <c r="J283" t="n">
        <v>118.63</v>
      </c>
      <c r="K283" t="n">
        <v>43.4</v>
      </c>
      <c r="L283" t="n">
        <v>3</v>
      </c>
      <c r="M283" t="n">
        <v>75</v>
      </c>
      <c r="N283" t="n">
        <v>17.23</v>
      </c>
      <c r="O283" t="n">
        <v>14865.24</v>
      </c>
      <c r="P283" t="n">
        <v>316.74</v>
      </c>
      <c r="Q283" t="n">
        <v>772.9</v>
      </c>
      <c r="R283" t="n">
        <v>201.78</v>
      </c>
      <c r="S283" t="n">
        <v>98.14</v>
      </c>
      <c r="T283" t="n">
        <v>47572.84</v>
      </c>
      <c r="U283" t="n">
        <v>0.49</v>
      </c>
      <c r="V283" t="n">
        <v>0.8</v>
      </c>
      <c r="W283" t="n">
        <v>12.39</v>
      </c>
      <c r="X283" t="n">
        <v>2.84</v>
      </c>
      <c r="Y283" t="n">
        <v>2</v>
      </c>
      <c r="Z283" t="n">
        <v>10</v>
      </c>
    </row>
    <row r="284">
      <c r="A284" t="n">
        <v>3</v>
      </c>
      <c r="B284" t="n">
        <v>55</v>
      </c>
      <c r="C284" t="inlineStr">
        <is>
          <t xml:space="preserve">CONCLUIDO	</t>
        </is>
      </c>
      <c r="D284" t="n">
        <v>2.8774</v>
      </c>
      <c r="E284" t="n">
        <v>34.75</v>
      </c>
      <c r="F284" t="n">
        <v>31.33</v>
      </c>
      <c r="G284" t="n">
        <v>33.57</v>
      </c>
      <c r="H284" t="n">
        <v>0.59</v>
      </c>
      <c r="I284" t="n">
        <v>56</v>
      </c>
      <c r="J284" t="n">
        <v>119.93</v>
      </c>
      <c r="K284" t="n">
        <v>43.4</v>
      </c>
      <c r="L284" t="n">
        <v>4</v>
      </c>
      <c r="M284" t="n">
        <v>54</v>
      </c>
      <c r="N284" t="n">
        <v>17.53</v>
      </c>
      <c r="O284" t="n">
        <v>15025.44</v>
      </c>
      <c r="P284" t="n">
        <v>304.99</v>
      </c>
      <c r="Q284" t="n">
        <v>772.63</v>
      </c>
      <c r="R284" t="n">
        <v>176.08</v>
      </c>
      <c r="S284" t="n">
        <v>98.14</v>
      </c>
      <c r="T284" t="n">
        <v>34826.64</v>
      </c>
      <c r="U284" t="n">
        <v>0.5600000000000001</v>
      </c>
      <c r="V284" t="n">
        <v>0.82</v>
      </c>
      <c r="W284" t="n">
        <v>12.36</v>
      </c>
      <c r="X284" t="n">
        <v>2.08</v>
      </c>
      <c r="Y284" t="n">
        <v>2</v>
      </c>
      <c r="Z284" t="n">
        <v>10</v>
      </c>
    </row>
    <row r="285">
      <c r="A285" t="n">
        <v>4</v>
      </c>
      <c r="B285" t="n">
        <v>55</v>
      </c>
      <c r="C285" t="inlineStr">
        <is>
          <t xml:space="preserve">CONCLUIDO	</t>
        </is>
      </c>
      <c r="D285" t="n">
        <v>2.9411</v>
      </c>
      <c r="E285" t="n">
        <v>34</v>
      </c>
      <c r="F285" t="n">
        <v>30.87</v>
      </c>
      <c r="G285" t="n">
        <v>42.09</v>
      </c>
      <c r="H285" t="n">
        <v>0.73</v>
      </c>
      <c r="I285" t="n">
        <v>44</v>
      </c>
      <c r="J285" t="n">
        <v>121.23</v>
      </c>
      <c r="K285" t="n">
        <v>43.4</v>
      </c>
      <c r="L285" t="n">
        <v>5</v>
      </c>
      <c r="M285" t="n">
        <v>42</v>
      </c>
      <c r="N285" t="n">
        <v>17.83</v>
      </c>
      <c r="O285" t="n">
        <v>15186.08</v>
      </c>
      <c r="P285" t="n">
        <v>295.85</v>
      </c>
      <c r="Q285" t="n">
        <v>772.42</v>
      </c>
      <c r="R285" t="n">
        <v>160.12</v>
      </c>
      <c r="S285" t="n">
        <v>98.14</v>
      </c>
      <c r="T285" t="n">
        <v>26910.32</v>
      </c>
      <c r="U285" t="n">
        <v>0.61</v>
      </c>
      <c r="V285" t="n">
        <v>0.83</v>
      </c>
      <c r="W285" t="n">
        <v>12.36</v>
      </c>
      <c r="X285" t="n">
        <v>1.61</v>
      </c>
      <c r="Y285" t="n">
        <v>2</v>
      </c>
      <c r="Z285" t="n">
        <v>10</v>
      </c>
    </row>
    <row r="286">
      <c r="A286" t="n">
        <v>5</v>
      </c>
      <c r="B286" t="n">
        <v>55</v>
      </c>
      <c r="C286" t="inlineStr">
        <is>
          <t xml:space="preserve">CONCLUIDO	</t>
        </is>
      </c>
      <c r="D286" t="n">
        <v>2.9837</v>
      </c>
      <c r="E286" t="n">
        <v>33.52</v>
      </c>
      <c r="F286" t="n">
        <v>30.57</v>
      </c>
      <c r="G286" t="n">
        <v>50.95</v>
      </c>
      <c r="H286" t="n">
        <v>0.86</v>
      </c>
      <c r="I286" t="n">
        <v>36</v>
      </c>
      <c r="J286" t="n">
        <v>122.54</v>
      </c>
      <c r="K286" t="n">
        <v>43.4</v>
      </c>
      <c r="L286" t="n">
        <v>6</v>
      </c>
      <c r="M286" t="n">
        <v>34</v>
      </c>
      <c r="N286" t="n">
        <v>18.14</v>
      </c>
      <c r="O286" t="n">
        <v>15347.16</v>
      </c>
      <c r="P286" t="n">
        <v>288.76</v>
      </c>
      <c r="Q286" t="n">
        <v>772.27</v>
      </c>
      <c r="R286" t="n">
        <v>150.66</v>
      </c>
      <c r="S286" t="n">
        <v>98.14</v>
      </c>
      <c r="T286" t="n">
        <v>22218.11</v>
      </c>
      <c r="U286" t="n">
        <v>0.65</v>
      </c>
      <c r="V286" t="n">
        <v>0.84</v>
      </c>
      <c r="W286" t="n">
        <v>12.33</v>
      </c>
      <c r="X286" t="n">
        <v>1.32</v>
      </c>
      <c r="Y286" t="n">
        <v>2</v>
      </c>
      <c r="Z286" t="n">
        <v>10</v>
      </c>
    </row>
    <row r="287">
      <c r="A287" t="n">
        <v>6</v>
      </c>
      <c r="B287" t="n">
        <v>55</v>
      </c>
      <c r="C287" t="inlineStr">
        <is>
          <t xml:space="preserve">CONCLUIDO	</t>
        </is>
      </c>
      <c r="D287" t="n">
        <v>3.0182</v>
      </c>
      <c r="E287" t="n">
        <v>33.13</v>
      </c>
      <c r="F287" t="n">
        <v>30.33</v>
      </c>
      <c r="G287" t="n">
        <v>60.66</v>
      </c>
      <c r="H287" t="n">
        <v>1</v>
      </c>
      <c r="I287" t="n">
        <v>30</v>
      </c>
      <c r="J287" t="n">
        <v>123.85</v>
      </c>
      <c r="K287" t="n">
        <v>43.4</v>
      </c>
      <c r="L287" t="n">
        <v>7</v>
      </c>
      <c r="M287" t="n">
        <v>28</v>
      </c>
      <c r="N287" t="n">
        <v>18.45</v>
      </c>
      <c r="O287" t="n">
        <v>15508.69</v>
      </c>
      <c r="P287" t="n">
        <v>281.66</v>
      </c>
      <c r="Q287" t="n">
        <v>772.21</v>
      </c>
      <c r="R287" t="n">
        <v>142.92</v>
      </c>
      <c r="S287" t="n">
        <v>98.14</v>
      </c>
      <c r="T287" t="n">
        <v>18378.71</v>
      </c>
      <c r="U287" t="n">
        <v>0.6899999999999999</v>
      </c>
      <c r="V287" t="n">
        <v>0.85</v>
      </c>
      <c r="W287" t="n">
        <v>12.32</v>
      </c>
      <c r="X287" t="n">
        <v>1.08</v>
      </c>
      <c r="Y287" t="n">
        <v>2</v>
      </c>
      <c r="Z287" t="n">
        <v>10</v>
      </c>
    </row>
    <row r="288">
      <c r="A288" t="n">
        <v>7</v>
      </c>
      <c r="B288" t="n">
        <v>55</v>
      </c>
      <c r="C288" t="inlineStr">
        <is>
          <t xml:space="preserve">CONCLUIDO	</t>
        </is>
      </c>
      <c r="D288" t="n">
        <v>3.0403</v>
      </c>
      <c r="E288" t="n">
        <v>32.89</v>
      </c>
      <c r="F288" t="n">
        <v>30.19</v>
      </c>
      <c r="G288" t="n">
        <v>69.66</v>
      </c>
      <c r="H288" t="n">
        <v>1.13</v>
      </c>
      <c r="I288" t="n">
        <v>26</v>
      </c>
      <c r="J288" t="n">
        <v>125.16</v>
      </c>
      <c r="K288" t="n">
        <v>43.4</v>
      </c>
      <c r="L288" t="n">
        <v>8</v>
      </c>
      <c r="M288" t="n">
        <v>24</v>
      </c>
      <c r="N288" t="n">
        <v>18.76</v>
      </c>
      <c r="O288" t="n">
        <v>15670.68</v>
      </c>
      <c r="P288" t="n">
        <v>275.9</v>
      </c>
      <c r="Q288" t="n">
        <v>772.21</v>
      </c>
      <c r="R288" t="n">
        <v>137.83</v>
      </c>
      <c r="S288" t="n">
        <v>98.14</v>
      </c>
      <c r="T288" t="n">
        <v>15855.37</v>
      </c>
      <c r="U288" t="n">
        <v>0.71</v>
      </c>
      <c r="V288" t="n">
        <v>0.85</v>
      </c>
      <c r="W288" t="n">
        <v>12.32</v>
      </c>
      <c r="X288" t="n">
        <v>0.9399999999999999</v>
      </c>
      <c r="Y288" t="n">
        <v>2</v>
      </c>
      <c r="Z288" t="n">
        <v>10</v>
      </c>
    </row>
    <row r="289">
      <c r="A289" t="n">
        <v>8</v>
      </c>
      <c r="B289" t="n">
        <v>55</v>
      </c>
      <c r="C289" t="inlineStr">
        <is>
          <t xml:space="preserve">CONCLUIDO	</t>
        </is>
      </c>
      <c r="D289" t="n">
        <v>3.0574</v>
      </c>
      <c r="E289" t="n">
        <v>32.71</v>
      </c>
      <c r="F289" t="n">
        <v>30.07</v>
      </c>
      <c r="G289" t="n">
        <v>78.45</v>
      </c>
      <c r="H289" t="n">
        <v>1.26</v>
      </c>
      <c r="I289" t="n">
        <v>23</v>
      </c>
      <c r="J289" t="n">
        <v>126.48</v>
      </c>
      <c r="K289" t="n">
        <v>43.4</v>
      </c>
      <c r="L289" t="n">
        <v>9</v>
      </c>
      <c r="M289" t="n">
        <v>21</v>
      </c>
      <c r="N289" t="n">
        <v>19.08</v>
      </c>
      <c r="O289" t="n">
        <v>15833.12</v>
      </c>
      <c r="P289" t="n">
        <v>270.15</v>
      </c>
      <c r="Q289" t="n">
        <v>772.21</v>
      </c>
      <c r="R289" t="n">
        <v>134.25</v>
      </c>
      <c r="S289" t="n">
        <v>98.14</v>
      </c>
      <c r="T289" t="n">
        <v>14077.81</v>
      </c>
      <c r="U289" t="n">
        <v>0.73</v>
      </c>
      <c r="V289" t="n">
        <v>0.85</v>
      </c>
      <c r="W289" t="n">
        <v>12.31</v>
      </c>
      <c r="X289" t="n">
        <v>0.83</v>
      </c>
      <c r="Y289" t="n">
        <v>2</v>
      </c>
      <c r="Z289" t="n">
        <v>10</v>
      </c>
    </row>
    <row r="290">
      <c r="A290" t="n">
        <v>9</v>
      </c>
      <c r="B290" t="n">
        <v>55</v>
      </c>
      <c r="C290" t="inlineStr">
        <is>
          <t xml:space="preserve">CONCLUIDO	</t>
        </is>
      </c>
      <c r="D290" t="n">
        <v>3.0738</v>
      </c>
      <c r="E290" t="n">
        <v>32.53</v>
      </c>
      <c r="F290" t="n">
        <v>29.97</v>
      </c>
      <c r="G290" t="n">
        <v>89.91</v>
      </c>
      <c r="H290" t="n">
        <v>1.38</v>
      </c>
      <c r="I290" t="n">
        <v>20</v>
      </c>
      <c r="J290" t="n">
        <v>127.8</v>
      </c>
      <c r="K290" t="n">
        <v>43.4</v>
      </c>
      <c r="L290" t="n">
        <v>10</v>
      </c>
      <c r="M290" t="n">
        <v>18</v>
      </c>
      <c r="N290" t="n">
        <v>19.4</v>
      </c>
      <c r="O290" t="n">
        <v>15996.02</v>
      </c>
      <c r="P290" t="n">
        <v>263.23</v>
      </c>
      <c r="Q290" t="n">
        <v>772.0700000000001</v>
      </c>
      <c r="R290" t="n">
        <v>130.77</v>
      </c>
      <c r="S290" t="n">
        <v>98.14</v>
      </c>
      <c r="T290" t="n">
        <v>12352.39</v>
      </c>
      <c r="U290" t="n">
        <v>0.75</v>
      </c>
      <c r="V290" t="n">
        <v>0.86</v>
      </c>
      <c r="W290" t="n">
        <v>12.31</v>
      </c>
      <c r="X290" t="n">
        <v>0.72</v>
      </c>
      <c r="Y290" t="n">
        <v>2</v>
      </c>
      <c r="Z290" t="n">
        <v>10</v>
      </c>
    </row>
    <row r="291">
      <c r="A291" t="n">
        <v>10</v>
      </c>
      <c r="B291" t="n">
        <v>55</v>
      </c>
      <c r="C291" t="inlineStr">
        <is>
          <t xml:space="preserve">CONCLUIDO	</t>
        </is>
      </c>
      <c r="D291" t="n">
        <v>3.0874</v>
      </c>
      <c r="E291" t="n">
        <v>32.39</v>
      </c>
      <c r="F291" t="n">
        <v>29.88</v>
      </c>
      <c r="G291" t="n">
        <v>99.59</v>
      </c>
      <c r="H291" t="n">
        <v>1.5</v>
      </c>
      <c r="I291" t="n">
        <v>18</v>
      </c>
      <c r="J291" t="n">
        <v>129.13</v>
      </c>
      <c r="K291" t="n">
        <v>43.4</v>
      </c>
      <c r="L291" t="n">
        <v>11</v>
      </c>
      <c r="M291" t="n">
        <v>16</v>
      </c>
      <c r="N291" t="n">
        <v>19.73</v>
      </c>
      <c r="O291" t="n">
        <v>16159.39</v>
      </c>
      <c r="P291" t="n">
        <v>257.68</v>
      </c>
      <c r="Q291" t="n">
        <v>772.1900000000001</v>
      </c>
      <c r="R291" t="n">
        <v>127.68</v>
      </c>
      <c r="S291" t="n">
        <v>98.14</v>
      </c>
      <c r="T291" t="n">
        <v>10817.46</v>
      </c>
      <c r="U291" t="n">
        <v>0.77</v>
      </c>
      <c r="V291" t="n">
        <v>0.86</v>
      </c>
      <c r="W291" t="n">
        <v>12.3</v>
      </c>
      <c r="X291" t="n">
        <v>0.63</v>
      </c>
      <c r="Y291" t="n">
        <v>2</v>
      </c>
      <c r="Z291" t="n">
        <v>10</v>
      </c>
    </row>
    <row r="292">
      <c r="A292" t="n">
        <v>11</v>
      </c>
      <c r="B292" t="n">
        <v>55</v>
      </c>
      <c r="C292" t="inlineStr">
        <is>
          <t xml:space="preserve">CONCLUIDO	</t>
        </is>
      </c>
      <c r="D292" t="n">
        <v>3.099</v>
      </c>
      <c r="E292" t="n">
        <v>32.27</v>
      </c>
      <c r="F292" t="n">
        <v>29.8</v>
      </c>
      <c r="G292" t="n">
        <v>111.76</v>
      </c>
      <c r="H292" t="n">
        <v>1.63</v>
      </c>
      <c r="I292" t="n">
        <v>16</v>
      </c>
      <c r="J292" t="n">
        <v>130.45</v>
      </c>
      <c r="K292" t="n">
        <v>43.4</v>
      </c>
      <c r="L292" t="n">
        <v>12</v>
      </c>
      <c r="M292" t="n">
        <v>12</v>
      </c>
      <c r="N292" t="n">
        <v>20.05</v>
      </c>
      <c r="O292" t="n">
        <v>16323.22</v>
      </c>
      <c r="P292" t="n">
        <v>250.71</v>
      </c>
      <c r="Q292" t="n">
        <v>772.34</v>
      </c>
      <c r="R292" t="n">
        <v>125.15</v>
      </c>
      <c r="S292" t="n">
        <v>98.14</v>
      </c>
      <c r="T292" t="n">
        <v>9561.379999999999</v>
      </c>
      <c r="U292" t="n">
        <v>0.78</v>
      </c>
      <c r="V292" t="n">
        <v>0.86</v>
      </c>
      <c r="W292" t="n">
        <v>12.3</v>
      </c>
      <c r="X292" t="n">
        <v>0.55</v>
      </c>
      <c r="Y292" t="n">
        <v>2</v>
      </c>
      <c r="Z292" t="n">
        <v>10</v>
      </c>
    </row>
    <row r="293">
      <c r="A293" t="n">
        <v>12</v>
      </c>
      <c r="B293" t="n">
        <v>55</v>
      </c>
      <c r="C293" t="inlineStr">
        <is>
          <t xml:space="preserve">CONCLUIDO	</t>
        </is>
      </c>
      <c r="D293" t="n">
        <v>3.0967</v>
      </c>
      <c r="E293" t="n">
        <v>32.29</v>
      </c>
      <c r="F293" t="n">
        <v>29.83</v>
      </c>
      <c r="G293" t="n">
        <v>111.85</v>
      </c>
      <c r="H293" t="n">
        <v>1.74</v>
      </c>
      <c r="I293" t="n">
        <v>16</v>
      </c>
      <c r="J293" t="n">
        <v>131.79</v>
      </c>
      <c r="K293" t="n">
        <v>43.4</v>
      </c>
      <c r="L293" t="n">
        <v>13</v>
      </c>
      <c r="M293" t="n">
        <v>2</v>
      </c>
      <c r="N293" t="n">
        <v>20.39</v>
      </c>
      <c r="O293" t="n">
        <v>16487.53</v>
      </c>
      <c r="P293" t="n">
        <v>248.78</v>
      </c>
      <c r="Q293" t="n">
        <v>772.37</v>
      </c>
      <c r="R293" t="n">
        <v>125.5</v>
      </c>
      <c r="S293" t="n">
        <v>98.14</v>
      </c>
      <c r="T293" t="n">
        <v>9738.33</v>
      </c>
      <c r="U293" t="n">
        <v>0.78</v>
      </c>
      <c r="V293" t="n">
        <v>0.86</v>
      </c>
      <c r="W293" t="n">
        <v>12.31</v>
      </c>
      <c r="X293" t="n">
        <v>0.58</v>
      </c>
      <c r="Y293" t="n">
        <v>2</v>
      </c>
      <c r="Z293" t="n">
        <v>10</v>
      </c>
    </row>
    <row r="294">
      <c r="A294" t="n">
        <v>13</v>
      </c>
      <c r="B294" t="n">
        <v>55</v>
      </c>
      <c r="C294" t="inlineStr">
        <is>
          <t xml:space="preserve">CONCLUIDO	</t>
        </is>
      </c>
      <c r="D294" t="n">
        <v>3.0964</v>
      </c>
      <c r="E294" t="n">
        <v>32.3</v>
      </c>
      <c r="F294" t="n">
        <v>29.83</v>
      </c>
      <c r="G294" t="n">
        <v>111.86</v>
      </c>
      <c r="H294" t="n">
        <v>1.86</v>
      </c>
      <c r="I294" t="n">
        <v>16</v>
      </c>
      <c r="J294" t="n">
        <v>133.12</v>
      </c>
      <c r="K294" t="n">
        <v>43.4</v>
      </c>
      <c r="L294" t="n">
        <v>14</v>
      </c>
      <c r="M294" t="n">
        <v>0</v>
      </c>
      <c r="N294" t="n">
        <v>20.72</v>
      </c>
      <c r="O294" t="n">
        <v>16652.31</v>
      </c>
      <c r="P294" t="n">
        <v>250.93</v>
      </c>
      <c r="Q294" t="n">
        <v>772.39</v>
      </c>
      <c r="R294" t="n">
        <v>125.48</v>
      </c>
      <c r="S294" t="n">
        <v>98.14</v>
      </c>
      <c r="T294" t="n">
        <v>9728.440000000001</v>
      </c>
      <c r="U294" t="n">
        <v>0.78</v>
      </c>
      <c r="V294" t="n">
        <v>0.86</v>
      </c>
      <c r="W294" t="n">
        <v>12.31</v>
      </c>
      <c r="X294" t="n">
        <v>0.58</v>
      </c>
      <c r="Y294" t="n">
        <v>2</v>
      </c>
      <c r="Z29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INDEX(resultados!$A$2:$ZZ$294, 1, MATCH($B$1, resultados!$A$1:$ZZ$1, 0))</f>
        <v/>
      </c>
      <c r="B7">
        <f>INDEX(resultados!$A$2:$ZZ$294, 1, MATCH($B$2, resultados!$A$1:$ZZ$1, 0))</f>
        <v/>
      </c>
      <c r="C7">
        <f>INDEX(resultados!$A$2:$ZZ$294, 1, MATCH($B$3, resultados!$A$1:$ZZ$1, 0))</f>
        <v/>
      </c>
    </row>
    <row r="8">
      <c r="A8">
        <f>INDEX(resultados!$A$2:$ZZ$294, 2, MATCH($B$1, resultados!$A$1:$ZZ$1, 0))</f>
        <v/>
      </c>
      <c r="B8">
        <f>INDEX(resultados!$A$2:$ZZ$294, 2, MATCH($B$2, resultados!$A$1:$ZZ$1, 0))</f>
        <v/>
      </c>
      <c r="C8">
        <f>INDEX(resultados!$A$2:$ZZ$294, 2, MATCH($B$3, resultados!$A$1:$ZZ$1, 0))</f>
        <v/>
      </c>
    </row>
    <row r="9">
      <c r="A9">
        <f>INDEX(resultados!$A$2:$ZZ$294, 3, MATCH($B$1, resultados!$A$1:$ZZ$1, 0))</f>
        <v/>
      </c>
      <c r="B9">
        <f>INDEX(resultados!$A$2:$ZZ$294, 3, MATCH($B$2, resultados!$A$1:$ZZ$1, 0))</f>
        <v/>
      </c>
      <c r="C9">
        <f>INDEX(resultados!$A$2:$ZZ$294, 3, MATCH($B$3, resultados!$A$1:$ZZ$1, 0))</f>
        <v/>
      </c>
    </row>
    <row r="10">
      <c r="A10">
        <f>INDEX(resultados!$A$2:$ZZ$294, 4, MATCH($B$1, resultados!$A$1:$ZZ$1, 0))</f>
        <v/>
      </c>
      <c r="B10">
        <f>INDEX(resultados!$A$2:$ZZ$294, 4, MATCH($B$2, resultados!$A$1:$ZZ$1, 0))</f>
        <v/>
      </c>
      <c r="C10">
        <f>INDEX(resultados!$A$2:$ZZ$294, 4, MATCH($B$3, resultados!$A$1:$ZZ$1, 0))</f>
        <v/>
      </c>
    </row>
    <row r="11">
      <c r="A11">
        <f>INDEX(resultados!$A$2:$ZZ$294, 5, MATCH($B$1, resultados!$A$1:$ZZ$1, 0))</f>
        <v/>
      </c>
      <c r="B11">
        <f>INDEX(resultados!$A$2:$ZZ$294, 5, MATCH($B$2, resultados!$A$1:$ZZ$1, 0))</f>
        <v/>
      </c>
      <c r="C11">
        <f>INDEX(resultados!$A$2:$ZZ$294, 5, MATCH($B$3, resultados!$A$1:$ZZ$1, 0))</f>
        <v/>
      </c>
    </row>
    <row r="12">
      <c r="A12">
        <f>INDEX(resultados!$A$2:$ZZ$294, 6, MATCH($B$1, resultados!$A$1:$ZZ$1, 0))</f>
        <v/>
      </c>
      <c r="B12">
        <f>INDEX(resultados!$A$2:$ZZ$294, 6, MATCH($B$2, resultados!$A$1:$ZZ$1, 0))</f>
        <v/>
      </c>
      <c r="C12">
        <f>INDEX(resultados!$A$2:$ZZ$294, 6, MATCH($B$3, resultados!$A$1:$ZZ$1, 0))</f>
        <v/>
      </c>
    </row>
    <row r="13">
      <c r="A13">
        <f>INDEX(resultados!$A$2:$ZZ$294, 7, MATCH($B$1, resultados!$A$1:$ZZ$1, 0))</f>
        <v/>
      </c>
      <c r="B13">
        <f>INDEX(resultados!$A$2:$ZZ$294, 7, MATCH($B$2, resultados!$A$1:$ZZ$1, 0))</f>
        <v/>
      </c>
      <c r="C13">
        <f>INDEX(resultados!$A$2:$ZZ$294, 7, MATCH($B$3, resultados!$A$1:$ZZ$1, 0))</f>
        <v/>
      </c>
    </row>
    <row r="14">
      <c r="A14">
        <f>INDEX(resultados!$A$2:$ZZ$294, 8, MATCH($B$1, resultados!$A$1:$ZZ$1, 0))</f>
        <v/>
      </c>
      <c r="B14">
        <f>INDEX(resultados!$A$2:$ZZ$294, 8, MATCH($B$2, resultados!$A$1:$ZZ$1, 0))</f>
        <v/>
      </c>
      <c r="C14">
        <f>INDEX(resultados!$A$2:$ZZ$294, 8, MATCH($B$3, resultados!$A$1:$ZZ$1, 0))</f>
        <v/>
      </c>
    </row>
    <row r="15">
      <c r="A15">
        <f>INDEX(resultados!$A$2:$ZZ$294, 9, MATCH($B$1, resultados!$A$1:$ZZ$1, 0))</f>
        <v/>
      </c>
      <c r="B15">
        <f>INDEX(resultados!$A$2:$ZZ$294, 9, MATCH($B$2, resultados!$A$1:$ZZ$1, 0))</f>
        <v/>
      </c>
      <c r="C15">
        <f>INDEX(resultados!$A$2:$ZZ$294, 9, MATCH($B$3, resultados!$A$1:$ZZ$1, 0))</f>
        <v/>
      </c>
    </row>
    <row r="16">
      <c r="A16">
        <f>INDEX(resultados!$A$2:$ZZ$294, 10, MATCH($B$1, resultados!$A$1:$ZZ$1, 0))</f>
        <v/>
      </c>
      <c r="B16">
        <f>INDEX(resultados!$A$2:$ZZ$294, 10, MATCH($B$2, resultados!$A$1:$ZZ$1, 0))</f>
        <v/>
      </c>
      <c r="C16">
        <f>INDEX(resultados!$A$2:$ZZ$294, 10, MATCH($B$3, resultados!$A$1:$ZZ$1, 0))</f>
        <v/>
      </c>
    </row>
    <row r="17">
      <c r="A17">
        <f>INDEX(resultados!$A$2:$ZZ$294, 11, MATCH($B$1, resultados!$A$1:$ZZ$1, 0))</f>
        <v/>
      </c>
      <c r="B17">
        <f>INDEX(resultados!$A$2:$ZZ$294, 11, MATCH($B$2, resultados!$A$1:$ZZ$1, 0))</f>
        <v/>
      </c>
      <c r="C17">
        <f>INDEX(resultados!$A$2:$ZZ$294, 11, MATCH($B$3, resultados!$A$1:$ZZ$1, 0))</f>
        <v/>
      </c>
    </row>
    <row r="18">
      <c r="A18">
        <f>INDEX(resultados!$A$2:$ZZ$294, 12, MATCH($B$1, resultados!$A$1:$ZZ$1, 0))</f>
        <v/>
      </c>
      <c r="B18">
        <f>INDEX(resultados!$A$2:$ZZ$294, 12, MATCH($B$2, resultados!$A$1:$ZZ$1, 0))</f>
        <v/>
      </c>
      <c r="C18">
        <f>INDEX(resultados!$A$2:$ZZ$294, 12, MATCH($B$3, resultados!$A$1:$ZZ$1, 0))</f>
        <v/>
      </c>
    </row>
    <row r="19">
      <c r="A19">
        <f>INDEX(resultados!$A$2:$ZZ$294, 13, MATCH($B$1, resultados!$A$1:$ZZ$1, 0))</f>
        <v/>
      </c>
      <c r="B19">
        <f>INDEX(resultados!$A$2:$ZZ$294, 13, MATCH($B$2, resultados!$A$1:$ZZ$1, 0))</f>
        <v/>
      </c>
      <c r="C19">
        <f>INDEX(resultados!$A$2:$ZZ$294, 13, MATCH($B$3, resultados!$A$1:$ZZ$1, 0))</f>
        <v/>
      </c>
    </row>
    <row r="20">
      <c r="A20">
        <f>INDEX(resultados!$A$2:$ZZ$294, 14, MATCH($B$1, resultados!$A$1:$ZZ$1, 0))</f>
        <v/>
      </c>
      <c r="B20">
        <f>INDEX(resultados!$A$2:$ZZ$294, 14, MATCH($B$2, resultados!$A$1:$ZZ$1, 0))</f>
        <v/>
      </c>
      <c r="C20">
        <f>INDEX(resultados!$A$2:$ZZ$294, 14, MATCH($B$3, resultados!$A$1:$ZZ$1, 0))</f>
        <v/>
      </c>
    </row>
    <row r="21">
      <c r="A21">
        <f>INDEX(resultados!$A$2:$ZZ$294, 15, MATCH($B$1, resultados!$A$1:$ZZ$1, 0))</f>
        <v/>
      </c>
      <c r="B21">
        <f>INDEX(resultados!$A$2:$ZZ$294, 15, MATCH($B$2, resultados!$A$1:$ZZ$1, 0))</f>
        <v/>
      </c>
      <c r="C21">
        <f>INDEX(resultados!$A$2:$ZZ$294, 15, MATCH($B$3, resultados!$A$1:$ZZ$1, 0))</f>
        <v/>
      </c>
    </row>
    <row r="22">
      <c r="A22">
        <f>INDEX(resultados!$A$2:$ZZ$294, 16, MATCH($B$1, resultados!$A$1:$ZZ$1, 0))</f>
        <v/>
      </c>
      <c r="B22">
        <f>INDEX(resultados!$A$2:$ZZ$294, 16, MATCH($B$2, resultados!$A$1:$ZZ$1, 0))</f>
        <v/>
      </c>
      <c r="C22">
        <f>INDEX(resultados!$A$2:$ZZ$294, 16, MATCH($B$3, resultados!$A$1:$ZZ$1, 0))</f>
        <v/>
      </c>
    </row>
    <row r="23">
      <c r="A23">
        <f>INDEX(resultados!$A$2:$ZZ$294, 17, MATCH($B$1, resultados!$A$1:$ZZ$1, 0))</f>
        <v/>
      </c>
      <c r="B23">
        <f>INDEX(resultados!$A$2:$ZZ$294, 17, MATCH($B$2, resultados!$A$1:$ZZ$1, 0))</f>
        <v/>
      </c>
      <c r="C23">
        <f>INDEX(resultados!$A$2:$ZZ$294, 17, MATCH($B$3, resultados!$A$1:$ZZ$1, 0))</f>
        <v/>
      </c>
    </row>
    <row r="24">
      <c r="A24">
        <f>INDEX(resultados!$A$2:$ZZ$294, 18, MATCH($B$1, resultados!$A$1:$ZZ$1, 0))</f>
        <v/>
      </c>
      <c r="B24">
        <f>INDEX(resultados!$A$2:$ZZ$294, 18, MATCH($B$2, resultados!$A$1:$ZZ$1, 0))</f>
        <v/>
      </c>
      <c r="C24">
        <f>INDEX(resultados!$A$2:$ZZ$294, 18, MATCH($B$3, resultados!$A$1:$ZZ$1, 0))</f>
        <v/>
      </c>
    </row>
    <row r="25">
      <c r="A25">
        <f>INDEX(resultados!$A$2:$ZZ$294, 19, MATCH($B$1, resultados!$A$1:$ZZ$1, 0))</f>
        <v/>
      </c>
      <c r="B25">
        <f>INDEX(resultados!$A$2:$ZZ$294, 19, MATCH($B$2, resultados!$A$1:$ZZ$1, 0))</f>
        <v/>
      </c>
      <c r="C25">
        <f>INDEX(resultados!$A$2:$ZZ$294, 19, MATCH($B$3, resultados!$A$1:$ZZ$1, 0))</f>
        <v/>
      </c>
    </row>
    <row r="26">
      <c r="A26">
        <f>INDEX(resultados!$A$2:$ZZ$294, 20, MATCH($B$1, resultados!$A$1:$ZZ$1, 0))</f>
        <v/>
      </c>
      <c r="B26">
        <f>INDEX(resultados!$A$2:$ZZ$294, 20, MATCH($B$2, resultados!$A$1:$ZZ$1, 0))</f>
        <v/>
      </c>
      <c r="C26">
        <f>INDEX(resultados!$A$2:$ZZ$294, 20, MATCH($B$3, resultados!$A$1:$ZZ$1, 0))</f>
        <v/>
      </c>
    </row>
    <row r="27">
      <c r="A27">
        <f>INDEX(resultados!$A$2:$ZZ$294, 21, MATCH($B$1, resultados!$A$1:$ZZ$1, 0))</f>
        <v/>
      </c>
      <c r="B27">
        <f>INDEX(resultados!$A$2:$ZZ$294, 21, MATCH($B$2, resultados!$A$1:$ZZ$1, 0))</f>
        <v/>
      </c>
      <c r="C27">
        <f>INDEX(resultados!$A$2:$ZZ$294, 21, MATCH($B$3, resultados!$A$1:$ZZ$1, 0))</f>
        <v/>
      </c>
    </row>
    <row r="28">
      <c r="A28">
        <f>INDEX(resultados!$A$2:$ZZ$294, 22, MATCH($B$1, resultados!$A$1:$ZZ$1, 0))</f>
        <v/>
      </c>
      <c r="B28">
        <f>INDEX(resultados!$A$2:$ZZ$294, 22, MATCH($B$2, resultados!$A$1:$ZZ$1, 0))</f>
        <v/>
      </c>
      <c r="C28">
        <f>INDEX(resultados!$A$2:$ZZ$294, 22, MATCH($B$3, resultados!$A$1:$ZZ$1, 0))</f>
        <v/>
      </c>
    </row>
    <row r="29">
      <c r="A29">
        <f>INDEX(resultados!$A$2:$ZZ$294, 23, MATCH($B$1, resultados!$A$1:$ZZ$1, 0))</f>
        <v/>
      </c>
      <c r="B29">
        <f>INDEX(resultados!$A$2:$ZZ$294, 23, MATCH($B$2, resultados!$A$1:$ZZ$1, 0))</f>
        <v/>
      </c>
      <c r="C29">
        <f>INDEX(resultados!$A$2:$ZZ$294, 23, MATCH($B$3, resultados!$A$1:$ZZ$1, 0))</f>
        <v/>
      </c>
    </row>
    <row r="30">
      <c r="A30">
        <f>INDEX(resultados!$A$2:$ZZ$294, 24, MATCH($B$1, resultados!$A$1:$ZZ$1, 0))</f>
        <v/>
      </c>
      <c r="B30">
        <f>INDEX(resultados!$A$2:$ZZ$294, 24, MATCH($B$2, resultados!$A$1:$ZZ$1, 0))</f>
        <v/>
      </c>
      <c r="C30">
        <f>INDEX(resultados!$A$2:$ZZ$294, 24, MATCH($B$3, resultados!$A$1:$ZZ$1, 0))</f>
        <v/>
      </c>
    </row>
    <row r="31">
      <c r="A31">
        <f>INDEX(resultados!$A$2:$ZZ$294, 25, MATCH($B$1, resultados!$A$1:$ZZ$1, 0))</f>
        <v/>
      </c>
      <c r="B31">
        <f>INDEX(resultados!$A$2:$ZZ$294, 25, MATCH($B$2, resultados!$A$1:$ZZ$1, 0))</f>
        <v/>
      </c>
      <c r="C31">
        <f>INDEX(resultados!$A$2:$ZZ$294, 25, MATCH($B$3, resultados!$A$1:$ZZ$1, 0))</f>
        <v/>
      </c>
    </row>
    <row r="32">
      <c r="A32">
        <f>INDEX(resultados!$A$2:$ZZ$294, 26, MATCH($B$1, resultados!$A$1:$ZZ$1, 0))</f>
        <v/>
      </c>
      <c r="B32">
        <f>INDEX(resultados!$A$2:$ZZ$294, 26, MATCH($B$2, resultados!$A$1:$ZZ$1, 0))</f>
        <v/>
      </c>
      <c r="C32">
        <f>INDEX(resultados!$A$2:$ZZ$294, 26, MATCH($B$3, resultados!$A$1:$ZZ$1, 0))</f>
        <v/>
      </c>
    </row>
    <row r="33">
      <c r="A33">
        <f>INDEX(resultados!$A$2:$ZZ$294, 27, MATCH($B$1, resultados!$A$1:$ZZ$1, 0))</f>
        <v/>
      </c>
      <c r="B33">
        <f>INDEX(resultados!$A$2:$ZZ$294, 27, MATCH($B$2, resultados!$A$1:$ZZ$1, 0))</f>
        <v/>
      </c>
      <c r="C33">
        <f>INDEX(resultados!$A$2:$ZZ$294, 27, MATCH($B$3, resultados!$A$1:$ZZ$1, 0))</f>
        <v/>
      </c>
    </row>
    <row r="34">
      <c r="A34">
        <f>INDEX(resultados!$A$2:$ZZ$294, 28, MATCH($B$1, resultados!$A$1:$ZZ$1, 0))</f>
        <v/>
      </c>
      <c r="B34">
        <f>INDEX(resultados!$A$2:$ZZ$294, 28, MATCH($B$2, resultados!$A$1:$ZZ$1, 0))</f>
        <v/>
      </c>
      <c r="C34">
        <f>INDEX(resultados!$A$2:$ZZ$294, 28, MATCH($B$3, resultados!$A$1:$ZZ$1, 0))</f>
        <v/>
      </c>
    </row>
    <row r="35">
      <c r="A35">
        <f>INDEX(resultados!$A$2:$ZZ$294, 29, MATCH($B$1, resultados!$A$1:$ZZ$1, 0))</f>
        <v/>
      </c>
      <c r="B35">
        <f>INDEX(resultados!$A$2:$ZZ$294, 29, MATCH($B$2, resultados!$A$1:$ZZ$1, 0))</f>
        <v/>
      </c>
      <c r="C35">
        <f>INDEX(resultados!$A$2:$ZZ$294, 29, MATCH($B$3, resultados!$A$1:$ZZ$1, 0))</f>
        <v/>
      </c>
    </row>
    <row r="36">
      <c r="A36">
        <f>INDEX(resultados!$A$2:$ZZ$294, 30, MATCH($B$1, resultados!$A$1:$ZZ$1, 0))</f>
        <v/>
      </c>
      <c r="B36">
        <f>INDEX(resultados!$A$2:$ZZ$294, 30, MATCH($B$2, resultados!$A$1:$ZZ$1, 0))</f>
        <v/>
      </c>
      <c r="C36">
        <f>INDEX(resultados!$A$2:$ZZ$294, 30, MATCH($B$3, resultados!$A$1:$ZZ$1, 0))</f>
        <v/>
      </c>
    </row>
    <row r="37">
      <c r="A37">
        <f>INDEX(resultados!$A$2:$ZZ$294, 31, MATCH($B$1, resultados!$A$1:$ZZ$1, 0))</f>
        <v/>
      </c>
      <c r="B37">
        <f>INDEX(resultados!$A$2:$ZZ$294, 31, MATCH($B$2, resultados!$A$1:$ZZ$1, 0))</f>
        <v/>
      </c>
      <c r="C37">
        <f>INDEX(resultados!$A$2:$ZZ$294, 31, MATCH($B$3, resultados!$A$1:$ZZ$1, 0))</f>
        <v/>
      </c>
    </row>
    <row r="38">
      <c r="A38">
        <f>INDEX(resultados!$A$2:$ZZ$294, 32, MATCH($B$1, resultados!$A$1:$ZZ$1, 0))</f>
        <v/>
      </c>
      <c r="B38">
        <f>INDEX(resultados!$A$2:$ZZ$294, 32, MATCH($B$2, resultados!$A$1:$ZZ$1, 0))</f>
        <v/>
      </c>
      <c r="C38">
        <f>INDEX(resultados!$A$2:$ZZ$294, 32, MATCH($B$3, resultados!$A$1:$ZZ$1, 0))</f>
        <v/>
      </c>
    </row>
    <row r="39">
      <c r="A39">
        <f>INDEX(resultados!$A$2:$ZZ$294, 33, MATCH($B$1, resultados!$A$1:$ZZ$1, 0))</f>
        <v/>
      </c>
      <c r="B39">
        <f>INDEX(resultados!$A$2:$ZZ$294, 33, MATCH($B$2, resultados!$A$1:$ZZ$1, 0))</f>
        <v/>
      </c>
      <c r="C39">
        <f>INDEX(resultados!$A$2:$ZZ$294, 33, MATCH($B$3, resultados!$A$1:$ZZ$1, 0))</f>
        <v/>
      </c>
    </row>
    <row r="40">
      <c r="A40">
        <f>INDEX(resultados!$A$2:$ZZ$294, 34, MATCH($B$1, resultados!$A$1:$ZZ$1, 0))</f>
        <v/>
      </c>
      <c r="B40">
        <f>INDEX(resultados!$A$2:$ZZ$294, 34, MATCH($B$2, resultados!$A$1:$ZZ$1, 0))</f>
        <v/>
      </c>
      <c r="C40">
        <f>INDEX(resultados!$A$2:$ZZ$294, 34, MATCH($B$3, resultados!$A$1:$ZZ$1, 0))</f>
        <v/>
      </c>
    </row>
    <row r="41">
      <c r="A41">
        <f>INDEX(resultados!$A$2:$ZZ$294, 35, MATCH($B$1, resultados!$A$1:$ZZ$1, 0))</f>
        <v/>
      </c>
      <c r="B41">
        <f>INDEX(resultados!$A$2:$ZZ$294, 35, MATCH($B$2, resultados!$A$1:$ZZ$1, 0))</f>
        <v/>
      </c>
      <c r="C41">
        <f>INDEX(resultados!$A$2:$ZZ$294, 35, MATCH($B$3, resultados!$A$1:$ZZ$1, 0))</f>
        <v/>
      </c>
    </row>
    <row r="42">
      <c r="A42">
        <f>INDEX(resultados!$A$2:$ZZ$294, 36, MATCH($B$1, resultados!$A$1:$ZZ$1, 0))</f>
        <v/>
      </c>
      <c r="B42">
        <f>INDEX(resultados!$A$2:$ZZ$294, 36, MATCH($B$2, resultados!$A$1:$ZZ$1, 0))</f>
        <v/>
      </c>
      <c r="C42">
        <f>INDEX(resultados!$A$2:$ZZ$294, 36, MATCH($B$3, resultados!$A$1:$ZZ$1, 0))</f>
        <v/>
      </c>
    </row>
    <row r="43">
      <c r="A43">
        <f>INDEX(resultados!$A$2:$ZZ$294, 37, MATCH($B$1, resultados!$A$1:$ZZ$1, 0))</f>
        <v/>
      </c>
      <c r="B43">
        <f>INDEX(resultados!$A$2:$ZZ$294, 37, MATCH($B$2, resultados!$A$1:$ZZ$1, 0))</f>
        <v/>
      </c>
      <c r="C43">
        <f>INDEX(resultados!$A$2:$ZZ$294, 37, MATCH($B$3, resultados!$A$1:$ZZ$1, 0))</f>
        <v/>
      </c>
    </row>
    <row r="44">
      <c r="A44">
        <f>INDEX(resultados!$A$2:$ZZ$294, 38, MATCH($B$1, resultados!$A$1:$ZZ$1, 0))</f>
        <v/>
      </c>
      <c r="B44">
        <f>INDEX(resultados!$A$2:$ZZ$294, 38, MATCH($B$2, resultados!$A$1:$ZZ$1, 0))</f>
        <v/>
      </c>
      <c r="C44">
        <f>INDEX(resultados!$A$2:$ZZ$294, 38, MATCH($B$3, resultados!$A$1:$ZZ$1, 0))</f>
        <v/>
      </c>
    </row>
    <row r="45">
      <c r="A45">
        <f>INDEX(resultados!$A$2:$ZZ$294, 39, MATCH($B$1, resultados!$A$1:$ZZ$1, 0))</f>
        <v/>
      </c>
      <c r="B45">
        <f>INDEX(resultados!$A$2:$ZZ$294, 39, MATCH($B$2, resultados!$A$1:$ZZ$1, 0))</f>
        <v/>
      </c>
      <c r="C45">
        <f>INDEX(resultados!$A$2:$ZZ$294, 39, MATCH($B$3, resultados!$A$1:$ZZ$1, 0))</f>
        <v/>
      </c>
    </row>
    <row r="46">
      <c r="A46">
        <f>INDEX(resultados!$A$2:$ZZ$294, 40, MATCH($B$1, resultados!$A$1:$ZZ$1, 0))</f>
        <v/>
      </c>
      <c r="B46">
        <f>INDEX(resultados!$A$2:$ZZ$294, 40, MATCH($B$2, resultados!$A$1:$ZZ$1, 0))</f>
        <v/>
      </c>
      <c r="C46">
        <f>INDEX(resultados!$A$2:$ZZ$294, 40, MATCH($B$3, resultados!$A$1:$ZZ$1, 0))</f>
        <v/>
      </c>
    </row>
    <row r="47">
      <c r="A47">
        <f>INDEX(resultados!$A$2:$ZZ$294, 41, MATCH($B$1, resultados!$A$1:$ZZ$1, 0))</f>
        <v/>
      </c>
      <c r="B47">
        <f>INDEX(resultados!$A$2:$ZZ$294, 41, MATCH($B$2, resultados!$A$1:$ZZ$1, 0))</f>
        <v/>
      </c>
      <c r="C47">
        <f>INDEX(resultados!$A$2:$ZZ$294, 41, MATCH($B$3, resultados!$A$1:$ZZ$1, 0))</f>
        <v/>
      </c>
    </row>
    <row r="48">
      <c r="A48">
        <f>INDEX(resultados!$A$2:$ZZ$294, 42, MATCH($B$1, resultados!$A$1:$ZZ$1, 0))</f>
        <v/>
      </c>
      <c r="B48">
        <f>INDEX(resultados!$A$2:$ZZ$294, 42, MATCH($B$2, resultados!$A$1:$ZZ$1, 0))</f>
        <v/>
      </c>
      <c r="C48">
        <f>INDEX(resultados!$A$2:$ZZ$294, 42, MATCH($B$3, resultados!$A$1:$ZZ$1, 0))</f>
        <v/>
      </c>
    </row>
    <row r="49">
      <c r="A49">
        <f>INDEX(resultados!$A$2:$ZZ$294, 43, MATCH($B$1, resultados!$A$1:$ZZ$1, 0))</f>
        <v/>
      </c>
      <c r="B49">
        <f>INDEX(resultados!$A$2:$ZZ$294, 43, MATCH($B$2, resultados!$A$1:$ZZ$1, 0))</f>
        <v/>
      </c>
      <c r="C49">
        <f>INDEX(resultados!$A$2:$ZZ$294, 43, MATCH($B$3, resultados!$A$1:$ZZ$1, 0))</f>
        <v/>
      </c>
    </row>
    <row r="50">
      <c r="A50">
        <f>INDEX(resultados!$A$2:$ZZ$294, 44, MATCH($B$1, resultados!$A$1:$ZZ$1, 0))</f>
        <v/>
      </c>
      <c r="B50">
        <f>INDEX(resultados!$A$2:$ZZ$294, 44, MATCH($B$2, resultados!$A$1:$ZZ$1, 0))</f>
        <v/>
      </c>
      <c r="C50">
        <f>INDEX(resultados!$A$2:$ZZ$294, 44, MATCH($B$3, resultados!$A$1:$ZZ$1, 0))</f>
        <v/>
      </c>
    </row>
    <row r="51">
      <c r="A51">
        <f>INDEX(resultados!$A$2:$ZZ$294, 45, MATCH($B$1, resultados!$A$1:$ZZ$1, 0))</f>
        <v/>
      </c>
      <c r="B51">
        <f>INDEX(resultados!$A$2:$ZZ$294, 45, MATCH($B$2, resultados!$A$1:$ZZ$1, 0))</f>
        <v/>
      </c>
      <c r="C51">
        <f>INDEX(resultados!$A$2:$ZZ$294, 45, MATCH($B$3, resultados!$A$1:$ZZ$1, 0))</f>
        <v/>
      </c>
    </row>
    <row r="52">
      <c r="A52">
        <f>INDEX(resultados!$A$2:$ZZ$294, 46, MATCH($B$1, resultados!$A$1:$ZZ$1, 0))</f>
        <v/>
      </c>
      <c r="B52">
        <f>INDEX(resultados!$A$2:$ZZ$294, 46, MATCH($B$2, resultados!$A$1:$ZZ$1, 0))</f>
        <v/>
      </c>
      <c r="C52">
        <f>INDEX(resultados!$A$2:$ZZ$294, 46, MATCH($B$3, resultados!$A$1:$ZZ$1, 0))</f>
        <v/>
      </c>
    </row>
    <row r="53">
      <c r="A53">
        <f>INDEX(resultados!$A$2:$ZZ$294, 47, MATCH($B$1, resultados!$A$1:$ZZ$1, 0))</f>
        <v/>
      </c>
      <c r="B53">
        <f>INDEX(resultados!$A$2:$ZZ$294, 47, MATCH($B$2, resultados!$A$1:$ZZ$1, 0))</f>
        <v/>
      </c>
      <c r="C53">
        <f>INDEX(resultados!$A$2:$ZZ$294, 47, MATCH($B$3, resultados!$A$1:$ZZ$1, 0))</f>
        <v/>
      </c>
    </row>
    <row r="54">
      <c r="A54">
        <f>INDEX(resultados!$A$2:$ZZ$294, 48, MATCH($B$1, resultados!$A$1:$ZZ$1, 0))</f>
        <v/>
      </c>
      <c r="B54">
        <f>INDEX(resultados!$A$2:$ZZ$294, 48, MATCH($B$2, resultados!$A$1:$ZZ$1, 0))</f>
        <v/>
      </c>
      <c r="C54">
        <f>INDEX(resultados!$A$2:$ZZ$294, 48, MATCH($B$3, resultados!$A$1:$ZZ$1, 0))</f>
        <v/>
      </c>
    </row>
    <row r="55">
      <c r="A55">
        <f>INDEX(resultados!$A$2:$ZZ$294, 49, MATCH($B$1, resultados!$A$1:$ZZ$1, 0))</f>
        <v/>
      </c>
      <c r="B55">
        <f>INDEX(resultados!$A$2:$ZZ$294, 49, MATCH($B$2, resultados!$A$1:$ZZ$1, 0))</f>
        <v/>
      </c>
      <c r="C55">
        <f>INDEX(resultados!$A$2:$ZZ$294, 49, MATCH($B$3, resultados!$A$1:$ZZ$1, 0))</f>
        <v/>
      </c>
    </row>
    <row r="56">
      <c r="A56">
        <f>INDEX(resultados!$A$2:$ZZ$294, 50, MATCH($B$1, resultados!$A$1:$ZZ$1, 0))</f>
        <v/>
      </c>
      <c r="B56">
        <f>INDEX(resultados!$A$2:$ZZ$294, 50, MATCH($B$2, resultados!$A$1:$ZZ$1, 0))</f>
        <v/>
      </c>
      <c r="C56">
        <f>INDEX(resultados!$A$2:$ZZ$294, 50, MATCH($B$3, resultados!$A$1:$ZZ$1, 0))</f>
        <v/>
      </c>
    </row>
    <row r="57">
      <c r="A57">
        <f>INDEX(resultados!$A$2:$ZZ$294, 51, MATCH($B$1, resultados!$A$1:$ZZ$1, 0))</f>
        <v/>
      </c>
      <c r="B57">
        <f>INDEX(resultados!$A$2:$ZZ$294, 51, MATCH($B$2, resultados!$A$1:$ZZ$1, 0))</f>
        <v/>
      </c>
      <c r="C57">
        <f>INDEX(resultados!$A$2:$ZZ$294, 51, MATCH($B$3, resultados!$A$1:$ZZ$1, 0))</f>
        <v/>
      </c>
    </row>
    <row r="58">
      <c r="A58">
        <f>INDEX(resultados!$A$2:$ZZ$294, 52, MATCH($B$1, resultados!$A$1:$ZZ$1, 0))</f>
        <v/>
      </c>
      <c r="B58">
        <f>INDEX(resultados!$A$2:$ZZ$294, 52, MATCH($B$2, resultados!$A$1:$ZZ$1, 0))</f>
        <v/>
      </c>
      <c r="C58">
        <f>INDEX(resultados!$A$2:$ZZ$294, 52, MATCH($B$3, resultados!$A$1:$ZZ$1, 0))</f>
        <v/>
      </c>
    </row>
    <row r="59">
      <c r="A59">
        <f>INDEX(resultados!$A$2:$ZZ$294, 53, MATCH($B$1, resultados!$A$1:$ZZ$1, 0))</f>
        <v/>
      </c>
      <c r="B59">
        <f>INDEX(resultados!$A$2:$ZZ$294, 53, MATCH($B$2, resultados!$A$1:$ZZ$1, 0))</f>
        <v/>
      </c>
      <c r="C59">
        <f>INDEX(resultados!$A$2:$ZZ$294, 53, MATCH($B$3, resultados!$A$1:$ZZ$1, 0))</f>
        <v/>
      </c>
    </row>
    <row r="60">
      <c r="A60">
        <f>INDEX(resultados!$A$2:$ZZ$294, 54, MATCH($B$1, resultados!$A$1:$ZZ$1, 0))</f>
        <v/>
      </c>
      <c r="B60">
        <f>INDEX(resultados!$A$2:$ZZ$294, 54, MATCH($B$2, resultados!$A$1:$ZZ$1, 0))</f>
        <v/>
      </c>
      <c r="C60">
        <f>INDEX(resultados!$A$2:$ZZ$294, 54, MATCH($B$3, resultados!$A$1:$ZZ$1, 0))</f>
        <v/>
      </c>
    </row>
    <row r="61">
      <c r="A61">
        <f>INDEX(resultados!$A$2:$ZZ$294, 55, MATCH($B$1, resultados!$A$1:$ZZ$1, 0))</f>
        <v/>
      </c>
      <c r="B61">
        <f>INDEX(resultados!$A$2:$ZZ$294, 55, MATCH($B$2, resultados!$A$1:$ZZ$1, 0))</f>
        <v/>
      </c>
      <c r="C61">
        <f>INDEX(resultados!$A$2:$ZZ$294, 55, MATCH($B$3, resultados!$A$1:$ZZ$1, 0))</f>
        <v/>
      </c>
    </row>
    <row r="62">
      <c r="A62">
        <f>INDEX(resultados!$A$2:$ZZ$294, 56, MATCH($B$1, resultados!$A$1:$ZZ$1, 0))</f>
        <v/>
      </c>
      <c r="B62">
        <f>INDEX(resultados!$A$2:$ZZ$294, 56, MATCH($B$2, resultados!$A$1:$ZZ$1, 0))</f>
        <v/>
      </c>
      <c r="C62">
        <f>INDEX(resultados!$A$2:$ZZ$294, 56, MATCH($B$3, resultados!$A$1:$ZZ$1, 0))</f>
        <v/>
      </c>
    </row>
    <row r="63">
      <c r="A63">
        <f>INDEX(resultados!$A$2:$ZZ$294, 57, MATCH($B$1, resultados!$A$1:$ZZ$1, 0))</f>
        <v/>
      </c>
      <c r="B63">
        <f>INDEX(resultados!$A$2:$ZZ$294, 57, MATCH($B$2, resultados!$A$1:$ZZ$1, 0))</f>
        <v/>
      </c>
      <c r="C63">
        <f>INDEX(resultados!$A$2:$ZZ$294, 57, MATCH($B$3, resultados!$A$1:$ZZ$1, 0))</f>
        <v/>
      </c>
    </row>
    <row r="64">
      <c r="A64">
        <f>INDEX(resultados!$A$2:$ZZ$294, 58, MATCH($B$1, resultados!$A$1:$ZZ$1, 0))</f>
        <v/>
      </c>
      <c r="B64">
        <f>INDEX(resultados!$A$2:$ZZ$294, 58, MATCH($B$2, resultados!$A$1:$ZZ$1, 0))</f>
        <v/>
      </c>
      <c r="C64">
        <f>INDEX(resultados!$A$2:$ZZ$294, 58, MATCH($B$3, resultados!$A$1:$ZZ$1, 0))</f>
        <v/>
      </c>
    </row>
    <row r="65">
      <c r="A65">
        <f>INDEX(resultados!$A$2:$ZZ$294, 59, MATCH($B$1, resultados!$A$1:$ZZ$1, 0))</f>
        <v/>
      </c>
      <c r="B65">
        <f>INDEX(resultados!$A$2:$ZZ$294, 59, MATCH($B$2, resultados!$A$1:$ZZ$1, 0))</f>
        <v/>
      </c>
      <c r="C65">
        <f>INDEX(resultados!$A$2:$ZZ$294, 59, MATCH($B$3, resultados!$A$1:$ZZ$1, 0))</f>
        <v/>
      </c>
    </row>
    <row r="66">
      <c r="A66">
        <f>INDEX(resultados!$A$2:$ZZ$294, 60, MATCH($B$1, resultados!$A$1:$ZZ$1, 0))</f>
        <v/>
      </c>
      <c r="B66">
        <f>INDEX(resultados!$A$2:$ZZ$294, 60, MATCH($B$2, resultados!$A$1:$ZZ$1, 0))</f>
        <v/>
      </c>
      <c r="C66">
        <f>INDEX(resultados!$A$2:$ZZ$294, 60, MATCH($B$3, resultados!$A$1:$ZZ$1, 0))</f>
        <v/>
      </c>
    </row>
    <row r="67">
      <c r="A67">
        <f>INDEX(resultados!$A$2:$ZZ$294, 61, MATCH($B$1, resultados!$A$1:$ZZ$1, 0))</f>
        <v/>
      </c>
      <c r="B67">
        <f>INDEX(resultados!$A$2:$ZZ$294, 61, MATCH($B$2, resultados!$A$1:$ZZ$1, 0))</f>
        <v/>
      </c>
      <c r="C67">
        <f>INDEX(resultados!$A$2:$ZZ$294, 61, MATCH($B$3, resultados!$A$1:$ZZ$1, 0))</f>
        <v/>
      </c>
    </row>
    <row r="68">
      <c r="A68">
        <f>INDEX(resultados!$A$2:$ZZ$294, 62, MATCH($B$1, resultados!$A$1:$ZZ$1, 0))</f>
        <v/>
      </c>
      <c r="B68">
        <f>INDEX(resultados!$A$2:$ZZ$294, 62, MATCH($B$2, resultados!$A$1:$ZZ$1, 0))</f>
        <v/>
      </c>
      <c r="C68">
        <f>INDEX(resultados!$A$2:$ZZ$294, 62, MATCH($B$3, resultados!$A$1:$ZZ$1, 0))</f>
        <v/>
      </c>
    </row>
    <row r="69">
      <c r="A69">
        <f>INDEX(resultados!$A$2:$ZZ$294, 63, MATCH($B$1, resultados!$A$1:$ZZ$1, 0))</f>
        <v/>
      </c>
      <c r="B69">
        <f>INDEX(resultados!$A$2:$ZZ$294, 63, MATCH($B$2, resultados!$A$1:$ZZ$1, 0))</f>
        <v/>
      </c>
      <c r="C69">
        <f>INDEX(resultados!$A$2:$ZZ$294, 63, MATCH($B$3, resultados!$A$1:$ZZ$1, 0))</f>
        <v/>
      </c>
    </row>
    <row r="70">
      <c r="A70">
        <f>INDEX(resultados!$A$2:$ZZ$294, 64, MATCH($B$1, resultados!$A$1:$ZZ$1, 0))</f>
        <v/>
      </c>
      <c r="B70">
        <f>INDEX(resultados!$A$2:$ZZ$294, 64, MATCH($B$2, resultados!$A$1:$ZZ$1, 0))</f>
        <v/>
      </c>
      <c r="C70">
        <f>INDEX(resultados!$A$2:$ZZ$294, 64, MATCH($B$3, resultados!$A$1:$ZZ$1, 0))</f>
        <v/>
      </c>
    </row>
    <row r="71">
      <c r="A71">
        <f>INDEX(resultados!$A$2:$ZZ$294, 65, MATCH($B$1, resultados!$A$1:$ZZ$1, 0))</f>
        <v/>
      </c>
      <c r="B71">
        <f>INDEX(resultados!$A$2:$ZZ$294, 65, MATCH($B$2, resultados!$A$1:$ZZ$1, 0))</f>
        <v/>
      </c>
      <c r="C71">
        <f>INDEX(resultados!$A$2:$ZZ$294, 65, MATCH($B$3, resultados!$A$1:$ZZ$1, 0))</f>
        <v/>
      </c>
    </row>
    <row r="72">
      <c r="A72">
        <f>INDEX(resultados!$A$2:$ZZ$294, 66, MATCH($B$1, resultados!$A$1:$ZZ$1, 0))</f>
        <v/>
      </c>
      <c r="B72">
        <f>INDEX(resultados!$A$2:$ZZ$294, 66, MATCH($B$2, resultados!$A$1:$ZZ$1, 0))</f>
        <v/>
      </c>
      <c r="C72">
        <f>INDEX(resultados!$A$2:$ZZ$294, 66, MATCH($B$3, resultados!$A$1:$ZZ$1, 0))</f>
        <v/>
      </c>
    </row>
    <row r="73">
      <c r="A73">
        <f>INDEX(resultados!$A$2:$ZZ$294, 67, MATCH($B$1, resultados!$A$1:$ZZ$1, 0))</f>
        <v/>
      </c>
      <c r="B73">
        <f>INDEX(resultados!$A$2:$ZZ$294, 67, MATCH($B$2, resultados!$A$1:$ZZ$1, 0))</f>
        <v/>
      </c>
      <c r="C73">
        <f>INDEX(resultados!$A$2:$ZZ$294, 67, MATCH($B$3, resultados!$A$1:$ZZ$1, 0))</f>
        <v/>
      </c>
    </row>
    <row r="74">
      <c r="A74">
        <f>INDEX(resultados!$A$2:$ZZ$294, 68, MATCH($B$1, resultados!$A$1:$ZZ$1, 0))</f>
        <v/>
      </c>
      <c r="B74">
        <f>INDEX(resultados!$A$2:$ZZ$294, 68, MATCH($B$2, resultados!$A$1:$ZZ$1, 0))</f>
        <v/>
      </c>
      <c r="C74">
        <f>INDEX(resultados!$A$2:$ZZ$294, 68, MATCH($B$3, resultados!$A$1:$ZZ$1, 0))</f>
        <v/>
      </c>
    </row>
    <row r="75">
      <c r="A75">
        <f>INDEX(resultados!$A$2:$ZZ$294, 69, MATCH($B$1, resultados!$A$1:$ZZ$1, 0))</f>
        <v/>
      </c>
      <c r="B75">
        <f>INDEX(resultados!$A$2:$ZZ$294, 69, MATCH($B$2, resultados!$A$1:$ZZ$1, 0))</f>
        <v/>
      </c>
      <c r="C75">
        <f>INDEX(resultados!$A$2:$ZZ$294, 69, MATCH($B$3, resultados!$A$1:$ZZ$1, 0))</f>
        <v/>
      </c>
    </row>
    <row r="76">
      <c r="A76">
        <f>INDEX(resultados!$A$2:$ZZ$294, 70, MATCH($B$1, resultados!$A$1:$ZZ$1, 0))</f>
        <v/>
      </c>
      <c r="B76">
        <f>INDEX(resultados!$A$2:$ZZ$294, 70, MATCH($B$2, resultados!$A$1:$ZZ$1, 0))</f>
        <v/>
      </c>
      <c r="C76">
        <f>INDEX(resultados!$A$2:$ZZ$294, 70, MATCH($B$3, resultados!$A$1:$ZZ$1, 0))</f>
        <v/>
      </c>
    </row>
    <row r="77">
      <c r="A77">
        <f>INDEX(resultados!$A$2:$ZZ$294, 71, MATCH($B$1, resultados!$A$1:$ZZ$1, 0))</f>
        <v/>
      </c>
      <c r="B77">
        <f>INDEX(resultados!$A$2:$ZZ$294, 71, MATCH($B$2, resultados!$A$1:$ZZ$1, 0))</f>
        <v/>
      </c>
      <c r="C77">
        <f>INDEX(resultados!$A$2:$ZZ$294, 71, MATCH($B$3, resultados!$A$1:$ZZ$1, 0))</f>
        <v/>
      </c>
    </row>
    <row r="78">
      <c r="A78">
        <f>INDEX(resultados!$A$2:$ZZ$294, 72, MATCH($B$1, resultados!$A$1:$ZZ$1, 0))</f>
        <v/>
      </c>
      <c r="B78">
        <f>INDEX(resultados!$A$2:$ZZ$294, 72, MATCH($B$2, resultados!$A$1:$ZZ$1, 0))</f>
        <v/>
      </c>
      <c r="C78">
        <f>INDEX(resultados!$A$2:$ZZ$294, 72, MATCH($B$3, resultados!$A$1:$ZZ$1, 0))</f>
        <v/>
      </c>
    </row>
    <row r="79">
      <c r="A79">
        <f>INDEX(resultados!$A$2:$ZZ$294, 73, MATCH($B$1, resultados!$A$1:$ZZ$1, 0))</f>
        <v/>
      </c>
      <c r="B79">
        <f>INDEX(resultados!$A$2:$ZZ$294, 73, MATCH($B$2, resultados!$A$1:$ZZ$1, 0))</f>
        <v/>
      </c>
      <c r="C79">
        <f>INDEX(resultados!$A$2:$ZZ$294, 73, MATCH($B$3, resultados!$A$1:$ZZ$1, 0))</f>
        <v/>
      </c>
    </row>
    <row r="80">
      <c r="A80">
        <f>INDEX(resultados!$A$2:$ZZ$294, 74, MATCH($B$1, resultados!$A$1:$ZZ$1, 0))</f>
        <v/>
      </c>
      <c r="B80">
        <f>INDEX(resultados!$A$2:$ZZ$294, 74, MATCH($B$2, resultados!$A$1:$ZZ$1, 0))</f>
        <v/>
      </c>
      <c r="C80">
        <f>INDEX(resultados!$A$2:$ZZ$294, 74, MATCH($B$3, resultados!$A$1:$ZZ$1, 0))</f>
        <v/>
      </c>
    </row>
    <row r="81">
      <c r="A81">
        <f>INDEX(resultados!$A$2:$ZZ$294, 75, MATCH($B$1, resultados!$A$1:$ZZ$1, 0))</f>
        <v/>
      </c>
      <c r="B81">
        <f>INDEX(resultados!$A$2:$ZZ$294, 75, MATCH($B$2, resultados!$A$1:$ZZ$1, 0))</f>
        <v/>
      </c>
      <c r="C81">
        <f>INDEX(resultados!$A$2:$ZZ$294, 75, MATCH($B$3, resultados!$A$1:$ZZ$1, 0))</f>
        <v/>
      </c>
    </row>
    <row r="82">
      <c r="A82">
        <f>INDEX(resultados!$A$2:$ZZ$294, 76, MATCH($B$1, resultados!$A$1:$ZZ$1, 0))</f>
        <v/>
      </c>
      <c r="B82">
        <f>INDEX(resultados!$A$2:$ZZ$294, 76, MATCH($B$2, resultados!$A$1:$ZZ$1, 0))</f>
        <v/>
      </c>
      <c r="C82">
        <f>INDEX(resultados!$A$2:$ZZ$294, 76, MATCH($B$3, resultados!$A$1:$ZZ$1, 0))</f>
        <v/>
      </c>
    </row>
    <row r="83">
      <c r="A83">
        <f>INDEX(resultados!$A$2:$ZZ$294, 77, MATCH($B$1, resultados!$A$1:$ZZ$1, 0))</f>
        <v/>
      </c>
      <c r="B83">
        <f>INDEX(resultados!$A$2:$ZZ$294, 77, MATCH($B$2, resultados!$A$1:$ZZ$1, 0))</f>
        <v/>
      </c>
      <c r="C83">
        <f>INDEX(resultados!$A$2:$ZZ$294, 77, MATCH($B$3, resultados!$A$1:$ZZ$1, 0))</f>
        <v/>
      </c>
    </row>
    <row r="84">
      <c r="A84">
        <f>INDEX(resultados!$A$2:$ZZ$294, 78, MATCH($B$1, resultados!$A$1:$ZZ$1, 0))</f>
        <v/>
      </c>
      <c r="B84">
        <f>INDEX(resultados!$A$2:$ZZ$294, 78, MATCH($B$2, resultados!$A$1:$ZZ$1, 0))</f>
        <v/>
      </c>
      <c r="C84">
        <f>INDEX(resultados!$A$2:$ZZ$294, 78, MATCH($B$3, resultados!$A$1:$ZZ$1, 0))</f>
        <v/>
      </c>
    </row>
    <row r="85">
      <c r="A85">
        <f>INDEX(resultados!$A$2:$ZZ$294, 79, MATCH($B$1, resultados!$A$1:$ZZ$1, 0))</f>
        <v/>
      </c>
      <c r="B85">
        <f>INDEX(resultados!$A$2:$ZZ$294, 79, MATCH($B$2, resultados!$A$1:$ZZ$1, 0))</f>
        <v/>
      </c>
      <c r="C85">
        <f>INDEX(resultados!$A$2:$ZZ$294, 79, MATCH($B$3, resultados!$A$1:$ZZ$1, 0))</f>
        <v/>
      </c>
    </row>
    <row r="86">
      <c r="A86">
        <f>INDEX(resultados!$A$2:$ZZ$294, 80, MATCH($B$1, resultados!$A$1:$ZZ$1, 0))</f>
        <v/>
      </c>
      <c r="B86">
        <f>INDEX(resultados!$A$2:$ZZ$294, 80, MATCH($B$2, resultados!$A$1:$ZZ$1, 0))</f>
        <v/>
      </c>
      <c r="C86">
        <f>INDEX(resultados!$A$2:$ZZ$294, 80, MATCH($B$3, resultados!$A$1:$ZZ$1, 0))</f>
        <v/>
      </c>
    </row>
    <row r="87">
      <c r="A87">
        <f>INDEX(resultados!$A$2:$ZZ$294, 81, MATCH($B$1, resultados!$A$1:$ZZ$1, 0))</f>
        <v/>
      </c>
      <c r="B87">
        <f>INDEX(resultados!$A$2:$ZZ$294, 81, MATCH($B$2, resultados!$A$1:$ZZ$1, 0))</f>
        <v/>
      </c>
      <c r="C87">
        <f>INDEX(resultados!$A$2:$ZZ$294, 81, MATCH($B$3, resultados!$A$1:$ZZ$1, 0))</f>
        <v/>
      </c>
    </row>
    <row r="88">
      <c r="A88">
        <f>INDEX(resultados!$A$2:$ZZ$294, 82, MATCH($B$1, resultados!$A$1:$ZZ$1, 0))</f>
        <v/>
      </c>
      <c r="B88">
        <f>INDEX(resultados!$A$2:$ZZ$294, 82, MATCH($B$2, resultados!$A$1:$ZZ$1, 0))</f>
        <v/>
      </c>
      <c r="C88">
        <f>INDEX(resultados!$A$2:$ZZ$294, 82, MATCH($B$3, resultados!$A$1:$ZZ$1, 0))</f>
        <v/>
      </c>
    </row>
    <row r="89">
      <c r="A89">
        <f>INDEX(resultados!$A$2:$ZZ$294, 83, MATCH($B$1, resultados!$A$1:$ZZ$1, 0))</f>
        <v/>
      </c>
      <c r="B89">
        <f>INDEX(resultados!$A$2:$ZZ$294, 83, MATCH($B$2, resultados!$A$1:$ZZ$1, 0))</f>
        <v/>
      </c>
      <c r="C89">
        <f>INDEX(resultados!$A$2:$ZZ$294, 83, MATCH($B$3, resultados!$A$1:$ZZ$1, 0))</f>
        <v/>
      </c>
    </row>
    <row r="90">
      <c r="A90">
        <f>INDEX(resultados!$A$2:$ZZ$294, 84, MATCH($B$1, resultados!$A$1:$ZZ$1, 0))</f>
        <v/>
      </c>
      <c r="B90">
        <f>INDEX(resultados!$A$2:$ZZ$294, 84, MATCH($B$2, resultados!$A$1:$ZZ$1, 0))</f>
        <v/>
      </c>
      <c r="C90">
        <f>INDEX(resultados!$A$2:$ZZ$294, 84, MATCH($B$3, resultados!$A$1:$ZZ$1, 0))</f>
        <v/>
      </c>
    </row>
    <row r="91">
      <c r="A91">
        <f>INDEX(resultados!$A$2:$ZZ$294, 85, MATCH($B$1, resultados!$A$1:$ZZ$1, 0))</f>
        <v/>
      </c>
      <c r="B91">
        <f>INDEX(resultados!$A$2:$ZZ$294, 85, MATCH($B$2, resultados!$A$1:$ZZ$1, 0))</f>
        <v/>
      </c>
      <c r="C91">
        <f>INDEX(resultados!$A$2:$ZZ$294, 85, MATCH($B$3, resultados!$A$1:$ZZ$1, 0))</f>
        <v/>
      </c>
    </row>
    <row r="92">
      <c r="A92">
        <f>INDEX(resultados!$A$2:$ZZ$294, 86, MATCH($B$1, resultados!$A$1:$ZZ$1, 0))</f>
        <v/>
      </c>
      <c r="B92">
        <f>INDEX(resultados!$A$2:$ZZ$294, 86, MATCH($B$2, resultados!$A$1:$ZZ$1, 0))</f>
        <v/>
      </c>
      <c r="C92">
        <f>INDEX(resultados!$A$2:$ZZ$294, 86, MATCH($B$3, resultados!$A$1:$ZZ$1, 0))</f>
        <v/>
      </c>
    </row>
    <row r="93">
      <c r="A93">
        <f>INDEX(resultados!$A$2:$ZZ$294, 87, MATCH($B$1, resultados!$A$1:$ZZ$1, 0))</f>
        <v/>
      </c>
      <c r="B93">
        <f>INDEX(resultados!$A$2:$ZZ$294, 87, MATCH($B$2, resultados!$A$1:$ZZ$1, 0))</f>
        <v/>
      </c>
      <c r="C93">
        <f>INDEX(resultados!$A$2:$ZZ$294, 87, MATCH($B$3, resultados!$A$1:$ZZ$1, 0))</f>
        <v/>
      </c>
    </row>
    <row r="94">
      <c r="A94">
        <f>INDEX(resultados!$A$2:$ZZ$294, 88, MATCH($B$1, resultados!$A$1:$ZZ$1, 0))</f>
        <v/>
      </c>
      <c r="B94">
        <f>INDEX(resultados!$A$2:$ZZ$294, 88, MATCH($B$2, resultados!$A$1:$ZZ$1, 0))</f>
        <v/>
      </c>
      <c r="C94">
        <f>INDEX(resultados!$A$2:$ZZ$294, 88, MATCH($B$3, resultados!$A$1:$ZZ$1, 0))</f>
        <v/>
      </c>
    </row>
    <row r="95">
      <c r="A95">
        <f>INDEX(resultados!$A$2:$ZZ$294, 89, MATCH($B$1, resultados!$A$1:$ZZ$1, 0))</f>
        <v/>
      </c>
      <c r="B95">
        <f>INDEX(resultados!$A$2:$ZZ$294, 89, MATCH($B$2, resultados!$A$1:$ZZ$1, 0))</f>
        <v/>
      </c>
      <c r="C95">
        <f>INDEX(resultados!$A$2:$ZZ$294, 89, MATCH($B$3, resultados!$A$1:$ZZ$1, 0))</f>
        <v/>
      </c>
    </row>
    <row r="96">
      <c r="A96">
        <f>INDEX(resultados!$A$2:$ZZ$294, 90, MATCH($B$1, resultados!$A$1:$ZZ$1, 0))</f>
        <v/>
      </c>
      <c r="B96">
        <f>INDEX(resultados!$A$2:$ZZ$294, 90, MATCH($B$2, resultados!$A$1:$ZZ$1, 0))</f>
        <v/>
      </c>
      <c r="C96">
        <f>INDEX(resultados!$A$2:$ZZ$294, 90, MATCH($B$3, resultados!$A$1:$ZZ$1, 0))</f>
        <v/>
      </c>
    </row>
    <row r="97">
      <c r="A97">
        <f>INDEX(resultados!$A$2:$ZZ$294, 91, MATCH($B$1, resultados!$A$1:$ZZ$1, 0))</f>
        <v/>
      </c>
      <c r="B97">
        <f>INDEX(resultados!$A$2:$ZZ$294, 91, MATCH($B$2, resultados!$A$1:$ZZ$1, 0))</f>
        <v/>
      </c>
      <c r="C97">
        <f>INDEX(resultados!$A$2:$ZZ$294, 91, MATCH($B$3, resultados!$A$1:$ZZ$1, 0))</f>
        <v/>
      </c>
    </row>
    <row r="98">
      <c r="A98">
        <f>INDEX(resultados!$A$2:$ZZ$294, 92, MATCH($B$1, resultados!$A$1:$ZZ$1, 0))</f>
        <v/>
      </c>
      <c r="B98">
        <f>INDEX(resultados!$A$2:$ZZ$294, 92, MATCH($B$2, resultados!$A$1:$ZZ$1, 0))</f>
        <v/>
      </c>
      <c r="C98">
        <f>INDEX(resultados!$A$2:$ZZ$294, 92, MATCH($B$3, resultados!$A$1:$ZZ$1, 0))</f>
        <v/>
      </c>
    </row>
    <row r="99">
      <c r="A99">
        <f>INDEX(resultados!$A$2:$ZZ$294, 93, MATCH($B$1, resultados!$A$1:$ZZ$1, 0))</f>
        <v/>
      </c>
      <c r="B99">
        <f>INDEX(resultados!$A$2:$ZZ$294, 93, MATCH($B$2, resultados!$A$1:$ZZ$1, 0))</f>
        <v/>
      </c>
      <c r="C99">
        <f>INDEX(resultados!$A$2:$ZZ$294, 93, MATCH($B$3, resultados!$A$1:$ZZ$1, 0))</f>
        <v/>
      </c>
    </row>
    <row r="100">
      <c r="A100">
        <f>INDEX(resultados!$A$2:$ZZ$294, 94, MATCH($B$1, resultados!$A$1:$ZZ$1, 0))</f>
        <v/>
      </c>
      <c r="B100">
        <f>INDEX(resultados!$A$2:$ZZ$294, 94, MATCH($B$2, resultados!$A$1:$ZZ$1, 0))</f>
        <v/>
      </c>
      <c r="C100">
        <f>INDEX(resultados!$A$2:$ZZ$294, 94, MATCH($B$3, resultados!$A$1:$ZZ$1, 0))</f>
        <v/>
      </c>
    </row>
    <row r="101">
      <c r="A101">
        <f>INDEX(resultados!$A$2:$ZZ$294, 95, MATCH($B$1, resultados!$A$1:$ZZ$1, 0))</f>
        <v/>
      </c>
      <c r="B101">
        <f>INDEX(resultados!$A$2:$ZZ$294, 95, MATCH($B$2, resultados!$A$1:$ZZ$1, 0))</f>
        <v/>
      </c>
      <c r="C101">
        <f>INDEX(resultados!$A$2:$ZZ$294, 95, MATCH($B$3, resultados!$A$1:$ZZ$1, 0))</f>
        <v/>
      </c>
    </row>
    <row r="102">
      <c r="A102">
        <f>INDEX(resultados!$A$2:$ZZ$294, 96, MATCH($B$1, resultados!$A$1:$ZZ$1, 0))</f>
        <v/>
      </c>
      <c r="B102">
        <f>INDEX(resultados!$A$2:$ZZ$294, 96, MATCH($B$2, resultados!$A$1:$ZZ$1, 0))</f>
        <v/>
      </c>
      <c r="C102">
        <f>INDEX(resultados!$A$2:$ZZ$294, 96, MATCH($B$3, resultados!$A$1:$ZZ$1, 0))</f>
        <v/>
      </c>
    </row>
    <row r="103">
      <c r="A103">
        <f>INDEX(resultados!$A$2:$ZZ$294, 97, MATCH($B$1, resultados!$A$1:$ZZ$1, 0))</f>
        <v/>
      </c>
      <c r="B103">
        <f>INDEX(resultados!$A$2:$ZZ$294, 97, MATCH($B$2, resultados!$A$1:$ZZ$1, 0))</f>
        <v/>
      </c>
      <c r="C103">
        <f>INDEX(resultados!$A$2:$ZZ$294, 97, MATCH($B$3, resultados!$A$1:$ZZ$1, 0))</f>
        <v/>
      </c>
    </row>
    <row r="104">
      <c r="A104">
        <f>INDEX(resultados!$A$2:$ZZ$294, 98, MATCH($B$1, resultados!$A$1:$ZZ$1, 0))</f>
        <v/>
      </c>
      <c r="B104">
        <f>INDEX(resultados!$A$2:$ZZ$294, 98, MATCH($B$2, resultados!$A$1:$ZZ$1, 0))</f>
        <v/>
      </c>
      <c r="C104">
        <f>INDEX(resultados!$A$2:$ZZ$294, 98, MATCH($B$3, resultados!$A$1:$ZZ$1, 0))</f>
        <v/>
      </c>
    </row>
    <row r="105">
      <c r="A105">
        <f>INDEX(resultados!$A$2:$ZZ$294, 99, MATCH($B$1, resultados!$A$1:$ZZ$1, 0))</f>
        <v/>
      </c>
      <c r="B105">
        <f>INDEX(resultados!$A$2:$ZZ$294, 99, MATCH($B$2, resultados!$A$1:$ZZ$1, 0))</f>
        <v/>
      </c>
      <c r="C105">
        <f>INDEX(resultados!$A$2:$ZZ$294, 99, MATCH($B$3, resultados!$A$1:$ZZ$1, 0))</f>
        <v/>
      </c>
    </row>
    <row r="106">
      <c r="A106">
        <f>INDEX(resultados!$A$2:$ZZ$294, 100, MATCH($B$1, resultados!$A$1:$ZZ$1, 0))</f>
        <v/>
      </c>
      <c r="B106">
        <f>INDEX(resultados!$A$2:$ZZ$294, 100, MATCH($B$2, resultados!$A$1:$ZZ$1, 0))</f>
        <v/>
      </c>
      <c r="C106">
        <f>INDEX(resultados!$A$2:$ZZ$294, 100, MATCH($B$3, resultados!$A$1:$ZZ$1, 0))</f>
        <v/>
      </c>
    </row>
    <row r="107">
      <c r="A107">
        <f>INDEX(resultados!$A$2:$ZZ$294, 101, MATCH($B$1, resultados!$A$1:$ZZ$1, 0))</f>
        <v/>
      </c>
      <c r="B107">
        <f>INDEX(resultados!$A$2:$ZZ$294, 101, MATCH($B$2, resultados!$A$1:$ZZ$1, 0))</f>
        <v/>
      </c>
      <c r="C107">
        <f>INDEX(resultados!$A$2:$ZZ$294, 101, MATCH($B$3, resultados!$A$1:$ZZ$1, 0))</f>
        <v/>
      </c>
    </row>
    <row r="108">
      <c r="A108">
        <f>INDEX(resultados!$A$2:$ZZ$294, 102, MATCH($B$1, resultados!$A$1:$ZZ$1, 0))</f>
        <v/>
      </c>
      <c r="B108">
        <f>INDEX(resultados!$A$2:$ZZ$294, 102, MATCH($B$2, resultados!$A$1:$ZZ$1, 0))</f>
        <v/>
      </c>
      <c r="C108">
        <f>INDEX(resultados!$A$2:$ZZ$294, 102, MATCH($B$3, resultados!$A$1:$ZZ$1, 0))</f>
        <v/>
      </c>
    </row>
    <row r="109">
      <c r="A109">
        <f>INDEX(resultados!$A$2:$ZZ$294, 103, MATCH($B$1, resultados!$A$1:$ZZ$1, 0))</f>
        <v/>
      </c>
      <c r="B109">
        <f>INDEX(resultados!$A$2:$ZZ$294, 103, MATCH($B$2, resultados!$A$1:$ZZ$1, 0))</f>
        <v/>
      </c>
      <c r="C109">
        <f>INDEX(resultados!$A$2:$ZZ$294, 103, MATCH($B$3, resultados!$A$1:$ZZ$1, 0))</f>
        <v/>
      </c>
    </row>
    <row r="110">
      <c r="A110">
        <f>INDEX(resultados!$A$2:$ZZ$294, 104, MATCH($B$1, resultados!$A$1:$ZZ$1, 0))</f>
        <v/>
      </c>
      <c r="B110">
        <f>INDEX(resultados!$A$2:$ZZ$294, 104, MATCH($B$2, resultados!$A$1:$ZZ$1, 0))</f>
        <v/>
      </c>
      <c r="C110">
        <f>INDEX(resultados!$A$2:$ZZ$294, 104, MATCH($B$3, resultados!$A$1:$ZZ$1, 0))</f>
        <v/>
      </c>
    </row>
    <row r="111">
      <c r="A111">
        <f>INDEX(resultados!$A$2:$ZZ$294, 105, MATCH($B$1, resultados!$A$1:$ZZ$1, 0))</f>
        <v/>
      </c>
      <c r="B111">
        <f>INDEX(resultados!$A$2:$ZZ$294, 105, MATCH($B$2, resultados!$A$1:$ZZ$1, 0))</f>
        <v/>
      </c>
      <c r="C111">
        <f>INDEX(resultados!$A$2:$ZZ$294, 105, MATCH($B$3, resultados!$A$1:$ZZ$1, 0))</f>
        <v/>
      </c>
    </row>
    <row r="112">
      <c r="A112">
        <f>INDEX(resultados!$A$2:$ZZ$294, 106, MATCH($B$1, resultados!$A$1:$ZZ$1, 0))</f>
        <v/>
      </c>
      <c r="B112">
        <f>INDEX(resultados!$A$2:$ZZ$294, 106, MATCH($B$2, resultados!$A$1:$ZZ$1, 0))</f>
        <v/>
      </c>
      <c r="C112">
        <f>INDEX(resultados!$A$2:$ZZ$294, 106, MATCH($B$3, resultados!$A$1:$ZZ$1, 0))</f>
        <v/>
      </c>
    </row>
    <row r="113">
      <c r="A113">
        <f>INDEX(resultados!$A$2:$ZZ$294, 107, MATCH($B$1, resultados!$A$1:$ZZ$1, 0))</f>
        <v/>
      </c>
      <c r="B113">
        <f>INDEX(resultados!$A$2:$ZZ$294, 107, MATCH($B$2, resultados!$A$1:$ZZ$1, 0))</f>
        <v/>
      </c>
      <c r="C113">
        <f>INDEX(resultados!$A$2:$ZZ$294, 107, MATCH($B$3, resultados!$A$1:$ZZ$1, 0))</f>
        <v/>
      </c>
    </row>
    <row r="114">
      <c r="A114">
        <f>INDEX(resultados!$A$2:$ZZ$294, 108, MATCH($B$1, resultados!$A$1:$ZZ$1, 0))</f>
        <v/>
      </c>
      <c r="B114">
        <f>INDEX(resultados!$A$2:$ZZ$294, 108, MATCH($B$2, resultados!$A$1:$ZZ$1, 0))</f>
        <v/>
      </c>
      <c r="C114">
        <f>INDEX(resultados!$A$2:$ZZ$294, 108, MATCH($B$3, resultados!$A$1:$ZZ$1, 0))</f>
        <v/>
      </c>
    </row>
    <row r="115">
      <c r="A115">
        <f>INDEX(resultados!$A$2:$ZZ$294, 109, MATCH($B$1, resultados!$A$1:$ZZ$1, 0))</f>
        <v/>
      </c>
      <c r="B115">
        <f>INDEX(resultados!$A$2:$ZZ$294, 109, MATCH($B$2, resultados!$A$1:$ZZ$1, 0))</f>
        <v/>
      </c>
      <c r="C115">
        <f>INDEX(resultados!$A$2:$ZZ$294, 109, MATCH($B$3, resultados!$A$1:$ZZ$1, 0))</f>
        <v/>
      </c>
    </row>
    <row r="116">
      <c r="A116">
        <f>INDEX(resultados!$A$2:$ZZ$294, 110, MATCH($B$1, resultados!$A$1:$ZZ$1, 0))</f>
        <v/>
      </c>
      <c r="B116">
        <f>INDEX(resultados!$A$2:$ZZ$294, 110, MATCH($B$2, resultados!$A$1:$ZZ$1, 0))</f>
        <v/>
      </c>
      <c r="C116">
        <f>INDEX(resultados!$A$2:$ZZ$294, 110, MATCH($B$3, resultados!$A$1:$ZZ$1, 0))</f>
        <v/>
      </c>
    </row>
    <row r="117">
      <c r="A117">
        <f>INDEX(resultados!$A$2:$ZZ$294, 111, MATCH($B$1, resultados!$A$1:$ZZ$1, 0))</f>
        <v/>
      </c>
      <c r="B117">
        <f>INDEX(resultados!$A$2:$ZZ$294, 111, MATCH($B$2, resultados!$A$1:$ZZ$1, 0))</f>
        <v/>
      </c>
      <c r="C117">
        <f>INDEX(resultados!$A$2:$ZZ$294, 111, MATCH($B$3, resultados!$A$1:$ZZ$1, 0))</f>
        <v/>
      </c>
    </row>
    <row r="118">
      <c r="A118">
        <f>INDEX(resultados!$A$2:$ZZ$294, 112, MATCH($B$1, resultados!$A$1:$ZZ$1, 0))</f>
        <v/>
      </c>
      <c r="B118">
        <f>INDEX(resultados!$A$2:$ZZ$294, 112, MATCH($B$2, resultados!$A$1:$ZZ$1, 0))</f>
        <v/>
      </c>
      <c r="C118">
        <f>INDEX(resultados!$A$2:$ZZ$294, 112, MATCH($B$3, resultados!$A$1:$ZZ$1, 0))</f>
        <v/>
      </c>
    </row>
    <row r="119">
      <c r="A119">
        <f>INDEX(resultados!$A$2:$ZZ$294, 113, MATCH($B$1, resultados!$A$1:$ZZ$1, 0))</f>
        <v/>
      </c>
      <c r="B119">
        <f>INDEX(resultados!$A$2:$ZZ$294, 113, MATCH($B$2, resultados!$A$1:$ZZ$1, 0))</f>
        <v/>
      </c>
      <c r="C119">
        <f>INDEX(resultados!$A$2:$ZZ$294, 113, MATCH($B$3, resultados!$A$1:$ZZ$1, 0))</f>
        <v/>
      </c>
    </row>
    <row r="120">
      <c r="A120">
        <f>INDEX(resultados!$A$2:$ZZ$294, 114, MATCH($B$1, resultados!$A$1:$ZZ$1, 0))</f>
        <v/>
      </c>
      <c r="B120">
        <f>INDEX(resultados!$A$2:$ZZ$294, 114, MATCH($B$2, resultados!$A$1:$ZZ$1, 0))</f>
        <v/>
      </c>
      <c r="C120">
        <f>INDEX(resultados!$A$2:$ZZ$294, 114, MATCH($B$3, resultados!$A$1:$ZZ$1, 0))</f>
        <v/>
      </c>
    </row>
    <row r="121">
      <c r="A121">
        <f>INDEX(resultados!$A$2:$ZZ$294, 115, MATCH($B$1, resultados!$A$1:$ZZ$1, 0))</f>
        <v/>
      </c>
      <c r="B121">
        <f>INDEX(resultados!$A$2:$ZZ$294, 115, MATCH($B$2, resultados!$A$1:$ZZ$1, 0))</f>
        <v/>
      </c>
      <c r="C121">
        <f>INDEX(resultados!$A$2:$ZZ$294, 115, MATCH($B$3, resultados!$A$1:$ZZ$1, 0))</f>
        <v/>
      </c>
    </row>
    <row r="122">
      <c r="A122">
        <f>INDEX(resultados!$A$2:$ZZ$294, 116, MATCH($B$1, resultados!$A$1:$ZZ$1, 0))</f>
        <v/>
      </c>
      <c r="B122">
        <f>INDEX(resultados!$A$2:$ZZ$294, 116, MATCH($B$2, resultados!$A$1:$ZZ$1, 0))</f>
        <v/>
      </c>
      <c r="C122">
        <f>INDEX(resultados!$A$2:$ZZ$294, 116, MATCH($B$3, resultados!$A$1:$ZZ$1, 0))</f>
        <v/>
      </c>
    </row>
    <row r="123">
      <c r="A123">
        <f>INDEX(resultados!$A$2:$ZZ$294, 117, MATCH($B$1, resultados!$A$1:$ZZ$1, 0))</f>
        <v/>
      </c>
      <c r="B123">
        <f>INDEX(resultados!$A$2:$ZZ$294, 117, MATCH($B$2, resultados!$A$1:$ZZ$1, 0))</f>
        <v/>
      </c>
      <c r="C123">
        <f>INDEX(resultados!$A$2:$ZZ$294, 117, MATCH($B$3, resultados!$A$1:$ZZ$1, 0))</f>
        <v/>
      </c>
    </row>
    <row r="124">
      <c r="A124">
        <f>INDEX(resultados!$A$2:$ZZ$294, 118, MATCH($B$1, resultados!$A$1:$ZZ$1, 0))</f>
        <v/>
      </c>
      <c r="B124">
        <f>INDEX(resultados!$A$2:$ZZ$294, 118, MATCH($B$2, resultados!$A$1:$ZZ$1, 0))</f>
        <v/>
      </c>
      <c r="C124">
        <f>INDEX(resultados!$A$2:$ZZ$294, 118, MATCH($B$3, resultados!$A$1:$ZZ$1, 0))</f>
        <v/>
      </c>
    </row>
    <row r="125">
      <c r="A125">
        <f>INDEX(resultados!$A$2:$ZZ$294, 119, MATCH($B$1, resultados!$A$1:$ZZ$1, 0))</f>
        <v/>
      </c>
      <c r="B125">
        <f>INDEX(resultados!$A$2:$ZZ$294, 119, MATCH($B$2, resultados!$A$1:$ZZ$1, 0))</f>
        <v/>
      </c>
      <c r="C125">
        <f>INDEX(resultados!$A$2:$ZZ$294, 119, MATCH($B$3, resultados!$A$1:$ZZ$1, 0))</f>
        <v/>
      </c>
    </row>
    <row r="126">
      <c r="A126">
        <f>INDEX(resultados!$A$2:$ZZ$294, 120, MATCH($B$1, resultados!$A$1:$ZZ$1, 0))</f>
        <v/>
      </c>
      <c r="B126">
        <f>INDEX(resultados!$A$2:$ZZ$294, 120, MATCH($B$2, resultados!$A$1:$ZZ$1, 0))</f>
        <v/>
      </c>
      <c r="C126">
        <f>INDEX(resultados!$A$2:$ZZ$294, 120, MATCH($B$3, resultados!$A$1:$ZZ$1, 0))</f>
        <v/>
      </c>
    </row>
    <row r="127">
      <c r="A127">
        <f>INDEX(resultados!$A$2:$ZZ$294, 121, MATCH($B$1, resultados!$A$1:$ZZ$1, 0))</f>
        <v/>
      </c>
      <c r="B127">
        <f>INDEX(resultados!$A$2:$ZZ$294, 121, MATCH($B$2, resultados!$A$1:$ZZ$1, 0))</f>
        <v/>
      </c>
      <c r="C127">
        <f>INDEX(resultados!$A$2:$ZZ$294, 121, MATCH($B$3, resultados!$A$1:$ZZ$1, 0))</f>
        <v/>
      </c>
    </row>
    <row r="128">
      <c r="A128">
        <f>INDEX(resultados!$A$2:$ZZ$294, 122, MATCH($B$1, resultados!$A$1:$ZZ$1, 0))</f>
        <v/>
      </c>
      <c r="B128">
        <f>INDEX(resultados!$A$2:$ZZ$294, 122, MATCH($B$2, resultados!$A$1:$ZZ$1, 0))</f>
        <v/>
      </c>
      <c r="C128">
        <f>INDEX(resultados!$A$2:$ZZ$294, 122, MATCH($B$3, resultados!$A$1:$ZZ$1, 0))</f>
        <v/>
      </c>
    </row>
    <row r="129">
      <c r="A129">
        <f>INDEX(resultados!$A$2:$ZZ$294, 123, MATCH($B$1, resultados!$A$1:$ZZ$1, 0))</f>
        <v/>
      </c>
      <c r="B129">
        <f>INDEX(resultados!$A$2:$ZZ$294, 123, MATCH($B$2, resultados!$A$1:$ZZ$1, 0))</f>
        <v/>
      </c>
      <c r="C129">
        <f>INDEX(resultados!$A$2:$ZZ$294, 123, MATCH($B$3, resultados!$A$1:$ZZ$1, 0))</f>
        <v/>
      </c>
    </row>
    <row r="130">
      <c r="A130">
        <f>INDEX(resultados!$A$2:$ZZ$294, 124, MATCH($B$1, resultados!$A$1:$ZZ$1, 0))</f>
        <v/>
      </c>
      <c r="B130">
        <f>INDEX(resultados!$A$2:$ZZ$294, 124, MATCH($B$2, resultados!$A$1:$ZZ$1, 0))</f>
        <v/>
      </c>
      <c r="C130">
        <f>INDEX(resultados!$A$2:$ZZ$294, 124, MATCH($B$3, resultados!$A$1:$ZZ$1, 0))</f>
        <v/>
      </c>
    </row>
    <row r="131">
      <c r="A131">
        <f>INDEX(resultados!$A$2:$ZZ$294, 125, MATCH($B$1, resultados!$A$1:$ZZ$1, 0))</f>
        <v/>
      </c>
      <c r="B131">
        <f>INDEX(resultados!$A$2:$ZZ$294, 125, MATCH($B$2, resultados!$A$1:$ZZ$1, 0))</f>
        <v/>
      </c>
      <c r="C131">
        <f>INDEX(resultados!$A$2:$ZZ$294, 125, MATCH($B$3, resultados!$A$1:$ZZ$1, 0))</f>
        <v/>
      </c>
    </row>
    <row r="132">
      <c r="A132">
        <f>INDEX(resultados!$A$2:$ZZ$294, 126, MATCH($B$1, resultados!$A$1:$ZZ$1, 0))</f>
        <v/>
      </c>
      <c r="B132">
        <f>INDEX(resultados!$A$2:$ZZ$294, 126, MATCH($B$2, resultados!$A$1:$ZZ$1, 0))</f>
        <v/>
      </c>
      <c r="C132">
        <f>INDEX(resultados!$A$2:$ZZ$294, 126, MATCH($B$3, resultados!$A$1:$ZZ$1, 0))</f>
        <v/>
      </c>
    </row>
    <row r="133">
      <c r="A133">
        <f>INDEX(resultados!$A$2:$ZZ$294, 127, MATCH($B$1, resultados!$A$1:$ZZ$1, 0))</f>
        <v/>
      </c>
      <c r="B133">
        <f>INDEX(resultados!$A$2:$ZZ$294, 127, MATCH($B$2, resultados!$A$1:$ZZ$1, 0))</f>
        <v/>
      </c>
      <c r="C133">
        <f>INDEX(resultados!$A$2:$ZZ$294, 127, MATCH($B$3, resultados!$A$1:$ZZ$1, 0))</f>
        <v/>
      </c>
    </row>
    <row r="134">
      <c r="A134">
        <f>INDEX(resultados!$A$2:$ZZ$294, 128, MATCH($B$1, resultados!$A$1:$ZZ$1, 0))</f>
        <v/>
      </c>
      <c r="B134">
        <f>INDEX(resultados!$A$2:$ZZ$294, 128, MATCH($B$2, resultados!$A$1:$ZZ$1, 0))</f>
        <v/>
      </c>
      <c r="C134">
        <f>INDEX(resultados!$A$2:$ZZ$294, 128, MATCH($B$3, resultados!$A$1:$ZZ$1, 0))</f>
        <v/>
      </c>
    </row>
    <row r="135">
      <c r="A135">
        <f>INDEX(resultados!$A$2:$ZZ$294, 129, MATCH($B$1, resultados!$A$1:$ZZ$1, 0))</f>
        <v/>
      </c>
      <c r="B135">
        <f>INDEX(resultados!$A$2:$ZZ$294, 129, MATCH($B$2, resultados!$A$1:$ZZ$1, 0))</f>
        <v/>
      </c>
      <c r="C135">
        <f>INDEX(resultados!$A$2:$ZZ$294, 129, MATCH($B$3, resultados!$A$1:$ZZ$1, 0))</f>
        <v/>
      </c>
    </row>
    <row r="136">
      <c r="A136">
        <f>INDEX(resultados!$A$2:$ZZ$294, 130, MATCH($B$1, resultados!$A$1:$ZZ$1, 0))</f>
        <v/>
      </c>
      <c r="B136">
        <f>INDEX(resultados!$A$2:$ZZ$294, 130, MATCH($B$2, resultados!$A$1:$ZZ$1, 0))</f>
        <v/>
      </c>
      <c r="C136">
        <f>INDEX(resultados!$A$2:$ZZ$294, 130, MATCH($B$3, resultados!$A$1:$ZZ$1, 0))</f>
        <v/>
      </c>
    </row>
    <row r="137">
      <c r="A137">
        <f>INDEX(resultados!$A$2:$ZZ$294, 131, MATCH($B$1, resultados!$A$1:$ZZ$1, 0))</f>
        <v/>
      </c>
      <c r="B137">
        <f>INDEX(resultados!$A$2:$ZZ$294, 131, MATCH($B$2, resultados!$A$1:$ZZ$1, 0))</f>
        <v/>
      </c>
      <c r="C137">
        <f>INDEX(resultados!$A$2:$ZZ$294, 131, MATCH($B$3, resultados!$A$1:$ZZ$1, 0))</f>
        <v/>
      </c>
    </row>
    <row r="138">
      <c r="A138">
        <f>INDEX(resultados!$A$2:$ZZ$294, 132, MATCH($B$1, resultados!$A$1:$ZZ$1, 0))</f>
        <v/>
      </c>
      <c r="B138">
        <f>INDEX(resultados!$A$2:$ZZ$294, 132, MATCH($B$2, resultados!$A$1:$ZZ$1, 0))</f>
        <v/>
      </c>
      <c r="C138">
        <f>INDEX(resultados!$A$2:$ZZ$294, 132, MATCH($B$3, resultados!$A$1:$ZZ$1, 0))</f>
        <v/>
      </c>
    </row>
    <row r="139">
      <c r="A139">
        <f>INDEX(resultados!$A$2:$ZZ$294, 133, MATCH($B$1, resultados!$A$1:$ZZ$1, 0))</f>
        <v/>
      </c>
      <c r="B139">
        <f>INDEX(resultados!$A$2:$ZZ$294, 133, MATCH($B$2, resultados!$A$1:$ZZ$1, 0))</f>
        <v/>
      </c>
      <c r="C139">
        <f>INDEX(resultados!$A$2:$ZZ$294, 133, MATCH($B$3, resultados!$A$1:$ZZ$1, 0))</f>
        <v/>
      </c>
    </row>
    <row r="140">
      <c r="A140">
        <f>INDEX(resultados!$A$2:$ZZ$294, 134, MATCH($B$1, resultados!$A$1:$ZZ$1, 0))</f>
        <v/>
      </c>
      <c r="B140">
        <f>INDEX(resultados!$A$2:$ZZ$294, 134, MATCH($B$2, resultados!$A$1:$ZZ$1, 0))</f>
        <v/>
      </c>
      <c r="C140">
        <f>INDEX(resultados!$A$2:$ZZ$294, 134, MATCH($B$3, resultados!$A$1:$ZZ$1, 0))</f>
        <v/>
      </c>
    </row>
    <row r="141">
      <c r="A141">
        <f>INDEX(resultados!$A$2:$ZZ$294, 135, MATCH($B$1, resultados!$A$1:$ZZ$1, 0))</f>
        <v/>
      </c>
      <c r="B141">
        <f>INDEX(resultados!$A$2:$ZZ$294, 135, MATCH($B$2, resultados!$A$1:$ZZ$1, 0))</f>
        <v/>
      </c>
      <c r="C141">
        <f>INDEX(resultados!$A$2:$ZZ$294, 135, MATCH($B$3, resultados!$A$1:$ZZ$1, 0))</f>
        <v/>
      </c>
    </row>
    <row r="142">
      <c r="A142">
        <f>INDEX(resultados!$A$2:$ZZ$294, 136, MATCH($B$1, resultados!$A$1:$ZZ$1, 0))</f>
        <v/>
      </c>
      <c r="B142">
        <f>INDEX(resultados!$A$2:$ZZ$294, 136, MATCH($B$2, resultados!$A$1:$ZZ$1, 0))</f>
        <v/>
      </c>
      <c r="C142">
        <f>INDEX(resultados!$A$2:$ZZ$294, 136, MATCH($B$3, resultados!$A$1:$ZZ$1, 0))</f>
        <v/>
      </c>
    </row>
    <row r="143">
      <c r="A143">
        <f>INDEX(resultados!$A$2:$ZZ$294, 137, MATCH($B$1, resultados!$A$1:$ZZ$1, 0))</f>
        <v/>
      </c>
      <c r="B143">
        <f>INDEX(resultados!$A$2:$ZZ$294, 137, MATCH($B$2, resultados!$A$1:$ZZ$1, 0))</f>
        <v/>
      </c>
      <c r="C143">
        <f>INDEX(resultados!$A$2:$ZZ$294, 137, MATCH($B$3, resultados!$A$1:$ZZ$1, 0))</f>
        <v/>
      </c>
    </row>
    <row r="144">
      <c r="A144">
        <f>INDEX(resultados!$A$2:$ZZ$294, 138, MATCH($B$1, resultados!$A$1:$ZZ$1, 0))</f>
        <v/>
      </c>
      <c r="B144">
        <f>INDEX(resultados!$A$2:$ZZ$294, 138, MATCH($B$2, resultados!$A$1:$ZZ$1, 0))</f>
        <v/>
      </c>
      <c r="C144">
        <f>INDEX(resultados!$A$2:$ZZ$294, 138, MATCH($B$3, resultados!$A$1:$ZZ$1, 0))</f>
        <v/>
      </c>
    </row>
    <row r="145">
      <c r="A145">
        <f>INDEX(resultados!$A$2:$ZZ$294, 139, MATCH($B$1, resultados!$A$1:$ZZ$1, 0))</f>
        <v/>
      </c>
      <c r="B145">
        <f>INDEX(resultados!$A$2:$ZZ$294, 139, MATCH($B$2, resultados!$A$1:$ZZ$1, 0))</f>
        <v/>
      </c>
      <c r="C145">
        <f>INDEX(resultados!$A$2:$ZZ$294, 139, MATCH($B$3, resultados!$A$1:$ZZ$1, 0))</f>
        <v/>
      </c>
    </row>
    <row r="146">
      <c r="A146">
        <f>INDEX(resultados!$A$2:$ZZ$294, 140, MATCH($B$1, resultados!$A$1:$ZZ$1, 0))</f>
        <v/>
      </c>
      <c r="B146">
        <f>INDEX(resultados!$A$2:$ZZ$294, 140, MATCH($B$2, resultados!$A$1:$ZZ$1, 0))</f>
        <v/>
      </c>
      <c r="C146">
        <f>INDEX(resultados!$A$2:$ZZ$294, 140, MATCH($B$3, resultados!$A$1:$ZZ$1, 0))</f>
        <v/>
      </c>
    </row>
    <row r="147">
      <c r="A147">
        <f>INDEX(resultados!$A$2:$ZZ$294, 141, MATCH($B$1, resultados!$A$1:$ZZ$1, 0))</f>
        <v/>
      </c>
      <c r="B147">
        <f>INDEX(resultados!$A$2:$ZZ$294, 141, MATCH($B$2, resultados!$A$1:$ZZ$1, 0))</f>
        <v/>
      </c>
      <c r="C147">
        <f>INDEX(resultados!$A$2:$ZZ$294, 141, MATCH($B$3, resultados!$A$1:$ZZ$1, 0))</f>
        <v/>
      </c>
    </row>
    <row r="148">
      <c r="A148">
        <f>INDEX(resultados!$A$2:$ZZ$294, 142, MATCH($B$1, resultados!$A$1:$ZZ$1, 0))</f>
        <v/>
      </c>
      <c r="B148">
        <f>INDEX(resultados!$A$2:$ZZ$294, 142, MATCH($B$2, resultados!$A$1:$ZZ$1, 0))</f>
        <v/>
      </c>
      <c r="C148">
        <f>INDEX(resultados!$A$2:$ZZ$294, 142, MATCH($B$3, resultados!$A$1:$ZZ$1, 0))</f>
        <v/>
      </c>
    </row>
    <row r="149">
      <c r="A149">
        <f>INDEX(resultados!$A$2:$ZZ$294, 143, MATCH($B$1, resultados!$A$1:$ZZ$1, 0))</f>
        <v/>
      </c>
      <c r="B149">
        <f>INDEX(resultados!$A$2:$ZZ$294, 143, MATCH($B$2, resultados!$A$1:$ZZ$1, 0))</f>
        <v/>
      </c>
      <c r="C149">
        <f>INDEX(resultados!$A$2:$ZZ$294, 143, MATCH($B$3, resultados!$A$1:$ZZ$1, 0))</f>
        <v/>
      </c>
    </row>
    <row r="150">
      <c r="A150">
        <f>INDEX(resultados!$A$2:$ZZ$294, 144, MATCH($B$1, resultados!$A$1:$ZZ$1, 0))</f>
        <v/>
      </c>
      <c r="B150">
        <f>INDEX(resultados!$A$2:$ZZ$294, 144, MATCH($B$2, resultados!$A$1:$ZZ$1, 0))</f>
        <v/>
      </c>
      <c r="C150">
        <f>INDEX(resultados!$A$2:$ZZ$294, 144, MATCH($B$3, resultados!$A$1:$ZZ$1, 0))</f>
        <v/>
      </c>
    </row>
    <row r="151">
      <c r="A151">
        <f>INDEX(resultados!$A$2:$ZZ$294, 145, MATCH($B$1, resultados!$A$1:$ZZ$1, 0))</f>
        <v/>
      </c>
      <c r="B151">
        <f>INDEX(resultados!$A$2:$ZZ$294, 145, MATCH($B$2, resultados!$A$1:$ZZ$1, 0))</f>
        <v/>
      </c>
      <c r="C151">
        <f>INDEX(resultados!$A$2:$ZZ$294, 145, MATCH($B$3, resultados!$A$1:$ZZ$1, 0))</f>
        <v/>
      </c>
    </row>
    <row r="152">
      <c r="A152">
        <f>INDEX(resultados!$A$2:$ZZ$294, 146, MATCH($B$1, resultados!$A$1:$ZZ$1, 0))</f>
        <v/>
      </c>
      <c r="B152">
        <f>INDEX(resultados!$A$2:$ZZ$294, 146, MATCH($B$2, resultados!$A$1:$ZZ$1, 0))</f>
        <v/>
      </c>
      <c r="C152">
        <f>INDEX(resultados!$A$2:$ZZ$294, 146, MATCH($B$3, resultados!$A$1:$ZZ$1, 0))</f>
        <v/>
      </c>
    </row>
    <row r="153">
      <c r="A153">
        <f>INDEX(resultados!$A$2:$ZZ$294, 147, MATCH($B$1, resultados!$A$1:$ZZ$1, 0))</f>
        <v/>
      </c>
      <c r="B153">
        <f>INDEX(resultados!$A$2:$ZZ$294, 147, MATCH($B$2, resultados!$A$1:$ZZ$1, 0))</f>
        <v/>
      </c>
      <c r="C153">
        <f>INDEX(resultados!$A$2:$ZZ$294, 147, MATCH($B$3, resultados!$A$1:$ZZ$1, 0))</f>
        <v/>
      </c>
    </row>
    <row r="154">
      <c r="A154">
        <f>INDEX(resultados!$A$2:$ZZ$294, 148, MATCH($B$1, resultados!$A$1:$ZZ$1, 0))</f>
        <v/>
      </c>
      <c r="B154">
        <f>INDEX(resultados!$A$2:$ZZ$294, 148, MATCH($B$2, resultados!$A$1:$ZZ$1, 0))</f>
        <v/>
      </c>
      <c r="C154">
        <f>INDEX(resultados!$A$2:$ZZ$294, 148, MATCH($B$3, resultados!$A$1:$ZZ$1, 0))</f>
        <v/>
      </c>
    </row>
    <row r="155">
      <c r="A155">
        <f>INDEX(resultados!$A$2:$ZZ$294, 149, MATCH($B$1, resultados!$A$1:$ZZ$1, 0))</f>
        <v/>
      </c>
      <c r="B155">
        <f>INDEX(resultados!$A$2:$ZZ$294, 149, MATCH($B$2, resultados!$A$1:$ZZ$1, 0))</f>
        <v/>
      </c>
      <c r="C155">
        <f>INDEX(resultados!$A$2:$ZZ$294, 149, MATCH($B$3, resultados!$A$1:$ZZ$1, 0))</f>
        <v/>
      </c>
    </row>
    <row r="156">
      <c r="A156">
        <f>INDEX(resultados!$A$2:$ZZ$294, 150, MATCH($B$1, resultados!$A$1:$ZZ$1, 0))</f>
        <v/>
      </c>
      <c r="B156">
        <f>INDEX(resultados!$A$2:$ZZ$294, 150, MATCH($B$2, resultados!$A$1:$ZZ$1, 0))</f>
        <v/>
      </c>
      <c r="C156">
        <f>INDEX(resultados!$A$2:$ZZ$294, 150, MATCH($B$3, resultados!$A$1:$ZZ$1, 0))</f>
        <v/>
      </c>
    </row>
    <row r="157">
      <c r="A157">
        <f>INDEX(resultados!$A$2:$ZZ$294, 151, MATCH($B$1, resultados!$A$1:$ZZ$1, 0))</f>
        <v/>
      </c>
      <c r="B157">
        <f>INDEX(resultados!$A$2:$ZZ$294, 151, MATCH($B$2, resultados!$A$1:$ZZ$1, 0))</f>
        <v/>
      </c>
      <c r="C157">
        <f>INDEX(resultados!$A$2:$ZZ$294, 151, MATCH($B$3, resultados!$A$1:$ZZ$1, 0))</f>
        <v/>
      </c>
    </row>
    <row r="158">
      <c r="A158">
        <f>INDEX(resultados!$A$2:$ZZ$294, 152, MATCH($B$1, resultados!$A$1:$ZZ$1, 0))</f>
        <v/>
      </c>
      <c r="B158">
        <f>INDEX(resultados!$A$2:$ZZ$294, 152, MATCH($B$2, resultados!$A$1:$ZZ$1, 0))</f>
        <v/>
      </c>
      <c r="C158">
        <f>INDEX(resultados!$A$2:$ZZ$294, 152, MATCH($B$3, resultados!$A$1:$ZZ$1, 0))</f>
        <v/>
      </c>
    </row>
    <row r="159">
      <c r="A159">
        <f>INDEX(resultados!$A$2:$ZZ$294, 153, MATCH($B$1, resultados!$A$1:$ZZ$1, 0))</f>
        <v/>
      </c>
      <c r="B159">
        <f>INDEX(resultados!$A$2:$ZZ$294, 153, MATCH($B$2, resultados!$A$1:$ZZ$1, 0))</f>
        <v/>
      </c>
      <c r="C159">
        <f>INDEX(resultados!$A$2:$ZZ$294, 153, MATCH($B$3, resultados!$A$1:$ZZ$1, 0))</f>
        <v/>
      </c>
    </row>
    <row r="160">
      <c r="A160">
        <f>INDEX(resultados!$A$2:$ZZ$294, 154, MATCH($B$1, resultados!$A$1:$ZZ$1, 0))</f>
        <v/>
      </c>
      <c r="B160">
        <f>INDEX(resultados!$A$2:$ZZ$294, 154, MATCH($B$2, resultados!$A$1:$ZZ$1, 0))</f>
        <v/>
      </c>
      <c r="C160">
        <f>INDEX(resultados!$A$2:$ZZ$294, 154, MATCH($B$3, resultados!$A$1:$ZZ$1, 0))</f>
        <v/>
      </c>
    </row>
    <row r="161">
      <c r="A161">
        <f>INDEX(resultados!$A$2:$ZZ$294, 155, MATCH($B$1, resultados!$A$1:$ZZ$1, 0))</f>
        <v/>
      </c>
      <c r="B161">
        <f>INDEX(resultados!$A$2:$ZZ$294, 155, MATCH($B$2, resultados!$A$1:$ZZ$1, 0))</f>
        <v/>
      </c>
      <c r="C161">
        <f>INDEX(resultados!$A$2:$ZZ$294, 155, MATCH($B$3, resultados!$A$1:$ZZ$1, 0))</f>
        <v/>
      </c>
    </row>
    <row r="162">
      <c r="A162">
        <f>INDEX(resultados!$A$2:$ZZ$294, 156, MATCH($B$1, resultados!$A$1:$ZZ$1, 0))</f>
        <v/>
      </c>
      <c r="B162">
        <f>INDEX(resultados!$A$2:$ZZ$294, 156, MATCH($B$2, resultados!$A$1:$ZZ$1, 0))</f>
        <v/>
      </c>
      <c r="C162">
        <f>INDEX(resultados!$A$2:$ZZ$294, 156, MATCH($B$3, resultados!$A$1:$ZZ$1, 0))</f>
        <v/>
      </c>
    </row>
    <row r="163">
      <c r="A163">
        <f>INDEX(resultados!$A$2:$ZZ$294, 157, MATCH($B$1, resultados!$A$1:$ZZ$1, 0))</f>
        <v/>
      </c>
      <c r="B163">
        <f>INDEX(resultados!$A$2:$ZZ$294, 157, MATCH($B$2, resultados!$A$1:$ZZ$1, 0))</f>
        <v/>
      </c>
      <c r="C163">
        <f>INDEX(resultados!$A$2:$ZZ$294, 157, MATCH($B$3, resultados!$A$1:$ZZ$1, 0))</f>
        <v/>
      </c>
    </row>
    <row r="164">
      <c r="A164">
        <f>INDEX(resultados!$A$2:$ZZ$294, 158, MATCH($B$1, resultados!$A$1:$ZZ$1, 0))</f>
        <v/>
      </c>
      <c r="B164">
        <f>INDEX(resultados!$A$2:$ZZ$294, 158, MATCH($B$2, resultados!$A$1:$ZZ$1, 0))</f>
        <v/>
      </c>
      <c r="C164">
        <f>INDEX(resultados!$A$2:$ZZ$294, 158, MATCH($B$3, resultados!$A$1:$ZZ$1, 0))</f>
        <v/>
      </c>
    </row>
    <row r="165">
      <c r="A165">
        <f>INDEX(resultados!$A$2:$ZZ$294, 159, MATCH($B$1, resultados!$A$1:$ZZ$1, 0))</f>
        <v/>
      </c>
      <c r="B165">
        <f>INDEX(resultados!$A$2:$ZZ$294, 159, MATCH($B$2, resultados!$A$1:$ZZ$1, 0))</f>
        <v/>
      </c>
      <c r="C165">
        <f>INDEX(resultados!$A$2:$ZZ$294, 159, MATCH($B$3, resultados!$A$1:$ZZ$1, 0))</f>
        <v/>
      </c>
    </row>
    <row r="166">
      <c r="A166">
        <f>INDEX(resultados!$A$2:$ZZ$294, 160, MATCH($B$1, resultados!$A$1:$ZZ$1, 0))</f>
        <v/>
      </c>
      <c r="B166">
        <f>INDEX(resultados!$A$2:$ZZ$294, 160, MATCH($B$2, resultados!$A$1:$ZZ$1, 0))</f>
        <v/>
      </c>
      <c r="C166">
        <f>INDEX(resultados!$A$2:$ZZ$294, 160, MATCH($B$3, resultados!$A$1:$ZZ$1, 0))</f>
        <v/>
      </c>
    </row>
    <row r="167">
      <c r="A167">
        <f>INDEX(resultados!$A$2:$ZZ$294, 161, MATCH($B$1, resultados!$A$1:$ZZ$1, 0))</f>
        <v/>
      </c>
      <c r="B167">
        <f>INDEX(resultados!$A$2:$ZZ$294, 161, MATCH($B$2, resultados!$A$1:$ZZ$1, 0))</f>
        <v/>
      </c>
      <c r="C167">
        <f>INDEX(resultados!$A$2:$ZZ$294, 161, MATCH($B$3, resultados!$A$1:$ZZ$1, 0))</f>
        <v/>
      </c>
    </row>
    <row r="168">
      <c r="A168">
        <f>INDEX(resultados!$A$2:$ZZ$294, 162, MATCH($B$1, resultados!$A$1:$ZZ$1, 0))</f>
        <v/>
      </c>
      <c r="B168">
        <f>INDEX(resultados!$A$2:$ZZ$294, 162, MATCH($B$2, resultados!$A$1:$ZZ$1, 0))</f>
        <v/>
      </c>
      <c r="C168">
        <f>INDEX(resultados!$A$2:$ZZ$294, 162, MATCH($B$3, resultados!$A$1:$ZZ$1, 0))</f>
        <v/>
      </c>
    </row>
    <row r="169">
      <c r="A169">
        <f>INDEX(resultados!$A$2:$ZZ$294, 163, MATCH($B$1, resultados!$A$1:$ZZ$1, 0))</f>
        <v/>
      </c>
      <c r="B169">
        <f>INDEX(resultados!$A$2:$ZZ$294, 163, MATCH($B$2, resultados!$A$1:$ZZ$1, 0))</f>
        <v/>
      </c>
      <c r="C169">
        <f>INDEX(resultados!$A$2:$ZZ$294, 163, MATCH($B$3, resultados!$A$1:$ZZ$1, 0))</f>
        <v/>
      </c>
    </row>
    <row r="170">
      <c r="A170">
        <f>INDEX(resultados!$A$2:$ZZ$294, 164, MATCH($B$1, resultados!$A$1:$ZZ$1, 0))</f>
        <v/>
      </c>
      <c r="B170">
        <f>INDEX(resultados!$A$2:$ZZ$294, 164, MATCH($B$2, resultados!$A$1:$ZZ$1, 0))</f>
        <v/>
      </c>
      <c r="C170">
        <f>INDEX(resultados!$A$2:$ZZ$294, 164, MATCH($B$3, resultados!$A$1:$ZZ$1, 0))</f>
        <v/>
      </c>
    </row>
    <row r="171">
      <c r="A171">
        <f>INDEX(resultados!$A$2:$ZZ$294, 165, MATCH($B$1, resultados!$A$1:$ZZ$1, 0))</f>
        <v/>
      </c>
      <c r="B171">
        <f>INDEX(resultados!$A$2:$ZZ$294, 165, MATCH($B$2, resultados!$A$1:$ZZ$1, 0))</f>
        <v/>
      </c>
      <c r="C171">
        <f>INDEX(resultados!$A$2:$ZZ$294, 165, MATCH($B$3, resultados!$A$1:$ZZ$1, 0))</f>
        <v/>
      </c>
    </row>
    <row r="172">
      <c r="A172">
        <f>INDEX(resultados!$A$2:$ZZ$294, 166, MATCH($B$1, resultados!$A$1:$ZZ$1, 0))</f>
        <v/>
      </c>
      <c r="B172">
        <f>INDEX(resultados!$A$2:$ZZ$294, 166, MATCH($B$2, resultados!$A$1:$ZZ$1, 0))</f>
        <v/>
      </c>
      <c r="C172">
        <f>INDEX(resultados!$A$2:$ZZ$294, 166, MATCH($B$3, resultados!$A$1:$ZZ$1, 0))</f>
        <v/>
      </c>
    </row>
    <row r="173">
      <c r="A173">
        <f>INDEX(resultados!$A$2:$ZZ$294, 167, MATCH($B$1, resultados!$A$1:$ZZ$1, 0))</f>
        <v/>
      </c>
      <c r="B173">
        <f>INDEX(resultados!$A$2:$ZZ$294, 167, MATCH($B$2, resultados!$A$1:$ZZ$1, 0))</f>
        <v/>
      </c>
      <c r="C173">
        <f>INDEX(resultados!$A$2:$ZZ$294, 167, MATCH($B$3, resultados!$A$1:$ZZ$1, 0))</f>
        <v/>
      </c>
    </row>
    <row r="174">
      <c r="A174">
        <f>INDEX(resultados!$A$2:$ZZ$294, 168, MATCH($B$1, resultados!$A$1:$ZZ$1, 0))</f>
        <v/>
      </c>
      <c r="B174">
        <f>INDEX(resultados!$A$2:$ZZ$294, 168, MATCH($B$2, resultados!$A$1:$ZZ$1, 0))</f>
        <v/>
      </c>
      <c r="C174">
        <f>INDEX(resultados!$A$2:$ZZ$294, 168, MATCH($B$3, resultados!$A$1:$ZZ$1, 0))</f>
        <v/>
      </c>
    </row>
    <row r="175">
      <c r="A175">
        <f>INDEX(resultados!$A$2:$ZZ$294, 169, MATCH($B$1, resultados!$A$1:$ZZ$1, 0))</f>
        <v/>
      </c>
      <c r="B175">
        <f>INDEX(resultados!$A$2:$ZZ$294, 169, MATCH($B$2, resultados!$A$1:$ZZ$1, 0))</f>
        <v/>
      </c>
      <c r="C175">
        <f>INDEX(resultados!$A$2:$ZZ$294, 169, MATCH($B$3, resultados!$A$1:$ZZ$1, 0))</f>
        <v/>
      </c>
    </row>
    <row r="176">
      <c r="A176">
        <f>INDEX(resultados!$A$2:$ZZ$294, 170, MATCH($B$1, resultados!$A$1:$ZZ$1, 0))</f>
        <v/>
      </c>
      <c r="B176">
        <f>INDEX(resultados!$A$2:$ZZ$294, 170, MATCH($B$2, resultados!$A$1:$ZZ$1, 0))</f>
        <v/>
      </c>
      <c r="C176">
        <f>INDEX(resultados!$A$2:$ZZ$294, 170, MATCH($B$3, resultados!$A$1:$ZZ$1, 0))</f>
        <v/>
      </c>
    </row>
    <row r="177">
      <c r="A177">
        <f>INDEX(resultados!$A$2:$ZZ$294, 171, MATCH($B$1, resultados!$A$1:$ZZ$1, 0))</f>
        <v/>
      </c>
      <c r="B177">
        <f>INDEX(resultados!$A$2:$ZZ$294, 171, MATCH($B$2, resultados!$A$1:$ZZ$1, 0))</f>
        <v/>
      </c>
      <c r="C177">
        <f>INDEX(resultados!$A$2:$ZZ$294, 171, MATCH($B$3, resultados!$A$1:$ZZ$1, 0))</f>
        <v/>
      </c>
    </row>
    <row r="178">
      <c r="A178">
        <f>INDEX(resultados!$A$2:$ZZ$294, 172, MATCH($B$1, resultados!$A$1:$ZZ$1, 0))</f>
        <v/>
      </c>
      <c r="B178">
        <f>INDEX(resultados!$A$2:$ZZ$294, 172, MATCH($B$2, resultados!$A$1:$ZZ$1, 0))</f>
        <v/>
      </c>
      <c r="C178">
        <f>INDEX(resultados!$A$2:$ZZ$294, 172, MATCH($B$3, resultados!$A$1:$ZZ$1, 0))</f>
        <v/>
      </c>
    </row>
    <row r="179">
      <c r="A179">
        <f>INDEX(resultados!$A$2:$ZZ$294, 173, MATCH($B$1, resultados!$A$1:$ZZ$1, 0))</f>
        <v/>
      </c>
      <c r="B179">
        <f>INDEX(resultados!$A$2:$ZZ$294, 173, MATCH($B$2, resultados!$A$1:$ZZ$1, 0))</f>
        <v/>
      </c>
      <c r="C179">
        <f>INDEX(resultados!$A$2:$ZZ$294, 173, MATCH($B$3, resultados!$A$1:$ZZ$1, 0))</f>
        <v/>
      </c>
    </row>
    <row r="180">
      <c r="A180">
        <f>INDEX(resultados!$A$2:$ZZ$294, 174, MATCH($B$1, resultados!$A$1:$ZZ$1, 0))</f>
        <v/>
      </c>
      <c r="B180">
        <f>INDEX(resultados!$A$2:$ZZ$294, 174, MATCH($B$2, resultados!$A$1:$ZZ$1, 0))</f>
        <v/>
      </c>
      <c r="C180">
        <f>INDEX(resultados!$A$2:$ZZ$294, 174, MATCH($B$3, resultados!$A$1:$ZZ$1, 0))</f>
        <v/>
      </c>
    </row>
    <row r="181">
      <c r="A181">
        <f>INDEX(resultados!$A$2:$ZZ$294, 175, MATCH($B$1, resultados!$A$1:$ZZ$1, 0))</f>
        <v/>
      </c>
      <c r="B181">
        <f>INDEX(resultados!$A$2:$ZZ$294, 175, MATCH($B$2, resultados!$A$1:$ZZ$1, 0))</f>
        <v/>
      </c>
      <c r="C181">
        <f>INDEX(resultados!$A$2:$ZZ$294, 175, MATCH($B$3, resultados!$A$1:$ZZ$1, 0))</f>
        <v/>
      </c>
    </row>
    <row r="182">
      <c r="A182">
        <f>INDEX(resultados!$A$2:$ZZ$294, 176, MATCH($B$1, resultados!$A$1:$ZZ$1, 0))</f>
        <v/>
      </c>
      <c r="B182">
        <f>INDEX(resultados!$A$2:$ZZ$294, 176, MATCH($B$2, resultados!$A$1:$ZZ$1, 0))</f>
        <v/>
      </c>
      <c r="C182">
        <f>INDEX(resultados!$A$2:$ZZ$294, 176, MATCH($B$3, resultados!$A$1:$ZZ$1, 0))</f>
        <v/>
      </c>
    </row>
    <row r="183">
      <c r="A183">
        <f>INDEX(resultados!$A$2:$ZZ$294, 177, MATCH($B$1, resultados!$A$1:$ZZ$1, 0))</f>
        <v/>
      </c>
      <c r="B183">
        <f>INDEX(resultados!$A$2:$ZZ$294, 177, MATCH($B$2, resultados!$A$1:$ZZ$1, 0))</f>
        <v/>
      </c>
      <c r="C183">
        <f>INDEX(resultados!$A$2:$ZZ$294, 177, MATCH($B$3, resultados!$A$1:$ZZ$1, 0))</f>
        <v/>
      </c>
    </row>
    <row r="184">
      <c r="A184">
        <f>INDEX(resultados!$A$2:$ZZ$294, 178, MATCH($B$1, resultados!$A$1:$ZZ$1, 0))</f>
        <v/>
      </c>
      <c r="B184">
        <f>INDEX(resultados!$A$2:$ZZ$294, 178, MATCH($B$2, resultados!$A$1:$ZZ$1, 0))</f>
        <v/>
      </c>
      <c r="C184">
        <f>INDEX(resultados!$A$2:$ZZ$294, 178, MATCH($B$3, resultados!$A$1:$ZZ$1, 0))</f>
        <v/>
      </c>
    </row>
    <row r="185">
      <c r="A185">
        <f>INDEX(resultados!$A$2:$ZZ$294, 179, MATCH($B$1, resultados!$A$1:$ZZ$1, 0))</f>
        <v/>
      </c>
      <c r="B185">
        <f>INDEX(resultados!$A$2:$ZZ$294, 179, MATCH($B$2, resultados!$A$1:$ZZ$1, 0))</f>
        <v/>
      </c>
      <c r="C185">
        <f>INDEX(resultados!$A$2:$ZZ$294, 179, MATCH($B$3, resultados!$A$1:$ZZ$1, 0))</f>
        <v/>
      </c>
    </row>
    <row r="186">
      <c r="A186">
        <f>INDEX(resultados!$A$2:$ZZ$294, 180, MATCH($B$1, resultados!$A$1:$ZZ$1, 0))</f>
        <v/>
      </c>
      <c r="B186">
        <f>INDEX(resultados!$A$2:$ZZ$294, 180, MATCH($B$2, resultados!$A$1:$ZZ$1, 0))</f>
        <v/>
      </c>
      <c r="C186">
        <f>INDEX(resultados!$A$2:$ZZ$294, 180, MATCH($B$3, resultados!$A$1:$ZZ$1, 0))</f>
        <v/>
      </c>
    </row>
    <row r="187">
      <c r="A187">
        <f>INDEX(resultados!$A$2:$ZZ$294, 181, MATCH($B$1, resultados!$A$1:$ZZ$1, 0))</f>
        <v/>
      </c>
      <c r="B187">
        <f>INDEX(resultados!$A$2:$ZZ$294, 181, MATCH($B$2, resultados!$A$1:$ZZ$1, 0))</f>
        <v/>
      </c>
      <c r="C187">
        <f>INDEX(resultados!$A$2:$ZZ$294, 181, MATCH($B$3, resultados!$A$1:$ZZ$1, 0))</f>
        <v/>
      </c>
    </row>
    <row r="188">
      <c r="A188">
        <f>INDEX(resultados!$A$2:$ZZ$294, 182, MATCH($B$1, resultados!$A$1:$ZZ$1, 0))</f>
        <v/>
      </c>
      <c r="B188">
        <f>INDEX(resultados!$A$2:$ZZ$294, 182, MATCH($B$2, resultados!$A$1:$ZZ$1, 0))</f>
        <v/>
      </c>
      <c r="C188">
        <f>INDEX(resultados!$A$2:$ZZ$294, 182, MATCH($B$3, resultados!$A$1:$ZZ$1, 0))</f>
        <v/>
      </c>
    </row>
    <row r="189">
      <c r="A189">
        <f>INDEX(resultados!$A$2:$ZZ$294, 183, MATCH($B$1, resultados!$A$1:$ZZ$1, 0))</f>
        <v/>
      </c>
      <c r="B189">
        <f>INDEX(resultados!$A$2:$ZZ$294, 183, MATCH($B$2, resultados!$A$1:$ZZ$1, 0))</f>
        <v/>
      </c>
      <c r="C189">
        <f>INDEX(resultados!$A$2:$ZZ$294, 183, MATCH($B$3, resultados!$A$1:$ZZ$1, 0))</f>
        <v/>
      </c>
    </row>
    <row r="190">
      <c r="A190">
        <f>INDEX(resultados!$A$2:$ZZ$294, 184, MATCH($B$1, resultados!$A$1:$ZZ$1, 0))</f>
        <v/>
      </c>
      <c r="B190">
        <f>INDEX(resultados!$A$2:$ZZ$294, 184, MATCH($B$2, resultados!$A$1:$ZZ$1, 0))</f>
        <v/>
      </c>
      <c r="C190">
        <f>INDEX(resultados!$A$2:$ZZ$294, 184, MATCH($B$3, resultados!$A$1:$ZZ$1, 0))</f>
        <v/>
      </c>
    </row>
    <row r="191">
      <c r="A191">
        <f>INDEX(resultados!$A$2:$ZZ$294, 185, MATCH($B$1, resultados!$A$1:$ZZ$1, 0))</f>
        <v/>
      </c>
      <c r="B191">
        <f>INDEX(resultados!$A$2:$ZZ$294, 185, MATCH($B$2, resultados!$A$1:$ZZ$1, 0))</f>
        <v/>
      </c>
      <c r="C191">
        <f>INDEX(resultados!$A$2:$ZZ$294, 185, MATCH($B$3, resultados!$A$1:$ZZ$1, 0))</f>
        <v/>
      </c>
    </row>
    <row r="192">
      <c r="A192">
        <f>INDEX(resultados!$A$2:$ZZ$294, 186, MATCH($B$1, resultados!$A$1:$ZZ$1, 0))</f>
        <v/>
      </c>
      <c r="B192">
        <f>INDEX(resultados!$A$2:$ZZ$294, 186, MATCH($B$2, resultados!$A$1:$ZZ$1, 0))</f>
        <v/>
      </c>
      <c r="C192">
        <f>INDEX(resultados!$A$2:$ZZ$294, 186, MATCH($B$3, resultados!$A$1:$ZZ$1, 0))</f>
        <v/>
      </c>
    </row>
    <row r="193">
      <c r="A193">
        <f>INDEX(resultados!$A$2:$ZZ$294, 187, MATCH($B$1, resultados!$A$1:$ZZ$1, 0))</f>
        <v/>
      </c>
      <c r="B193">
        <f>INDEX(resultados!$A$2:$ZZ$294, 187, MATCH($B$2, resultados!$A$1:$ZZ$1, 0))</f>
        <v/>
      </c>
      <c r="C193">
        <f>INDEX(resultados!$A$2:$ZZ$294, 187, MATCH($B$3, resultados!$A$1:$ZZ$1, 0))</f>
        <v/>
      </c>
    </row>
    <row r="194">
      <c r="A194">
        <f>INDEX(resultados!$A$2:$ZZ$294, 188, MATCH($B$1, resultados!$A$1:$ZZ$1, 0))</f>
        <v/>
      </c>
      <c r="B194">
        <f>INDEX(resultados!$A$2:$ZZ$294, 188, MATCH($B$2, resultados!$A$1:$ZZ$1, 0))</f>
        <v/>
      </c>
      <c r="C194">
        <f>INDEX(resultados!$A$2:$ZZ$294, 188, MATCH($B$3, resultados!$A$1:$ZZ$1, 0))</f>
        <v/>
      </c>
    </row>
    <row r="195">
      <c r="A195">
        <f>INDEX(resultados!$A$2:$ZZ$294, 189, MATCH($B$1, resultados!$A$1:$ZZ$1, 0))</f>
        <v/>
      </c>
      <c r="B195">
        <f>INDEX(resultados!$A$2:$ZZ$294, 189, MATCH($B$2, resultados!$A$1:$ZZ$1, 0))</f>
        <v/>
      </c>
      <c r="C195">
        <f>INDEX(resultados!$A$2:$ZZ$294, 189, MATCH($B$3, resultados!$A$1:$ZZ$1, 0))</f>
        <v/>
      </c>
    </row>
    <row r="196">
      <c r="A196">
        <f>INDEX(resultados!$A$2:$ZZ$294, 190, MATCH($B$1, resultados!$A$1:$ZZ$1, 0))</f>
        <v/>
      </c>
      <c r="B196">
        <f>INDEX(resultados!$A$2:$ZZ$294, 190, MATCH($B$2, resultados!$A$1:$ZZ$1, 0))</f>
        <v/>
      </c>
      <c r="C196">
        <f>INDEX(resultados!$A$2:$ZZ$294, 190, MATCH($B$3, resultados!$A$1:$ZZ$1, 0))</f>
        <v/>
      </c>
    </row>
    <row r="197">
      <c r="A197">
        <f>INDEX(resultados!$A$2:$ZZ$294, 191, MATCH($B$1, resultados!$A$1:$ZZ$1, 0))</f>
        <v/>
      </c>
      <c r="B197">
        <f>INDEX(resultados!$A$2:$ZZ$294, 191, MATCH($B$2, resultados!$A$1:$ZZ$1, 0))</f>
        <v/>
      </c>
      <c r="C197">
        <f>INDEX(resultados!$A$2:$ZZ$294, 191, MATCH($B$3, resultados!$A$1:$ZZ$1, 0))</f>
        <v/>
      </c>
    </row>
    <row r="198">
      <c r="A198">
        <f>INDEX(resultados!$A$2:$ZZ$294, 192, MATCH($B$1, resultados!$A$1:$ZZ$1, 0))</f>
        <v/>
      </c>
      <c r="B198">
        <f>INDEX(resultados!$A$2:$ZZ$294, 192, MATCH($B$2, resultados!$A$1:$ZZ$1, 0))</f>
        <v/>
      </c>
      <c r="C198">
        <f>INDEX(resultados!$A$2:$ZZ$294, 192, MATCH($B$3, resultados!$A$1:$ZZ$1, 0))</f>
        <v/>
      </c>
    </row>
    <row r="199">
      <c r="A199">
        <f>INDEX(resultados!$A$2:$ZZ$294, 193, MATCH($B$1, resultados!$A$1:$ZZ$1, 0))</f>
        <v/>
      </c>
      <c r="B199">
        <f>INDEX(resultados!$A$2:$ZZ$294, 193, MATCH($B$2, resultados!$A$1:$ZZ$1, 0))</f>
        <v/>
      </c>
      <c r="C199">
        <f>INDEX(resultados!$A$2:$ZZ$294, 193, MATCH($B$3, resultados!$A$1:$ZZ$1, 0))</f>
        <v/>
      </c>
    </row>
    <row r="200">
      <c r="A200">
        <f>INDEX(resultados!$A$2:$ZZ$294, 194, MATCH($B$1, resultados!$A$1:$ZZ$1, 0))</f>
        <v/>
      </c>
      <c r="B200">
        <f>INDEX(resultados!$A$2:$ZZ$294, 194, MATCH($B$2, resultados!$A$1:$ZZ$1, 0))</f>
        <v/>
      </c>
      <c r="C200">
        <f>INDEX(resultados!$A$2:$ZZ$294, 194, MATCH($B$3, resultados!$A$1:$ZZ$1, 0))</f>
        <v/>
      </c>
    </row>
    <row r="201">
      <c r="A201">
        <f>INDEX(resultados!$A$2:$ZZ$294, 195, MATCH($B$1, resultados!$A$1:$ZZ$1, 0))</f>
        <v/>
      </c>
      <c r="B201">
        <f>INDEX(resultados!$A$2:$ZZ$294, 195, MATCH($B$2, resultados!$A$1:$ZZ$1, 0))</f>
        <v/>
      </c>
      <c r="C201">
        <f>INDEX(resultados!$A$2:$ZZ$294, 195, MATCH($B$3, resultados!$A$1:$ZZ$1, 0))</f>
        <v/>
      </c>
    </row>
    <row r="202">
      <c r="A202">
        <f>INDEX(resultados!$A$2:$ZZ$294, 196, MATCH($B$1, resultados!$A$1:$ZZ$1, 0))</f>
        <v/>
      </c>
      <c r="B202">
        <f>INDEX(resultados!$A$2:$ZZ$294, 196, MATCH($B$2, resultados!$A$1:$ZZ$1, 0))</f>
        <v/>
      </c>
      <c r="C202">
        <f>INDEX(resultados!$A$2:$ZZ$294, 196, MATCH($B$3, resultados!$A$1:$ZZ$1, 0))</f>
        <v/>
      </c>
    </row>
    <row r="203">
      <c r="A203">
        <f>INDEX(resultados!$A$2:$ZZ$294, 197, MATCH($B$1, resultados!$A$1:$ZZ$1, 0))</f>
        <v/>
      </c>
      <c r="B203">
        <f>INDEX(resultados!$A$2:$ZZ$294, 197, MATCH($B$2, resultados!$A$1:$ZZ$1, 0))</f>
        <v/>
      </c>
      <c r="C203">
        <f>INDEX(resultados!$A$2:$ZZ$294, 197, MATCH($B$3, resultados!$A$1:$ZZ$1, 0))</f>
        <v/>
      </c>
    </row>
    <row r="204">
      <c r="A204">
        <f>INDEX(resultados!$A$2:$ZZ$294, 198, MATCH($B$1, resultados!$A$1:$ZZ$1, 0))</f>
        <v/>
      </c>
      <c r="B204">
        <f>INDEX(resultados!$A$2:$ZZ$294, 198, MATCH($B$2, resultados!$A$1:$ZZ$1, 0))</f>
        <v/>
      </c>
      <c r="C204">
        <f>INDEX(resultados!$A$2:$ZZ$294, 198, MATCH($B$3, resultados!$A$1:$ZZ$1, 0))</f>
        <v/>
      </c>
    </row>
    <row r="205">
      <c r="A205">
        <f>INDEX(resultados!$A$2:$ZZ$294, 199, MATCH($B$1, resultados!$A$1:$ZZ$1, 0))</f>
        <v/>
      </c>
      <c r="B205">
        <f>INDEX(resultados!$A$2:$ZZ$294, 199, MATCH($B$2, resultados!$A$1:$ZZ$1, 0))</f>
        <v/>
      </c>
      <c r="C205">
        <f>INDEX(resultados!$A$2:$ZZ$294, 199, MATCH($B$3, resultados!$A$1:$ZZ$1, 0))</f>
        <v/>
      </c>
    </row>
    <row r="206">
      <c r="A206">
        <f>INDEX(resultados!$A$2:$ZZ$294, 200, MATCH($B$1, resultados!$A$1:$ZZ$1, 0))</f>
        <v/>
      </c>
      <c r="B206">
        <f>INDEX(resultados!$A$2:$ZZ$294, 200, MATCH($B$2, resultados!$A$1:$ZZ$1, 0))</f>
        <v/>
      </c>
      <c r="C206">
        <f>INDEX(resultados!$A$2:$ZZ$294, 200, MATCH($B$3, resultados!$A$1:$ZZ$1, 0))</f>
        <v/>
      </c>
    </row>
    <row r="207">
      <c r="A207">
        <f>INDEX(resultados!$A$2:$ZZ$294, 201, MATCH($B$1, resultados!$A$1:$ZZ$1, 0))</f>
        <v/>
      </c>
      <c r="B207">
        <f>INDEX(resultados!$A$2:$ZZ$294, 201, MATCH($B$2, resultados!$A$1:$ZZ$1, 0))</f>
        <v/>
      </c>
      <c r="C207">
        <f>INDEX(resultados!$A$2:$ZZ$294, 201, MATCH($B$3, resultados!$A$1:$ZZ$1, 0))</f>
        <v/>
      </c>
    </row>
    <row r="208">
      <c r="A208">
        <f>INDEX(resultados!$A$2:$ZZ$294, 202, MATCH($B$1, resultados!$A$1:$ZZ$1, 0))</f>
        <v/>
      </c>
      <c r="B208">
        <f>INDEX(resultados!$A$2:$ZZ$294, 202, MATCH($B$2, resultados!$A$1:$ZZ$1, 0))</f>
        <v/>
      </c>
      <c r="C208">
        <f>INDEX(resultados!$A$2:$ZZ$294, 202, MATCH($B$3, resultados!$A$1:$ZZ$1, 0))</f>
        <v/>
      </c>
    </row>
    <row r="209">
      <c r="A209">
        <f>INDEX(resultados!$A$2:$ZZ$294, 203, MATCH($B$1, resultados!$A$1:$ZZ$1, 0))</f>
        <v/>
      </c>
      <c r="B209">
        <f>INDEX(resultados!$A$2:$ZZ$294, 203, MATCH($B$2, resultados!$A$1:$ZZ$1, 0))</f>
        <v/>
      </c>
      <c r="C209">
        <f>INDEX(resultados!$A$2:$ZZ$294, 203, MATCH($B$3, resultados!$A$1:$ZZ$1, 0))</f>
        <v/>
      </c>
    </row>
    <row r="210">
      <c r="A210">
        <f>INDEX(resultados!$A$2:$ZZ$294, 204, MATCH($B$1, resultados!$A$1:$ZZ$1, 0))</f>
        <v/>
      </c>
      <c r="B210">
        <f>INDEX(resultados!$A$2:$ZZ$294, 204, MATCH($B$2, resultados!$A$1:$ZZ$1, 0))</f>
        <v/>
      </c>
      <c r="C210">
        <f>INDEX(resultados!$A$2:$ZZ$294, 204, MATCH($B$3, resultados!$A$1:$ZZ$1, 0))</f>
        <v/>
      </c>
    </row>
    <row r="211">
      <c r="A211">
        <f>INDEX(resultados!$A$2:$ZZ$294, 205, MATCH($B$1, resultados!$A$1:$ZZ$1, 0))</f>
        <v/>
      </c>
      <c r="B211">
        <f>INDEX(resultados!$A$2:$ZZ$294, 205, MATCH($B$2, resultados!$A$1:$ZZ$1, 0))</f>
        <v/>
      </c>
      <c r="C211">
        <f>INDEX(resultados!$A$2:$ZZ$294, 205, MATCH($B$3, resultados!$A$1:$ZZ$1, 0))</f>
        <v/>
      </c>
    </row>
    <row r="212">
      <c r="A212">
        <f>INDEX(resultados!$A$2:$ZZ$294, 206, MATCH($B$1, resultados!$A$1:$ZZ$1, 0))</f>
        <v/>
      </c>
      <c r="B212">
        <f>INDEX(resultados!$A$2:$ZZ$294, 206, MATCH($B$2, resultados!$A$1:$ZZ$1, 0))</f>
        <v/>
      </c>
      <c r="C212">
        <f>INDEX(resultados!$A$2:$ZZ$294, 206, MATCH($B$3, resultados!$A$1:$ZZ$1, 0))</f>
        <v/>
      </c>
    </row>
    <row r="213">
      <c r="A213">
        <f>INDEX(resultados!$A$2:$ZZ$294, 207, MATCH($B$1, resultados!$A$1:$ZZ$1, 0))</f>
        <v/>
      </c>
      <c r="B213">
        <f>INDEX(resultados!$A$2:$ZZ$294, 207, MATCH($B$2, resultados!$A$1:$ZZ$1, 0))</f>
        <v/>
      </c>
      <c r="C213">
        <f>INDEX(resultados!$A$2:$ZZ$294, 207, MATCH($B$3, resultados!$A$1:$ZZ$1, 0))</f>
        <v/>
      </c>
    </row>
    <row r="214">
      <c r="A214">
        <f>INDEX(resultados!$A$2:$ZZ$294, 208, MATCH($B$1, resultados!$A$1:$ZZ$1, 0))</f>
        <v/>
      </c>
      <c r="B214">
        <f>INDEX(resultados!$A$2:$ZZ$294, 208, MATCH($B$2, resultados!$A$1:$ZZ$1, 0))</f>
        <v/>
      </c>
      <c r="C214">
        <f>INDEX(resultados!$A$2:$ZZ$294, 208, MATCH($B$3, resultados!$A$1:$ZZ$1, 0))</f>
        <v/>
      </c>
    </row>
    <row r="215">
      <c r="A215">
        <f>INDEX(resultados!$A$2:$ZZ$294, 209, MATCH($B$1, resultados!$A$1:$ZZ$1, 0))</f>
        <v/>
      </c>
      <c r="B215">
        <f>INDEX(resultados!$A$2:$ZZ$294, 209, MATCH($B$2, resultados!$A$1:$ZZ$1, 0))</f>
        <v/>
      </c>
      <c r="C215">
        <f>INDEX(resultados!$A$2:$ZZ$294, 209, MATCH($B$3, resultados!$A$1:$ZZ$1, 0))</f>
        <v/>
      </c>
    </row>
    <row r="216">
      <c r="A216">
        <f>INDEX(resultados!$A$2:$ZZ$294, 210, MATCH($B$1, resultados!$A$1:$ZZ$1, 0))</f>
        <v/>
      </c>
      <c r="B216">
        <f>INDEX(resultados!$A$2:$ZZ$294, 210, MATCH($B$2, resultados!$A$1:$ZZ$1, 0))</f>
        <v/>
      </c>
      <c r="C216">
        <f>INDEX(resultados!$A$2:$ZZ$294, 210, MATCH($B$3, resultados!$A$1:$ZZ$1, 0))</f>
        <v/>
      </c>
    </row>
    <row r="217">
      <c r="A217">
        <f>INDEX(resultados!$A$2:$ZZ$294, 211, MATCH($B$1, resultados!$A$1:$ZZ$1, 0))</f>
        <v/>
      </c>
      <c r="B217">
        <f>INDEX(resultados!$A$2:$ZZ$294, 211, MATCH($B$2, resultados!$A$1:$ZZ$1, 0))</f>
        <v/>
      </c>
      <c r="C217">
        <f>INDEX(resultados!$A$2:$ZZ$294, 211, MATCH($B$3, resultados!$A$1:$ZZ$1, 0))</f>
        <v/>
      </c>
    </row>
    <row r="218">
      <c r="A218">
        <f>INDEX(resultados!$A$2:$ZZ$294, 212, MATCH($B$1, resultados!$A$1:$ZZ$1, 0))</f>
        <v/>
      </c>
      <c r="B218">
        <f>INDEX(resultados!$A$2:$ZZ$294, 212, MATCH($B$2, resultados!$A$1:$ZZ$1, 0))</f>
        <v/>
      </c>
      <c r="C218">
        <f>INDEX(resultados!$A$2:$ZZ$294, 212, MATCH($B$3, resultados!$A$1:$ZZ$1, 0))</f>
        <v/>
      </c>
    </row>
    <row r="219">
      <c r="A219">
        <f>INDEX(resultados!$A$2:$ZZ$294, 213, MATCH($B$1, resultados!$A$1:$ZZ$1, 0))</f>
        <v/>
      </c>
      <c r="B219">
        <f>INDEX(resultados!$A$2:$ZZ$294, 213, MATCH($B$2, resultados!$A$1:$ZZ$1, 0))</f>
        <v/>
      </c>
      <c r="C219">
        <f>INDEX(resultados!$A$2:$ZZ$294, 213, MATCH($B$3, resultados!$A$1:$ZZ$1, 0))</f>
        <v/>
      </c>
    </row>
    <row r="220">
      <c r="A220">
        <f>INDEX(resultados!$A$2:$ZZ$294, 214, MATCH($B$1, resultados!$A$1:$ZZ$1, 0))</f>
        <v/>
      </c>
      <c r="B220">
        <f>INDEX(resultados!$A$2:$ZZ$294, 214, MATCH($B$2, resultados!$A$1:$ZZ$1, 0))</f>
        <v/>
      </c>
      <c r="C220">
        <f>INDEX(resultados!$A$2:$ZZ$294, 214, MATCH($B$3, resultados!$A$1:$ZZ$1, 0))</f>
        <v/>
      </c>
    </row>
    <row r="221">
      <c r="A221">
        <f>INDEX(resultados!$A$2:$ZZ$294, 215, MATCH($B$1, resultados!$A$1:$ZZ$1, 0))</f>
        <v/>
      </c>
      <c r="B221">
        <f>INDEX(resultados!$A$2:$ZZ$294, 215, MATCH($B$2, resultados!$A$1:$ZZ$1, 0))</f>
        <v/>
      </c>
      <c r="C221">
        <f>INDEX(resultados!$A$2:$ZZ$294, 215, MATCH($B$3, resultados!$A$1:$ZZ$1, 0))</f>
        <v/>
      </c>
    </row>
    <row r="222">
      <c r="A222">
        <f>INDEX(resultados!$A$2:$ZZ$294, 216, MATCH($B$1, resultados!$A$1:$ZZ$1, 0))</f>
        <v/>
      </c>
      <c r="B222">
        <f>INDEX(resultados!$A$2:$ZZ$294, 216, MATCH($B$2, resultados!$A$1:$ZZ$1, 0))</f>
        <v/>
      </c>
      <c r="C222">
        <f>INDEX(resultados!$A$2:$ZZ$294, 216, MATCH($B$3, resultados!$A$1:$ZZ$1, 0))</f>
        <v/>
      </c>
    </row>
    <row r="223">
      <c r="A223">
        <f>INDEX(resultados!$A$2:$ZZ$294, 217, MATCH($B$1, resultados!$A$1:$ZZ$1, 0))</f>
        <v/>
      </c>
      <c r="B223">
        <f>INDEX(resultados!$A$2:$ZZ$294, 217, MATCH($B$2, resultados!$A$1:$ZZ$1, 0))</f>
        <v/>
      </c>
      <c r="C223">
        <f>INDEX(resultados!$A$2:$ZZ$294, 217, MATCH($B$3, resultados!$A$1:$ZZ$1, 0))</f>
        <v/>
      </c>
    </row>
    <row r="224">
      <c r="A224">
        <f>INDEX(resultados!$A$2:$ZZ$294, 218, MATCH($B$1, resultados!$A$1:$ZZ$1, 0))</f>
        <v/>
      </c>
      <c r="B224">
        <f>INDEX(resultados!$A$2:$ZZ$294, 218, MATCH($B$2, resultados!$A$1:$ZZ$1, 0))</f>
        <v/>
      </c>
      <c r="C224">
        <f>INDEX(resultados!$A$2:$ZZ$294, 218, MATCH($B$3, resultados!$A$1:$ZZ$1, 0))</f>
        <v/>
      </c>
    </row>
    <row r="225">
      <c r="A225">
        <f>INDEX(resultados!$A$2:$ZZ$294, 219, MATCH($B$1, resultados!$A$1:$ZZ$1, 0))</f>
        <v/>
      </c>
      <c r="B225">
        <f>INDEX(resultados!$A$2:$ZZ$294, 219, MATCH($B$2, resultados!$A$1:$ZZ$1, 0))</f>
        <v/>
      </c>
      <c r="C225">
        <f>INDEX(resultados!$A$2:$ZZ$294, 219, MATCH($B$3, resultados!$A$1:$ZZ$1, 0))</f>
        <v/>
      </c>
    </row>
    <row r="226">
      <c r="A226">
        <f>INDEX(resultados!$A$2:$ZZ$294, 220, MATCH($B$1, resultados!$A$1:$ZZ$1, 0))</f>
        <v/>
      </c>
      <c r="B226">
        <f>INDEX(resultados!$A$2:$ZZ$294, 220, MATCH($B$2, resultados!$A$1:$ZZ$1, 0))</f>
        <v/>
      </c>
      <c r="C226">
        <f>INDEX(resultados!$A$2:$ZZ$294, 220, MATCH($B$3, resultados!$A$1:$ZZ$1, 0))</f>
        <v/>
      </c>
    </row>
    <row r="227">
      <c r="A227">
        <f>INDEX(resultados!$A$2:$ZZ$294, 221, MATCH($B$1, resultados!$A$1:$ZZ$1, 0))</f>
        <v/>
      </c>
      <c r="B227">
        <f>INDEX(resultados!$A$2:$ZZ$294, 221, MATCH($B$2, resultados!$A$1:$ZZ$1, 0))</f>
        <v/>
      </c>
      <c r="C227">
        <f>INDEX(resultados!$A$2:$ZZ$294, 221, MATCH($B$3, resultados!$A$1:$ZZ$1, 0))</f>
        <v/>
      </c>
    </row>
    <row r="228">
      <c r="A228">
        <f>INDEX(resultados!$A$2:$ZZ$294, 222, MATCH($B$1, resultados!$A$1:$ZZ$1, 0))</f>
        <v/>
      </c>
      <c r="B228">
        <f>INDEX(resultados!$A$2:$ZZ$294, 222, MATCH($B$2, resultados!$A$1:$ZZ$1, 0))</f>
        <v/>
      </c>
      <c r="C228">
        <f>INDEX(resultados!$A$2:$ZZ$294, 222, MATCH($B$3, resultados!$A$1:$ZZ$1, 0))</f>
        <v/>
      </c>
    </row>
    <row r="229">
      <c r="A229">
        <f>INDEX(resultados!$A$2:$ZZ$294, 223, MATCH($B$1, resultados!$A$1:$ZZ$1, 0))</f>
        <v/>
      </c>
      <c r="B229">
        <f>INDEX(resultados!$A$2:$ZZ$294, 223, MATCH($B$2, resultados!$A$1:$ZZ$1, 0))</f>
        <v/>
      </c>
      <c r="C229">
        <f>INDEX(resultados!$A$2:$ZZ$294, 223, MATCH($B$3, resultados!$A$1:$ZZ$1, 0))</f>
        <v/>
      </c>
    </row>
    <row r="230">
      <c r="A230">
        <f>INDEX(resultados!$A$2:$ZZ$294, 224, MATCH($B$1, resultados!$A$1:$ZZ$1, 0))</f>
        <v/>
      </c>
      <c r="B230">
        <f>INDEX(resultados!$A$2:$ZZ$294, 224, MATCH($B$2, resultados!$A$1:$ZZ$1, 0))</f>
        <v/>
      </c>
      <c r="C230">
        <f>INDEX(resultados!$A$2:$ZZ$294, 224, MATCH($B$3, resultados!$A$1:$ZZ$1, 0))</f>
        <v/>
      </c>
    </row>
    <row r="231">
      <c r="A231">
        <f>INDEX(resultados!$A$2:$ZZ$294, 225, MATCH($B$1, resultados!$A$1:$ZZ$1, 0))</f>
        <v/>
      </c>
      <c r="B231">
        <f>INDEX(resultados!$A$2:$ZZ$294, 225, MATCH($B$2, resultados!$A$1:$ZZ$1, 0))</f>
        <v/>
      </c>
      <c r="C231">
        <f>INDEX(resultados!$A$2:$ZZ$294, 225, MATCH($B$3, resultados!$A$1:$ZZ$1, 0))</f>
        <v/>
      </c>
    </row>
    <row r="232">
      <c r="A232">
        <f>INDEX(resultados!$A$2:$ZZ$294, 226, MATCH($B$1, resultados!$A$1:$ZZ$1, 0))</f>
        <v/>
      </c>
      <c r="B232">
        <f>INDEX(resultados!$A$2:$ZZ$294, 226, MATCH($B$2, resultados!$A$1:$ZZ$1, 0))</f>
        <v/>
      </c>
      <c r="C232">
        <f>INDEX(resultados!$A$2:$ZZ$294, 226, MATCH($B$3, resultados!$A$1:$ZZ$1, 0))</f>
        <v/>
      </c>
    </row>
    <row r="233">
      <c r="A233">
        <f>INDEX(resultados!$A$2:$ZZ$294, 227, MATCH($B$1, resultados!$A$1:$ZZ$1, 0))</f>
        <v/>
      </c>
      <c r="B233">
        <f>INDEX(resultados!$A$2:$ZZ$294, 227, MATCH($B$2, resultados!$A$1:$ZZ$1, 0))</f>
        <v/>
      </c>
      <c r="C233">
        <f>INDEX(resultados!$A$2:$ZZ$294, 227, MATCH($B$3, resultados!$A$1:$ZZ$1, 0))</f>
        <v/>
      </c>
    </row>
    <row r="234">
      <c r="A234">
        <f>INDEX(resultados!$A$2:$ZZ$294, 228, MATCH($B$1, resultados!$A$1:$ZZ$1, 0))</f>
        <v/>
      </c>
      <c r="B234">
        <f>INDEX(resultados!$A$2:$ZZ$294, 228, MATCH($B$2, resultados!$A$1:$ZZ$1, 0))</f>
        <v/>
      </c>
      <c r="C234">
        <f>INDEX(resultados!$A$2:$ZZ$294, 228, MATCH($B$3, resultados!$A$1:$ZZ$1, 0))</f>
        <v/>
      </c>
    </row>
    <row r="235">
      <c r="A235">
        <f>INDEX(resultados!$A$2:$ZZ$294, 229, MATCH($B$1, resultados!$A$1:$ZZ$1, 0))</f>
        <v/>
      </c>
      <c r="B235">
        <f>INDEX(resultados!$A$2:$ZZ$294, 229, MATCH($B$2, resultados!$A$1:$ZZ$1, 0))</f>
        <v/>
      </c>
      <c r="C235">
        <f>INDEX(resultados!$A$2:$ZZ$294, 229, MATCH($B$3, resultados!$A$1:$ZZ$1, 0))</f>
        <v/>
      </c>
    </row>
    <row r="236">
      <c r="A236">
        <f>INDEX(resultados!$A$2:$ZZ$294, 230, MATCH($B$1, resultados!$A$1:$ZZ$1, 0))</f>
        <v/>
      </c>
      <c r="B236">
        <f>INDEX(resultados!$A$2:$ZZ$294, 230, MATCH($B$2, resultados!$A$1:$ZZ$1, 0))</f>
        <v/>
      </c>
      <c r="C236">
        <f>INDEX(resultados!$A$2:$ZZ$294, 230, MATCH($B$3, resultados!$A$1:$ZZ$1, 0))</f>
        <v/>
      </c>
    </row>
    <row r="237">
      <c r="A237">
        <f>INDEX(resultados!$A$2:$ZZ$294, 231, MATCH($B$1, resultados!$A$1:$ZZ$1, 0))</f>
        <v/>
      </c>
      <c r="B237">
        <f>INDEX(resultados!$A$2:$ZZ$294, 231, MATCH($B$2, resultados!$A$1:$ZZ$1, 0))</f>
        <v/>
      </c>
      <c r="C237">
        <f>INDEX(resultados!$A$2:$ZZ$294, 231, MATCH($B$3, resultados!$A$1:$ZZ$1, 0))</f>
        <v/>
      </c>
    </row>
    <row r="238">
      <c r="A238">
        <f>INDEX(resultados!$A$2:$ZZ$294, 232, MATCH($B$1, resultados!$A$1:$ZZ$1, 0))</f>
        <v/>
      </c>
      <c r="B238">
        <f>INDEX(resultados!$A$2:$ZZ$294, 232, MATCH($B$2, resultados!$A$1:$ZZ$1, 0))</f>
        <v/>
      </c>
      <c r="C238">
        <f>INDEX(resultados!$A$2:$ZZ$294, 232, MATCH($B$3, resultados!$A$1:$ZZ$1, 0))</f>
        <v/>
      </c>
    </row>
    <row r="239">
      <c r="A239">
        <f>INDEX(resultados!$A$2:$ZZ$294, 233, MATCH($B$1, resultados!$A$1:$ZZ$1, 0))</f>
        <v/>
      </c>
      <c r="B239">
        <f>INDEX(resultados!$A$2:$ZZ$294, 233, MATCH($B$2, resultados!$A$1:$ZZ$1, 0))</f>
        <v/>
      </c>
      <c r="C239">
        <f>INDEX(resultados!$A$2:$ZZ$294, 233, MATCH($B$3, resultados!$A$1:$ZZ$1, 0))</f>
        <v/>
      </c>
    </row>
    <row r="240">
      <c r="A240">
        <f>INDEX(resultados!$A$2:$ZZ$294, 234, MATCH($B$1, resultados!$A$1:$ZZ$1, 0))</f>
        <v/>
      </c>
      <c r="B240">
        <f>INDEX(resultados!$A$2:$ZZ$294, 234, MATCH($B$2, resultados!$A$1:$ZZ$1, 0))</f>
        <v/>
      </c>
      <c r="C240">
        <f>INDEX(resultados!$A$2:$ZZ$294, 234, MATCH($B$3, resultados!$A$1:$ZZ$1, 0))</f>
        <v/>
      </c>
    </row>
    <row r="241">
      <c r="A241">
        <f>INDEX(resultados!$A$2:$ZZ$294, 235, MATCH($B$1, resultados!$A$1:$ZZ$1, 0))</f>
        <v/>
      </c>
      <c r="B241">
        <f>INDEX(resultados!$A$2:$ZZ$294, 235, MATCH($B$2, resultados!$A$1:$ZZ$1, 0))</f>
        <v/>
      </c>
      <c r="C241">
        <f>INDEX(resultados!$A$2:$ZZ$294, 235, MATCH($B$3, resultados!$A$1:$ZZ$1, 0))</f>
        <v/>
      </c>
    </row>
    <row r="242">
      <c r="A242">
        <f>INDEX(resultados!$A$2:$ZZ$294, 236, MATCH($B$1, resultados!$A$1:$ZZ$1, 0))</f>
        <v/>
      </c>
      <c r="B242">
        <f>INDEX(resultados!$A$2:$ZZ$294, 236, MATCH($B$2, resultados!$A$1:$ZZ$1, 0))</f>
        <v/>
      </c>
      <c r="C242">
        <f>INDEX(resultados!$A$2:$ZZ$294, 236, MATCH($B$3, resultados!$A$1:$ZZ$1, 0))</f>
        <v/>
      </c>
    </row>
    <row r="243">
      <c r="A243">
        <f>INDEX(resultados!$A$2:$ZZ$294, 237, MATCH($B$1, resultados!$A$1:$ZZ$1, 0))</f>
        <v/>
      </c>
      <c r="B243">
        <f>INDEX(resultados!$A$2:$ZZ$294, 237, MATCH($B$2, resultados!$A$1:$ZZ$1, 0))</f>
        <v/>
      </c>
      <c r="C243">
        <f>INDEX(resultados!$A$2:$ZZ$294, 237, MATCH($B$3, resultados!$A$1:$ZZ$1, 0))</f>
        <v/>
      </c>
    </row>
    <row r="244">
      <c r="A244">
        <f>INDEX(resultados!$A$2:$ZZ$294, 238, MATCH($B$1, resultados!$A$1:$ZZ$1, 0))</f>
        <v/>
      </c>
      <c r="B244">
        <f>INDEX(resultados!$A$2:$ZZ$294, 238, MATCH($B$2, resultados!$A$1:$ZZ$1, 0))</f>
        <v/>
      </c>
      <c r="C244">
        <f>INDEX(resultados!$A$2:$ZZ$294, 238, MATCH($B$3, resultados!$A$1:$ZZ$1, 0))</f>
        <v/>
      </c>
    </row>
    <row r="245">
      <c r="A245">
        <f>INDEX(resultados!$A$2:$ZZ$294, 239, MATCH($B$1, resultados!$A$1:$ZZ$1, 0))</f>
        <v/>
      </c>
      <c r="B245">
        <f>INDEX(resultados!$A$2:$ZZ$294, 239, MATCH($B$2, resultados!$A$1:$ZZ$1, 0))</f>
        <v/>
      </c>
      <c r="C245">
        <f>INDEX(resultados!$A$2:$ZZ$294, 239, MATCH($B$3, resultados!$A$1:$ZZ$1, 0))</f>
        <v/>
      </c>
    </row>
    <row r="246">
      <c r="A246">
        <f>INDEX(resultados!$A$2:$ZZ$294, 240, MATCH($B$1, resultados!$A$1:$ZZ$1, 0))</f>
        <v/>
      </c>
      <c r="B246">
        <f>INDEX(resultados!$A$2:$ZZ$294, 240, MATCH($B$2, resultados!$A$1:$ZZ$1, 0))</f>
        <v/>
      </c>
      <c r="C246">
        <f>INDEX(resultados!$A$2:$ZZ$294, 240, MATCH($B$3, resultados!$A$1:$ZZ$1, 0))</f>
        <v/>
      </c>
    </row>
    <row r="247">
      <c r="A247">
        <f>INDEX(resultados!$A$2:$ZZ$294, 241, MATCH($B$1, resultados!$A$1:$ZZ$1, 0))</f>
        <v/>
      </c>
      <c r="B247">
        <f>INDEX(resultados!$A$2:$ZZ$294, 241, MATCH($B$2, resultados!$A$1:$ZZ$1, 0))</f>
        <v/>
      </c>
      <c r="C247">
        <f>INDEX(resultados!$A$2:$ZZ$294, 241, MATCH($B$3, resultados!$A$1:$ZZ$1, 0))</f>
        <v/>
      </c>
    </row>
    <row r="248">
      <c r="A248">
        <f>INDEX(resultados!$A$2:$ZZ$294, 242, MATCH($B$1, resultados!$A$1:$ZZ$1, 0))</f>
        <v/>
      </c>
      <c r="B248">
        <f>INDEX(resultados!$A$2:$ZZ$294, 242, MATCH($B$2, resultados!$A$1:$ZZ$1, 0))</f>
        <v/>
      </c>
      <c r="C248">
        <f>INDEX(resultados!$A$2:$ZZ$294, 242, MATCH($B$3, resultados!$A$1:$ZZ$1, 0))</f>
        <v/>
      </c>
    </row>
    <row r="249">
      <c r="A249">
        <f>INDEX(resultados!$A$2:$ZZ$294, 243, MATCH($B$1, resultados!$A$1:$ZZ$1, 0))</f>
        <v/>
      </c>
      <c r="B249">
        <f>INDEX(resultados!$A$2:$ZZ$294, 243, MATCH($B$2, resultados!$A$1:$ZZ$1, 0))</f>
        <v/>
      </c>
      <c r="C249">
        <f>INDEX(resultados!$A$2:$ZZ$294, 243, MATCH($B$3, resultados!$A$1:$ZZ$1, 0))</f>
        <v/>
      </c>
    </row>
    <row r="250">
      <c r="A250">
        <f>INDEX(resultados!$A$2:$ZZ$294, 244, MATCH($B$1, resultados!$A$1:$ZZ$1, 0))</f>
        <v/>
      </c>
      <c r="B250">
        <f>INDEX(resultados!$A$2:$ZZ$294, 244, MATCH($B$2, resultados!$A$1:$ZZ$1, 0))</f>
        <v/>
      </c>
      <c r="C250">
        <f>INDEX(resultados!$A$2:$ZZ$294, 244, MATCH($B$3, resultados!$A$1:$ZZ$1, 0))</f>
        <v/>
      </c>
    </row>
    <row r="251">
      <c r="A251">
        <f>INDEX(resultados!$A$2:$ZZ$294, 245, MATCH($B$1, resultados!$A$1:$ZZ$1, 0))</f>
        <v/>
      </c>
      <c r="B251">
        <f>INDEX(resultados!$A$2:$ZZ$294, 245, MATCH($B$2, resultados!$A$1:$ZZ$1, 0))</f>
        <v/>
      </c>
      <c r="C251">
        <f>INDEX(resultados!$A$2:$ZZ$294, 245, MATCH($B$3, resultados!$A$1:$ZZ$1, 0))</f>
        <v/>
      </c>
    </row>
    <row r="252">
      <c r="A252">
        <f>INDEX(resultados!$A$2:$ZZ$294, 246, MATCH($B$1, resultados!$A$1:$ZZ$1, 0))</f>
        <v/>
      </c>
      <c r="B252">
        <f>INDEX(resultados!$A$2:$ZZ$294, 246, MATCH($B$2, resultados!$A$1:$ZZ$1, 0))</f>
        <v/>
      </c>
      <c r="C252">
        <f>INDEX(resultados!$A$2:$ZZ$294, 246, MATCH($B$3, resultados!$A$1:$ZZ$1, 0))</f>
        <v/>
      </c>
    </row>
    <row r="253">
      <c r="A253">
        <f>INDEX(resultados!$A$2:$ZZ$294, 247, MATCH($B$1, resultados!$A$1:$ZZ$1, 0))</f>
        <v/>
      </c>
      <c r="B253">
        <f>INDEX(resultados!$A$2:$ZZ$294, 247, MATCH($B$2, resultados!$A$1:$ZZ$1, 0))</f>
        <v/>
      </c>
      <c r="C253">
        <f>INDEX(resultados!$A$2:$ZZ$294, 247, MATCH($B$3, resultados!$A$1:$ZZ$1, 0))</f>
        <v/>
      </c>
    </row>
    <row r="254">
      <c r="A254">
        <f>INDEX(resultados!$A$2:$ZZ$294, 248, MATCH($B$1, resultados!$A$1:$ZZ$1, 0))</f>
        <v/>
      </c>
      <c r="B254">
        <f>INDEX(resultados!$A$2:$ZZ$294, 248, MATCH($B$2, resultados!$A$1:$ZZ$1, 0))</f>
        <v/>
      </c>
      <c r="C254">
        <f>INDEX(resultados!$A$2:$ZZ$294, 248, MATCH($B$3, resultados!$A$1:$ZZ$1, 0))</f>
        <v/>
      </c>
    </row>
    <row r="255">
      <c r="A255">
        <f>INDEX(resultados!$A$2:$ZZ$294, 249, MATCH($B$1, resultados!$A$1:$ZZ$1, 0))</f>
        <v/>
      </c>
      <c r="B255">
        <f>INDEX(resultados!$A$2:$ZZ$294, 249, MATCH($B$2, resultados!$A$1:$ZZ$1, 0))</f>
        <v/>
      </c>
      <c r="C255">
        <f>INDEX(resultados!$A$2:$ZZ$294, 249, MATCH($B$3, resultados!$A$1:$ZZ$1, 0))</f>
        <v/>
      </c>
    </row>
    <row r="256">
      <c r="A256">
        <f>INDEX(resultados!$A$2:$ZZ$294, 250, MATCH($B$1, resultados!$A$1:$ZZ$1, 0))</f>
        <v/>
      </c>
      <c r="B256">
        <f>INDEX(resultados!$A$2:$ZZ$294, 250, MATCH($B$2, resultados!$A$1:$ZZ$1, 0))</f>
        <v/>
      </c>
      <c r="C256">
        <f>INDEX(resultados!$A$2:$ZZ$294, 250, MATCH($B$3, resultados!$A$1:$ZZ$1, 0))</f>
        <v/>
      </c>
    </row>
    <row r="257">
      <c r="A257">
        <f>INDEX(resultados!$A$2:$ZZ$294, 251, MATCH($B$1, resultados!$A$1:$ZZ$1, 0))</f>
        <v/>
      </c>
      <c r="B257">
        <f>INDEX(resultados!$A$2:$ZZ$294, 251, MATCH($B$2, resultados!$A$1:$ZZ$1, 0))</f>
        <v/>
      </c>
      <c r="C257">
        <f>INDEX(resultados!$A$2:$ZZ$294, 251, MATCH($B$3, resultados!$A$1:$ZZ$1, 0))</f>
        <v/>
      </c>
    </row>
    <row r="258">
      <c r="A258">
        <f>INDEX(resultados!$A$2:$ZZ$294, 252, MATCH($B$1, resultados!$A$1:$ZZ$1, 0))</f>
        <v/>
      </c>
      <c r="B258">
        <f>INDEX(resultados!$A$2:$ZZ$294, 252, MATCH($B$2, resultados!$A$1:$ZZ$1, 0))</f>
        <v/>
      </c>
      <c r="C258">
        <f>INDEX(resultados!$A$2:$ZZ$294, 252, MATCH($B$3, resultados!$A$1:$ZZ$1, 0))</f>
        <v/>
      </c>
    </row>
    <row r="259">
      <c r="A259">
        <f>INDEX(resultados!$A$2:$ZZ$294, 253, MATCH($B$1, resultados!$A$1:$ZZ$1, 0))</f>
        <v/>
      </c>
      <c r="B259">
        <f>INDEX(resultados!$A$2:$ZZ$294, 253, MATCH($B$2, resultados!$A$1:$ZZ$1, 0))</f>
        <v/>
      </c>
      <c r="C259">
        <f>INDEX(resultados!$A$2:$ZZ$294, 253, MATCH($B$3, resultados!$A$1:$ZZ$1, 0))</f>
        <v/>
      </c>
    </row>
    <row r="260">
      <c r="A260">
        <f>INDEX(resultados!$A$2:$ZZ$294, 254, MATCH($B$1, resultados!$A$1:$ZZ$1, 0))</f>
        <v/>
      </c>
      <c r="B260">
        <f>INDEX(resultados!$A$2:$ZZ$294, 254, MATCH($B$2, resultados!$A$1:$ZZ$1, 0))</f>
        <v/>
      </c>
      <c r="C260">
        <f>INDEX(resultados!$A$2:$ZZ$294, 254, MATCH($B$3, resultados!$A$1:$ZZ$1, 0))</f>
        <v/>
      </c>
    </row>
    <row r="261">
      <c r="A261">
        <f>INDEX(resultados!$A$2:$ZZ$294, 255, MATCH($B$1, resultados!$A$1:$ZZ$1, 0))</f>
        <v/>
      </c>
      <c r="B261">
        <f>INDEX(resultados!$A$2:$ZZ$294, 255, MATCH($B$2, resultados!$A$1:$ZZ$1, 0))</f>
        <v/>
      </c>
      <c r="C261">
        <f>INDEX(resultados!$A$2:$ZZ$294, 255, MATCH($B$3, resultados!$A$1:$ZZ$1, 0))</f>
        <v/>
      </c>
    </row>
    <row r="262">
      <c r="A262">
        <f>INDEX(resultados!$A$2:$ZZ$294, 256, MATCH($B$1, resultados!$A$1:$ZZ$1, 0))</f>
        <v/>
      </c>
      <c r="B262">
        <f>INDEX(resultados!$A$2:$ZZ$294, 256, MATCH($B$2, resultados!$A$1:$ZZ$1, 0))</f>
        <v/>
      </c>
      <c r="C262">
        <f>INDEX(resultados!$A$2:$ZZ$294, 256, MATCH($B$3, resultados!$A$1:$ZZ$1, 0))</f>
        <v/>
      </c>
    </row>
    <row r="263">
      <c r="A263">
        <f>INDEX(resultados!$A$2:$ZZ$294, 257, MATCH($B$1, resultados!$A$1:$ZZ$1, 0))</f>
        <v/>
      </c>
      <c r="B263">
        <f>INDEX(resultados!$A$2:$ZZ$294, 257, MATCH($B$2, resultados!$A$1:$ZZ$1, 0))</f>
        <v/>
      </c>
      <c r="C263">
        <f>INDEX(resultados!$A$2:$ZZ$294, 257, MATCH($B$3, resultados!$A$1:$ZZ$1, 0))</f>
        <v/>
      </c>
    </row>
    <row r="264">
      <c r="A264">
        <f>INDEX(resultados!$A$2:$ZZ$294, 258, MATCH($B$1, resultados!$A$1:$ZZ$1, 0))</f>
        <v/>
      </c>
      <c r="B264">
        <f>INDEX(resultados!$A$2:$ZZ$294, 258, MATCH($B$2, resultados!$A$1:$ZZ$1, 0))</f>
        <v/>
      </c>
      <c r="C264">
        <f>INDEX(resultados!$A$2:$ZZ$294, 258, MATCH($B$3, resultados!$A$1:$ZZ$1, 0))</f>
        <v/>
      </c>
    </row>
    <row r="265">
      <c r="A265">
        <f>INDEX(resultados!$A$2:$ZZ$294, 259, MATCH($B$1, resultados!$A$1:$ZZ$1, 0))</f>
        <v/>
      </c>
      <c r="B265">
        <f>INDEX(resultados!$A$2:$ZZ$294, 259, MATCH($B$2, resultados!$A$1:$ZZ$1, 0))</f>
        <v/>
      </c>
      <c r="C265">
        <f>INDEX(resultados!$A$2:$ZZ$294, 259, MATCH($B$3, resultados!$A$1:$ZZ$1, 0))</f>
        <v/>
      </c>
    </row>
    <row r="266">
      <c r="A266">
        <f>INDEX(resultados!$A$2:$ZZ$294, 260, MATCH($B$1, resultados!$A$1:$ZZ$1, 0))</f>
        <v/>
      </c>
      <c r="B266">
        <f>INDEX(resultados!$A$2:$ZZ$294, 260, MATCH($B$2, resultados!$A$1:$ZZ$1, 0))</f>
        <v/>
      </c>
      <c r="C266">
        <f>INDEX(resultados!$A$2:$ZZ$294, 260, MATCH($B$3, resultados!$A$1:$ZZ$1, 0))</f>
        <v/>
      </c>
    </row>
    <row r="267">
      <c r="A267">
        <f>INDEX(resultados!$A$2:$ZZ$294, 261, MATCH($B$1, resultados!$A$1:$ZZ$1, 0))</f>
        <v/>
      </c>
      <c r="B267">
        <f>INDEX(resultados!$A$2:$ZZ$294, 261, MATCH($B$2, resultados!$A$1:$ZZ$1, 0))</f>
        <v/>
      </c>
      <c r="C267">
        <f>INDEX(resultados!$A$2:$ZZ$294, 261, MATCH($B$3, resultados!$A$1:$ZZ$1, 0))</f>
        <v/>
      </c>
    </row>
    <row r="268">
      <c r="A268">
        <f>INDEX(resultados!$A$2:$ZZ$294, 262, MATCH($B$1, resultados!$A$1:$ZZ$1, 0))</f>
        <v/>
      </c>
      <c r="B268">
        <f>INDEX(resultados!$A$2:$ZZ$294, 262, MATCH($B$2, resultados!$A$1:$ZZ$1, 0))</f>
        <v/>
      </c>
      <c r="C268">
        <f>INDEX(resultados!$A$2:$ZZ$294, 262, MATCH($B$3, resultados!$A$1:$ZZ$1, 0))</f>
        <v/>
      </c>
    </row>
    <row r="269">
      <c r="A269">
        <f>INDEX(resultados!$A$2:$ZZ$294, 263, MATCH($B$1, resultados!$A$1:$ZZ$1, 0))</f>
        <v/>
      </c>
      <c r="B269">
        <f>INDEX(resultados!$A$2:$ZZ$294, 263, MATCH($B$2, resultados!$A$1:$ZZ$1, 0))</f>
        <v/>
      </c>
      <c r="C269">
        <f>INDEX(resultados!$A$2:$ZZ$294, 263, MATCH($B$3, resultados!$A$1:$ZZ$1, 0))</f>
        <v/>
      </c>
    </row>
    <row r="270">
      <c r="A270">
        <f>INDEX(resultados!$A$2:$ZZ$294, 264, MATCH($B$1, resultados!$A$1:$ZZ$1, 0))</f>
        <v/>
      </c>
      <c r="B270">
        <f>INDEX(resultados!$A$2:$ZZ$294, 264, MATCH($B$2, resultados!$A$1:$ZZ$1, 0))</f>
        <v/>
      </c>
      <c r="C270">
        <f>INDEX(resultados!$A$2:$ZZ$294, 264, MATCH($B$3, resultados!$A$1:$ZZ$1, 0))</f>
        <v/>
      </c>
    </row>
    <row r="271">
      <c r="A271">
        <f>INDEX(resultados!$A$2:$ZZ$294, 265, MATCH($B$1, resultados!$A$1:$ZZ$1, 0))</f>
        <v/>
      </c>
      <c r="B271">
        <f>INDEX(resultados!$A$2:$ZZ$294, 265, MATCH($B$2, resultados!$A$1:$ZZ$1, 0))</f>
        <v/>
      </c>
      <c r="C271">
        <f>INDEX(resultados!$A$2:$ZZ$294, 265, MATCH($B$3, resultados!$A$1:$ZZ$1, 0))</f>
        <v/>
      </c>
    </row>
    <row r="272">
      <c r="A272">
        <f>INDEX(resultados!$A$2:$ZZ$294, 266, MATCH($B$1, resultados!$A$1:$ZZ$1, 0))</f>
        <v/>
      </c>
      <c r="B272">
        <f>INDEX(resultados!$A$2:$ZZ$294, 266, MATCH($B$2, resultados!$A$1:$ZZ$1, 0))</f>
        <v/>
      </c>
      <c r="C272">
        <f>INDEX(resultados!$A$2:$ZZ$294, 266, MATCH($B$3, resultados!$A$1:$ZZ$1, 0))</f>
        <v/>
      </c>
    </row>
    <row r="273">
      <c r="A273">
        <f>INDEX(resultados!$A$2:$ZZ$294, 267, MATCH($B$1, resultados!$A$1:$ZZ$1, 0))</f>
        <v/>
      </c>
      <c r="B273">
        <f>INDEX(resultados!$A$2:$ZZ$294, 267, MATCH($B$2, resultados!$A$1:$ZZ$1, 0))</f>
        <v/>
      </c>
      <c r="C273">
        <f>INDEX(resultados!$A$2:$ZZ$294, 267, MATCH($B$3, resultados!$A$1:$ZZ$1, 0))</f>
        <v/>
      </c>
    </row>
    <row r="274">
      <c r="A274">
        <f>INDEX(resultados!$A$2:$ZZ$294, 268, MATCH($B$1, resultados!$A$1:$ZZ$1, 0))</f>
        <v/>
      </c>
      <c r="B274">
        <f>INDEX(resultados!$A$2:$ZZ$294, 268, MATCH($B$2, resultados!$A$1:$ZZ$1, 0))</f>
        <v/>
      </c>
      <c r="C274">
        <f>INDEX(resultados!$A$2:$ZZ$294, 268, MATCH($B$3, resultados!$A$1:$ZZ$1, 0))</f>
        <v/>
      </c>
    </row>
    <row r="275">
      <c r="A275">
        <f>INDEX(resultados!$A$2:$ZZ$294, 269, MATCH($B$1, resultados!$A$1:$ZZ$1, 0))</f>
        <v/>
      </c>
      <c r="B275">
        <f>INDEX(resultados!$A$2:$ZZ$294, 269, MATCH($B$2, resultados!$A$1:$ZZ$1, 0))</f>
        <v/>
      </c>
      <c r="C275">
        <f>INDEX(resultados!$A$2:$ZZ$294, 269, MATCH($B$3, resultados!$A$1:$ZZ$1, 0))</f>
        <v/>
      </c>
    </row>
    <row r="276">
      <c r="A276">
        <f>INDEX(resultados!$A$2:$ZZ$294, 270, MATCH($B$1, resultados!$A$1:$ZZ$1, 0))</f>
        <v/>
      </c>
      <c r="B276">
        <f>INDEX(resultados!$A$2:$ZZ$294, 270, MATCH($B$2, resultados!$A$1:$ZZ$1, 0))</f>
        <v/>
      </c>
      <c r="C276">
        <f>INDEX(resultados!$A$2:$ZZ$294, 270, MATCH($B$3, resultados!$A$1:$ZZ$1, 0))</f>
        <v/>
      </c>
    </row>
    <row r="277">
      <c r="A277">
        <f>INDEX(resultados!$A$2:$ZZ$294, 271, MATCH($B$1, resultados!$A$1:$ZZ$1, 0))</f>
        <v/>
      </c>
      <c r="B277">
        <f>INDEX(resultados!$A$2:$ZZ$294, 271, MATCH($B$2, resultados!$A$1:$ZZ$1, 0))</f>
        <v/>
      </c>
      <c r="C277">
        <f>INDEX(resultados!$A$2:$ZZ$294, 271, MATCH($B$3, resultados!$A$1:$ZZ$1, 0))</f>
        <v/>
      </c>
    </row>
    <row r="278">
      <c r="A278">
        <f>INDEX(resultados!$A$2:$ZZ$294, 272, MATCH($B$1, resultados!$A$1:$ZZ$1, 0))</f>
        <v/>
      </c>
      <c r="B278">
        <f>INDEX(resultados!$A$2:$ZZ$294, 272, MATCH($B$2, resultados!$A$1:$ZZ$1, 0))</f>
        <v/>
      </c>
      <c r="C278">
        <f>INDEX(resultados!$A$2:$ZZ$294, 272, MATCH($B$3, resultados!$A$1:$ZZ$1, 0))</f>
        <v/>
      </c>
    </row>
    <row r="279">
      <c r="A279">
        <f>INDEX(resultados!$A$2:$ZZ$294, 273, MATCH($B$1, resultados!$A$1:$ZZ$1, 0))</f>
        <v/>
      </c>
      <c r="B279">
        <f>INDEX(resultados!$A$2:$ZZ$294, 273, MATCH($B$2, resultados!$A$1:$ZZ$1, 0))</f>
        <v/>
      </c>
      <c r="C279">
        <f>INDEX(resultados!$A$2:$ZZ$294, 273, MATCH($B$3, resultados!$A$1:$ZZ$1, 0))</f>
        <v/>
      </c>
    </row>
    <row r="280">
      <c r="A280">
        <f>INDEX(resultados!$A$2:$ZZ$294, 274, MATCH($B$1, resultados!$A$1:$ZZ$1, 0))</f>
        <v/>
      </c>
      <c r="B280">
        <f>INDEX(resultados!$A$2:$ZZ$294, 274, MATCH($B$2, resultados!$A$1:$ZZ$1, 0))</f>
        <v/>
      </c>
      <c r="C280">
        <f>INDEX(resultados!$A$2:$ZZ$294, 274, MATCH($B$3, resultados!$A$1:$ZZ$1, 0))</f>
        <v/>
      </c>
    </row>
    <row r="281">
      <c r="A281">
        <f>INDEX(resultados!$A$2:$ZZ$294, 275, MATCH($B$1, resultados!$A$1:$ZZ$1, 0))</f>
        <v/>
      </c>
      <c r="B281">
        <f>INDEX(resultados!$A$2:$ZZ$294, 275, MATCH($B$2, resultados!$A$1:$ZZ$1, 0))</f>
        <v/>
      </c>
      <c r="C281">
        <f>INDEX(resultados!$A$2:$ZZ$294, 275, MATCH($B$3, resultados!$A$1:$ZZ$1, 0))</f>
        <v/>
      </c>
    </row>
    <row r="282">
      <c r="A282">
        <f>INDEX(resultados!$A$2:$ZZ$294, 276, MATCH($B$1, resultados!$A$1:$ZZ$1, 0))</f>
        <v/>
      </c>
      <c r="B282">
        <f>INDEX(resultados!$A$2:$ZZ$294, 276, MATCH($B$2, resultados!$A$1:$ZZ$1, 0))</f>
        <v/>
      </c>
      <c r="C282">
        <f>INDEX(resultados!$A$2:$ZZ$294, 276, MATCH($B$3, resultados!$A$1:$ZZ$1, 0))</f>
        <v/>
      </c>
    </row>
    <row r="283">
      <c r="A283">
        <f>INDEX(resultados!$A$2:$ZZ$294, 277, MATCH($B$1, resultados!$A$1:$ZZ$1, 0))</f>
        <v/>
      </c>
      <c r="B283">
        <f>INDEX(resultados!$A$2:$ZZ$294, 277, MATCH($B$2, resultados!$A$1:$ZZ$1, 0))</f>
        <v/>
      </c>
      <c r="C283">
        <f>INDEX(resultados!$A$2:$ZZ$294, 277, MATCH($B$3, resultados!$A$1:$ZZ$1, 0))</f>
        <v/>
      </c>
    </row>
    <row r="284">
      <c r="A284">
        <f>INDEX(resultados!$A$2:$ZZ$294, 278, MATCH($B$1, resultados!$A$1:$ZZ$1, 0))</f>
        <v/>
      </c>
      <c r="B284">
        <f>INDEX(resultados!$A$2:$ZZ$294, 278, MATCH($B$2, resultados!$A$1:$ZZ$1, 0))</f>
        <v/>
      </c>
      <c r="C284">
        <f>INDEX(resultados!$A$2:$ZZ$294, 278, MATCH($B$3, resultados!$A$1:$ZZ$1, 0))</f>
        <v/>
      </c>
    </row>
    <row r="285">
      <c r="A285">
        <f>INDEX(resultados!$A$2:$ZZ$294, 279, MATCH($B$1, resultados!$A$1:$ZZ$1, 0))</f>
        <v/>
      </c>
      <c r="B285">
        <f>INDEX(resultados!$A$2:$ZZ$294, 279, MATCH($B$2, resultados!$A$1:$ZZ$1, 0))</f>
        <v/>
      </c>
      <c r="C285">
        <f>INDEX(resultados!$A$2:$ZZ$294, 279, MATCH($B$3, resultados!$A$1:$ZZ$1, 0))</f>
        <v/>
      </c>
    </row>
    <row r="286">
      <c r="A286">
        <f>INDEX(resultados!$A$2:$ZZ$294, 280, MATCH($B$1, resultados!$A$1:$ZZ$1, 0))</f>
        <v/>
      </c>
      <c r="B286">
        <f>INDEX(resultados!$A$2:$ZZ$294, 280, MATCH($B$2, resultados!$A$1:$ZZ$1, 0))</f>
        <v/>
      </c>
      <c r="C286">
        <f>INDEX(resultados!$A$2:$ZZ$294, 280, MATCH($B$3, resultados!$A$1:$ZZ$1, 0))</f>
        <v/>
      </c>
    </row>
    <row r="287">
      <c r="A287">
        <f>INDEX(resultados!$A$2:$ZZ$294, 281, MATCH($B$1, resultados!$A$1:$ZZ$1, 0))</f>
        <v/>
      </c>
      <c r="B287">
        <f>INDEX(resultados!$A$2:$ZZ$294, 281, MATCH($B$2, resultados!$A$1:$ZZ$1, 0))</f>
        <v/>
      </c>
      <c r="C287">
        <f>INDEX(resultados!$A$2:$ZZ$294, 281, MATCH($B$3, resultados!$A$1:$ZZ$1, 0))</f>
        <v/>
      </c>
    </row>
    <row r="288">
      <c r="A288">
        <f>INDEX(resultados!$A$2:$ZZ$294, 282, MATCH($B$1, resultados!$A$1:$ZZ$1, 0))</f>
        <v/>
      </c>
      <c r="B288">
        <f>INDEX(resultados!$A$2:$ZZ$294, 282, MATCH($B$2, resultados!$A$1:$ZZ$1, 0))</f>
        <v/>
      </c>
      <c r="C288">
        <f>INDEX(resultados!$A$2:$ZZ$294, 282, MATCH($B$3, resultados!$A$1:$ZZ$1, 0))</f>
        <v/>
      </c>
    </row>
    <row r="289">
      <c r="A289">
        <f>INDEX(resultados!$A$2:$ZZ$294, 283, MATCH($B$1, resultados!$A$1:$ZZ$1, 0))</f>
        <v/>
      </c>
      <c r="B289">
        <f>INDEX(resultados!$A$2:$ZZ$294, 283, MATCH($B$2, resultados!$A$1:$ZZ$1, 0))</f>
        <v/>
      </c>
      <c r="C289">
        <f>INDEX(resultados!$A$2:$ZZ$294, 283, MATCH($B$3, resultados!$A$1:$ZZ$1, 0))</f>
        <v/>
      </c>
    </row>
    <row r="290">
      <c r="A290">
        <f>INDEX(resultados!$A$2:$ZZ$294, 284, MATCH($B$1, resultados!$A$1:$ZZ$1, 0))</f>
        <v/>
      </c>
      <c r="B290">
        <f>INDEX(resultados!$A$2:$ZZ$294, 284, MATCH($B$2, resultados!$A$1:$ZZ$1, 0))</f>
        <v/>
      </c>
      <c r="C290">
        <f>INDEX(resultados!$A$2:$ZZ$294, 284, MATCH($B$3, resultados!$A$1:$ZZ$1, 0))</f>
        <v/>
      </c>
    </row>
    <row r="291">
      <c r="A291">
        <f>INDEX(resultados!$A$2:$ZZ$294, 285, MATCH($B$1, resultados!$A$1:$ZZ$1, 0))</f>
        <v/>
      </c>
      <c r="B291">
        <f>INDEX(resultados!$A$2:$ZZ$294, 285, MATCH($B$2, resultados!$A$1:$ZZ$1, 0))</f>
        <v/>
      </c>
      <c r="C291">
        <f>INDEX(resultados!$A$2:$ZZ$294, 285, MATCH($B$3, resultados!$A$1:$ZZ$1, 0))</f>
        <v/>
      </c>
    </row>
    <row r="292">
      <c r="A292">
        <f>INDEX(resultados!$A$2:$ZZ$294, 286, MATCH($B$1, resultados!$A$1:$ZZ$1, 0))</f>
        <v/>
      </c>
      <c r="B292">
        <f>INDEX(resultados!$A$2:$ZZ$294, 286, MATCH($B$2, resultados!$A$1:$ZZ$1, 0))</f>
        <v/>
      </c>
      <c r="C292">
        <f>INDEX(resultados!$A$2:$ZZ$294, 286, MATCH($B$3, resultados!$A$1:$ZZ$1, 0))</f>
        <v/>
      </c>
    </row>
    <row r="293">
      <c r="A293">
        <f>INDEX(resultados!$A$2:$ZZ$294, 287, MATCH($B$1, resultados!$A$1:$ZZ$1, 0))</f>
        <v/>
      </c>
      <c r="B293">
        <f>INDEX(resultados!$A$2:$ZZ$294, 287, MATCH($B$2, resultados!$A$1:$ZZ$1, 0))</f>
        <v/>
      </c>
      <c r="C293">
        <f>INDEX(resultados!$A$2:$ZZ$294, 287, MATCH($B$3, resultados!$A$1:$ZZ$1, 0))</f>
        <v/>
      </c>
    </row>
    <row r="294">
      <c r="A294">
        <f>INDEX(resultados!$A$2:$ZZ$294, 288, MATCH($B$1, resultados!$A$1:$ZZ$1, 0))</f>
        <v/>
      </c>
      <c r="B294">
        <f>INDEX(resultados!$A$2:$ZZ$294, 288, MATCH($B$2, resultados!$A$1:$ZZ$1, 0))</f>
        <v/>
      </c>
      <c r="C294">
        <f>INDEX(resultados!$A$2:$ZZ$294, 288, MATCH($B$3, resultados!$A$1:$ZZ$1, 0))</f>
        <v/>
      </c>
    </row>
    <row r="295">
      <c r="A295">
        <f>INDEX(resultados!$A$2:$ZZ$294, 289, MATCH($B$1, resultados!$A$1:$ZZ$1, 0))</f>
        <v/>
      </c>
      <c r="B295">
        <f>INDEX(resultados!$A$2:$ZZ$294, 289, MATCH($B$2, resultados!$A$1:$ZZ$1, 0))</f>
        <v/>
      </c>
      <c r="C295">
        <f>INDEX(resultados!$A$2:$ZZ$294, 289, MATCH($B$3, resultados!$A$1:$ZZ$1, 0))</f>
        <v/>
      </c>
    </row>
    <row r="296">
      <c r="A296">
        <f>INDEX(resultados!$A$2:$ZZ$294, 290, MATCH($B$1, resultados!$A$1:$ZZ$1, 0))</f>
        <v/>
      </c>
      <c r="B296">
        <f>INDEX(resultados!$A$2:$ZZ$294, 290, MATCH($B$2, resultados!$A$1:$ZZ$1, 0))</f>
        <v/>
      </c>
      <c r="C296">
        <f>INDEX(resultados!$A$2:$ZZ$294, 290, MATCH($B$3, resultados!$A$1:$ZZ$1, 0))</f>
        <v/>
      </c>
    </row>
    <row r="297">
      <c r="A297">
        <f>INDEX(resultados!$A$2:$ZZ$294, 291, MATCH($B$1, resultados!$A$1:$ZZ$1, 0))</f>
        <v/>
      </c>
      <c r="B297">
        <f>INDEX(resultados!$A$2:$ZZ$294, 291, MATCH($B$2, resultados!$A$1:$ZZ$1, 0))</f>
        <v/>
      </c>
      <c r="C297">
        <f>INDEX(resultados!$A$2:$ZZ$294, 291, MATCH($B$3, resultados!$A$1:$ZZ$1, 0))</f>
        <v/>
      </c>
    </row>
    <row r="298">
      <c r="A298">
        <f>INDEX(resultados!$A$2:$ZZ$294, 292, MATCH($B$1, resultados!$A$1:$ZZ$1, 0))</f>
        <v/>
      </c>
      <c r="B298">
        <f>INDEX(resultados!$A$2:$ZZ$294, 292, MATCH($B$2, resultados!$A$1:$ZZ$1, 0))</f>
        <v/>
      </c>
      <c r="C298">
        <f>INDEX(resultados!$A$2:$ZZ$294, 292, MATCH($B$3, resultados!$A$1:$ZZ$1, 0))</f>
        <v/>
      </c>
    </row>
    <row r="299">
      <c r="A299">
        <f>INDEX(resultados!$A$2:$ZZ$294, 293, MATCH($B$1, resultados!$A$1:$ZZ$1, 0))</f>
        <v/>
      </c>
      <c r="B299">
        <f>INDEX(resultados!$A$2:$ZZ$294, 293, MATCH($B$2, resultados!$A$1:$ZZ$1, 0))</f>
        <v/>
      </c>
      <c r="C299">
        <f>INDEX(resultados!$A$2:$ZZ$294, 293,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2024-09-25T23:11:06Z</dcterms:created>
  <dcterms:modified xmlns:dcterms="http://purl.org/dc/terms/" xmlns:xsi="http://www.w3.org/2001/XMLSchema-instance" xsi:type="dcterms:W3CDTF">2024-09-25T23:11:06Z</dcterms:modified>
</cp:coreProperties>
</file>