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Win10\RWe\Documents\"/>
    </mc:Choice>
  </mc:AlternateContent>
  <bookViews>
    <workbookView xWindow="0" yWindow="0" windowWidth="19200" windowHeight="705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B23" i="1"/>
  <c r="D50" i="1"/>
  <c r="F50" i="1" s="1"/>
  <c r="G50" i="1" s="1"/>
  <c r="I50" i="1" s="1"/>
  <c r="D49" i="1"/>
  <c r="F49" i="1" s="1"/>
  <c r="G49" i="1" s="1"/>
  <c r="I49" i="1" s="1"/>
  <c r="D48" i="1"/>
  <c r="F48" i="1" s="1"/>
  <c r="G48" i="1" s="1"/>
  <c r="I48" i="1" s="1"/>
  <c r="F47" i="1"/>
  <c r="G47" i="1" s="1"/>
  <c r="I47" i="1" s="1"/>
  <c r="D47" i="1"/>
  <c r="F46" i="1"/>
  <c r="G46" i="1" s="1"/>
  <c r="I46" i="1" s="1"/>
  <c r="D46" i="1"/>
  <c r="D45" i="1"/>
  <c r="F45" i="1" s="1"/>
  <c r="G45" i="1" s="1"/>
  <c r="I45" i="1" s="1"/>
  <c r="D44" i="1"/>
  <c r="F44" i="1" s="1"/>
  <c r="G44" i="1" s="1"/>
  <c r="I44" i="1" s="1"/>
  <c r="D43" i="1"/>
  <c r="F43" i="1" s="1"/>
  <c r="G43" i="1" s="1"/>
  <c r="I43" i="1" s="1"/>
  <c r="H41" i="1"/>
  <c r="H40" i="1"/>
  <c r="H39" i="1"/>
  <c r="H38" i="1"/>
  <c r="H37" i="1"/>
  <c r="H36" i="1"/>
  <c r="H35" i="1"/>
  <c r="H34" i="1"/>
  <c r="B34" i="1"/>
  <c r="L45" i="1" l="1"/>
  <c r="L43" i="1"/>
  <c r="L49" i="1"/>
  <c r="L47" i="1"/>
  <c r="B35" i="1"/>
  <c r="D34" i="1"/>
  <c r="F34" i="1" s="1"/>
  <c r="G34" i="1" s="1"/>
  <c r="I34" i="1" s="1"/>
  <c r="L10" i="1"/>
  <c r="L8" i="1"/>
  <c r="L6" i="1"/>
  <c r="L4" i="1"/>
  <c r="B24" i="1"/>
  <c r="B15" i="1"/>
  <c r="D15" i="1" s="1"/>
  <c r="F15" i="1" s="1"/>
  <c r="G15" i="1" s="1"/>
  <c r="B14" i="1"/>
  <c r="D14" i="1"/>
  <c r="F14" i="1" s="1"/>
  <c r="G14" i="1" s="1"/>
  <c r="B13" i="1"/>
  <c r="B36" i="1" l="1"/>
  <c r="D35" i="1"/>
  <c r="F35" i="1" s="1"/>
  <c r="G35" i="1" s="1"/>
  <c r="I35" i="1" s="1"/>
  <c r="L34" i="1" s="1"/>
  <c r="I15" i="1"/>
  <c r="I14" i="1"/>
  <c r="D24" i="1"/>
  <c r="F24" i="1" s="1"/>
  <c r="G24" i="1" s="1"/>
  <c r="I24" i="1" s="1"/>
  <c r="B25" i="1"/>
  <c r="B16" i="1"/>
  <c r="D11" i="1"/>
  <c r="F11" i="1" s="1"/>
  <c r="G11" i="1" s="1"/>
  <c r="D10" i="1"/>
  <c r="F10" i="1" s="1"/>
  <c r="G10" i="1" s="1"/>
  <c r="D9" i="1"/>
  <c r="F9" i="1" s="1"/>
  <c r="G9" i="1" s="1"/>
  <c r="D8" i="1"/>
  <c r="F8" i="1" s="1"/>
  <c r="G8" i="1" s="1"/>
  <c r="D7" i="1"/>
  <c r="F7" i="1" s="1"/>
  <c r="G7" i="1" s="1"/>
  <c r="D6" i="1"/>
  <c r="F6" i="1" s="1"/>
  <c r="G6" i="1" s="1"/>
  <c r="D5" i="1"/>
  <c r="F5" i="1" s="1"/>
  <c r="G5" i="1" s="1"/>
  <c r="D4" i="1"/>
  <c r="F4" i="1" s="1"/>
  <c r="G4" i="1" s="1"/>
  <c r="L14" i="1" l="1"/>
  <c r="B37" i="1"/>
  <c r="D36" i="1"/>
  <c r="F36" i="1" s="1"/>
  <c r="G36" i="1" s="1"/>
  <c r="I36" i="1" s="1"/>
  <c r="B26" i="1"/>
  <c r="D25" i="1"/>
  <c r="F25" i="1" s="1"/>
  <c r="G25" i="1" s="1"/>
  <c r="I25" i="1" s="1"/>
  <c r="L24" i="1" s="1"/>
  <c r="B17" i="1"/>
  <c r="D16" i="1"/>
  <c r="F16" i="1" s="1"/>
  <c r="G16" i="1" s="1"/>
  <c r="I16" i="1" s="1"/>
  <c r="I10" i="1"/>
  <c r="I9" i="1"/>
  <c r="I8" i="1"/>
  <c r="I5" i="1"/>
  <c r="B38" i="1" l="1"/>
  <c r="D37" i="1"/>
  <c r="F37" i="1" s="1"/>
  <c r="G37" i="1" s="1"/>
  <c r="I37" i="1" s="1"/>
  <c r="L36" i="1" s="1"/>
  <c r="D26" i="1"/>
  <c r="F26" i="1" s="1"/>
  <c r="G26" i="1" s="1"/>
  <c r="I26" i="1" s="1"/>
  <c r="B27" i="1"/>
  <c r="D17" i="1"/>
  <c r="F17" i="1" s="1"/>
  <c r="G17" i="1" s="1"/>
  <c r="I17" i="1" s="1"/>
  <c r="L16" i="1" s="1"/>
  <c r="B18" i="1"/>
  <c r="I11" i="1"/>
  <c r="I6" i="1"/>
  <c r="I7" i="1"/>
  <c r="B39" i="1" l="1"/>
  <c r="D38" i="1"/>
  <c r="F38" i="1" s="1"/>
  <c r="G38" i="1" s="1"/>
  <c r="I38" i="1" s="1"/>
  <c r="D27" i="1"/>
  <c r="F27" i="1" s="1"/>
  <c r="G27" i="1" s="1"/>
  <c r="I27" i="1" s="1"/>
  <c r="L26" i="1" s="1"/>
  <c r="B28" i="1"/>
  <c r="B19" i="1"/>
  <c r="D18" i="1"/>
  <c r="F18" i="1" s="1"/>
  <c r="G18" i="1" s="1"/>
  <c r="I18" i="1" s="1"/>
  <c r="I4" i="1"/>
  <c r="B40" i="1" l="1"/>
  <c r="D39" i="1"/>
  <c r="F39" i="1" s="1"/>
  <c r="G39" i="1" s="1"/>
  <c r="I39" i="1" s="1"/>
  <c r="L38" i="1" s="1"/>
  <c r="D28" i="1"/>
  <c r="F28" i="1" s="1"/>
  <c r="G28" i="1" s="1"/>
  <c r="I28" i="1" s="1"/>
  <c r="B29" i="1"/>
  <c r="B20" i="1"/>
  <c r="D19" i="1"/>
  <c r="F19" i="1" s="1"/>
  <c r="G19" i="1" s="1"/>
  <c r="I19" i="1" s="1"/>
  <c r="L18" i="1" s="1"/>
  <c r="D40" i="1" l="1"/>
  <c r="F40" i="1" s="1"/>
  <c r="G40" i="1" s="1"/>
  <c r="I40" i="1" s="1"/>
  <c r="B41" i="1"/>
  <c r="D41" i="1" s="1"/>
  <c r="F41" i="1" s="1"/>
  <c r="G41" i="1" s="1"/>
  <c r="I41" i="1" s="1"/>
  <c r="D29" i="1"/>
  <c r="F29" i="1" s="1"/>
  <c r="G29" i="1" s="1"/>
  <c r="I29" i="1" s="1"/>
  <c r="L28" i="1" s="1"/>
  <c r="B30" i="1"/>
  <c r="B21" i="1"/>
  <c r="D21" i="1" s="1"/>
  <c r="F21" i="1" s="1"/>
  <c r="G21" i="1" s="1"/>
  <c r="I21" i="1" s="1"/>
  <c r="L20" i="1" s="1"/>
  <c r="D20" i="1"/>
  <c r="F20" i="1" s="1"/>
  <c r="G20" i="1" s="1"/>
  <c r="I20" i="1" s="1"/>
  <c r="L40" i="1" l="1"/>
  <c r="B31" i="1"/>
  <c r="D31" i="1" s="1"/>
  <c r="F31" i="1" s="1"/>
  <c r="G31" i="1" s="1"/>
  <c r="I31" i="1" s="1"/>
  <c r="D30" i="1"/>
  <c r="F30" i="1" s="1"/>
  <c r="G30" i="1" s="1"/>
  <c r="I30" i="1" s="1"/>
  <c r="L30" i="1" l="1"/>
</calcChain>
</file>

<file path=xl/sharedStrings.xml><?xml version="1.0" encoding="utf-8"?>
<sst xmlns="http://schemas.openxmlformats.org/spreadsheetml/2006/main" count="82" uniqueCount="17">
  <si>
    <t>9ms</t>
  </si>
  <si>
    <t>4,5ms</t>
  </si>
  <si>
    <t>13,5ms</t>
  </si>
  <si>
    <t>[ms]</t>
  </si>
  <si>
    <t>2,25ms</t>
  </si>
  <si>
    <t>1,125ms</t>
  </si>
  <si>
    <t>*2</t>
  </si>
  <si>
    <t>8,77kHz</t>
  </si>
  <si>
    <t>8980,48kHz</t>
  </si>
  <si>
    <t>9+2,25=11,25ms</t>
  </si>
  <si>
    <t>9+4,5=13,5ms</t>
  </si>
  <si>
    <t>Repeat</t>
  </si>
  <si>
    <t>Start</t>
  </si>
  <si>
    <t>ATTINY 13</t>
  </si>
  <si>
    <t>Prescaler</t>
  </si>
  <si>
    <t>clock frequency</t>
  </si>
  <si>
    <t>Digital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</si>
</sst>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0" borderId="7" xfId="0" applyBorder="1"/>
    <xf numFmtId="0" fontId="0" fillId="0" borderId="0" xfId="0" applyAlignment="1">
      <alignment horizontal="right"/>
    </xf>
    <xf numFmtId="164" fontId="0" fillId="5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1" fillId="0" borderId="0" xfId="0" applyFont="1"/>
    <xf numFmtId="164" fontId="0" fillId="0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zoomScaleNormal="100" workbookViewId="0">
      <selection activeCell="H43" sqref="H43:H50"/>
    </sheetView>
  </sheetViews>
  <sheetFormatPr defaultRowHeight="14.5" x14ac:dyDescent="0.35"/>
  <cols>
    <col min="1" max="1" width="11.453125" bestFit="1" customWidth="1"/>
    <col min="2" max="2" width="13.90625" bestFit="1" customWidth="1"/>
    <col min="9" max="9" width="17.90625" customWidth="1"/>
    <col min="10" max="10" width="14.26953125" bestFit="1" customWidth="1"/>
  </cols>
  <sheetData>
    <row r="1" spans="1:16" s="7" customFormat="1" x14ac:dyDescent="0.35">
      <c r="B1" s="15" t="s">
        <v>15</v>
      </c>
      <c r="C1" s="7" t="s">
        <v>14</v>
      </c>
      <c r="G1" s="7" t="s">
        <v>3</v>
      </c>
    </row>
    <row r="2" spans="1:16" x14ac:dyDescent="0.35">
      <c r="A2" t="s">
        <v>16</v>
      </c>
      <c r="B2" t="s">
        <v>7</v>
      </c>
      <c r="C2">
        <v>1024</v>
      </c>
      <c r="J2" t="s">
        <v>13</v>
      </c>
      <c r="K2" s="8"/>
      <c r="L2" s="8"/>
      <c r="M2" s="8"/>
      <c r="N2" s="8"/>
    </row>
    <row r="3" spans="1:16" x14ac:dyDescent="0.35">
      <c r="B3" t="s">
        <v>8</v>
      </c>
      <c r="K3" s="8"/>
      <c r="L3" s="8"/>
      <c r="M3" s="8"/>
      <c r="N3" s="8"/>
    </row>
    <row r="4" spans="1:16" x14ac:dyDescent="0.35">
      <c r="A4" t="s">
        <v>6</v>
      </c>
      <c r="B4">
        <v>17960</v>
      </c>
      <c r="C4">
        <v>1024</v>
      </c>
      <c r="D4">
        <f>B4/C4</f>
        <v>17.5390625</v>
      </c>
      <c r="E4">
        <v>1</v>
      </c>
      <c r="F4">
        <f>D4/E4</f>
        <v>17.5390625</v>
      </c>
      <c r="G4">
        <f>1/F4</f>
        <v>5.7015590200445436E-2</v>
      </c>
      <c r="H4" s="8">
        <v>38</v>
      </c>
      <c r="I4" s="11">
        <f t="shared" ref="I4:I9" si="0">G4*H4</f>
        <v>2.1665924276169264</v>
      </c>
      <c r="J4" s="10" t="s">
        <v>4</v>
      </c>
      <c r="K4" s="8">
        <v>1</v>
      </c>
      <c r="L4" s="16">
        <f>I5-I4</f>
        <v>0.34209354120267266</v>
      </c>
      <c r="M4" s="8"/>
      <c r="N4" s="8"/>
    </row>
    <row r="5" spans="1:16" x14ac:dyDescent="0.35">
      <c r="A5" t="s">
        <v>6</v>
      </c>
      <c r="B5">
        <v>17960</v>
      </c>
      <c r="C5">
        <v>1024</v>
      </c>
      <c r="D5">
        <f t="shared" ref="D5:D9" si="1">B5/C5</f>
        <v>17.5390625</v>
      </c>
      <c r="E5">
        <v>1</v>
      </c>
      <c r="F5">
        <f t="shared" ref="F5:F9" si="2">D5/E5</f>
        <v>17.5390625</v>
      </c>
      <c r="G5">
        <f t="shared" ref="G5:G11" si="3">1/F5</f>
        <v>5.7015590200445436E-2</v>
      </c>
      <c r="H5" s="8">
        <v>44</v>
      </c>
      <c r="I5" s="11">
        <f t="shared" si="0"/>
        <v>2.508685968819599</v>
      </c>
      <c r="J5" s="10"/>
      <c r="K5" s="8"/>
      <c r="L5" s="8"/>
      <c r="M5" s="8"/>
      <c r="N5" s="8"/>
    </row>
    <row r="6" spans="1:16" x14ac:dyDescent="0.35">
      <c r="A6" t="s">
        <v>6</v>
      </c>
      <c r="B6">
        <v>17960</v>
      </c>
      <c r="C6">
        <v>1024</v>
      </c>
      <c r="D6">
        <f t="shared" si="1"/>
        <v>17.5390625</v>
      </c>
      <c r="E6">
        <v>1</v>
      </c>
      <c r="F6">
        <f t="shared" si="2"/>
        <v>17.5390625</v>
      </c>
      <c r="G6">
        <f t="shared" si="3"/>
        <v>5.7015590200445436E-2</v>
      </c>
      <c r="H6" s="8">
        <v>16</v>
      </c>
      <c r="I6" s="12">
        <f t="shared" si="0"/>
        <v>0.91224944320712698</v>
      </c>
      <c r="J6" s="10" t="s">
        <v>5</v>
      </c>
      <c r="K6" s="8">
        <v>0</v>
      </c>
      <c r="L6" s="16">
        <f>I7-I6</f>
        <v>0.45612472160356343</v>
      </c>
      <c r="M6" s="8"/>
      <c r="N6" s="8"/>
    </row>
    <row r="7" spans="1:16" x14ac:dyDescent="0.35">
      <c r="A7" t="s">
        <v>6</v>
      </c>
      <c r="B7">
        <v>17960</v>
      </c>
      <c r="C7">
        <v>1024</v>
      </c>
      <c r="D7">
        <f t="shared" si="1"/>
        <v>17.5390625</v>
      </c>
      <c r="E7">
        <v>1</v>
      </c>
      <c r="F7">
        <f t="shared" si="2"/>
        <v>17.5390625</v>
      </c>
      <c r="G7">
        <f t="shared" si="3"/>
        <v>5.7015590200445436E-2</v>
      </c>
      <c r="H7" s="8">
        <v>24</v>
      </c>
      <c r="I7" s="12">
        <f t="shared" si="0"/>
        <v>1.3683741648106904</v>
      </c>
      <c r="J7" s="10"/>
      <c r="K7" s="8"/>
      <c r="L7" s="8"/>
      <c r="M7" s="8"/>
      <c r="N7" s="8"/>
    </row>
    <row r="8" spans="1:16" x14ac:dyDescent="0.35">
      <c r="A8" t="s">
        <v>6</v>
      </c>
      <c r="B8">
        <v>17960</v>
      </c>
      <c r="C8">
        <v>1024</v>
      </c>
      <c r="D8">
        <f t="shared" si="1"/>
        <v>17.5390625</v>
      </c>
      <c r="E8">
        <v>1</v>
      </c>
      <c r="F8">
        <f t="shared" si="2"/>
        <v>17.5390625</v>
      </c>
      <c r="G8">
        <f t="shared" si="3"/>
        <v>5.7015590200445436E-2</v>
      </c>
      <c r="H8" s="8">
        <v>220</v>
      </c>
      <c r="I8" s="13">
        <f t="shared" si="0"/>
        <v>12.543429844097997</v>
      </c>
      <c r="J8" s="10" t="s">
        <v>10</v>
      </c>
      <c r="K8" s="8" t="s">
        <v>12</v>
      </c>
      <c r="L8" s="16">
        <f>I9-I8</f>
        <v>1.7104677060133628</v>
      </c>
      <c r="M8" s="8"/>
      <c r="N8" s="8"/>
      <c r="P8" s="8"/>
    </row>
    <row r="9" spans="1:16" x14ac:dyDescent="0.35">
      <c r="A9" t="s">
        <v>6</v>
      </c>
      <c r="B9">
        <v>17960</v>
      </c>
      <c r="C9">
        <v>1024</v>
      </c>
      <c r="D9">
        <f t="shared" si="1"/>
        <v>17.5390625</v>
      </c>
      <c r="E9">
        <v>1</v>
      </c>
      <c r="F9">
        <f t="shared" si="2"/>
        <v>17.5390625</v>
      </c>
      <c r="G9">
        <f t="shared" si="3"/>
        <v>5.7015590200445436E-2</v>
      </c>
      <c r="H9" s="8">
        <v>250</v>
      </c>
      <c r="I9" s="13">
        <f t="shared" si="0"/>
        <v>14.253897550111359</v>
      </c>
      <c r="J9" s="10"/>
      <c r="K9" s="8"/>
      <c r="L9" s="8"/>
      <c r="M9" s="8"/>
      <c r="N9" s="8"/>
    </row>
    <row r="10" spans="1:16" x14ac:dyDescent="0.35">
      <c r="A10" t="s">
        <v>6</v>
      </c>
      <c r="B10">
        <v>17960</v>
      </c>
      <c r="C10">
        <v>1024</v>
      </c>
      <c r="D10">
        <f t="shared" ref="D10" si="4">B10/C10</f>
        <v>17.5390625</v>
      </c>
      <c r="E10">
        <v>1</v>
      </c>
      <c r="F10">
        <f t="shared" ref="F10" si="5">D10/E10</f>
        <v>17.5390625</v>
      </c>
      <c r="G10">
        <f t="shared" si="3"/>
        <v>5.7015590200445436E-2</v>
      </c>
      <c r="H10" s="8">
        <v>180</v>
      </c>
      <c r="I10" s="14">
        <f t="shared" ref="I10:I11" si="6">G10*H10</f>
        <v>10.262806236080179</v>
      </c>
      <c r="J10" s="10" t="s">
        <v>9</v>
      </c>
      <c r="K10" s="8" t="s">
        <v>11</v>
      </c>
      <c r="L10" s="16">
        <f>I11-I10</f>
        <v>1.9955456570155903</v>
      </c>
      <c r="M10" s="8"/>
      <c r="N10" s="8"/>
    </row>
    <row r="11" spans="1:16" x14ac:dyDescent="0.35">
      <c r="A11" t="s">
        <v>6</v>
      </c>
      <c r="B11">
        <v>17960</v>
      </c>
      <c r="C11">
        <v>1024</v>
      </c>
      <c r="D11">
        <f t="shared" ref="D11" si="7">B11/C11</f>
        <v>17.5390625</v>
      </c>
      <c r="E11">
        <v>1</v>
      </c>
      <c r="F11">
        <f t="shared" ref="F11" si="8">D11/E11</f>
        <v>17.5390625</v>
      </c>
      <c r="G11">
        <f t="shared" si="3"/>
        <v>5.7015590200445436E-2</v>
      </c>
      <c r="H11" s="8">
        <v>215</v>
      </c>
      <c r="I11" s="14">
        <f t="shared" si="6"/>
        <v>12.258351893095769</v>
      </c>
      <c r="K11" s="8"/>
      <c r="L11" s="8"/>
      <c r="M11" s="8"/>
      <c r="N11" s="8"/>
    </row>
    <row r="12" spans="1:16" x14ac:dyDescent="0.35">
      <c r="I12" s="8"/>
      <c r="K12" s="8"/>
      <c r="L12" s="8"/>
      <c r="M12" s="8"/>
      <c r="N12" s="8"/>
    </row>
    <row r="13" spans="1:16" x14ac:dyDescent="0.35">
      <c r="B13">
        <f>9600*2</f>
        <v>19200</v>
      </c>
    </row>
    <row r="14" spans="1:16" x14ac:dyDescent="0.35">
      <c r="A14" t="s">
        <v>6</v>
      </c>
      <c r="B14">
        <f>B13</f>
        <v>19200</v>
      </c>
      <c r="C14">
        <v>1024</v>
      </c>
      <c r="D14">
        <f>B14/C14</f>
        <v>18.75</v>
      </c>
      <c r="E14">
        <v>1</v>
      </c>
      <c r="F14">
        <f>D14/E14</f>
        <v>18.75</v>
      </c>
      <c r="G14">
        <f>1/F14</f>
        <v>5.3333333333333337E-2</v>
      </c>
      <c r="H14" s="8">
        <v>38</v>
      </c>
      <c r="I14" s="11">
        <f t="shared" ref="I14:I21" si="9">G14*H14</f>
        <v>2.0266666666666668</v>
      </c>
      <c r="J14" s="10" t="s">
        <v>4</v>
      </c>
      <c r="K14" s="8">
        <v>1</v>
      </c>
      <c r="L14" s="16">
        <f>I15-I14</f>
        <v>0.31999999999999984</v>
      </c>
      <c r="M14" s="8"/>
      <c r="N14" s="8"/>
    </row>
    <row r="15" spans="1:16" x14ac:dyDescent="0.35">
      <c r="A15" t="s">
        <v>6</v>
      </c>
      <c r="B15">
        <f t="shared" ref="B15:B21" si="10">B14</f>
        <v>19200</v>
      </c>
      <c r="C15">
        <v>1024</v>
      </c>
      <c r="D15">
        <f t="shared" ref="D15:D21" si="11">B15/C15</f>
        <v>18.75</v>
      </c>
      <c r="E15">
        <v>1</v>
      </c>
      <c r="F15">
        <f t="shared" ref="F15:F21" si="12">D15/E15</f>
        <v>18.75</v>
      </c>
      <c r="G15">
        <f t="shared" ref="G15:G21" si="13">1/F15</f>
        <v>5.3333333333333337E-2</v>
      </c>
      <c r="H15" s="8">
        <v>44</v>
      </c>
      <c r="I15" s="11">
        <f t="shared" si="9"/>
        <v>2.3466666666666667</v>
      </c>
      <c r="J15" s="10"/>
      <c r="K15" s="8"/>
      <c r="L15" s="8"/>
      <c r="M15" s="8"/>
      <c r="N15" s="8"/>
    </row>
    <row r="16" spans="1:16" x14ac:dyDescent="0.35">
      <c r="A16" t="s">
        <v>6</v>
      </c>
      <c r="B16">
        <f t="shared" si="10"/>
        <v>19200</v>
      </c>
      <c r="C16">
        <v>1024</v>
      </c>
      <c r="D16">
        <f t="shared" si="11"/>
        <v>18.75</v>
      </c>
      <c r="E16">
        <v>1</v>
      </c>
      <c r="F16">
        <f t="shared" si="12"/>
        <v>18.75</v>
      </c>
      <c r="G16">
        <f t="shared" si="13"/>
        <v>5.3333333333333337E-2</v>
      </c>
      <c r="H16" s="8">
        <v>16</v>
      </c>
      <c r="I16" s="12">
        <f t="shared" si="9"/>
        <v>0.85333333333333339</v>
      </c>
      <c r="J16" s="10" t="s">
        <v>5</v>
      </c>
      <c r="K16" s="8">
        <v>0</v>
      </c>
      <c r="L16" s="16">
        <f>I17-I16</f>
        <v>0.42666666666666664</v>
      </c>
      <c r="M16" s="8"/>
      <c r="N16" s="8"/>
    </row>
    <row r="17" spans="1:16" x14ac:dyDescent="0.35">
      <c r="A17" t="s">
        <v>6</v>
      </c>
      <c r="B17">
        <f t="shared" si="10"/>
        <v>19200</v>
      </c>
      <c r="C17">
        <v>1024</v>
      </c>
      <c r="D17">
        <f t="shared" si="11"/>
        <v>18.75</v>
      </c>
      <c r="E17">
        <v>1</v>
      </c>
      <c r="F17">
        <f t="shared" si="12"/>
        <v>18.75</v>
      </c>
      <c r="G17">
        <f t="shared" si="13"/>
        <v>5.3333333333333337E-2</v>
      </c>
      <c r="H17" s="8">
        <v>24</v>
      </c>
      <c r="I17" s="12">
        <f t="shared" si="9"/>
        <v>1.28</v>
      </c>
      <c r="J17" s="10"/>
      <c r="K17" s="8"/>
      <c r="L17" s="8"/>
      <c r="M17" s="8"/>
      <c r="N17" s="8"/>
    </row>
    <row r="18" spans="1:16" x14ac:dyDescent="0.35">
      <c r="A18" t="s">
        <v>6</v>
      </c>
      <c r="B18">
        <f t="shared" si="10"/>
        <v>19200</v>
      </c>
      <c r="C18">
        <v>1024</v>
      </c>
      <c r="D18">
        <f t="shared" si="11"/>
        <v>18.75</v>
      </c>
      <c r="E18">
        <v>1</v>
      </c>
      <c r="F18">
        <f t="shared" si="12"/>
        <v>18.75</v>
      </c>
      <c r="G18">
        <f t="shared" si="13"/>
        <v>5.3333333333333337E-2</v>
      </c>
      <c r="H18" s="8">
        <v>220</v>
      </c>
      <c r="I18" s="13">
        <f t="shared" si="9"/>
        <v>11.733333333333334</v>
      </c>
      <c r="J18" s="10" t="s">
        <v>10</v>
      </c>
      <c r="K18" s="8" t="s">
        <v>12</v>
      </c>
      <c r="L18" s="16">
        <f>I19-I18</f>
        <v>1.5999999999999996</v>
      </c>
      <c r="M18" s="8"/>
      <c r="N18" s="8"/>
      <c r="P18" s="8"/>
    </row>
    <row r="19" spans="1:16" x14ac:dyDescent="0.35">
      <c r="A19" t="s">
        <v>6</v>
      </c>
      <c r="B19">
        <f t="shared" si="10"/>
        <v>19200</v>
      </c>
      <c r="C19">
        <v>1024</v>
      </c>
      <c r="D19">
        <f t="shared" si="11"/>
        <v>18.75</v>
      </c>
      <c r="E19">
        <v>1</v>
      </c>
      <c r="F19">
        <f t="shared" si="12"/>
        <v>18.75</v>
      </c>
      <c r="G19">
        <f t="shared" si="13"/>
        <v>5.3333333333333337E-2</v>
      </c>
      <c r="H19" s="8">
        <v>250</v>
      </c>
      <c r="I19" s="13">
        <f t="shared" si="9"/>
        <v>13.333333333333334</v>
      </c>
      <c r="J19" s="10"/>
      <c r="K19" s="8"/>
      <c r="L19" s="8"/>
      <c r="M19" s="8"/>
      <c r="N19" s="8"/>
    </row>
    <row r="20" spans="1:16" x14ac:dyDescent="0.35">
      <c r="A20" t="s">
        <v>6</v>
      </c>
      <c r="B20">
        <f t="shared" si="10"/>
        <v>19200</v>
      </c>
      <c r="C20">
        <v>1024</v>
      </c>
      <c r="D20">
        <f t="shared" si="11"/>
        <v>18.75</v>
      </c>
      <c r="E20">
        <v>1</v>
      </c>
      <c r="F20">
        <f t="shared" si="12"/>
        <v>18.75</v>
      </c>
      <c r="G20">
        <f t="shared" si="13"/>
        <v>5.3333333333333337E-2</v>
      </c>
      <c r="H20" s="8">
        <v>180</v>
      </c>
      <c r="I20" s="14">
        <f t="shared" si="9"/>
        <v>9.6000000000000014</v>
      </c>
      <c r="J20" s="10" t="s">
        <v>9</v>
      </c>
      <c r="K20" s="8" t="s">
        <v>11</v>
      </c>
      <c r="L20" s="16">
        <f>I21-I20</f>
        <v>1.8666666666666654</v>
      </c>
      <c r="M20" s="8"/>
      <c r="N20" s="8"/>
    </row>
    <row r="21" spans="1:16" x14ac:dyDescent="0.35">
      <c r="A21" t="s">
        <v>6</v>
      </c>
      <c r="B21">
        <f t="shared" si="10"/>
        <v>19200</v>
      </c>
      <c r="C21">
        <v>1024</v>
      </c>
      <c r="D21">
        <f t="shared" si="11"/>
        <v>18.75</v>
      </c>
      <c r="E21">
        <v>1</v>
      </c>
      <c r="F21">
        <f t="shared" si="12"/>
        <v>18.75</v>
      </c>
      <c r="G21">
        <f t="shared" si="13"/>
        <v>5.3333333333333337E-2</v>
      </c>
      <c r="H21" s="8">
        <v>215</v>
      </c>
      <c r="I21" s="14">
        <f t="shared" si="9"/>
        <v>11.466666666666667</v>
      </c>
      <c r="K21" s="8"/>
      <c r="L21" s="8"/>
      <c r="M21" s="8"/>
      <c r="N21" s="8"/>
    </row>
    <row r="22" spans="1:16" x14ac:dyDescent="0.35">
      <c r="H22" s="8"/>
      <c r="I22" s="14"/>
      <c r="K22" s="8"/>
      <c r="L22" s="8"/>
      <c r="M22" s="8"/>
      <c r="N22" s="8"/>
    </row>
    <row r="23" spans="1:16" x14ac:dyDescent="0.35">
      <c r="B23">
        <f>19200*0.95</f>
        <v>18240</v>
      </c>
    </row>
    <row r="24" spans="1:16" x14ac:dyDescent="0.35">
      <c r="A24" t="s">
        <v>6</v>
      </c>
      <c r="B24">
        <f>B23</f>
        <v>18240</v>
      </c>
      <c r="C24">
        <v>1024</v>
      </c>
      <c r="D24">
        <f>B24/C24</f>
        <v>17.8125</v>
      </c>
      <c r="E24">
        <v>2</v>
      </c>
      <c r="F24">
        <f>D24/E24</f>
        <v>8.90625</v>
      </c>
      <c r="G24">
        <f>1/F24</f>
        <v>0.11228070175438597</v>
      </c>
      <c r="H24" s="8">
        <v>18</v>
      </c>
      <c r="I24" s="11">
        <f t="shared" ref="I24:I31" si="14">G24*H24</f>
        <v>2.0210526315789474</v>
      </c>
      <c r="J24" s="10" t="s">
        <v>4</v>
      </c>
      <c r="K24" s="8">
        <v>1</v>
      </c>
      <c r="L24" s="16">
        <f>I25-I24</f>
        <v>0.44912280701754392</v>
      </c>
      <c r="M24" s="8"/>
      <c r="N24" s="8"/>
    </row>
    <row r="25" spans="1:16" x14ac:dyDescent="0.35">
      <c r="A25" t="s">
        <v>6</v>
      </c>
      <c r="B25">
        <f t="shared" ref="B25:B31" si="15">B24</f>
        <v>18240</v>
      </c>
      <c r="C25">
        <v>1024</v>
      </c>
      <c r="D25">
        <f t="shared" ref="D25:D31" si="16">B25/C25</f>
        <v>17.8125</v>
      </c>
      <c r="E25">
        <v>2</v>
      </c>
      <c r="F25">
        <f t="shared" ref="F25:F31" si="17">D25/E25</f>
        <v>8.90625</v>
      </c>
      <c r="G25">
        <f t="shared" ref="G25:G31" si="18">1/F25</f>
        <v>0.11228070175438597</v>
      </c>
      <c r="H25" s="8">
        <v>22</v>
      </c>
      <c r="I25" s="11">
        <f t="shared" si="14"/>
        <v>2.4701754385964914</v>
      </c>
      <c r="J25" s="10"/>
      <c r="K25" s="8"/>
      <c r="L25" s="8"/>
      <c r="M25" s="8"/>
      <c r="N25" s="8"/>
    </row>
    <row r="26" spans="1:16" x14ac:dyDescent="0.35">
      <c r="A26" t="s">
        <v>6</v>
      </c>
      <c r="B26">
        <f t="shared" si="15"/>
        <v>18240</v>
      </c>
      <c r="C26">
        <v>1024</v>
      </c>
      <c r="D26">
        <f t="shared" si="16"/>
        <v>17.8125</v>
      </c>
      <c r="E26">
        <v>2</v>
      </c>
      <c r="F26">
        <f t="shared" si="17"/>
        <v>8.90625</v>
      </c>
      <c r="G26">
        <f t="shared" si="18"/>
        <v>0.11228070175438597</v>
      </c>
      <c r="H26" s="8">
        <v>9</v>
      </c>
      <c r="I26" s="12">
        <f t="shared" si="14"/>
        <v>1.0105263157894737</v>
      </c>
      <c r="J26" s="10" t="s">
        <v>5</v>
      </c>
      <c r="K26" s="8">
        <v>0</v>
      </c>
      <c r="L26" s="16">
        <f>I27-I26</f>
        <v>0.44912280701754392</v>
      </c>
      <c r="M26" s="8"/>
      <c r="N26" s="8"/>
    </row>
    <row r="27" spans="1:16" x14ac:dyDescent="0.35">
      <c r="A27" t="s">
        <v>6</v>
      </c>
      <c r="B27">
        <f t="shared" si="15"/>
        <v>18240</v>
      </c>
      <c r="C27">
        <v>1024</v>
      </c>
      <c r="D27">
        <f t="shared" si="16"/>
        <v>17.8125</v>
      </c>
      <c r="E27">
        <v>2</v>
      </c>
      <c r="F27">
        <f t="shared" si="17"/>
        <v>8.90625</v>
      </c>
      <c r="G27">
        <f t="shared" si="18"/>
        <v>0.11228070175438597</v>
      </c>
      <c r="H27" s="8">
        <v>13</v>
      </c>
      <c r="I27" s="12">
        <f t="shared" si="14"/>
        <v>1.4596491228070176</v>
      </c>
      <c r="J27" s="10"/>
      <c r="K27" s="8"/>
      <c r="L27" s="8"/>
      <c r="M27" s="8"/>
      <c r="N27" s="8"/>
    </row>
    <row r="28" spans="1:16" x14ac:dyDescent="0.35">
      <c r="A28" t="s">
        <v>6</v>
      </c>
      <c r="B28">
        <f t="shared" si="15"/>
        <v>18240</v>
      </c>
      <c r="C28">
        <v>1024</v>
      </c>
      <c r="D28">
        <f t="shared" si="16"/>
        <v>17.8125</v>
      </c>
      <c r="E28">
        <v>2</v>
      </c>
      <c r="F28">
        <f t="shared" si="17"/>
        <v>8.90625</v>
      </c>
      <c r="G28">
        <f t="shared" si="18"/>
        <v>0.11228070175438597</v>
      </c>
      <c r="H28" s="8">
        <v>115</v>
      </c>
      <c r="I28" s="13">
        <f t="shared" si="14"/>
        <v>12.912280701754387</v>
      </c>
      <c r="J28" s="10" t="s">
        <v>10</v>
      </c>
      <c r="K28" s="8" t="s">
        <v>12</v>
      </c>
      <c r="L28" s="16">
        <f>I29-I28</f>
        <v>2.807017543859649</v>
      </c>
      <c r="M28" s="8"/>
      <c r="N28" s="8"/>
      <c r="P28" s="8"/>
    </row>
    <row r="29" spans="1:16" x14ac:dyDescent="0.35">
      <c r="A29" t="s">
        <v>6</v>
      </c>
      <c r="B29">
        <f t="shared" si="15"/>
        <v>18240</v>
      </c>
      <c r="C29">
        <v>1024</v>
      </c>
      <c r="D29">
        <f t="shared" si="16"/>
        <v>17.8125</v>
      </c>
      <c r="E29">
        <v>2</v>
      </c>
      <c r="F29">
        <f t="shared" si="17"/>
        <v>8.90625</v>
      </c>
      <c r="G29">
        <f t="shared" si="18"/>
        <v>0.11228070175438597</v>
      </c>
      <c r="H29" s="8">
        <v>140</v>
      </c>
      <c r="I29" s="13">
        <f t="shared" si="14"/>
        <v>15.719298245614036</v>
      </c>
      <c r="J29" s="10"/>
      <c r="K29" s="8"/>
      <c r="L29" s="8"/>
      <c r="M29" s="8"/>
      <c r="N29" s="8"/>
    </row>
    <row r="30" spans="1:16" x14ac:dyDescent="0.35">
      <c r="A30" t="s">
        <v>6</v>
      </c>
      <c r="B30">
        <f t="shared" si="15"/>
        <v>18240</v>
      </c>
      <c r="C30">
        <v>1024</v>
      </c>
      <c r="D30">
        <f t="shared" si="16"/>
        <v>17.8125</v>
      </c>
      <c r="E30">
        <v>2</v>
      </c>
      <c r="F30">
        <f t="shared" si="17"/>
        <v>8.90625</v>
      </c>
      <c r="G30">
        <f t="shared" si="18"/>
        <v>0.11228070175438597</v>
      </c>
      <c r="H30" s="8">
        <v>90</v>
      </c>
      <c r="I30" s="14">
        <f t="shared" si="14"/>
        <v>10.105263157894736</v>
      </c>
      <c r="J30" s="10" t="s">
        <v>9</v>
      </c>
      <c r="K30" s="8" t="s">
        <v>11</v>
      </c>
      <c r="L30" s="16">
        <f>I31-I30</f>
        <v>3.3684210526315805</v>
      </c>
      <c r="M30" s="8"/>
      <c r="N30" s="8"/>
    </row>
    <row r="31" spans="1:16" x14ac:dyDescent="0.35">
      <c r="A31" t="s">
        <v>6</v>
      </c>
      <c r="B31">
        <f t="shared" si="15"/>
        <v>18240</v>
      </c>
      <c r="C31">
        <v>1024</v>
      </c>
      <c r="D31">
        <f t="shared" si="16"/>
        <v>17.8125</v>
      </c>
      <c r="E31">
        <v>2</v>
      </c>
      <c r="F31">
        <f t="shared" si="17"/>
        <v>8.90625</v>
      </c>
      <c r="G31">
        <f t="shared" si="18"/>
        <v>0.11228070175438597</v>
      </c>
      <c r="H31" s="8">
        <v>120</v>
      </c>
      <c r="I31" s="14">
        <f t="shared" si="14"/>
        <v>13.473684210526317</v>
      </c>
      <c r="K31" s="8"/>
      <c r="L31" s="8"/>
      <c r="M31" s="8"/>
      <c r="N31" s="8"/>
    </row>
    <row r="33" spans="1:16" x14ac:dyDescent="0.35">
      <c r="B33">
        <f>19200*1.05</f>
        <v>20160</v>
      </c>
    </row>
    <row r="34" spans="1:16" x14ac:dyDescent="0.35">
      <c r="A34" t="s">
        <v>6</v>
      </c>
      <c r="B34">
        <f>B33</f>
        <v>20160</v>
      </c>
      <c r="C34">
        <v>1024</v>
      </c>
      <c r="D34">
        <f>B34/C34</f>
        <v>19.6875</v>
      </c>
      <c r="E34">
        <v>2</v>
      </c>
      <c r="F34">
        <f>D34/E34</f>
        <v>9.84375</v>
      </c>
      <c r="G34">
        <f>1/F34</f>
        <v>0.10158730158730159</v>
      </c>
      <c r="H34" s="8">
        <f>H24</f>
        <v>18</v>
      </c>
      <c r="I34" s="11">
        <f t="shared" ref="I34:I41" si="19">G34*H34</f>
        <v>1.8285714285714285</v>
      </c>
      <c r="J34" s="10" t="s">
        <v>4</v>
      </c>
      <c r="K34" s="8">
        <v>1</v>
      </c>
      <c r="L34" s="16">
        <f>I35-I34</f>
        <v>0.40634920634920646</v>
      </c>
      <c r="M34" s="8"/>
      <c r="N34" s="8"/>
    </row>
    <row r="35" spans="1:16" x14ac:dyDescent="0.35">
      <c r="A35" t="s">
        <v>6</v>
      </c>
      <c r="B35">
        <f t="shared" ref="B35:B41" si="20">B34</f>
        <v>20160</v>
      </c>
      <c r="C35">
        <v>1024</v>
      </c>
      <c r="D35">
        <f t="shared" ref="D35:D41" si="21">B35/C35</f>
        <v>19.6875</v>
      </c>
      <c r="E35">
        <v>2</v>
      </c>
      <c r="F35">
        <f t="shared" ref="F35:F41" si="22">D35/E35</f>
        <v>9.84375</v>
      </c>
      <c r="G35">
        <f t="shared" ref="G35:G41" si="23">1/F35</f>
        <v>0.10158730158730159</v>
      </c>
      <c r="H35" s="8">
        <f t="shared" ref="H35:H41" si="24">H25</f>
        <v>22</v>
      </c>
      <c r="I35" s="11">
        <f t="shared" si="19"/>
        <v>2.234920634920635</v>
      </c>
      <c r="J35" s="10"/>
      <c r="K35" s="8"/>
      <c r="L35" s="8"/>
      <c r="M35" s="8"/>
      <c r="N35" s="8"/>
    </row>
    <row r="36" spans="1:16" x14ac:dyDescent="0.35">
      <c r="A36" t="s">
        <v>6</v>
      </c>
      <c r="B36">
        <f t="shared" si="20"/>
        <v>20160</v>
      </c>
      <c r="C36">
        <v>1024</v>
      </c>
      <c r="D36">
        <f t="shared" si="21"/>
        <v>19.6875</v>
      </c>
      <c r="E36">
        <v>2</v>
      </c>
      <c r="F36">
        <f t="shared" si="22"/>
        <v>9.84375</v>
      </c>
      <c r="G36">
        <f t="shared" si="23"/>
        <v>0.10158730158730159</v>
      </c>
      <c r="H36" s="8">
        <f t="shared" si="24"/>
        <v>9</v>
      </c>
      <c r="I36" s="12">
        <f t="shared" si="19"/>
        <v>0.91428571428571426</v>
      </c>
      <c r="J36" s="10" t="s">
        <v>5</v>
      </c>
      <c r="K36" s="8">
        <v>0</v>
      </c>
      <c r="L36" s="16">
        <f>I37-I36</f>
        <v>0.40634920634920635</v>
      </c>
      <c r="M36" s="8"/>
      <c r="N36" s="8"/>
    </row>
    <row r="37" spans="1:16" x14ac:dyDescent="0.35">
      <c r="A37" t="s">
        <v>6</v>
      </c>
      <c r="B37">
        <f t="shared" si="20"/>
        <v>20160</v>
      </c>
      <c r="C37">
        <v>1024</v>
      </c>
      <c r="D37">
        <f t="shared" si="21"/>
        <v>19.6875</v>
      </c>
      <c r="E37">
        <v>2</v>
      </c>
      <c r="F37">
        <f t="shared" si="22"/>
        <v>9.84375</v>
      </c>
      <c r="G37">
        <f t="shared" si="23"/>
        <v>0.10158730158730159</v>
      </c>
      <c r="H37" s="8">
        <f t="shared" si="24"/>
        <v>13</v>
      </c>
      <c r="I37" s="12">
        <f t="shared" si="19"/>
        <v>1.3206349206349206</v>
      </c>
      <c r="J37" s="10"/>
      <c r="K37" s="8"/>
      <c r="L37" s="8"/>
      <c r="M37" s="8"/>
      <c r="N37" s="8"/>
    </row>
    <row r="38" spans="1:16" x14ac:dyDescent="0.35">
      <c r="A38" t="s">
        <v>6</v>
      </c>
      <c r="B38">
        <f t="shared" si="20"/>
        <v>20160</v>
      </c>
      <c r="C38">
        <v>1024</v>
      </c>
      <c r="D38">
        <f t="shared" si="21"/>
        <v>19.6875</v>
      </c>
      <c r="E38">
        <v>2</v>
      </c>
      <c r="F38">
        <f t="shared" si="22"/>
        <v>9.84375</v>
      </c>
      <c r="G38">
        <f t="shared" si="23"/>
        <v>0.10158730158730159</v>
      </c>
      <c r="H38" s="8">
        <f t="shared" si="24"/>
        <v>115</v>
      </c>
      <c r="I38" s="13">
        <f t="shared" si="19"/>
        <v>11.682539682539682</v>
      </c>
      <c r="J38" s="10" t="s">
        <v>10</v>
      </c>
      <c r="K38" s="8" t="s">
        <v>12</v>
      </c>
      <c r="L38" s="16">
        <f>I39-I38</f>
        <v>2.5396825396825395</v>
      </c>
      <c r="M38" s="8"/>
      <c r="N38" s="8"/>
      <c r="P38" s="8"/>
    </row>
    <row r="39" spans="1:16" x14ac:dyDescent="0.35">
      <c r="A39" t="s">
        <v>6</v>
      </c>
      <c r="B39">
        <f t="shared" si="20"/>
        <v>20160</v>
      </c>
      <c r="C39">
        <v>1024</v>
      </c>
      <c r="D39">
        <f t="shared" si="21"/>
        <v>19.6875</v>
      </c>
      <c r="E39">
        <v>2</v>
      </c>
      <c r="F39">
        <f t="shared" si="22"/>
        <v>9.84375</v>
      </c>
      <c r="G39">
        <f t="shared" si="23"/>
        <v>0.10158730158730159</v>
      </c>
      <c r="H39" s="8">
        <f t="shared" si="24"/>
        <v>140</v>
      </c>
      <c r="I39" s="13">
        <f t="shared" si="19"/>
        <v>14.222222222222221</v>
      </c>
      <c r="J39" s="10"/>
      <c r="K39" s="8"/>
      <c r="L39" s="8"/>
      <c r="M39" s="8"/>
      <c r="N39" s="8"/>
    </row>
    <row r="40" spans="1:16" x14ac:dyDescent="0.35">
      <c r="A40" t="s">
        <v>6</v>
      </c>
      <c r="B40">
        <f t="shared" si="20"/>
        <v>20160</v>
      </c>
      <c r="C40">
        <v>1024</v>
      </c>
      <c r="D40">
        <f t="shared" si="21"/>
        <v>19.6875</v>
      </c>
      <c r="E40">
        <v>2</v>
      </c>
      <c r="F40">
        <f t="shared" si="22"/>
        <v>9.84375</v>
      </c>
      <c r="G40">
        <f t="shared" si="23"/>
        <v>0.10158730158730159</v>
      </c>
      <c r="H40" s="8">
        <f t="shared" si="24"/>
        <v>90</v>
      </c>
      <c r="I40" s="14">
        <f t="shared" si="19"/>
        <v>9.1428571428571423</v>
      </c>
      <c r="J40" s="10" t="s">
        <v>9</v>
      </c>
      <c r="K40" s="8" t="s">
        <v>11</v>
      </c>
      <c r="L40" s="16">
        <f>I41-I40</f>
        <v>3.0476190476190474</v>
      </c>
      <c r="M40" s="8"/>
      <c r="N40" s="8"/>
    </row>
    <row r="41" spans="1:16" x14ac:dyDescent="0.35">
      <c r="A41" t="s">
        <v>6</v>
      </c>
      <c r="B41">
        <f t="shared" si="20"/>
        <v>20160</v>
      </c>
      <c r="C41">
        <v>1024</v>
      </c>
      <c r="D41">
        <f t="shared" si="21"/>
        <v>19.6875</v>
      </c>
      <c r="E41">
        <v>2</v>
      </c>
      <c r="F41">
        <f t="shared" si="22"/>
        <v>9.84375</v>
      </c>
      <c r="G41">
        <f t="shared" si="23"/>
        <v>0.10158730158730159</v>
      </c>
      <c r="H41" s="8">
        <f t="shared" si="24"/>
        <v>120</v>
      </c>
      <c r="I41" s="14">
        <f t="shared" si="19"/>
        <v>12.19047619047619</v>
      </c>
      <c r="K41" s="8"/>
      <c r="L41" s="8"/>
      <c r="M41" s="8"/>
      <c r="N41" s="8"/>
    </row>
    <row r="43" spans="1:16" x14ac:dyDescent="0.35">
      <c r="A43" t="s">
        <v>6</v>
      </c>
      <c r="B43">
        <v>17960</v>
      </c>
      <c r="C43">
        <v>1024</v>
      </c>
      <c r="D43">
        <f>B43/C43</f>
        <v>17.5390625</v>
      </c>
      <c r="E43">
        <v>2</v>
      </c>
      <c r="F43">
        <f>D43/E43</f>
        <v>8.76953125</v>
      </c>
      <c r="G43">
        <f>1/F43</f>
        <v>0.11403118040089087</v>
      </c>
      <c r="H43" s="8">
        <v>18</v>
      </c>
      <c r="I43" s="11">
        <f t="shared" ref="I43:I50" si="25">G43*H43</f>
        <v>2.0525612472160355</v>
      </c>
      <c r="J43" s="10" t="s">
        <v>4</v>
      </c>
      <c r="K43" s="8">
        <v>1</v>
      </c>
      <c r="L43" s="16">
        <f>I44-I43</f>
        <v>0.45612472160356354</v>
      </c>
      <c r="M43" s="8"/>
      <c r="N43" s="8"/>
    </row>
    <row r="44" spans="1:16" x14ac:dyDescent="0.35">
      <c r="A44" t="s">
        <v>6</v>
      </c>
      <c r="B44">
        <v>17960</v>
      </c>
      <c r="C44">
        <v>1024</v>
      </c>
      <c r="D44">
        <f t="shared" ref="D44:D50" si="26">B44/C44</f>
        <v>17.5390625</v>
      </c>
      <c r="E44">
        <v>2</v>
      </c>
      <c r="F44">
        <f t="shared" ref="F44:F50" si="27">D44/E44</f>
        <v>8.76953125</v>
      </c>
      <c r="G44">
        <f t="shared" ref="G44:G50" si="28">1/F44</f>
        <v>0.11403118040089087</v>
      </c>
      <c r="H44" s="8">
        <v>22</v>
      </c>
      <c r="I44" s="11">
        <f t="shared" si="25"/>
        <v>2.508685968819599</v>
      </c>
      <c r="J44" s="10"/>
      <c r="K44" s="8"/>
      <c r="L44" s="8"/>
      <c r="M44" s="8"/>
      <c r="N44" s="8"/>
    </row>
    <row r="45" spans="1:16" x14ac:dyDescent="0.35">
      <c r="A45" t="s">
        <v>6</v>
      </c>
      <c r="B45">
        <v>17960</v>
      </c>
      <c r="C45">
        <v>1024</v>
      </c>
      <c r="D45">
        <f t="shared" si="26"/>
        <v>17.5390625</v>
      </c>
      <c r="E45">
        <v>2</v>
      </c>
      <c r="F45">
        <f t="shared" si="27"/>
        <v>8.76953125</v>
      </c>
      <c r="G45">
        <f t="shared" si="28"/>
        <v>0.11403118040089087</v>
      </c>
      <c r="H45" s="8">
        <v>9</v>
      </c>
      <c r="I45" s="12">
        <f t="shared" si="25"/>
        <v>1.0262806236080178</v>
      </c>
      <c r="J45" s="10" t="s">
        <v>5</v>
      </c>
      <c r="K45" s="8">
        <v>0</v>
      </c>
      <c r="L45" s="16">
        <f>I46-I45</f>
        <v>0.45612472160356354</v>
      </c>
      <c r="M45" s="8"/>
      <c r="N45" s="8"/>
    </row>
    <row r="46" spans="1:16" x14ac:dyDescent="0.35">
      <c r="A46" t="s">
        <v>6</v>
      </c>
      <c r="B46">
        <v>17960</v>
      </c>
      <c r="C46">
        <v>1024</v>
      </c>
      <c r="D46">
        <f t="shared" si="26"/>
        <v>17.5390625</v>
      </c>
      <c r="E46">
        <v>2</v>
      </c>
      <c r="F46">
        <f t="shared" si="27"/>
        <v>8.76953125</v>
      </c>
      <c r="G46">
        <f t="shared" si="28"/>
        <v>0.11403118040089087</v>
      </c>
      <c r="H46" s="8">
        <v>13</v>
      </c>
      <c r="I46" s="12">
        <f t="shared" si="25"/>
        <v>1.4824053452115813</v>
      </c>
      <c r="J46" s="10"/>
      <c r="K46" s="8"/>
      <c r="L46" s="8"/>
      <c r="M46" s="8"/>
      <c r="N46" s="8"/>
    </row>
    <row r="47" spans="1:16" x14ac:dyDescent="0.35">
      <c r="A47" t="s">
        <v>6</v>
      </c>
      <c r="B47">
        <v>17960</v>
      </c>
      <c r="C47">
        <v>1024</v>
      </c>
      <c r="D47">
        <f t="shared" si="26"/>
        <v>17.5390625</v>
      </c>
      <c r="E47">
        <v>2</v>
      </c>
      <c r="F47">
        <f t="shared" si="27"/>
        <v>8.76953125</v>
      </c>
      <c r="G47">
        <f t="shared" si="28"/>
        <v>0.11403118040089087</v>
      </c>
      <c r="H47" s="8">
        <v>115</v>
      </c>
      <c r="I47" s="13">
        <f t="shared" si="25"/>
        <v>13.11358574610245</v>
      </c>
      <c r="J47" s="10" t="s">
        <v>10</v>
      </c>
      <c r="K47" s="8" t="s">
        <v>12</v>
      </c>
      <c r="L47" s="16">
        <f>I48-I47</f>
        <v>2.8507795100222726</v>
      </c>
      <c r="M47" s="8"/>
      <c r="N47" s="8"/>
      <c r="P47" s="8"/>
    </row>
    <row r="48" spans="1:16" x14ac:dyDescent="0.35">
      <c r="A48" t="s">
        <v>6</v>
      </c>
      <c r="B48">
        <v>17960</v>
      </c>
      <c r="C48">
        <v>1024</v>
      </c>
      <c r="D48">
        <f t="shared" si="26"/>
        <v>17.5390625</v>
      </c>
      <c r="E48">
        <v>2</v>
      </c>
      <c r="F48">
        <f t="shared" si="27"/>
        <v>8.76953125</v>
      </c>
      <c r="G48">
        <f t="shared" si="28"/>
        <v>0.11403118040089087</v>
      </c>
      <c r="H48" s="8">
        <v>140</v>
      </c>
      <c r="I48" s="13">
        <f t="shared" si="25"/>
        <v>15.964365256124722</v>
      </c>
      <c r="J48" s="10"/>
      <c r="K48" s="8"/>
      <c r="L48" s="8"/>
      <c r="M48" s="8"/>
      <c r="N48" s="8"/>
    </row>
    <row r="49" spans="1:14" x14ac:dyDescent="0.35">
      <c r="A49" t="s">
        <v>6</v>
      </c>
      <c r="B49">
        <v>17960</v>
      </c>
      <c r="C49">
        <v>1024</v>
      </c>
      <c r="D49">
        <f t="shared" si="26"/>
        <v>17.5390625</v>
      </c>
      <c r="E49">
        <v>2</v>
      </c>
      <c r="F49">
        <f t="shared" si="27"/>
        <v>8.76953125</v>
      </c>
      <c r="G49">
        <f t="shared" si="28"/>
        <v>0.11403118040089087</v>
      </c>
      <c r="H49" s="8">
        <v>90</v>
      </c>
      <c r="I49" s="14">
        <f t="shared" si="25"/>
        <v>10.262806236080179</v>
      </c>
      <c r="J49" s="10" t="s">
        <v>9</v>
      </c>
      <c r="K49" s="8" t="s">
        <v>11</v>
      </c>
      <c r="L49" s="16">
        <f>I50-I49</f>
        <v>3.4209354120267257</v>
      </c>
      <c r="M49" s="8"/>
      <c r="N49" s="8"/>
    </row>
    <row r="50" spans="1:14" x14ac:dyDescent="0.35">
      <c r="A50" t="s">
        <v>6</v>
      </c>
      <c r="B50">
        <v>17960</v>
      </c>
      <c r="C50">
        <v>1024</v>
      </c>
      <c r="D50">
        <f t="shared" si="26"/>
        <v>17.5390625</v>
      </c>
      <c r="E50">
        <v>2</v>
      </c>
      <c r="F50">
        <f t="shared" si="27"/>
        <v>8.76953125</v>
      </c>
      <c r="G50">
        <f t="shared" si="28"/>
        <v>0.11403118040089087</v>
      </c>
      <c r="H50" s="8">
        <v>120</v>
      </c>
      <c r="I50" s="14">
        <f t="shared" si="25"/>
        <v>13.683741648106905</v>
      </c>
      <c r="K50" s="8"/>
      <c r="L50" s="8"/>
      <c r="M50" s="8"/>
      <c r="N5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9"/>
  <sheetViews>
    <sheetView workbookViewId="0">
      <selection activeCell="J21" sqref="J21"/>
    </sheetView>
  </sheetViews>
  <sheetFormatPr defaultRowHeight="14.5" x14ac:dyDescent="0.35"/>
  <cols>
    <col min="5" max="6" width="2.90625" customWidth="1"/>
    <col min="8" max="9" width="2.90625" customWidth="1"/>
    <col min="12" max="13" width="2.90625" customWidth="1"/>
  </cols>
  <sheetData>
    <row r="4" spans="1:14" ht="15" thickBot="1" x14ac:dyDescent="0.4">
      <c r="A4" s="1"/>
      <c r="G4" s="1"/>
      <c r="J4" s="1"/>
      <c r="K4" s="1"/>
      <c r="N4" s="1"/>
    </row>
    <row r="5" spans="1:14" ht="15" thickTop="1" x14ac:dyDescent="0.35">
      <c r="B5" s="2"/>
      <c r="C5" s="3"/>
      <c r="D5" s="6"/>
      <c r="E5" s="2"/>
      <c r="F5" s="3"/>
      <c r="H5" s="2"/>
      <c r="I5" s="3"/>
      <c r="L5" s="2"/>
      <c r="M5" s="3"/>
    </row>
    <row r="6" spans="1:14" x14ac:dyDescent="0.35">
      <c r="B6" s="2"/>
      <c r="C6" s="3"/>
      <c r="E6" s="2"/>
      <c r="F6" s="3"/>
      <c r="H6" s="2"/>
      <c r="I6" s="3"/>
      <c r="L6" s="2"/>
      <c r="M6" s="3"/>
    </row>
    <row r="7" spans="1:14" x14ac:dyDescent="0.35">
      <c r="B7" s="2"/>
      <c r="C7" s="3"/>
      <c r="E7" s="2"/>
      <c r="F7" s="3"/>
      <c r="H7" s="2"/>
      <c r="I7" s="3"/>
      <c r="L7" s="2"/>
      <c r="M7" s="3"/>
    </row>
    <row r="8" spans="1:14" x14ac:dyDescent="0.35">
      <c r="B8" s="2"/>
      <c r="C8" s="3"/>
      <c r="D8" s="9"/>
      <c r="E8" s="2"/>
      <c r="F8" s="3"/>
      <c r="H8" s="2"/>
      <c r="I8" s="3"/>
      <c r="L8" s="2"/>
      <c r="M8" s="3"/>
    </row>
    <row r="9" spans="1:14" x14ac:dyDescent="0.35">
      <c r="B9" s="2"/>
      <c r="C9" s="3"/>
      <c r="E9" s="2"/>
      <c r="F9" s="3"/>
      <c r="H9" s="2"/>
      <c r="I9" s="3"/>
      <c r="L9" s="2"/>
      <c r="M9" s="3"/>
    </row>
    <row r="10" spans="1:14" x14ac:dyDescent="0.35">
      <c r="B10" s="2"/>
      <c r="C10" s="3"/>
      <c r="E10" s="2"/>
      <c r="F10" s="3"/>
      <c r="H10" s="2"/>
      <c r="I10" s="3"/>
      <c r="L10" s="2"/>
      <c r="M10" s="3"/>
    </row>
    <row r="11" spans="1:14" x14ac:dyDescent="0.35">
      <c r="B11" s="2"/>
      <c r="C11" s="3"/>
      <c r="E11" s="2"/>
      <c r="F11" s="3"/>
      <c r="H11" s="2"/>
      <c r="I11" s="3"/>
      <c r="L11" s="2"/>
      <c r="M11" s="3"/>
    </row>
    <row r="12" spans="1:14" x14ac:dyDescent="0.35">
      <c r="B12" s="2" t="s">
        <v>0</v>
      </c>
      <c r="C12" s="3"/>
      <c r="D12" t="s">
        <v>1</v>
      </c>
      <c r="E12" s="2"/>
      <c r="F12" s="3"/>
      <c r="H12" s="2"/>
      <c r="I12" s="3"/>
      <c r="L12" s="2"/>
      <c r="M12" s="3"/>
    </row>
    <row r="13" spans="1:14" ht="15" thickBot="1" x14ac:dyDescent="0.4">
      <c r="B13" s="4"/>
      <c r="C13" s="5"/>
      <c r="E13" s="4"/>
      <c r="F13" s="5"/>
      <c r="H13" s="4"/>
      <c r="I13" s="5"/>
      <c r="L13" s="4"/>
      <c r="M13" s="5"/>
    </row>
    <row r="14" spans="1:14" ht="15" thickTop="1" x14ac:dyDescent="0.35"/>
    <row r="15" spans="1:14" x14ac:dyDescent="0.35">
      <c r="A15">
        <v>0</v>
      </c>
      <c r="D15">
        <v>0</v>
      </c>
    </row>
    <row r="16" spans="1:14" x14ac:dyDescent="0.35">
      <c r="D16" t="s">
        <v>2</v>
      </c>
    </row>
    <row r="18" spans="2:4" x14ac:dyDescent="0.35">
      <c r="B18" t="s">
        <v>0</v>
      </c>
      <c r="D18" t="s">
        <v>4</v>
      </c>
    </row>
    <row r="19" spans="2:4" x14ac:dyDescent="0.35">
      <c r="C19">
        <v>11.25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RWe</dc:creator>
  <cp:lastModifiedBy>RWe</cp:lastModifiedBy>
  <dcterms:created xsi:type="dcterms:W3CDTF">2020-01-01T11:07:10Z</dcterms:created>
  <dcterms:modified xsi:type="dcterms:W3CDTF">2020-01-04T17:53:24Z</dcterms:modified>
</cp:coreProperties>
</file>