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minimized="1" xWindow="1840" yWindow="540" windowWidth="18880" windowHeight="1578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0" i="1"/>
  <c r="C21"/>
  <c r="C22"/>
  <c r="C23"/>
  <c r="C24"/>
  <c r="C25"/>
  <c r="C26"/>
  <c r="C27"/>
  <c r="C19"/>
  <c r="K10"/>
  <c r="J10"/>
  <c r="I10"/>
  <c r="H10"/>
  <c r="G10"/>
  <c r="F10"/>
  <c r="E10"/>
  <c r="B2"/>
</calcChain>
</file>

<file path=xl/sharedStrings.xml><?xml version="1.0" encoding="utf-8"?>
<sst xmlns="http://schemas.openxmlformats.org/spreadsheetml/2006/main" count="17" uniqueCount="15">
  <si>
    <t>Diffusion</t>
    <phoneticPr fontId="2" type="noConversion"/>
  </si>
  <si>
    <t>Inf Prob</t>
    <phoneticPr fontId="2" type="noConversion"/>
  </si>
  <si>
    <t>(table values)</t>
    <phoneticPr fontId="2" type="noConversion"/>
  </si>
  <si>
    <t>Range Lysis Time</t>
    <phoneticPr fontId="2" type="noConversion"/>
  </si>
  <si>
    <t>2 to 7 days</t>
    <phoneticPr fontId="2" type="noConversion"/>
  </si>
  <si>
    <t>Virion Amt Released</t>
    <phoneticPr fontId="2" type="noConversion"/>
  </si>
  <si>
    <t>Base Parameters</t>
    <phoneticPr fontId="2" type="noConversion"/>
  </si>
  <si>
    <t>Scheme:</t>
    <phoneticPr fontId="2" type="noConversion"/>
  </si>
  <si>
    <t>Fix one parameters, and play with rest</t>
    <phoneticPr fontId="2" type="noConversion"/>
  </si>
  <si>
    <t>min</t>
    <phoneticPr fontId="2" type="noConversion"/>
  </si>
  <si>
    <t>max</t>
    <phoneticPr fontId="2" type="noConversion"/>
  </si>
  <si>
    <t>Step</t>
    <phoneticPr fontId="2" type="noConversion"/>
  </si>
  <si>
    <t>Range Lysis Time (start)</t>
    <phoneticPr fontId="2" type="noConversion"/>
  </si>
  <si>
    <t>(end)</t>
    <phoneticPr fontId="2" type="noConversion"/>
  </si>
  <si>
    <t>Virion Amt Released</t>
    <phoneticPr fontId="2" type="noConversion"/>
  </si>
</sst>
</file>

<file path=xl/styles.xml><?xml version="1.0" encoding="utf-8"?>
<styleSheet xmlns="http://schemas.openxmlformats.org/spreadsheetml/2006/main">
  <numFmts count="2">
    <numFmt numFmtId="165" formatCode="0.000"/>
    <numFmt numFmtId="167" formatCode="0.00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7"/>
  <sheetViews>
    <sheetView tabSelected="1" workbookViewId="0">
      <selection activeCell="C26" sqref="C26"/>
    </sheetView>
  </sheetViews>
  <sheetFormatPr baseColWidth="10" defaultRowHeight="13"/>
  <cols>
    <col min="1" max="1" width="34.140625" customWidth="1"/>
    <col min="2" max="2" width="10.7109375" customWidth="1"/>
    <col min="3" max="3" width="14.7109375" customWidth="1"/>
    <col min="4" max="4" width="8.85546875" customWidth="1"/>
    <col min="5" max="5" width="9.42578125" customWidth="1"/>
    <col min="6" max="6" width="7.7109375" customWidth="1"/>
    <col min="7" max="7" width="7.42578125" customWidth="1"/>
    <col min="8" max="8" width="7.140625" customWidth="1"/>
    <col min="9" max="9" width="8.140625" customWidth="1"/>
    <col min="10" max="10" width="8" customWidth="1"/>
    <col min="11" max="11" width="7" customWidth="1"/>
    <col min="12" max="12" width="8.42578125" customWidth="1"/>
    <col min="13" max="13" width="4.42578125" customWidth="1"/>
    <col min="14" max="14" width="4.28515625" customWidth="1"/>
  </cols>
  <sheetData>
    <row r="1" spans="1:12">
      <c r="A1" s="2" t="s">
        <v>6</v>
      </c>
    </row>
    <row r="2" spans="1:12">
      <c r="A2" t="s">
        <v>0</v>
      </c>
      <c r="B2">
        <f>AVERAGE(4.804, 4.612, 3.75, 2.6)</f>
        <v>3.9415</v>
      </c>
    </row>
    <row r="3" spans="1:12">
      <c r="A3" t="s">
        <v>1</v>
      </c>
      <c r="B3">
        <v>1</v>
      </c>
      <c r="C3" t="s">
        <v>2</v>
      </c>
    </row>
    <row r="4" spans="1:12">
      <c r="A4" t="s">
        <v>3</v>
      </c>
      <c r="B4" s="1" t="s">
        <v>4</v>
      </c>
    </row>
    <row r="5" spans="1:12">
      <c r="A5" t="s">
        <v>5</v>
      </c>
      <c r="B5">
        <v>200000</v>
      </c>
    </row>
    <row r="7" spans="1:12">
      <c r="A7" s="2" t="s">
        <v>7</v>
      </c>
    </row>
    <row r="8" spans="1:12">
      <c r="A8" t="s">
        <v>8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</row>
    <row r="9" spans="1:12">
      <c r="B9" t="s">
        <v>9</v>
      </c>
      <c r="C9" t="s">
        <v>10</v>
      </c>
      <c r="D9" t="s">
        <v>11</v>
      </c>
    </row>
    <row r="10" spans="1:12">
      <c r="A10" t="s">
        <v>0</v>
      </c>
      <c r="B10">
        <v>0.5</v>
      </c>
      <c r="C10">
        <v>10</v>
      </c>
      <c r="D10">
        <v>3.4940000000000002</v>
      </c>
      <c r="E10">
        <f>D10-1</f>
        <v>2.4940000000000002</v>
      </c>
      <c r="F10">
        <f>D10+1</f>
        <v>4.4939999999999998</v>
      </c>
      <c r="G10">
        <f>D10-2</f>
        <v>1.4940000000000002</v>
      </c>
      <c r="H10">
        <f>D10+2</f>
        <v>5.4939999999999998</v>
      </c>
      <c r="I10">
        <f>D10+3</f>
        <v>6.4939999999999998</v>
      </c>
      <c r="J10">
        <f>D10-3</f>
        <v>0.49400000000000022</v>
      </c>
      <c r="K10">
        <f>D10+5</f>
        <v>8.4939999999999998</v>
      </c>
    </row>
    <row r="11" spans="1:12">
      <c r="A11" t="s">
        <v>1</v>
      </c>
      <c r="B11">
        <v>0.25</v>
      </c>
      <c r="C11">
        <v>4</v>
      </c>
      <c r="D11">
        <v>0.25</v>
      </c>
      <c r="E11">
        <v>0.5</v>
      </c>
      <c r="F11">
        <v>2</v>
      </c>
      <c r="G11">
        <v>4</v>
      </c>
    </row>
    <row r="12" spans="1:12">
      <c r="A12" t="s">
        <v>12</v>
      </c>
      <c r="B12">
        <v>2</v>
      </c>
      <c r="C12">
        <v>5</v>
      </c>
      <c r="D12">
        <v>4</v>
      </c>
      <c r="E12">
        <v>5</v>
      </c>
      <c r="F12">
        <v>3</v>
      </c>
      <c r="G12">
        <v>4</v>
      </c>
      <c r="H12">
        <v>5</v>
      </c>
      <c r="I12">
        <v>2</v>
      </c>
      <c r="J12">
        <v>3</v>
      </c>
      <c r="K12">
        <v>2</v>
      </c>
      <c r="L12">
        <v>3</v>
      </c>
    </row>
    <row r="13" spans="1:12">
      <c r="A13" t="s">
        <v>13</v>
      </c>
      <c r="B13">
        <v>4</v>
      </c>
      <c r="C13">
        <v>7</v>
      </c>
      <c r="D13">
        <v>7</v>
      </c>
      <c r="E13">
        <v>5</v>
      </c>
      <c r="F13">
        <v>6</v>
      </c>
      <c r="G13">
        <v>6</v>
      </c>
      <c r="H13">
        <v>6</v>
      </c>
      <c r="I13">
        <v>5</v>
      </c>
      <c r="J13">
        <v>5</v>
      </c>
      <c r="K13">
        <v>4</v>
      </c>
      <c r="L13">
        <v>4</v>
      </c>
    </row>
    <row r="14" spans="1:12">
      <c r="A14" t="s">
        <v>14</v>
      </c>
      <c r="B14" s="3">
        <v>40000</v>
      </c>
      <c r="C14" s="3">
        <v>400000</v>
      </c>
      <c r="D14">
        <v>40000</v>
      </c>
      <c r="E14">
        <v>400000</v>
      </c>
      <c r="F14">
        <v>120000</v>
      </c>
      <c r="G14">
        <v>320000</v>
      </c>
      <c r="H14">
        <v>240000</v>
      </c>
      <c r="I14">
        <v>160000</v>
      </c>
      <c r="J14">
        <v>80000</v>
      </c>
      <c r="K14">
        <v>360000</v>
      </c>
      <c r="L14">
        <v>280000</v>
      </c>
    </row>
    <row r="19" spans="2:3">
      <c r="B19">
        <v>400</v>
      </c>
      <c r="C19" s="4">
        <f>B19/2^16</f>
        <v>6.103515625E-3</v>
      </c>
    </row>
    <row r="20" spans="2:3">
      <c r="B20">
        <v>350</v>
      </c>
      <c r="C20" s="4">
        <f t="shared" ref="C20:C27" si="0">B20/2^16</f>
        <v>5.340576171875E-3</v>
      </c>
    </row>
    <row r="21" spans="2:3">
      <c r="B21">
        <v>300</v>
      </c>
      <c r="C21" s="4">
        <f t="shared" si="0"/>
        <v>4.57763671875E-3</v>
      </c>
    </row>
    <row r="22" spans="2:3">
      <c r="B22">
        <v>250</v>
      </c>
      <c r="C22" s="4">
        <f t="shared" si="0"/>
        <v>3.814697265625E-3</v>
      </c>
    </row>
    <row r="23" spans="2:3">
      <c r="B23">
        <v>200</v>
      </c>
      <c r="C23" s="4">
        <f t="shared" si="0"/>
        <v>3.0517578125E-3</v>
      </c>
    </row>
    <row r="24" spans="2:3">
      <c r="B24">
        <v>150</v>
      </c>
      <c r="C24" s="4">
        <f t="shared" si="0"/>
        <v>2.288818359375E-3</v>
      </c>
    </row>
    <row r="25" spans="2:3">
      <c r="B25">
        <v>100</v>
      </c>
      <c r="C25" s="4">
        <f t="shared" si="0"/>
        <v>1.52587890625E-3</v>
      </c>
    </row>
    <row r="26" spans="2:3">
      <c r="B26">
        <v>50</v>
      </c>
      <c r="C26" s="4">
        <f t="shared" si="0"/>
        <v>7.62939453125E-4</v>
      </c>
    </row>
    <row r="27" spans="2:3">
      <c r="B27">
        <v>0</v>
      </c>
      <c r="C27" s="4">
        <f t="shared" si="0"/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Gumpert</dc:creator>
  <cp:lastModifiedBy>Heidi Gumpert</cp:lastModifiedBy>
  <dcterms:created xsi:type="dcterms:W3CDTF">2010-08-08T09:25:28Z</dcterms:created>
  <dcterms:modified xsi:type="dcterms:W3CDTF">2010-08-13T07:15:22Z</dcterms:modified>
</cp:coreProperties>
</file>