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/>
  <xr:revisionPtr revIDLastSave="0" documentId="13_ncr:1_{58679200-ED80-4DE5-B3DA-FD0287A47E54}" xr6:coauthVersionLast="43" xr6:coauthVersionMax="43" xr10:uidLastSave="{00000000-0000-0000-0000-000000000000}"/>
  <bookViews>
    <workbookView xWindow="-108" yWindow="-108" windowWidth="23256" windowHeight="13176" firstSheet="6" activeTab="6" xr2:uid="{00000000-000D-0000-FFFF-FFFF00000000}"/>
  </bookViews>
  <sheets>
    <sheet name="myopic data" sheetId="1" r:id="rId1"/>
    <sheet name="myopic" sheetId="2" r:id="rId2"/>
    <sheet name="myopic-monte carlo" sheetId="4" r:id="rId3"/>
    <sheet name="单周pareto" sheetId="5" r:id="rId4"/>
    <sheet name="敏感性" sheetId="3" r:id="rId5"/>
    <sheet name="monte-myopic 敏感性" sheetId="6" r:id="rId6"/>
    <sheet name="monte carlo 敏感性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35" i="6" l="1"/>
  <c r="AC35" i="6"/>
  <c r="AB35" i="6"/>
  <c r="AA35" i="6"/>
  <c r="Z35" i="6"/>
  <c r="Y35" i="6"/>
  <c r="X35" i="6"/>
  <c r="C15" i="4" l="1"/>
  <c r="C16" i="4"/>
  <c r="C17" i="4"/>
  <c r="C18" i="4"/>
  <c r="C19" i="4"/>
  <c r="C20" i="4"/>
  <c r="C21" i="4"/>
  <c r="C22" i="4"/>
  <c r="C23" i="4"/>
  <c r="C24" i="4"/>
  <c r="C14" i="4"/>
  <c r="G15" i="4"/>
  <c r="G16" i="4"/>
  <c r="G17" i="4"/>
  <c r="G18" i="4"/>
  <c r="G19" i="4"/>
  <c r="G20" i="4"/>
  <c r="G21" i="4"/>
  <c r="G22" i="4"/>
  <c r="G23" i="4"/>
  <c r="G24" i="4"/>
  <c r="G14" i="4"/>
  <c r="C22" i="2" l="1"/>
  <c r="G3" i="2" l="1"/>
  <c r="G4" i="2"/>
  <c r="G5" i="2"/>
  <c r="G6" i="2"/>
  <c r="G7" i="2"/>
  <c r="G8" i="2"/>
  <c r="G9" i="2"/>
  <c r="G10" i="2"/>
  <c r="G11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D3" i="5"/>
  <c r="D4" i="5"/>
  <c r="D5" i="5"/>
  <c r="D6" i="5"/>
  <c r="D7" i="5"/>
  <c r="D8" i="5"/>
  <c r="D9" i="5"/>
  <c r="D10" i="5"/>
  <c r="D11" i="5"/>
  <c r="D12" i="5"/>
  <c r="D2" i="5"/>
</calcChain>
</file>

<file path=xl/sharedStrings.xml><?xml version="1.0" encoding="utf-8"?>
<sst xmlns="http://schemas.openxmlformats.org/spreadsheetml/2006/main" count="145" uniqueCount="63">
  <si>
    <t>bound_pu</t>
    <phoneticPr fontId="1" type="noConversion"/>
  </si>
  <si>
    <t>pu</t>
    <phoneticPr fontId="1" type="noConversion"/>
  </si>
  <si>
    <t>o</t>
    <phoneticPr fontId="1" type="noConversion"/>
  </si>
  <si>
    <t>ar</t>
    <phoneticPr fontId="1" type="noConversion"/>
  </si>
  <si>
    <t>bound_pu=0.2</t>
    <phoneticPr fontId="1" type="noConversion"/>
  </si>
  <si>
    <t>[0.1, 0.35, 0.35, 0.1, 0.1]</t>
    <phoneticPr fontId="1" type="noConversion"/>
  </si>
  <si>
    <t>[0.15, 0.25, 0.25, 0.2, 0.15]</t>
    <phoneticPr fontId="1" type="noConversion"/>
  </si>
  <si>
    <t>N</t>
    <phoneticPr fontId="1" type="noConversion"/>
  </si>
  <si>
    <t>pu</t>
    <phoneticPr fontId="1" type="noConversion"/>
  </si>
  <si>
    <t>o</t>
    <phoneticPr fontId="1" type="noConversion"/>
  </si>
  <si>
    <t>预热100周</t>
    <phoneticPr fontId="1" type="noConversion"/>
  </si>
  <si>
    <t>RUN time  2s</t>
    <phoneticPr fontId="1" type="noConversion"/>
  </si>
  <si>
    <t>o_min</t>
    <phoneticPr fontId="1" type="noConversion"/>
  </si>
  <si>
    <t>o_min</t>
    <phoneticPr fontId="1" type="noConversion"/>
  </si>
  <si>
    <t>o</t>
    <phoneticPr fontId="1" type="noConversion"/>
  </si>
  <si>
    <t>pu</t>
    <phoneticPr fontId="1" type="noConversion"/>
  </si>
  <si>
    <t>0.13s</t>
    <phoneticPr fontId="1" type="noConversion"/>
  </si>
  <si>
    <t>0.12s</t>
    <phoneticPr fontId="1" type="noConversion"/>
  </si>
  <si>
    <t>0.14s</t>
    <phoneticPr fontId="1" type="noConversion"/>
  </si>
  <si>
    <t>0.15s</t>
    <phoneticPr fontId="1" type="noConversion"/>
  </si>
  <si>
    <t>runtime</t>
    <phoneticPr fontId="1" type="noConversion"/>
  </si>
  <si>
    <t>14s</t>
    <phoneticPr fontId="1" type="noConversion"/>
  </si>
  <si>
    <t>13s</t>
    <phoneticPr fontId="1" type="noConversion"/>
  </si>
  <si>
    <t>12s</t>
    <phoneticPr fontId="1" type="noConversion"/>
  </si>
  <si>
    <t>16s</t>
    <phoneticPr fontId="1" type="noConversion"/>
  </si>
  <si>
    <t>runtime</t>
    <phoneticPr fontId="1" type="noConversion"/>
  </si>
  <si>
    <t>12s</t>
    <phoneticPr fontId="1" type="noConversion"/>
  </si>
  <si>
    <t>13s</t>
    <phoneticPr fontId="1" type="noConversion"/>
  </si>
  <si>
    <t>11s</t>
    <phoneticPr fontId="1" type="noConversion"/>
  </si>
  <si>
    <t>15s</t>
    <phoneticPr fontId="1" type="noConversion"/>
  </si>
  <si>
    <t>16s</t>
    <phoneticPr fontId="1" type="noConversion"/>
  </si>
  <si>
    <t>bound_pu</t>
    <phoneticPr fontId="1" type="noConversion"/>
  </si>
  <si>
    <t>o</t>
    <phoneticPr fontId="1" type="noConversion"/>
  </si>
  <si>
    <t>o_min</t>
    <phoneticPr fontId="1" type="noConversion"/>
  </si>
  <si>
    <t>run time</t>
    <phoneticPr fontId="1" type="noConversion"/>
  </si>
  <si>
    <t>18min6s</t>
    <phoneticPr fontId="1" type="noConversion"/>
  </si>
  <si>
    <t>20min51s</t>
    <phoneticPr fontId="1" type="noConversion"/>
  </si>
  <si>
    <t>2h37min35s</t>
    <phoneticPr fontId="1" type="noConversion"/>
  </si>
  <si>
    <t>36min34s</t>
    <phoneticPr fontId="1" type="noConversion"/>
  </si>
  <si>
    <t>29min4s</t>
    <phoneticPr fontId="1" type="noConversion"/>
  </si>
  <si>
    <t>25min19s</t>
    <phoneticPr fontId="1" type="noConversion"/>
  </si>
  <si>
    <t>run time(s)</t>
    <phoneticPr fontId="1" type="noConversion"/>
  </si>
  <si>
    <t>1h2min36s</t>
    <phoneticPr fontId="1" type="noConversion"/>
  </si>
  <si>
    <t>运算时间1(s)</t>
    <phoneticPr fontId="1" type="noConversion"/>
  </si>
  <si>
    <t>运算时间2(s)</t>
    <phoneticPr fontId="1" type="noConversion"/>
  </si>
  <si>
    <t>周均加班时间2(min)</t>
    <phoneticPr fontId="1" type="noConversion"/>
  </si>
  <si>
    <t>周均加班时间1(min)</t>
    <phoneticPr fontId="1" type="noConversion"/>
  </si>
  <si>
    <t>偏好违背比例上界1</t>
    <phoneticPr fontId="1" type="noConversion"/>
  </si>
  <si>
    <t>到达率均值(人/天)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</si>
  <si>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</si>
  <si>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</si>
  <si>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</si>
  <si>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</si>
  <si>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</si>
  <si>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集中程度</t>
    <phoneticPr fontId="1" type="noConversion"/>
  </si>
  <si>
    <t>低</t>
    <phoneticPr fontId="1" type="noConversion"/>
  </si>
  <si>
    <t>高</t>
    <phoneticPr fontId="1" type="noConversion"/>
  </si>
  <si>
    <t>平均绝对误差</t>
    <phoneticPr fontId="1" type="noConversion"/>
  </si>
  <si>
    <t>myopic</t>
    <phoneticPr fontId="1" type="noConversion"/>
  </si>
  <si>
    <t>monte carlo</t>
    <phoneticPr fontId="1" type="noConversion"/>
  </si>
  <si>
    <t>myopic</t>
    <phoneticPr fontId="1" type="noConversion"/>
  </si>
  <si>
    <t>高集中</t>
    <phoneticPr fontId="1" type="noConversion"/>
  </si>
  <si>
    <t>低集中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</si>
</sst>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 applyAlignment="1">
      <alignment vertical="center" wrapText="1"/>
    </xf>
    <xf numFmtId="0" fontId="5" fillId="0" borderId="0" xfId="0" applyFont="1"/>
    <xf numFmtId="0" fontId="5" fillId="2" borderId="0" xfId="0" applyFont="1" applyFill="1"/>
    <xf numFmtId="0" fontId="2" fillId="0" borderId="0" xfId="0" applyFont="1" applyFill="1"/>
    <xf numFmtId="0" fontId="5" fillId="0" borderId="0" xfId="0" applyFont="1" applyFill="1"/>
    <xf numFmtId="0" fontId="0" fillId="0" borderId="0" xfId="0" applyFill="1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Myopic</a:t>
            </a:r>
            <a:r>
              <a:rPr lang="zh-CN" altLang="en-US"/>
              <a:t>策略下周均加班时间与偏好违背比例上界关系图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myopic!$B$1</c:f>
              <c:strCache>
                <c:ptCount val="1"/>
                <c:pt idx="0">
                  <c:v>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myopic!$A$2:$A$22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xVal>
          <c:yVal>
            <c:numRef>
              <c:f>myopic!$C$2:$C$22</c:f>
              <c:numCache>
                <c:formatCode>General</c:formatCode>
                <c:ptCount val="21"/>
                <c:pt idx="0">
                  <c:v>273.30909090909097</c:v>
                </c:pt>
                <c:pt idx="1">
                  <c:v>164.79999999999998</c:v>
                </c:pt>
                <c:pt idx="2">
                  <c:v>121.09090909090908</c:v>
                </c:pt>
                <c:pt idx="3">
                  <c:v>137.30909090909091</c:v>
                </c:pt>
                <c:pt idx="4">
                  <c:v>167.63636363636363</c:v>
                </c:pt>
                <c:pt idx="5">
                  <c:v>212.21818181818182</c:v>
                </c:pt>
                <c:pt idx="6">
                  <c:v>239.41818181818175</c:v>
                </c:pt>
                <c:pt idx="7">
                  <c:v>221.38181818181826</c:v>
                </c:pt>
                <c:pt idx="8">
                  <c:v>239.27272727272734</c:v>
                </c:pt>
                <c:pt idx="9">
                  <c:v>239.34545454545454</c:v>
                </c:pt>
                <c:pt idx="10">
                  <c:v>223.3454545454546</c:v>
                </c:pt>
                <c:pt idx="11">
                  <c:v>226.98181818181811</c:v>
                </c:pt>
                <c:pt idx="12">
                  <c:v>242.4</c:v>
                </c:pt>
                <c:pt idx="13">
                  <c:v>233.23636363636365</c:v>
                </c:pt>
                <c:pt idx="14">
                  <c:v>231.70909090909092</c:v>
                </c:pt>
                <c:pt idx="15">
                  <c:v>221.60000000000008</c:v>
                </c:pt>
                <c:pt idx="16">
                  <c:v>213.16363636363636</c:v>
                </c:pt>
                <c:pt idx="17">
                  <c:v>226.25454545454545</c:v>
                </c:pt>
                <c:pt idx="18">
                  <c:v>232.07272727272735</c:v>
                </c:pt>
                <c:pt idx="19">
                  <c:v>248.36363636363626</c:v>
                </c:pt>
                <c:pt idx="20">
                  <c:v>243.20000000000007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1-4442-A4EA-CA80167BD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514880"/>
        <c:axId val="1818150400"/>
      </c:scatterChart>
      <c:valAx>
        <c:axId val="172851488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偏好违背比例上界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150400"/>
        <c:crosses val="autoZero"/>
        <c:crossBetween val="midCat"/>
        <c:majorUnit val="0.1"/>
      </c:valAx>
      <c:valAx>
        <c:axId val="1818150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周均加班时间</a:t>
                </a:r>
                <a:r>
                  <a:rPr lang="en-US" altLang="zh-CN"/>
                  <a:t>(min)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851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Myopic</a:t>
            </a:r>
            <a:r>
              <a:rPr lang="zh-CN" altLang="en-US"/>
              <a:t>策略下</a:t>
            </a:r>
            <a:r>
              <a:rPr lang="en-US" altLang="zh-CN"/>
              <a:t>Pareto</a:t>
            </a:r>
            <a:r>
              <a:rPr lang="zh-CN" altLang="en-US"/>
              <a:t>锋面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myopic!$F$1</c:f>
              <c:strCache>
                <c:ptCount val="1"/>
                <c:pt idx="0">
                  <c:v>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myopic!$E$2:$E$11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xVal>
          <c:yVal>
            <c:numRef>
              <c:f>myopic!$F$2:$F$11</c:f>
              <c:numCache>
                <c:formatCode>General</c:formatCode>
                <c:ptCount val="10"/>
                <c:pt idx="0">
                  <c:v>125.26666666666669</c:v>
                </c:pt>
                <c:pt idx="1">
                  <c:v>122.1</c:v>
                </c:pt>
                <c:pt idx="2">
                  <c:v>110.4666666666667</c:v>
                </c:pt>
                <c:pt idx="3">
                  <c:v>98.333333333333329</c:v>
                </c:pt>
                <c:pt idx="4">
                  <c:v>86.166666666666671</c:v>
                </c:pt>
                <c:pt idx="5">
                  <c:v>75.533333333333331</c:v>
                </c:pt>
                <c:pt idx="6">
                  <c:v>66.333333333333329</c:v>
                </c:pt>
                <c:pt idx="7">
                  <c:v>55.533333333333331</c:v>
                </c:pt>
                <c:pt idx="8">
                  <c:v>50.366666666666667</c:v>
                </c:pt>
                <c:pt idx="9">
                  <c:v>46.766666666666673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6-436B-89F3-B2C66063E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70448"/>
        <c:axId val="2015981552"/>
      </c:scatterChart>
      <c:valAx>
        <c:axId val="201487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偏好违背比例上界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981552"/>
        <c:crosses val="autoZero"/>
        <c:crossBetween val="midCat"/>
      </c:valAx>
      <c:valAx>
        <c:axId val="2015981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周均加班时间</a:t>
                </a:r>
                <a:r>
                  <a:rPr lang="en-US" altLang="zh-CN"/>
                  <a:t>(</a:t>
                </a:r>
                <a:r>
                  <a:rPr lang="zh-CN" altLang="en-US"/>
                  <a:t>例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487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蒙特卡洛仿真和短视策略结果对比图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短视策略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'myopic-monte carlo'!$A$14:$A$24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0.49999999999999989</c:v>
                </c:pt>
                <c:pt idx="6">
                  <c:v>0.6</c:v>
                </c:pt>
                <c:pt idx="7">
                  <c:v>0.70000000000000007</c:v>
                </c:pt>
                <c:pt idx="8">
                  <c:v>0.80000000000000016</c:v>
                </c:pt>
                <c:pt idx="9">
                  <c:v>0.90000000000000024</c:v>
                </c:pt>
                <c:pt idx="10">
                  <c:v>1</c:v>
                </c:pt>
              </c:numCache>
            </c:numRef>
          </c:xVal>
          <c:yVal>
            <c:numRef>
              <c:f>'myopic-monte carlo'!$C$14:$C$24</c:f>
              <c:numCache>
                <c:formatCode>General</c:formatCode>
                <c:ptCount val="11"/>
                <c:pt idx="0">
                  <c:v>273.30909090909097</c:v>
                </c:pt>
                <c:pt idx="1">
                  <c:v>121.09090909090908</c:v>
                </c:pt>
                <c:pt idx="2">
                  <c:v>167.63636363636363</c:v>
                </c:pt>
                <c:pt idx="3">
                  <c:v>239.41818181818175</c:v>
                </c:pt>
                <c:pt idx="4">
                  <c:v>239.27272727272734</c:v>
                </c:pt>
                <c:pt idx="5">
                  <c:v>223.3454545454546</c:v>
                </c:pt>
                <c:pt idx="6">
                  <c:v>242.4</c:v>
                </c:pt>
                <c:pt idx="7">
                  <c:v>231.70909090909092</c:v>
                </c:pt>
                <c:pt idx="8">
                  <c:v>213.16363636363636</c:v>
                </c:pt>
                <c:pt idx="9">
                  <c:v>232.07272727272735</c:v>
                </c:pt>
                <c:pt idx="10">
                  <c:v>243.20000000000007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5-4577-9287-DB9D82920C99}"/>
            </c:ext>
          </c:extLst>
        </c:ser>
        <c:ser>
          <c:idx val="1"/>
          <c:order val="1"/>
          <c:tx>
            <c:v>蒙特卡洛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'myopic-monte carlo'!$A$14:$A$24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0.49999999999999989</c:v>
                </c:pt>
                <c:pt idx="6">
                  <c:v>0.6</c:v>
                </c:pt>
                <c:pt idx="7">
                  <c:v>0.70000000000000007</c:v>
                </c:pt>
                <c:pt idx="8">
                  <c:v>0.80000000000000016</c:v>
                </c:pt>
                <c:pt idx="9">
                  <c:v>0.90000000000000024</c:v>
                </c:pt>
                <c:pt idx="10">
                  <c:v>1</c:v>
                </c:pt>
              </c:numCache>
            </c:numRef>
          </c:xVal>
          <c:yVal>
            <c:numRef>
              <c:f>'myopic-monte carlo'!$G$14:$G$24</c:f>
              <c:numCache>
                <c:formatCode>General</c:formatCode>
                <c:ptCount val="11"/>
                <c:pt idx="0">
                  <c:v>273.30909090909165</c:v>
                </c:pt>
                <c:pt idx="1">
                  <c:v>52.145454545454541</c:v>
                </c:pt>
                <c:pt idx="2">
                  <c:v>35.345454545454544</c:v>
                </c:pt>
                <c:pt idx="3">
                  <c:v>58.25454545454545</c:v>
                </c:pt>
                <c:pt idx="4">
                  <c:v>30.836363636363636</c:v>
                </c:pt>
                <c:pt idx="5">
                  <c:v>30.763636379185478</c:v>
                </c:pt>
                <c:pt idx="6">
                  <c:v>30.690909090909162</c:v>
                </c:pt>
                <c:pt idx="7">
                  <c:v>30.690909090909162</c:v>
                </c:pt>
                <c:pt idx="8">
                  <c:v>30.690909090909162</c:v>
                </c:pt>
                <c:pt idx="9">
                  <c:v>30.690909090909162</c:v>
                </c:pt>
                <c:pt idx="10">
                  <c:v>30.69090909818182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5-4577-9287-DB9D8292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47184"/>
        <c:axId val="1942728432"/>
      </c:scatterChart>
      <c:valAx>
        <c:axId val="14414718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偏好违背比例上界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728432"/>
        <c:crosses val="autoZero"/>
        <c:crossBetween val="midCat"/>
        <c:majorUnit val="0.1"/>
      </c:valAx>
      <c:valAx>
        <c:axId val="1942728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周均加班时间</a:t>
                </a:r>
                <a:r>
                  <a:rPr lang="en-US" altLang="zh-CN"/>
                  <a:t>(</a:t>
                </a:r>
                <a:r>
                  <a:rPr lang="en-US" altLang="zh-CN" sz="1000" b="0" i="0" u="none" strike="noStrike" baseline="0">
                    <a:effectLst/>
                  </a:rPr>
                  <a:t>min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14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Myopic</a:t>
            </a:r>
            <a:r>
              <a:rPr lang="zh-CN" altLang="en-US"/>
              <a:t>策略下</a:t>
            </a:r>
            <a:r>
              <a:rPr lang="en-US" altLang="zh-CN"/>
              <a:t>pareto</a:t>
            </a:r>
            <a:r>
              <a:rPr lang="zh-CN" altLang="en-US"/>
              <a:t>锋面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单周pareto!$A$2:$A$12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单周pareto!$D$2:$D$12</c:f>
              <c:numCache>
                <c:formatCode>General</c:formatCode>
                <c:ptCount val="11"/>
                <c:pt idx="0">
                  <c:v>45.163636363636364</c:v>
                </c:pt>
                <c:pt idx="1">
                  <c:v>43.054545454545462</c:v>
                </c:pt>
                <c:pt idx="2">
                  <c:v>41.090909090909086</c:v>
                </c:pt>
                <c:pt idx="3">
                  <c:v>39.127272727272725</c:v>
                </c:pt>
                <c:pt idx="4">
                  <c:v>37.74545454545455</c:v>
                </c:pt>
                <c:pt idx="5">
                  <c:v>36.436363636363637</c:v>
                </c:pt>
                <c:pt idx="6">
                  <c:v>35.418181818181822</c:v>
                </c:pt>
                <c:pt idx="7">
                  <c:v>34.763636363636358</c:v>
                </c:pt>
                <c:pt idx="8">
                  <c:v>34.327272727272728</c:v>
                </c:pt>
                <c:pt idx="9">
                  <c:v>34.327272727272728</c:v>
                </c:pt>
                <c:pt idx="10">
                  <c:v>34.327272727272728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7-4B43-8312-B5BEF2451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72144"/>
        <c:axId val="560202704"/>
      </c:scatterChart>
      <c:valAx>
        <c:axId val="60207214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偏好违背比例上界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02704"/>
        <c:crosses val="autoZero"/>
        <c:crossBetween val="midCat"/>
        <c:majorUnit val="0.1"/>
      </c:valAx>
      <c:valAx>
        <c:axId val="560202704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周均加班时间</a:t>
                </a:r>
                <a:r>
                  <a:rPr lang="en-US" altLang="zh-CN"/>
                  <a:t>(</a:t>
                </a:r>
                <a:r>
                  <a:rPr lang="en-US" altLang="zh-CN" sz="1000" b="0" i="0" u="none" strike="noStrike" baseline="0">
                    <a:effectLst/>
                  </a:rPr>
                  <a:t>min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07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高集中程度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'monte-myopic 敏感性'!$A$26:$A$32</c:f>
              <c:numCache>
                <c:formatCode>General</c:formatCode>
                <c:ptCount val="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</c:numCache>
            </c:numRef>
          </c:xVal>
          <c:yVal>
            <c:numRef>
              <c:f>'monte-myopic 敏感性'!$D$26:$D$32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8.4333333333333336</c:v>
                </c:pt>
                <c:pt idx="3">
                  <c:v>19.366666666666671</c:v>
                </c:pt>
                <c:pt idx="4">
                  <c:v>96.8</c:v>
                </c:pt>
                <c:pt idx="5">
                  <c:v>153.56666666666669</c:v>
                </c:pt>
                <c:pt idx="6">
                  <c:v>214.7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F-4AC3-A1CB-BCC35A1ADF2D}"/>
            </c:ext>
          </c:extLst>
        </c:ser>
        <c:ser>
          <c:idx val="1"/>
          <c:order val="1"/>
          <c:tx>
            <c:v>低集中程度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'monte-myopic 敏感性'!$A$26:$A$32</c:f>
              <c:numCache>
                <c:formatCode>General</c:formatCode>
                <c:ptCount val="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</c:numCache>
            </c:numRef>
          </c:xVal>
          <c:yVal>
            <c:numRef>
              <c:f>'monte-myopic 敏感性'!$E$26:$E$32</c:f>
              <c:numCache>
                <c:formatCode>General</c:formatCode>
                <c:ptCount val="7"/>
                <c:pt idx="0">
                  <c:v>2.4</c:v>
                </c:pt>
                <c:pt idx="1">
                  <c:v>16.633333333333333</c:v>
                </c:pt>
                <c:pt idx="2">
                  <c:v>45.833333333333336</c:v>
                </c:pt>
                <c:pt idx="3">
                  <c:v>70.800000000001575</c:v>
                </c:pt>
                <c:pt idx="4">
                  <c:v>99.033333333333331</c:v>
                </c:pt>
                <c:pt idx="5">
                  <c:v>158.23333333333332</c:v>
                </c:pt>
                <c:pt idx="6">
                  <c:v>209.86666666666667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FF-4AC3-A1CB-BCC35A1AD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61744"/>
        <c:axId val="1934777488"/>
      </c:scatterChart>
      <c:valAx>
        <c:axId val="1938461744"/>
        <c:scaling>
          <c:orientation val="minMax"/>
          <c:max val="22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4777488"/>
        <c:crosses val="autoZero"/>
        <c:crossBetween val="midCat"/>
      </c:valAx>
      <c:valAx>
        <c:axId val="19347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846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敏感性分析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高集中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'monte-myopic 敏感性'!$X$18:$AL$18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30</c:v>
                </c:pt>
                <c:pt idx="11">
                  <c:v>60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</c:numCache>
            </c:numRef>
          </c:xVal>
          <c:yVal>
            <c:numRef>
              <c:f>'monte-myopic 敏感性'!$X$19:$AL$19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4.59746346843121E-3</c:v>
                </c:pt>
                <c:pt idx="3">
                  <c:v>0.1039158820207037</c:v>
                </c:pt>
                <c:pt idx="4">
                  <c:v>0.19566921819327221</c:v>
                </c:pt>
                <c:pt idx="5">
                  <c:v>0.19515190243936339</c:v>
                </c:pt>
                <c:pt idx="6">
                  <c:v>0.1962370776835633</c:v>
                </c:pt>
                <c:pt idx="7">
                  <c:v>0.1945965008551484</c:v>
                </c:pt>
                <c:pt idx="8">
                  <c:v>0.19558105170328549</c:v>
                </c:pt>
                <c:pt idx="9">
                  <c:v>0.19700453554190189</c:v>
                </c:pt>
                <c:pt idx="10">
                  <c:v>0.1869666531915406</c:v>
                </c:pt>
                <c:pt idx="11">
                  <c:v>0.10288572279633421</c:v>
                </c:pt>
                <c:pt idx="12">
                  <c:v>6.3019231087683814E-2</c:v>
                </c:pt>
                <c:pt idx="13">
                  <c:v>3.2569500000000002E-3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9-4B6B-A1DE-EED43EEC0968}"/>
            </c:ext>
          </c:extLst>
        </c:ser>
        <c:ser>
          <c:idx val="1"/>
          <c:order val="1"/>
          <c:tx>
            <c:v>低集中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'monte-myopic 敏感性'!$X$18:$AL$18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30</c:v>
                </c:pt>
                <c:pt idx="11">
                  <c:v>60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</c:numCache>
            </c:numRef>
          </c:xVal>
          <c:yVal>
            <c:numRef>
              <c:f>'monte-myopic 敏感性'!$X$27:$AL$27</c:f>
              <c:numCache>
                <c:formatCode>General</c:formatCode>
                <c:ptCount val="15"/>
                <c:pt idx="0">
                  <c:v>0</c:v>
                </c:pt>
                <c:pt idx="1">
                  <c:v>4.2980243799915939E-3</c:v>
                </c:pt>
                <c:pt idx="2">
                  <c:v>0.1791919061549121</c:v>
                </c:pt>
                <c:pt idx="3">
                  <c:v>0.19457711434486391</c:v>
                </c:pt>
                <c:pt idx="4">
                  <c:v>0.1946130050930002</c:v>
                </c:pt>
                <c:pt idx="5">
                  <c:v>0.19553148344230259</c:v>
                </c:pt>
                <c:pt idx="6">
                  <c:v>0.19522528234213829</c:v>
                </c:pt>
                <c:pt idx="7">
                  <c:v>0.19556299242446271</c:v>
                </c:pt>
                <c:pt idx="8">
                  <c:v>0.1957281313949818</c:v>
                </c:pt>
                <c:pt idx="9">
                  <c:v>0.19682598340480939</c:v>
                </c:pt>
                <c:pt idx="10">
                  <c:v>0.197092398</c:v>
                </c:pt>
                <c:pt idx="11">
                  <c:v>0.19735831300000001</c:v>
                </c:pt>
                <c:pt idx="12">
                  <c:v>0.18314008500000001</c:v>
                </c:pt>
                <c:pt idx="13">
                  <c:v>7.6807452127302833E-2</c:v>
                </c:pt>
                <c:pt idx="14">
                  <c:v>2.3738766024054191E-2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9-4B6B-A1DE-EED43EEC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77968"/>
        <c:axId val="1417839840"/>
      </c:scatterChart>
      <c:valAx>
        <c:axId val="1412777968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孕妇平均到达率（人</a:t>
                </a:r>
                <a:r>
                  <a:rPr lang="en-US" altLang="zh-CN"/>
                  <a:t>/</a:t>
                </a:r>
                <a:r>
                  <a:rPr lang="zh-CN" altLang="en-US"/>
                  <a:t>天）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839840"/>
        <c:crosses val="autoZero"/>
        <c:crossBetween val="midCat"/>
      </c:valAx>
      <c:valAx>
        <c:axId val="141783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实际偏好违背比例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77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高集中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'monte-myopic 敏感性'!$X$18:$AL$18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30</c:v>
                </c:pt>
                <c:pt idx="11">
                  <c:v>60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</c:numCache>
            </c:numRef>
          </c:xVal>
          <c:yVal>
            <c:numRef>
              <c:f>'monte-myopic 敏感性'!#REF!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E-4251-90FC-91A6D24ED72C}"/>
            </c:ext>
          </c:extLst>
        </c:ser>
        <c:ser>
          <c:idx val="1"/>
          <c:order val="1"/>
          <c:tx>
            <c:v>低集中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'monte-myopic 敏感性'!$X$18:$AL$18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30</c:v>
                </c:pt>
                <c:pt idx="11">
                  <c:v>60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</c:numCache>
            </c:numRef>
          </c:xVal>
          <c:yVal>
            <c:numRef>
              <c:f>'monte-myopic 敏感性'!$X$28:$AL$28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4.8</c:v>
                </c:pt>
                <c:pt idx="3">
                  <c:v>51.854545454545459</c:v>
                </c:pt>
                <c:pt idx="4">
                  <c:v>97.018181818181816</c:v>
                </c:pt>
                <c:pt idx="5">
                  <c:v>132.65454545454546</c:v>
                </c:pt>
                <c:pt idx="6">
                  <c:v>194.32727272727271</c:v>
                </c:pt>
                <c:pt idx="7">
                  <c:v>315.7818181818181</c:v>
                </c:pt>
                <c:pt idx="8">
                  <c:v>422.90909090909082</c:v>
                </c:pt>
                <c:pt idx="9">
                  <c:v>529.74545454545455</c:v>
                </c:pt>
                <c:pt idx="10">
                  <c:v>675.56666670000004</c:v>
                </c:pt>
                <c:pt idx="11">
                  <c:v>2461.333333</c:v>
                </c:pt>
                <c:pt idx="12">
                  <c:v>4896.0333330000003</c:v>
                </c:pt>
                <c:pt idx="13">
                  <c:v>10903.63333333333</c:v>
                </c:pt>
                <c:pt idx="14">
                  <c:v>28854.033333333329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E-4251-90FC-91A6D24ED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454112"/>
        <c:axId val="1423200256"/>
      </c:scatterChart>
      <c:valAx>
        <c:axId val="1547454112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200256"/>
        <c:crosses val="autoZero"/>
        <c:crossBetween val="midCat"/>
      </c:valAx>
      <c:valAx>
        <c:axId val="142320025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74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蒙特卡洛仿真方敏感性分析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高集中程度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'monte carlo 敏感性'!$B$10:$L$10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30</c:v>
                </c:pt>
              </c:numCache>
            </c:numRef>
          </c:xVal>
          <c:yVal>
            <c:numRef>
              <c:f>'monte carlo 敏感性'!$B$11:$L$11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2.1478521478521472E-3</c:v>
                </c:pt>
                <c:pt idx="3">
                  <c:v>5.3880488467811148E-2</c:v>
                </c:pt>
                <c:pt idx="4">
                  <c:v>9.3324262809916847E-2</c:v>
                </c:pt>
                <c:pt idx="5">
                  <c:v>0.19515190243936339</c:v>
                </c:pt>
                <c:pt idx="6">
                  <c:v>0.1962370776835633</c:v>
                </c:pt>
                <c:pt idx="7">
                  <c:v>0.100719614446914</c:v>
                </c:pt>
                <c:pt idx="8">
                  <c:v>7.4784694942010274E-2</c:v>
                </c:pt>
                <c:pt idx="9">
                  <c:v>5.3493622319660622E-2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9-4B21-A461-9DC5D6C71762}"/>
            </c:ext>
          </c:extLst>
        </c:ser>
        <c:ser>
          <c:idx val="1"/>
          <c:order val="1"/>
          <c:tx>
            <c:v>低集中程度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 carlo 敏感性'!$B$10:$L$10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30</c:v>
                </c:pt>
              </c:numCache>
            </c:numRef>
          </c:xVal>
          <c:yVal>
            <c:numRef>
              <c:f>'monte carlo 敏感性'!$B$15:$L$15</c:f>
              <c:numCache>
                <c:formatCode>General</c:formatCode>
                <c:ptCount val="11"/>
                <c:pt idx="0">
                  <c:v>0</c:v>
                </c:pt>
                <c:pt idx="1">
                  <c:v>3.7309727309727328E-3</c:v>
                </c:pt>
                <c:pt idx="2">
                  <c:v>0.1143280765561676</c:v>
                </c:pt>
                <c:pt idx="3">
                  <c:v>0.19457711434486391</c:v>
                </c:pt>
                <c:pt idx="4">
                  <c:v>0.1946130050930002</c:v>
                </c:pt>
                <c:pt idx="5">
                  <c:v>0.19553148344230259</c:v>
                </c:pt>
                <c:pt idx="6">
                  <c:v>0.19522528234213835</c:v>
                </c:pt>
                <c:pt idx="7">
                  <c:v>0.19556299242446273</c:v>
                </c:pt>
                <c:pt idx="8">
                  <c:v>0.19540450679951252</c:v>
                </c:pt>
                <c:pt idx="9">
                  <c:v>0.19652836435719034</c:v>
                </c:pt>
                <c:pt idx="10">
                  <c:v>7.0829229346952891E-2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9-4B21-A461-9DC5D6C71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76112"/>
        <c:axId val="1600940608"/>
      </c:scatterChart>
      <c:valAx>
        <c:axId val="1607276112"/>
        <c:scaling>
          <c:orientation val="minMax"/>
          <c:max val="30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孕妇到达率（人</a:t>
                </a:r>
                <a:r>
                  <a:rPr lang="en-US" altLang="zh-CN"/>
                  <a:t>/</a:t>
                </a:r>
                <a:r>
                  <a:rPr lang="zh-CN" altLang="en-US"/>
                  <a:t>天）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940608"/>
        <c:crosses val="autoZero"/>
        <c:crossBetween val="midCat"/>
      </c:valAx>
      <c:valAx>
        <c:axId val="160094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实际偏好违背比例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27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4</xdr:row>
      <xdr:rowOff>83820</xdr:rowOff>
    </xdr:from>
    <xdr:to>
      <xdr:col>11</xdr:col>
      <xdr:colOff>487680</xdr:colOff>
      <xdr:row>20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B1C361-F050-44E2-B4EB-DB5516CB8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175260</xdr:colOff>
      <xdr:row>4</xdr:row>
      <xdr:rowOff>64770</xdr:rowOff>
    </xdr:from>
    <xdr:to>
      <xdr:col>19</xdr:col>
      <xdr:colOff>480060</xdr:colOff>
      <xdr:row>20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CE543B-EBC5-47EF-90D3-C6664F0B1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133350</xdr:rowOff>
    </xdr:from>
    <xdr:to>
      <xdr:col>15</xdr:col>
      <xdr:colOff>228600</xdr:colOff>
      <xdr:row>22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7D58FC-22B8-4FE6-9F86-89714ABF4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4</xdr:row>
      <xdr:rowOff>57150</xdr:rowOff>
    </xdr:from>
    <xdr:to>
      <xdr:col>14</xdr:col>
      <xdr:colOff>388620</xdr:colOff>
      <xdr:row>19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2DCE1C-A3D8-417F-B474-684165635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320040</xdr:colOff>
      <xdr:row>24</xdr:row>
      <xdr:rowOff>262890</xdr:rowOff>
    </xdr:from>
    <xdr:to>
      <xdr:col>19</xdr:col>
      <xdr:colOff>358140</xdr:colOff>
      <xdr:row>38</xdr:row>
      <xdr:rowOff>140970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630D59-D6EA-4038-B542-8E71FB5FE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2</xdr:row>
      <xdr:rowOff>64770</xdr:rowOff>
    </xdr:from>
    <xdr:to>
      <xdr:col>21</xdr:col>
      <xdr:colOff>312420</xdr:colOff>
      <xdr:row>15</xdr:row>
      <xdr:rowOff>308610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2430ECC-ABC4-45F0-BB4E-8EBD774A0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434340</xdr:colOff>
      <xdr:row>29</xdr:row>
      <xdr:rowOff>57150</xdr:rowOff>
    </xdr:from>
    <xdr:to>
      <xdr:col>33</xdr:col>
      <xdr:colOff>129540</xdr:colOff>
      <xdr:row>44</xdr:row>
      <xdr:rowOff>148590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5C884C-7476-4971-9EE5-7F279D01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34290</xdr:rowOff>
    </xdr:from>
    <xdr:to>
      <xdr:col>17</xdr:col>
      <xdr:colOff>76200</xdr:colOff>
      <xdr:row>22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62C45B-53CB-4D91-87EE-739C83360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opLeftCell="A22" workbookViewId="0">
      <selection activeCell="C27" sqref="C27"/>
    </sheetView>
  </sheetViews>
  <sheetFormatPr defaultRowHeight="13.8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/>
    </row>
    <row r="2" spans="1:4" x14ac:dyDescent="0.25">
      <c r="A2">
        <v>0</v>
      </c>
      <c r="B2">
        <v>0</v>
      </c>
      <c r="C2">
        <v>125.26666666666669</v>
      </c>
    </row>
    <row r="3" spans="1:4" x14ac:dyDescent="0.25">
      <c r="A3">
        <v>0.05</v>
      </c>
      <c r="B3">
        <v>4.485541398055283E-2</v>
      </c>
      <c r="C3">
        <v>75.533333333333331</v>
      </c>
    </row>
    <row r="4" spans="1:4" x14ac:dyDescent="0.25">
      <c r="A4">
        <v>0.1</v>
      </c>
      <c r="B4">
        <v>9.5462143831215485E-2</v>
      </c>
      <c r="C4">
        <v>55.5</v>
      </c>
    </row>
    <row r="5" spans="1:4" x14ac:dyDescent="0.25">
      <c r="A5">
        <v>0.15</v>
      </c>
      <c r="B5">
        <v>0.1443394992275337</v>
      </c>
      <c r="C5">
        <v>62.93333333333333</v>
      </c>
    </row>
    <row r="6" spans="1:4" x14ac:dyDescent="0.25">
      <c r="A6">
        <v>0.2</v>
      </c>
      <c r="B6">
        <v>0.1962370776835633</v>
      </c>
      <c r="C6">
        <v>76.833333333333329</v>
      </c>
    </row>
    <row r="7" spans="1:4" x14ac:dyDescent="0.25">
      <c r="A7">
        <v>0.25</v>
      </c>
      <c r="B7">
        <v>0.24475171930578871</v>
      </c>
      <c r="C7">
        <v>97.266666666666666</v>
      </c>
    </row>
    <row r="8" spans="1:4" x14ac:dyDescent="0.25">
      <c r="A8">
        <v>0.3</v>
      </c>
      <c r="B8">
        <v>0.2953435763358524</v>
      </c>
      <c r="C8">
        <v>109.73333333333331</v>
      </c>
    </row>
    <row r="9" spans="1:4" x14ac:dyDescent="0.25">
      <c r="A9">
        <v>0.35</v>
      </c>
      <c r="B9">
        <v>0.34382848784482978</v>
      </c>
      <c r="C9">
        <v>101.4666666666667</v>
      </c>
    </row>
    <row r="10" spans="1:4" x14ac:dyDescent="0.25">
      <c r="A10">
        <v>0.4</v>
      </c>
      <c r="B10">
        <v>0.37870827494393727</v>
      </c>
      <c r="C10">
        <v>109.6666666666667</v>
      </c>
    </row>
    <row r="11" spans="1:4" x14ac:dyDescent="0.25">
      <c r="A11">
        <v>0.45</v>
      </c>
      <c r="B11">
        <v>0.39949192242702042</v>
      </c>
      <c r="C11">
        <v>109.7</v>
      </c>
    </row>
    <row r="12" spans="1:4" x14ac:dyDescent="0.25">
      <c r="A12">
        <v>0.49999999999999989</v>
      </c>
      <c r="B12">
        <v>0.42815288187365208</v>
      </c>
      <c r="C12">
        <v>102.3666666666667</v>
      </c>
    </row>
    <row r="13" spans="1:4" x14ac:dyDescent="0.25">
      <c r="A13">
        <v>0.54999999999999993</v>
      </c>
      <c r="B13">
        <v>0.42243259325132781</v>
      </c>
      <c r="C13">
        <v>104.0333333333333</v>
      </c>
    </row>
    <row r="14" spans="1:4" x14ac:dyDescent="0.25">
      <c r="A14">
        <v>0.6</v>
      </c>
      <c r="B14">
        <v>0.4171842383530962</v>
      </c>
      <c r="C14">
        <v>111.1</v>
      </c>
    </row>
    <row r="15" spans="1:4" x14ac:dyDescent="0.25">
      <c r="A15">
        <v>0.65</v>
      </c>
      <c r="B15">
        <v>0.44681157076262978</v>
      </c>
      <c r="C15">
        <v>106.9</v>
      </c>
    </row>
    <row r="16" spans="1:4" x14ac:dyDescent="0.25">
      <c r="A16">
        <v>0.70000000000000007</v>
      </c>
      <c r="B16">
        <v>0.4502967367668736</v>
      </c>
      <c r="C16">
        <v>106.2</v>
      </c>
    </row>
    <row r="17" spans="1:3" x14ac:dyDescent="0.25">
      <c r="A17">
        <v>0.75000000000000011</v>
      </c>
      <c r="B17">
        <v>0.46529425824220128</v>
      </c>
      <c r="C17">
        <v>101.56666666666671</v>
      </c>
    </row>
    <row r="18" spans="1:3" x14ac:dyDescent="0.25">
      <c r="A18">
        <v>0.80000000000000016</v>
      </c>
      <c r="B18">
        <v>0.45768001246244461</v>
      </c>
      <c r="C18">
        <v>97.7</v>
      </c>
    </row>
    <row r="19" spans="1:3" x14ac:dyDescent="0.25">
      <c r="A19">
        <v>0.8500000000000002</v>
      </c>
      <c r="B19">
        <v>0.47398878894241853</v>
      </c>
      <c r="C19">
        <v>103.7</v>
      </c>
    </row>
    <row r="20" spans="1:3" x14ac:dyDescent="0.25">
      <c r="A20">
        <v>0.90000000000000024</v>
      </c>
      <c r="B20">
        <v>0.44256841239868988</v>
      </c>
      <c r="C20">
        <v>106.3666666666667</v>
      </c>
    </row>
    <row r="21" spans="1:3" x14ac:dyDescent="0.25">
      <c r="A21">
        <v>0.95000000000000029</v>
      </c>
      <c r="B21">
        <v>0.43908158443140899</v>
      </c>
      <c r="C21">
        <v>113.8333333333333</v>
      </c>
    </row>
    <row r="22" spans="1:3" x14ac:dyDescent="0.25">
      <c r="A22">
        <v>0</v>
      </c>
      <c r="B22">
        <v>0</v>
      </c>
      <c r="C22">
        <v>125.26666666666669</v>
      </c>
    </row>
    <row r="23" spans="1:3" x14ac:dyDescent="0.25">
      <c r="A23">
        <v>0.01</v>
      </c>
      <c r="B23">
        <v>3.473180908255409E-3</v>
      </c>
      <c r="C23">
        <v>122.1</v>
      </c>
    </row>
    <row r="24" spans="1:3" x14ac:dyDescent="0.25">
      <c r="A24">
        <v>0.02</v>
      </c>
      <c r="B24">
        <v>1.416372062204605E-2</v>
      </c>
      <c r="C24">
        <v>110.4666666666667</v>
      </c>
    </row>
    <row r="25" spans="1:3" x14ac:dyDescent="0.25">
      <c r="A25">
        <v>0.03</v>
      </c>
      <c r="B25">
        <v>2.4854260335836709E-2</v>
      </c>
      <c r="C25">
        <v>98.333333333333329</v>
      </c>
    </row>
    <row r="26" spans="1:3" x14ac:dyDescent="0.25">
      <c r="A26">
        <v>0.04</v>
      </c>
      <c r="B26">
        <v>3.4592224694112612E-2</v>
      </c>
      <c r="C26">
        <v>86.166666666666671</v>
      </c>
    </row>
    <row r="27" spans="1:3" x14ac:dyDescent="0.25">
      <c r="A27">
        <v>0.05</v>
      </c>
      <c r="B27">
        <v>4.485541398055283E-2</v>
      </c>
      <c r="C27">
        <v>75.533333333333331</v>
      </c>
    </row>
    <row r="28" spans="1:3" x14ac:dyDescent="0.25">
      <c r="A28">
        <v>0.06</v>
      </c>
      <c r="B28">
        <v>5.4727680601973999E-2</v>
      </c>
      <c r="C28">
        <v>66.333333333333329</v>
      </c>
    </row>
    <row r="29" spans="1:3" x14ac:dyDescent="0.25">
      <c r="A29">
        <v>7.0000000000000007E-2</v>
      </c>
      <c r="B29">
        <v>6.4465644960249882E-2</v>
      </c>
      <c r="C29">
        <v>55.533333333333331</v>
      </c>
    </row>
    <row r="30" spans="1:3" x14ac:dyDescent="0.25">
      <c r="A30">
        <v>0.08</v>
      </c>
      <c r="B30">
        <v>7.4385446012363618E-2</v>
      </c>
      <c r="C30">
        <v>50.366666666666667</v>
      </c>
    </row>
    <row r="31" spans="1:3" x14ac:dyDescent="0.25">
      <c r="A31">
        <v>0.09</v>
      </c>
      <c r="B31">
        <v>8.5075985726154296E-2</v>
      </c>
      <c r="C31">
        <v>46.766666666666673</v>
      </c>
    </row>
    <row r="32" spans="1:3" x14ac:dyDescent="0.25">
      <c r="A32">
        <v>9.9999999999999992E-2</v>
      </c>
      <c r="B32">
        <v>9.5462143831215485E-2</v>
      </c>
      <c r="C32">
        <v>55.5</v>
      </c>
    </row>
    <row r="33" spans="1:3" x14ac:dyDescent="0.25">
      <c r="A33">
        <v>0.11</v>
      </c>
      <c r="B33">
        <v>0.104896162939894</v>
      </c>
      <c r="C33">
        <v>50.766666666666673</v>
      </c>
    </row>
    <row r="34" spans="1:3" x14ac:dyDescent="0.25">
      <c r="A34">
        <v>0.12</v>
      </c>
      <c r="B34">
        <v>0.11408619512908071</v>
      </c>
      <c r="C34">
        <v>53.9</v>
      </c>
    </row>
    <row r="35" spans="1:3" x14ac:dyDescent="0.25">
      <c r="A35">
        <v>0.13</v>
      </c>
      <c r="B35">
        <v>0.12393132421485201</v>
      </c>
      <c r="C35">
        <v>56.3</v>
      </c>
    </row>
    <row r="36" spans="1:3" x14ac:dyDescent="0.25">
      <c r="A36">
        <v>0.14000000000000001</v>
      </c>
      <c r="B36">
        <v>0.13372502993321711</v>
      </c>
      <c r="C36">
        <v>57.4</v>
      </c>
    </row>
    <row r="37" spans="1:3" x14ac:dyDescent="0.25">
      <c r="A37">
        <v>0.15</v>
      </c>
      <c r="B37">
        <v>0.1443394992275337</v>
      </c>
      <c r="C37">
        <v>62.93333333333333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1953-2665-49F8-9059-AD5A6CA7B424}">
  <dimension ref="A1:G27"/>
  <sheetViews>
    <sheetView workbookViewId="0">
      <selection activeCell="B6" sqref="B6:C6"/>
    </sheetView>
  </sheetViews>
  <sheetFormatPr defaultRowHeight="13.8" x14ac:dyDescent="0.25"/>
  <sheetData>
    <row r="1" spans="1:7" x14ac:dyDescent="0.25">
      <c r="A1" t="s">
        <v>0</v>
      </c>
      <c r="B1" t="s">
        <v>2</v>
      </c>
      <c r="C1" t="s">
        <v>13</v>
      </c>
      <c r="E1" t="s">
        <v>0</v>
      </c>
      <c r="F1" t="s">
        <v>2</v>
      </c>
    </row>
    <row r="2" spans="1:7" x14ac:dyDescent="0.25">
      <c r="A2">
        <v>0</v>
      </c>
      <c r="B2">
        <v>125.26666666666669</v>
      </c>
      <c r="C2">
        <f>B2/220*8*60</f>
        <v>273.30909090909097</v>
      </c>
      <c r="E2">
        <v>0</v>
      </c>
      <c r="F2">
        <v>125.26666666666669</v>
      </c>
      <c r="G2">
        <f>F2/220*8*60</f>
        <v>273.30909090909097</v>
      </c>
    </row>
    <row r="3" spans="1:7" x14ac:dyDescent="0.25">
      <c r="A3">
        <v>0.05</v>
      </c>
      <c r="B3">
        <v>75.533333333333331</v>
      </c>
      <c r="C3">
        <f t="shared" ref="C3:C22" si="0">B3/220*8*60</f>
        <v>164.79999999999998</v>
      </c>
      <c r="E3">
        <v>0.01</v>
      </c>
      <c r="F3">
        <v>122.1</v>
      </c>
      <c r="G3">
        <f t="shared" ref="G3:G11" si="1">F3/220*8*60</f>
        <v>266.39999999999998</v>
      </c>
    </row>
    <row r="4" spans="1:7" x14ac:dyDescent="0.25">
      <c r="A4">
        <v>0.1</v>
      </c>
      <c r="B4">
        <v>55.5</v>
      </c>
      <c r="C4">
        <f t="shared" si="0"/>
        <v>121.09090909090908</v>
      </c>
      <c r="E4">
        <v>0.02</v>
      </c>
      <c r="F4">
        <v>110.4666666666667</v>
      </c>
      <c r="G4">
        <f t="shared" si="1"/>
        <v>241.01818181818192</v>
      </c>
    </row>
    <row r="5" spans="1:7" x14ac:dyDescent="0.25">
      <c r="A5">
        <v>0.15</v>
      </c>
      <c r="B5">
        <v>62.93333333333333</v>
      </c>
      <c r="C5">
        <f t="shared" si="0"/>
        <v>137.30909090909091</v>
      </c>
      <c r="E5">
        <v>0.03</v>
      </c>
      <c r="F5">
        <v>98.333333333333329</v>
      </c>
      <c r="G5">
        <f t="shared" si="1"/>
        <v>214.54545454545453</v>
      </c>
    </row>
    <row r="6" spans="1:7" x14ac:dyDescent="0.25">
      <c r="A6">
        <v>0.2</v>
      </c>
      <c r="B6">
        <v>76.833333333333329</v>
      </c>
      <c r="C6">
        <f t="shared" si="0"/>
        <v>167.63636363636363</v>
      </c>
      <c r="E6">
        <v>0.04</v>
      </c>
      <c r="F6">
        <v>86.166666666666671</v>
      </c>
      <c r="G6">
        <f t="shared" si="1"/>
        <v>188</v>
      </c>
    </row>
    <row r="7" spans="1:7" x14ac:dyDescent="0.25">
      <c r="A7">
        <v>0.25</v>
      </c>
      <c r="B7">
        <v>97.266666666666666</v>
      </c>
      <c r="C7">
        <f t="shared" si="0"/>
        <v>212.21818181818182</v>
      </c>
      <c r="E7">
        <v>0.05</v>
      </c>
      <c r="F7">
        <v>75.533333333333331</v>
      </c>
      <c r="G7">
        <f t="shared" si="1"/>
        <v>164.79999999999998</v>
      </c>
    </row>
    <row r="8" spans="1:7" x14ac:dyDescent="0.25">
      <c r="A8">
        <v>0.3</v>
      </c>
      <c r="B8">
        <v>109.73333333333331</v>
      </c>
      <c r="C8">
        <f t="shared" si="0"/>
        <v>239.41818181818175</v>
      </c>
      <c r="E8">
        <v>0.06</v>
      </c>
      <c r="F8">
        <v>66.333333333333329</v>
      </c>
      <c r="G8">
        <f t="shared" si="1"/>
        <v>144.72727272727272</v>
      </c>
    </row>
    <row r="9" spans="1:7" x14ac:dyDescent="0.25">
      <c r="A9">
        <v>0.35</v>
      </c>
      <c r="B9">
        <v>101.4666666666667</v>
      </c>
      <c r="C9">
        <f t="shared" si="0"/>
        <v>221.38181818181826</v>
      </c>
      <c r="E9">
        <v>7.0000000000000007E-2</v>
      </c>
      <c r="F9">
        <v>55.533333333333331</v>
      </c>
      <c r="G9">
        <f t="shared" si="1"/>
        <v>121.16363636363637</v>
      </c>
    </row>
    <row r="10" spans="1:7" x14ac:dyDescent="0.25">
      <c r="A10">
        <v>0.4</v>
      </c>
      <c r="B10">
        <v>109.6666666666667</v>
      </c>
      <c r="C10">
        <f t="shared" si="0"/>
        <v>239.27272727272734</v>
      </c>
      <c r="E10">
        <v>0.08</v>
      </c>
      <c r="F10">
        <v>50.366666666666667</v>
      </c>
      <c r="G10">
        <f t="shared" si="1"/>
        <v>109.89090909090909</v>
      </c>
    </row>
    <row r="11" spans="1:7" x14ac:dyDescent="0.25">
      <c r="A11">
        <v>0.45</v>
      </c>
      <c r="B11">
        <v>109.7</v>
      </c>
      <c r="C11">
        <f t="shared" si="0"/>
        <v>239.34545454545454</v>
      </c>
      <c r="E11">
        <v>0.09</v>
      </c>
      <c r="F11">
        <v>46.766666666666673</v>
      </c>
      <c r="G11">
        <f t="shared" si="1"/>
        <v>102.03636363636366</v>
      </c>
    </row>
    <row r="12" spans="1:7" x14ac:dyDescent="0.25">
      <c r="A12">
        <v>0.49999999999999989</v>
      </c>
      <c r="B12">
        <v>102.3666666666667</v>
      </c>
      <c r="C12">
        <f t="shared" si="0"/>
        <v>223.3454545454546</v>
      </c>
    </row>
    <row r="13" spans="1:7" x14ac:dyDescent="0.25">
      <c r="A13">
        <v>0.54999999999999993</v>
      </c>
      <c r="B13">
        <v>104.0333333333333</v>
      </c>
      <c r="C13">
        <f t="shared" si="0"/>
        <v>226.98181818181811</v>
      </c>
    </row>
    <row r="14" spans="1:7" x14ac:dyDescent="0.25">
      <c r="A14">
        <v>0.6</v>
      </c>
      <c r="B14">
        <v>111.1</v>
      </c>
      <c r="C14">
        <f t="shared" si="0"/>
        <v>242.4</v>
      </c>
    </row>
    <row r="15" spans="1:7" x14ac:dyDescent="0.25">
      <c r="A15">
        <v>0.65</v>
      </c>
      <c r="B15">
        <v>106.9</v>
      </c>
      <c r="C15">
        <f t="shared" si="0"/>
        <v>233.23636363636365</v>
      </c>
    </row>
    <row r="16" spans="1:7" x14ac:dyDescent="0.25">
      <c r="A16">
        <v>0.70000000000000007</v>
      </c>
      <c r="B16">
        <v>106.2</v>
      </c>
      <c r="C16">
        <f t="shared" si="0"/>
        <v>231.70909090909092</v>
      </c>
    </row>
    <row r="17" spans="1:3" x14ac:dyDescent="0.25">
      <c r="A17">
        <v>0.75000000000000011</v>
      </c>
      <c r="B17">
        <v>101.56666666666671</v>
      </c>
      <c r="C17">
        <f t="shared" si="0"/>
        <v>221.60000000000008</v>
      </c>
    </row>
    <row r="18" spans="1:3" x14ac:dyDescent="0.25">
      <c r="A18">
        <v>0.80000000000000016</v>
      </c>
      <c r="B18">
        <v>97.7</v>
      </c>
      <c r="C18">
        <f t="shared" si="0"/>
        <v>213.16363636363636</v>
      </c>
    </row>
    <row r="19" spans="1:3" x14ac:dyDescent="0.25">
      <c r="A19">
        <v>0.8500000000000002</v>
      </c>
      <c r="B19">
        <v>103.7</v>
      </c>
      <c r="C19">
        <f t="shared" si="0"/>
        <v>226.25454545454545</v>
      </c>
    </row>
    <row r="20" spans="1:3" x14ac:dyDescent="0.25">
      <c r="A20">
        <v>0.90000000000000024</v>
      </c>
      <c r="B20">
        <v>106.3666666666667</v>
      </c>
      <c r="C20">
        <f t="shared" si="0"/>
        <v>232.07272727272735</v>
      </c>
    </row>
    <row r="21" spans="1:3" x14ac:dyDescent="0.25">
      <c r="A21">
        <v>0.95000000000000029</v>
      </c>
      <c r="B21">
        <v>113.8333333333333</v>
      </c>
      <c r="C21">
        <f t="shared" si="0"/>
        <v>248.36363636363626</v>
      </c>
    </row>
    <row r="22" spans="1:3" x14ac:dyDescent="0.25">
      <c r="A22">
        <v>1</v>
      </c>
      <c r="B22">
        <v>111.4666666666667</v>
      </c>
      <c r="C22">
        <f t="shared" si="0"/>
        <v>243.20000000000007</v>
      </c>
    </row>
    <row r="25" spans="1:3" x14ac:dyDescent="0.25">
      <c r="C25">
        <v>0.43533151331234238</v>
      </c>
    </row>
    <row r="27" spans="1:3" x14ac:dyDescent="0.25">
      <c r="C27">
        <v>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80293-DAC1-4FB5-8657-3E0C5D10ED1A}">
  <dimension ref="A2:G24"/>
  <sheetViews>
    <sheetView workbookViewId="0">
      <selection activeCell="H26" sqref="H26"/>
    </sheetView>
  </sheetViews>
  <sheetFormatPr defaultRowHeight="13.8" x14ac:dyDescent="0.25"/>
  <cols>
    <col min="3" max="3" width="8.5546875" customWidth="1"/>
  </cols>
  <sheetData>
    <row r="2" spans="1:7" x14ac:dyDescent="0.25">
      <c r="A2">
        <v>0</v>
      </c>
      <c r="B2">
        <v>125.26666666666669</v>
      </c>
    </row>
    <row r="3" spans="1:7" x14ac:dyDescent="0.25">
      <c r="A3">
        <v>0.01</v>
      </c>
      <c r="B3">
        <v>122.1</v>
      </c>
    </row>
    <row r="4" spans="1:7" x14ac:dyDescent="0.25">
      <c r="A4">
        <v>0.02</v>
      </c>
      <c r="B4">
        <v>110.4666666666667</v>
      </c>
    </row>
    <row r="5" spans="1:7" x14ac:dyDescent="0.25">
      <c r="A5">
        <v>0.03</v>
      </c>
      <c r="B5">
        <v>98.333333333333329</v>
      </c>
    </row>
    <row r="6" spans="1:7" x14ac:dyDescent="0.25">
      <c r="A6">
        <v>0.04</v>
      </c>
      <c r="B6">
        <v>86.166666666666671</v>
      </c>
    </row>
    <row r="7" spans="1:7" x14ac:dyDescent="0.25">
      <c r="A7">
        <v>0.05</v>
      </c>
      <c r="B7">
        <v>75.533333333333331</v>
      </c>
    </row>
    <row r="8" spans="1:7" x14ac:dyDescent="0.25">
      <c r="A8">
        <v>0.06</v>
      </c>
      <c r="B8">
        <v>66.333333333333329</v>
      </c>
    </row>
    <row r="9" spans="1:7" x14ac:dyDescent="0.25">
      <c r="A9">
        <v>7.0000000000000007E-2</v>
      </c>
      <c r="B9">
        <v>55.533333333333331</v>
      </c>
    </row>
    <row r="10" spans="1:7" x14ac:dyDescent="0.25">
      <c r="A10">
        <v>0.08</v>
      </c>
      <c r="B10">
        <v>50.366666666666667</v>
      </c>
    </row>
    <row r="11" spans="1:7" x14ac:dyDescent="0.25">
      <c r="A11">
        <v>0.09</v>
      </c>
      <c r="B11">
        <v>46.766666666666673</v>
      </c>
    </row>
    <row r="13" spans="1:7" x14ac:dyDescent="0.25">
      <c r="A13" t="s">
        <v>31</v>
      </c>
      <c r="B13" t="s">
        <v>32</v>
      </c>
      <c r="C13" t="s">
        <v>33</v>
      </c>
      <c r="E13" t="s">
        <v>31</v>
      </c>
      <c r="F13" t="s">
        <v>32</v>
      </c>
      <c r="G13" t="s">
        <v>33</v>
      </c>
    </row>
    <row r="14" spans="1:7" x14ac:dyDescent="0.25">
      <c r="A14">
        <v>0</v>
      </c>
      <c r="B14">
        <v>125.26666666666669</v>
      </c>
      <c r="C14">
        <f>B14/220*60*8</f>
        <v>273.30909090909097</v>
      </c>
      <c r="E14">
        <v>0</v>
      </c>
      <c r="F14">
        <v>125.26666666666701</v>
      </c>
      <c r="G14">
        <f>F14/220*60*8</f>
        <v>273.30909090909165</v>
      </c>
    </row>
    <row r="15" spans="1:7" x14ac:dyDescent="0.25">
      <c r="A15">
        <v>0.1</v>
      </c>
      <c r="B15">
        <v>55.5</v>
      </c>
      <c r="C15">
        <f t="shared" ref="C15:C24" si="0">B15/220*60*8</f>
        <v>121.09090909090908</v>
      </c>
      <c r="E15">
        <v>0.1</v>
      </c>
      <c r="F15">
        <v>23.9</v>
      </c>
      <c r="G15">
        <f t="shared" ref="G15:G24" si="1">F15/220*60*8</f>
        <v>52.145454545454541</v>
      </c>
    </row>
    <row r="16" spans="1:7" x14ac:dyDescent="0.25">
      <c r="A16">
        <v>0.2</v>
      </c>
      <c r="B16">
        <v>76.833333333333329</v>
      </c>
      <c r="C16">
        <f t="shared" si="0"/>
        <v>167.63636363636363</v>
      </c>
      <c r="E16">
        <v>0.2</v>
      </c>
      <c r="F16">
        <v>16.2</v>
      </c>
      <c r="G16">
        <f t="shared" si="1"/>
        <v>35.345454545454544</v>
      </c>
    </row>
    <row r="17" spans="1:7" x14ac:dyDescent="0.25">
      <c r="A17">
        <v>0.3</v>
      </c>
      <c r="B17">
        <v>109.73333333333331</v>
      </c>
      <c r="C17">
        <f t="shared" si="0"/>
        <v>239.41818181818175</v>
      </c>
      <c r="E17">
        <v>0.3</v>
      </c>
      <c r="F17">
        <v>26.7</v>
      </c>
      <c r="G17">
        <f t="shared" si="1"/>
        <v>58.25454545454545</v>
      </c>
    </row>
    <row r="18" spans="1:7" x14ac:dyDescent="0.25">
      <c r="A18">
        <v>0.4</v>
      </c>
      <c r="B18">
        <v>109.6666666666667</v>
      </c>
      <c r="C18">
        <f t="shared" si="0"/>
        <v>239.27272727272734</v>
      </c>
      <c r="E18">
        <v>0.4</v>
      </c>
      <c r="F18">
        <v>14.133333333333333</v>
      </c>
      <c r="G18">
        <f t="shared" si="1"/>
        <v>30.836363636363636</v>
      </c>
    </row>
    <row r="19" spans="1:7" x14ac:dyDescent="0.25">
      <c r="A19">
        <v>0.49999999999999989</v>
      </c>
      <c r="B19">
        <v>102.3666666666667</v>
      </c>
      <c r="C19">
        <f t="shared" si="0"/>
        <v>223.3454545454546</v>
      </c>
      <c r="E19">
        <v>0.5</v>
      </c>
      <c r="F19">
        <v>14.100000007126676</v>
      </c>
      <c r="G19">
        <f t="shared" si="1"/>
        <v>30.763636379185478</v>
      </c>
    </row>
    <row r="20" spans="1:7" x14ac:dyDescent="0.25">
      <c r="A20">
        <v>0.6</v>
      </c>
      <c r="B20">
        <v>111.1</v>
      </c>
      <c r="C20">
        <f t="shared" si="0"/>
        <v>242.4</v>
      </c>
      <c r="E20">
        <v>0.6</v>
      </c>
      <c r="F20">
        <v>14.0666666666667</v>
      </c>
      <c r="G20">
        <f t="shared" si="1"/>
        <v>30.690909090909162</v>
      </c>
    </row>
    <row r="21" spans="1:7" x14ac:dyDescent="0.25">
      <c r="A21">
        <v>0.70000000000000007</v>
      </c>
      <c r="B21">
        <v>106.2</v>
      </c>
      <c r="C21">
        <f t="shared" si="0"/>
        <v>231.70909090909092</v>
      </c>
      <c r="E21">
        <v>0.7</v>
      </c>
      <c r="F21">
        <v>14.0666666666667</v>
      </c>
      <c r="G21">
        <f t="shared" si="1"/>
        <v>30.690909090909162</v>
      </c>
    </row>
    <row r="22" spans="1:7" x14ac:dyDescent="0.25">
      <c r="A22">
        <v>0.80000000000000016</v>
      </c>
      <c r="B22">
        <v>97.7</v>
      </c>
      <c r="C22">
        <f t="shared" si="0"/>
        <v>213.16363636363636</v>
      </c>
      <c r="E22">
        <v>0.8</v>
      </c>
      <c r="F22">
        <v>14.0666666666667</v>
      </c>
      <c r="G22">
        <f t="shared" si="1"/>
        <v>30.690909090909162</v>
      </c>
    </row>
    <row r="23" spans="1:7" x14ac:dyDescent="0.25">
      <c r="A23">
        <v>0.90000000000000024</v>
      </c>
      <c r="B23">
        <v>106.3666666666667</v>
      </c>
      <c r="C23">
        <f t="shared" si="0"/>
        <v>232.07272727272735</v>
      </c>
      <c r="E23">
        <v>0.9</v>
      </c>
      <c r="F23">
        <v>14.0666666666667</v>
      </c>
      <c r="G23">
        <f t="shared" si="1"/>
        <v>30.690909090909162</v>
      </c>
    </row>
    <row r="24" spans="1:7" x14ac:dyDescent="0.25">
      <c r="A24">
        <v>1</v>
      </c>
      <c r="B24">
        <v>111.4666666666667</v>
      </c>
      <c r="C24">
        <f t="shared" si="0"/>
        <v>243.20000000000007</v>
      </c>
      <c r="E24">
        <v>1</v>
      </c>
      <c r="F24">
        <v>14.06666667</v>
      </c>
      <c r="G24">
        <f t="shared" si="1"/>
        <v>30.69090909818182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08EF-57F6-4615-A554-7789F28367E2}">
  <dimension ref="A1:J12"/>
  <sheetViews>
    <sheetView workbookViewId="0">
      <selection activeCell="E14" sqref="E14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12</v>
      </c>
      <c r="E1" t="s">
        <v>20</v>
      </c>
      <c r="J1" t="s">
        <v>10</v>
      </c>
    </row>
    <row r="2" spans="1:10" x14ac:dyDescent="0.25">
      <c r="A2">
        <v>0</v>
      </c>
      <c r="B2">
        <v>0</v>
      </c>
      <c r="C2">
        <v>20.7</v>
      </c>
      <c r="D2">
        <f>C2/220*8*60</f>
        <v>45.163636363636364</v>
      </c>
      <c r="E2" t="s">
        <v>16</v>
      </c>
      <c r="J2" t="s">
        <v>4</v>
      </c>
    </row>
    <row r="3" spans="1:10" x14ac:dyDescent="0.25">
      <c r="A3">
        <v>0.1</v>
      </c>
      <c r="B3">
        <v>9.8901098901098883E-2</v>
      </c>
      <c r="C3">
        <v>19.733333333333334</v>
      </c>
      <c r="D3">
        <f t="shared" ref="D3:D12" si="0">C3/220*8*60</f>
        <v>43.054545454545462</v>
      </c>
      <c r="E3" t="s">
        <v>17</v>
      </c>
      <c r="J3" t="s">
        <v>11</v>
      </c>
    </row>
    <row r="4" spans="1:10" x14ac:dyDescent="0.25">
      <c r="A4">
        <v>0.2</v>
      </c>
      <c r="B4">
        <v>0.19780219780219779</v>
      </c>
      <c r="C4">
        <v>18.833333333333332</v>
      </c>
      <c r="D4">
        <f t="shared" si="0"/>
        <v>41.090909090909086</v>
      </c>
      <c r="E4" t="s">
        <v>16</v>
      </c>
    </row>
    <row r="5" spans="1:10" x14ac:dyDescent="0.25">
      <c r="A5">
        <v>0.3</v>
      </c>
      <c r="B5">
        <v>0.29670329670329659</v>
      </c>
      <c r="C5">
        <v>17.933333333333334</v>
      </c>
      <c r="D5">
        <f t="shared" si="0"/>
        <v>39.127272727272725</v>
      </c>
      <c r="E5" t="s">
        <v>16</v>
      </c>
    </row>
    <row r="6" spans="1:10" x14ac:dyDescent="0.25">
      <c r="A6">
        <v>0.4</v>
      </c>
      <c r="B6">
        <v>0.39560439560439559</v>
      </c>
      <c r="C6">
        <v>17.3</v>
      </c>
      <c r="D6">
        <f t="shared" si="0"/>
        <v>37.74545454545455</v>
      </c>
      <c r="E6" t="s">
        <v>18</v>
      </c>
    </row>
    <row r="7" spans="1:10" x14ac:dyDescent="0.25">
      <c r="A7">
        <v>0.5</v>
      </c>
      <c r="B7">
        <v>0.49450549450549453</v>
      </c>
      <c r="C7">
        <v>16.7</v>
      </c>
      <c r="D7">
        <f t="shared" si="0"/>
        <v>36.436363636363637</v>
      </c>
      <c r="E7" t="s">
        <v>19</v>
      </c>
    </row>
    <row r="8" spans="1:10" x14ac:dyDescent="0.25">
      <c r="A8">
        <v>0.60000000000000009</v>
      </c>
      <c r="B8">
        <v>0.59340659340659341</v>
      </c>
      <c r="C8">
        <v>16.233333333333334</v>
      </c>
      <c r="D8">
        <f t="shared" si="0"/>
        <v>35.418181818181822</v>
      </c>
      <c r="E8" t="s">
        <v>17</v>
      </c>
    </row>
    <row r="9" spans="1:10" x14ac:dyDescent="0.25">
      <c r="A9">
        <v>0.70000000000000007</v>
      </c>
      <c r="B9">
        <v>0.69230769230769229</v>
      </c>
      <c r="C9">
        <v>15.933333333333334</v>
      </c>
      <c r="D9">
        <f t="shared" si="0"/>
        <v>34.763636363636358</v>
      </c>
      <c r="E9" t="s">
        <v>18</v>
      </c>
    </row>
    <row r="10" spans="1:10" x14ac:dyDescent="0.25">
      <c r="A10">
        <v>0.8</v>
      </c>
      <c r="B10">
        <v>0.75824175824175821</v>
      </c>
      <c r="C10">
        <v>15.733333333333333</v>
      </c>
      <c r="D10">
        <f t="shared" si="0"/>
        <v>34.327272727272728</v>
      </c>
      <c r="E10" t="s">
        <v>16</v>
      </c>
    </row>
    <row r="11" spans="1:10" x14ac:dyDescent="0.25">
      <c r="A11">
        <v>0.9</v>
      </c>
      <c r="B11">
        <v>0.75824175824175821</v>
      </c>
      <c r="C11">
        <v>15.733333333333333</v>
      </c>
      <c r="D11">
        <f t="shared" si="0"/>
        <v>34.327272727272728</v>
      </c>
      <c r="E11" t="s">
        <v>16</v>
      </c>
    </row>
    <row r="12" spans="1:10" x14ac:dyDescent="0.25">
      <c r="A12">
        <v>1</v>
      </c>
      <c r="B12">
        <v>0.75824175824175821</v>
      </c>
      <c r="C12">
        <v>15.733333333333333</v>
      </c>
      <c r="D12">
        <f t="shared" si="0"/>
        <v>34.327272727272728</v>
      </c>
      <c r="E12" t="s">
        <v>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26B11-085A-4EBF-833F-AF1544DC55E4}">
  <dimension ref="A1:V14"/>
  <sheetViews>
    <sheetView workbookViewId="0">
      <selection activeCell="B3" sqref="B3:H3"/>
    </sheetView>
  </sheetViews>
  <sheetFormatPr defaultRowHeight="13.8" x14ac:dyDescent="0.25"/>
  <sheetData>
    <row r="1" spans="1:22" x14ac:dyDescent="0.25">
      <c r="A1" s="1" t="s">
        <v>3</v>
      </c>
      <c r="B1">
        <v>16</v>
      </c>
      <c r="C1">
        <v>17</v>
      </c>
      <c r="D1">
        <v>18</v>
      </c>
      <c r="E1">
        <v>19</v>
      </c>
      <c r="F1">
        <v>20</v>
      </c>
      <c r="G1">
        <v>21</v>
      </c>
      <c r="H1">
        <v>22</v>
      </c>
      <c r="J1" t="s">
        <v>4</v>
      </c>
    </row>
    <row r="2" spans="1:22" x14ac:dyDescent="0.25">
      <c r="A2" s="1" t="s">
        <v>1</v>
      </c>
      <c r="B2">
        <v>0.1039158820207037</v>
      </c>
      <c r="C2">
        <v>0.19566921819327221</v>
      </c>
      <c r="D2">
        <v>0.19515190243936339</v>
      </c>
      <c r="E2">
        <v>0.1962370776835633</v>
      </c>
      <c r="F2">
        <v>0.1945965008551484</v>
      </c>
      <c r="G2">
        <v>0.19558105170328549</v>
      </c>
      <c r="H2">
        <v>0.19700453554190189</v>
      </c>
      <c r="O2" s="1"/>
    </row>
    <row r="3" spans="1:22" x14ac:dyDescent="0.25">
      <c r="A3" s="1" t="s">
        <v>2</v>
      </c>
      <c r="B3">
        <v>4.3666666666666663</v>
      </c>
      <c r="C3">
        <v>19.966666666666669</v>
      </c>
      <c r="D3">
        <v>41.033333333333331</v>
      </c>
      <c r="E3">
        <v>76.833333333333329</v>
      </c>
      <c r="F3">
        <v>132.80000000000001</v>
      </c>
      <c r="G3">
        <v>170.43333333333331</v>
      </c>
      <c r="H3">
        <v>235.1</v>
      </c>
    </row>
    <row r="4" spans="1:22" x14ac:dyDescent="0.25">
      <c r="A4" s="1" t="s">
        <v>25</v>
      </c>
      <c r="B4" t="s">
        <v>21</v>
      </c>
      <c r="C4" t="s">
        <v>22</v>
      </c>
      <c r="D4" t="s">
        <v>21</v>
      </c>
      <c r="E4" t="s">
        <v>21</v>
      </c>
      <c r="F4" t="s">
        <v>23</v>
      </c>
      <c r="G4" t="s">
        <v>24</v>
      </c>
      <c r="H4" t="s">
        <v>24</v>
      </c>
      <c r="J4" t="s">
        <v>6</v>
      </c>
    </row>
    <row r="6" spans="1:22" x14ac:dyDescent="0.25">
      <c r="A6" s="1" t="s">
        <v>3</v>
      </c>
      <c r="B6">
        <v>16</v>
      </c>
      <c r="C6">
        <v>17</v>
      </c>
      <c r="D6">
        <v>18</v>
      </c>
      <c r="E6">
        <v>19</v>
      </c>
      <c r="F6">
        <v>20</v>
      </c>
      <c r="G6">
        <v>21</v>
      </c>
      <c r="H6">
        <v>22</v>
      </c>
      <c r="J6" t="s">
        <v>5</v>
      </c>
      <c r="P6">
        <v>16</v>
      </c>
      <c r="Q6">
        <v>17</v>
      </c>
      <c r="R6">
        <v>18</v>
      </c>
      <c r="S6">
        <v>19</v>
      </c>
      <c r="T6">
        <v>20</v>
      </c>
      <c r="U6">
        <v>21</v>
      </c>
      <c r="V6">
        <v>22</v>
      </c>
    </row>
    <row r="7" spans="1:22" x14ac:dyDescent="0.25">
      <c r="A7" s="1" t="s">
        <v>1</v>
      </c>
      <c r="B7">
        <v>0.19429571658023129</v>
      </c>
      <c r="C7">
        <v>0.19489140974429739</v>
      </c>
      <c r="D7">
        <v>0.1955982783925978</v>
      </c>
      <c r="E7">
        <v>0.1962245981284097</v>
      </c>
      <c r="F7">
        <v>0.19602332172577799</v>
      </c>
      <c r="G7">
        <v>0.19707128064761081</v>
      </c>
      <c r="H7">
        <v>0.19610245106091651</v>
      </c>
      <c r="O7" t="s">
        <v>15</v>
      </c>
      <c r="P7">
        <v>5.5428569295091989E-2</v>
      </c>
      <c r="Q7">
        <v>9.654007770475749E-2</v>
      </c>
      <c r="R7">
        <v>0.19515190243936345</v>
      </c>
      <c r="S7">
        <v>0.19593404738053305</v>
      </c>
      <c r="T7">
        <v>0.10373383854904157</v>
      </c>
      <c r="U7">
        <v>7.8497140434729967E-2</v>
      </c>
      <c r="V7">
        <v>5.422314993863768E-2</v>
      </c>
    </row>
    <row r="8" spans="1:22" x14ac:dyDescent="0.25">
      <c r="A8" s="1" t="s">
        <v>2</v>
      </c>
      <c r="B8">
        <v>50.866666666666667</v>
      </c>
      <c r="C8">
        <v>81.333333333333329</v>
      </c>
      <c r="D8">
        <v>98.966666666666669</v>
      </c>
      <c r="E8">
        <v>133.8666666666667</v>
      </c>
      <c r="F8">
        <v>180.93333333333331</v>
      </c>
      <c r="G8">
        <v>228.6333333333333</v>
      </c>
      <c r="H8">
        <v>260.06666666666672</v>
      </c>
      <c r="O8" t="s">
        <v>14</v>
      </c>
      <c r="P8">
        <v>0</v>
      </c>
      <c r="Q8">
        <v>0</v>
      </c>
      <c r="R8">
        <v>6.333333333333333</v>
      </c>
      <c r="S8">
        <v>16.2</v>
      </c>
      <c r="T8">
        <v>96.8</v>
      </c>
      <c r="U8">
        <v>153.56666666666666</v>
      </c>
      <c r="V8">
        <v>214.7</v>
      </c>
    </row>
    <row r="9" spans="1:22" x14ac:dyDescent="0.25">
      <c r="A9" s="1" t="s">
        <v>25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30</v>
      </c>
      <c r="H9" t="s">
        <v>29</v>
      </c>
    </row>
    <row r="12" spans="1:22" x14ac:dyDescent="0.25">
      <c r="A12" s="1" t="s">
        <v>7</v>
      </c>
      <c r="B12">
        <v>200</v>
      </c>
      <c r="C12">
        <v>210</v>
      </c>
      <c r="D12">
        <v>220</v>
      </c>
      <c r="E12">
        <v>230</v>
      </c>
      <c r="F12">
        <v>240</v>
      </c>
      <c r="J12" t="s">
        <v>4</v>
      </c>
      <c r="L12" t="s">
        <v>6</v>
      </c>
    </row>
    <row r="13" spans="1:22" x14ac:dyDescent="0.25">
      <c r="A13" s="1" t="s">
        <v>8</v>
      </c>
      <c r="B13">
        <v>0.19591028029794241</v>
      </c>
      <c r="C13">
        <v>0.1962370776835633</v>
      </c>
      <c r="D13">
        <v>0.1962370776835633</v>
      </c>
      <c r="E13">
        <v>0.1962370776835633</v>
      </c>
      <c r="F13">
        <v>0.1897442084726709</v>
      </c>
    </row>
    <row r="14" spans="1:22" x14ac:dyDescent="0.25">
      <c r="A14" s="1" t="s">
        <v>9</v>
      </c>
      <c r="B14">
        <v>135.33333333333329</v>
      </c>
      <c r="C14">
        <v>101.43333333333329</v>
      </c>
      <c r="D14">
        <v>76.833333333333329</v>
      </c>
      <c r="E14">
        <v>48</v>
      </c>
      <c r="F14">
        <v>37.633333333333333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CD40-C2B1-4AFA-AD8D-FC9602599B55}">
  <dimension ref="A1:AS37"/>
  <sheetViews>
    <sheetView topLeftCell="E10" workbookViewId="0">
      <selection activeCell="O21" sqref="O21"/>
    </sheetView>
  </sheetViews>
  <sheetFormatPr defaultRowHeight="13.8" x14ac:dyDescent="0.25"/>
  <cols>
    <col min="8" max="8" width="12.33203125" bestFit="1" customWidth="1"/>
    <col min="14" max="14" width="12.77734375" customWidth="1"/>
  </cols>
  <sheetData>
    <row r="1" spans="1:45" x14ac:dyDescent="0.25">
      <c r="A1" s="1" t="s">
        <v>3</v>
      </c>
      <c r="B1">
        <v>16</v>
      </c>
      <c r="C1">
        <v>17</v>
      </c>
      <c r="D1">
        <v>18</v>
      </c>
      <c r="E1">
        <v>19</v>
      </c>
      <c r="F1">
        <v>20</v>
      </c>
      <c r="G1">
        <v>21</v>
      </c>
      <c r="H1">
        <v>22</v>
      </c>
      <c r="K1" s="1" t="s">
        <v>3</v>
      </c>
      <c r="L1" s="1" t="s">
        <v>2</v>
      </c>
      <c r="M1" s="1" t="s">
        <v>1</v>
      </c>
      <c r="N1" s="1" t="s">
        <v>34</v>
      </c>
      <c r="O1" s="1" t="s">
        <v>41</v>
      </c>
      <c r="R1" s="1" t="s">
        <v>3</v>
      </c>
      <c r="S1" s="1" t="s">
        <v>1</v>
      </c>
      <c r="T1" s="1" t="s">
        <v>2</v>
      </c>
      <c r="U1" s="1" t="s">
        <v>20</v>
      </c>
    </row>
    <row r="2" spans="1:45" x14ac:dyDescent="0.25">
      <c r="A2" s="1" t="s">
        <v>1</v>
      </c>
      <c r="B2">
        <v>0.1039158820207037</v>
      </c>
      <c r="C2">
        <v>0.19566921819327221</v>
      </c>
      <c r="D2">
        <v>0.19515190243936339</v>
      </c>
      <c r="E2">
        <v>0.1962370776835633</v>
      </c>
      <c r="F2">
        <v>0.1945965008551484</v>
      </c>
      <c r="G2">
        <v>0.19558105170328549</v>
      </c>
      <c r="H2">
        <v>0.19700453554190189</v>
      </c>
      <c r="K2" s="9">
        <v>16</v>
      </c>
      <c r="L2" s="9">
        <v>0</v>
      </c>
      <c r="M2" s="9">
        <v>5.3880488467811148E-2</v>
      </c>
      <c r="N2" s="9" t="s">
        <v>35</v>
      </c>
      <c r="O2" s="9">
        <v>1210</v>
      </c>
      <c r="R2">
        <v>16</v>
      </c>
      <c r="S2">
        <v>0.1039158820207037</v>
      </c>
      <c r="T2">
        <v>4.3666666666666663</v>
      </c>
      <c r="U2" t="s">
        <v>21</v>
      </c>
      <c r="X2" s="2">
        <v>13</v>
      </c>
      <c r="Y2" s="2">
        <v>5</v>
      </c>
      <c r="Z2" s="2">
        <v>10</v>
      </c>
      <c r="AA2">
        <v>30</v>
      </c>
      <c r="AB2">
        <v>60</v>
      </c>
      <c r="AC2">
        <v>100</v>
      </c>
      <c r="AD2">
        <v>12</v>
      </c>
      <c r="AE2">
        <v>13</v>
      </c>
      <c r="AF2">
        <v>14</v>
      </c>
      <c r="AG2">
        <v>15</v>
      </c>
      <c r="AH2">
        <v>40</v>
      </c>
      <c r="AI2">
        <v>50</v>
      </c>
      <c r="AJ2">
        <v>70</v>
      </c>
      <c r="AK2">
        <v>90</v>
      </c>
      <c r="AL2">
        <v>150</v>
      </c>
      <c r="AM2">
        <v>80</v>
      </c>
      <c r="AN2">
        <v>90</v>
      </c>
      <c r="AO2">
        <v>100</v>
      </c>
      <c r="AP2">
        <v>110</v>
      </c>
      <c r="AQ2">
        <v>120</v>
      </c>
      <c r="AR2">
        <v>130</v>
      </c>
      <c r="AS2">
        <v>140</v>
      </c>
    </row>
    <row r="3" spans="1:45" x14ac:dyDescent="0.25">
      <c r="A3" s="1" t="s">
        <v>2</v>
      </c>
      <c r="B3">
        <v>4.3666666666666663</v>
      </c>
      <c r="C3">
        <v>19.966666666666669</v>
      </c>
      <c r="D3">
        <v>41.033333333333331</v>
      </c>
      <c r="E3">
        <v>76.833333333333329</v>
      </c>
      <c r="F3">
        <v>132.80000000000001</v>
      </c>
      <c r="G3">
        <v>170.43333333333331</v>
      </c>
      <c r="H3">
        <v>235.1</v>
      </c>
      <c r="K3" s="9">
        <v>17</v>
      </c>
      <c r="L3" s="9">
        <v>0</v>
      </c>
      <c r="M3" s="9">
        <v>9.3324262809916847E-2</v>
      </c>
      <c r="N3" s="9" t="s">
        <v>36</v>
      </c>
      <c r="O3" s="9">
        <v>1310</v>
      </c>
      <c r="R3">
        <v>17</v>
      </c>
      <c r="S3">
        <v>0.19566921819327221</v>
      </c>
      <c r="T3">
        <v>19.966666666666669</v>
      </c>
      <c r="U3" t="s">
        <v>22</v>
      </c>
      <c r="X3" s="2">
        <v>4.59746346843121E-3</v>
      </c>
      <c r="Y3" s="2">
        <v>0</v>
      </c>
      <c r="Z3" s="2">
        <v>0</v>
      </c>
      <c r="AA3">
        <v>0.1869666531915406</v>
      </c>
      <c r="AB3">
        <v>0.10288572279633421</v>
      </c>
      <c r="AC3">
        <v>6.3019231087683814E-2</v>
      </c>
      <c r="AD3">
        <v>0</v>
      </c>
      <c r="AE3">
        <v>4.59746346843121E-3</v>
      </c>
      <c r="AF3">
        <v>4.0964525923563359E-2</v>
      </c>
      <c r="AG3">
        <v>5.1341380028630652E-2</v>
      </c>
      <c r="AH3">
        <v>0.15897978441037089</v>
      </c>
      <c r="AI3">
        <v>9.8520016067919519E-2</v>
      </c>
      <c r="AJ3">
        <v>8.21364781361517E-2</v>
      </c>
      <c r="AK3">
        <v>0.1426992356935757</v>
      </c>
      <c r="AL3">
        <v>0.1082356967656057</v>
      </c>
      <c r="AM3">
        <v>8.1104159672788528E-2</v>
      </c>
      <c r="AN3">
        <v>0.1426992356935757</v>
      </c>
      <c r="AO3">
        <v>6.3019231087683814E-2</v>
      </c>
      <c r="AP3">
        <v>2.657069100226819E-2</v>
      </c>
      <c r="AQ3">
        <v>3.009380237219075E-2</v>
      </c>
      <c r="AR3">
        <v>6.3754011896467275E-2</v>
      </c>
      <c r="AS3">
        <v>0.1056205379456517</v>
      </c>
    </row>
    <row r="4" spans="1:45" x14ac:dyDescent="0.25">
      <c r="A4" s="1" t="s">
        <v>20</v>
      </c>
      <c r="B4" t="s">
        <v>21</v>
      </c>
      <c r="C4" t="s">
        <v>22</v>
      </c>
      <c r="D4" t="s">
        <v>21</v>
      </c>
      <c r="E4" t="s">
        <v>21</v>
      </c>
      <c r="F4" t="s">
        <v>23</v>
      </c>
      <c r="G4" t="s">
        <v>24</v>
      </c>
      <c r="H4" t="s">
        <v>24</v>
      </c>
      <c r="K4" s="9">
        <v>18</v>
      </c>
      <c r="L4" s="9">
        <v>8.4333333333333336</v>
      </c>
      <c r="M4" s="9">
        <v>0.19515190243936339</v>
      </c>
      <c r="N4" s="9" t="s">
        <v>37</v>
      </c>
      <c r="O4" s="10">
        <v>8675</v>
      </c>
      <c r="R4">
        <v>18</v>
      </c>
      <c r="S4">
        <v>0.19515190243936339</v>
      </c>
      <c r="T4">
        <v>41.033333333333331</v>
      </c>
      <c r="U4" t="s">
        <v>21</v>
      </c>
      <c r="X4" s="2">
        <v>0</v>
      </c>
      <c r="Y4" s="2">
        <v>0</v>
      </c>
      <c r="Z4" s="2">
        <v>0</v>
      </c>
      <c r="AA4">
        <v>701.4666666666667</v>
      </c>
      <c r="AB4">
        <v>2494.6</v>
      </c>
      <c r="AC4">
        <v>4911.9333333333334</v>
      </c>
      <c r="AD4">
        <v>0</v>
      </c>
      <c r="AE4">
        <v>0</v>
      </c>
      <c r="AF4">
        <v>3.3333333333333333E-2</v>
      </c>
      <c r="AG4">
        <v>0</v>
      </c>
      <c r="AH4">
        <v>1278.0666666666671</v>
      </c>
      <c r="AI4">
        <v>1903.333333333333</v>
      </c>
      <c r="AJ4">
        <v>3131.9666666666672</v>
      </c>
      <c r="AK4">
        <v>4319.6333333333332</v>
      </c>
      <c r="AL4">
        <v>7905.3</v>
      </c>
      <c r="AM4">
        <v>3704.2666666666669</v>
      </c>
      <c r="AN4">
        <v>4319.6333333333332</v>
      </c>
      <c r="AO4">
        <v>4911.9333333333334</v>
      </c>
      <c r="AP4">
        <v>5505.8</v>
      </c>
      <c r="AQ4">
        <v>6108.4333333333334</v>
      </c>
      <c r="AR4">
        <v>6726.333333333333</v>
      </c>
      <c r="AS4">
        <v>7305.6333333333332</v>
      </c>
    </row>
    <row r="5" spans="1:45" x14ac:dyDescent="0.25">
      <c r="K5" s="9">
        <v>19</v>
      </c>
      <c r="L5" s="9">
        <v>19.366666666666671</v>
      </c>
      <c r="M5" s="9">
        <v>0.1962370776835633</v>
      </c>
      <c r="N5" s="9" t="s">
        <v>42</v>
      </c>
      <c r="O5" s="10">
        <v>4693</v>
      </c>
      <c r="R5">
        <v>19</v>
      </c>
      <c r="S5">
        <v>0.1962370776835633</v>
      </c>
      <c r="T5">
        <v>76.833333333333329</v>
      </c>
      <c r="U5" t="s">
        <v>21</v>
      </c>
      <c r="X5" s="2">
        <v>13</v>
      </c>
      <c r="Y5" s="2">
        <v>14</v>
      </c>
      <c r="Z5" s="2">
        <v>12</v>
      </c>
      <c r="AA5">
        <v>10</v>
      </c>
      <c r="AB5">
        <v>11</v>
      </c>
      <c r="AC5">
        <v>9</v>
      </c>
      <c r="AD5">
        <v>10</v>
      </c>
      <c r="AE5">
        <v>9</v>
      </c>
      <c r="AF5">
        <v>12</v>
      </c>
      <c r="AG5">
        <v>10</v>
      </c>
      <c r="AH5">
        <v>13</v>
      </c>
      <c r="AI5">
        <v>14</v>
      </c>
      <c r="AJ5">
        <v>9</v>
      </c>
      <c r="AK5">
        <v>11</v>
      </c>
      <c r="AL5">
        <v>11</v>
      </c>
      <c r="AM5">
        <v>13</v>
      </c>
      <c r="AN5">
        <v>11</v>
      </c>
      <c r="AO5">
        <v>12</v>
      </c>
      <c r="AP5">
        <v>16</v>
      </c>
      <c r="AQ5">
        <v>10</v>
      </c>
      <c r="AR5">
        <v>9</v>
      </c>
      <c r="AS5">
        <v>11</v>
      </c>
    </row>
    <row r="6" spans="1:45" x14ac:dyDescent="0.25">
      <c r="A6" s="1" t="s">
        <v>3</v>
      </c>
      <c r="B6">
        <v>16</v>
      </c>
      <c r="C6">
        <v>17</v>
      </c>
      <c r="D6">
        <v>18</v>
      </c>
      <c r="E6">
        <v>19</v>
      </c>
      <c r="F6">
        <v>20</v>
      </c>
      <c r="G6">
        <v>21</v>
      </c>
      <c r="H6">
        <v>22</v>
      </c>
      <c r="K6" s="9">
        <v>20</v>
      </c>
      <c r="L6" s="9">
        <v>96.8</v>
      </c>
      <c r="M6" s="9">
        <v>0.100719614446914</v>
      </c>
      <c r="N6" s="9" t="s">
        <v>38</v>
      </c>
      <c r="O6" s="9">
        <v>2673</v>
      </c>
      <c r="R6">
        <v>20</v>
      </c>
      <c r="S6">
        <v>0.1945965008551484</v>
      </c>
      <c r="T6">
        <v>132.80000000000001</v>
      </c>
      <c r="U6" t="s">
        <v>23</v>
      </c>
    </row>
    <row r="7" spans="1:45" x14ac:dyDescent="0.25">
      <c r="A7" s="1" t="s">
        <v>1</v>
      </c>
      <c r="B7">
        <v>0.19429571658023129</v>
      </c>
      <c r="C7">
        <v>0.19489140974429739</v>
      </c>
      <c r="D7">
        <v>0.1955982783925978</v>
      </c>
      <c r="E7">
        <v>0.1962245981284097</v>
      </c>
      <c r="F7">
        <v>0.19602332172577799</v>
      </c>
      <c r="G7">
        <v>0.19707128064761081</v>
      </c>
      <c r="H7">
        <v>0.19610245106091651</v>
      </c>
      <c r="K7" s="9">
        <v>21</v>
      </c>
      <c r="L7" s="9">
        <v>153.56666666666669</v>
      </c>
      <c r="M7" s="9">
        <v>7.4784694942010274E-2</v>
      </c>
      <c r="N7" s="9" t="s">
        <v>39</v>
      </c>
      <c r="O7" s="9">
        <v>2127</v>
      </c>
      <c r="R7">
        <v>21</v>
      </c>
      <c r="S7">
        <v>0.19558105170328549</v>
      </c>
      <c r="T7">
        <v>170.43333333333331</v>
      </c>
      <c r="U7" t="s">
        <v>24</v>
      </c>
    </row>
    <row r="8" spans="1:45" x14ac:dyDescent="0.25">
      <c r="A8" s="1" t="s">
        <v>2</v>
      </c>
      <c r="B8">
        <v>50.866666666666667</v>
      </c>
      <c r="C8">
        <v>81.333333333333329</v>
      </c>
      <c r="D8">
        <v>98.966666666666669</v>
      </c>
      <c r="E8">
        <v>133.8666666666667</v>
      </c>
      <c r="F8">
        <v>180.93333333333331</v>
      </c>
      <c r="G8">
        <v>228.6333333333333</v>
      </c>
      <c r="H8">
        <v>260.06666666666672</v>
      </c>
      <c r="K8" s="9">
        <v>22</v>
      </c>
      <c r="L8" s="9">
        <v>214.7</v>
      </c>
      <c r="M8" s="9">
        <v>5.3493622319660622E-2</v>
      </c>
      <c r="N8" s="9" t="s">
        <v>40</v>
      </c>
      <c r="O8" s="9">
        <v>1839</v>
      </c>
      <c r="R8">
        <v>22</v>
      </c>
      <c r="S8">
        <v>0.19700453554190189</v>
      </c>
      <c r="T8">
        <v>235.1</v>
      </c>
      <c r="U8" t="s">
        <v>24</v>
      </c>
    </row>
    <row r="9" spans="1:45" x14ac:dyDescent="0.25">
      <c r="A9" s="1" t="s">
        <v>20</v>
      </c>
      <c r="B9" t="s">
        <v>23</v>
      </c>
      <c r="C9" t="s">
        <v>22</v>
      </c>
      <c r="D9" t="s">
        <v>28</v>
      </c>
      <c r="E9" t="s">
        <v>29</v>
      </c>
      <c r="F9" t="s">
        <v>24</v>
      </c>
      <c r="G9" t="s">
        <v>24</v>
      </c>
      <c r="H9" t="s">
        <v>29</v>
      </c>
    </row>
    <row r="10" spans="1:45" ht="14.4" thickBot="1" x14ac:dyDescent="0.3">
      <c r="K10" s="1"/>
      <c r="L10" s="1"/>
      <c r="M10" s="1"/>
      <c r="N10" s="1"/>
      <c r="R10" s="1"/>
      <c r="S10" s="1"/>
      <c r="T10" s="1"/>
      <c r="U10" s="1"/>
    </row>
    <row r="11" spans="1:45" ht="29.4" thickBot="1" x14ac:dyDescent="0.3">
      <c r="A11" s="3" t="s">
        <v>54</v>
      </c>
      <c r="B11" s="3" t="s">
        <v>49</v>
      </c>
      <c r="C11" s="3" t="s">
        <v>50</v>
      </c>
      <c r="D11" s="3" t="s">
        <v>51</v>
      </c>
      <c r="E11" s="3" t="s">
        <v>52</v>
      </c>
      <c r="F11" s="3" t="s">
        <v>53</v>
      </c>
      <c r="G11" s="3" t="s">
        <v>57</v>
      </c>
      <c r="N11" s="2"/>
      <c r="Y11">
        <v>11</v>
      </c>
      <c r="Z11">
        <v>13</v>
      </c>
      <c r="AA11">
        <v>15</v>
      </c>
      <c r="AB11">
        <v>5</v>
      </c>
      <c r="AC11">
        <v>10</v>
      </c>
      <c r="AD11">
        <v>30</v>
      </c>
      <c r="AE11">
        <v>60</v>
      </c>
      <c r="AF11">
        <v>150</v>
      </c>
      <c r="AG11">
        <v>160</v>
      </c>
      <c r="AH11">
        <v>170</v>
      </c>
      <c r="AI11">
        <v>180</v>
      </c>
      <c r="AJ11">
        <v>190</v>
      </c>
      <c r="AK11">
        <v>200</v>
      </c>
    </row>
    <row r="12" spans="1:45" x14ac:dyDescent="0.25">
      <c r="A12" s="4" t="s">
        <v>55</v>
      </c>
      <c r="B12" s="4">
        <v>0.15</v>
      </c>
      <c r="C12" s="4">
        <v>0.25</v>
      </c>
      <c r="D12" s="4">
        <v>0.25</v>
      </c>
      <c r="E12" s="4">
        <v>0.2</v>
      </c>
      <c r="F12" s="4">
        <v>0.15</v>
      </c>
      <c r="G12" s="4">
        <v>4.4721359549995815E-2</v>
      </c>
      <c r="H12" s="4"/>
      <c r="N12" s="2"/>
      <c r="Y12">
        <v>5.2180853077424427E-2</v>
      </c>
      <c r="Z12">
        <v>0.1791919061549121</v>
      </c>
      <c r="AA12">
        <v>0.19561014952312869</v>
      </c>
      <c r="AB12">
        <v>0</v>
      </c>
      <c r="AC12">
        <v>4.2980243799915939E-3</v>
      </c>
      <c r="AD12">
        <v>0.19709239800959411</v>
      </c>
      <c r="AE12">
        <v>0.1973583127309414</v>
      </c>
      <c r="AF12">
        <v>0.18639590702457701</v>
      </c>
      <c r="AG12">
        <v>0.17336545634250031</v>
      </c>
      <c r="AH12">
        <v>0.15809846151377729</v>
      </c>
      <c r="AI12">
        <v>0.1343322212809509</v>
      </c>
      <c r="AJ12">
        <v>9.2920951365638119E-2</v>
      </c>
      <c r="AK12">
        <v>7.6807452127302833E-2</v>
      </c>
    </row>
    <row r="13" spans="1:45" ht="14.4" thickBot="1" x14ac:dyDescent="0.3">
      <c r="A13" s="5" t="s">
        <v>56</v>
      </c>
      <c r="B13" s="5">
        <v>0.1</v>
      </c>
      <c r="C13" s="5">
        <v>0.32</v>
      </c>
      <c r="D13" s="5">
        <v>0.32</v>
      </c>
      <c r="E13" s="5">
        <v>0.16</v>
      </c>
      <c r="F13" s="5">
        <v>0.1</v>
      </c>
      <c r="G13" s="5">
        <v>0.10039920318408907</v>
      </c>
      <c r="H13" s="5"/>
      <c r="Y13">
        <v>0.3</v>
      </c>
      <c r="Z13">
        <v>4.8</v>
      </c>
      <c r="AA13">
        <v>11.8</v>
      </c>
      <c r="AB13">
        <v>0</v>
      </c>
      <c r="AC13">
        <v>0</v>
      </c>
      <c r="AD13">
        <v>675.56666666666672</v>
      </c>
      <c r="AE13">
        <v>2461.333333333333</v>
      </c>
      <c r="AF13">
        <v>7922.2</v>
      </c>
      <c r="AG13">
        <v>8502.1</v>
      </c>
      <c r="AH13">
        <v>9084.5666666666675</v>
      </c>
      <c r="AI13">
        <v>9725.6</v>
      </c>
      <c r="AJ13">
        <v>10294.6</v>
      </c>
      <c r="AK13">
        <v>10903.63333333333</v>
      </c>
    </row>
    <row r="14" spans="1:45" x14ac:dyDescent="0.25">
      <c r="B14" s="4"/>
      <c r="C14" s="4"/>
      <c r="D14" s="4"/>
      <c r="E14" s="4"/>
      <c r="F14" s="4"/>
      <c r="G14" s="4"/>
      <c r="H14" s="4"/>
      <c r="Y14">
        <v>11</v>
      </c>
      <c r="Z14">
        <v>12</v>
      </c>
      <c r="AA14">
        <v>12</v>
      </c>
      <c r="AB14">
        <v>12</v>
      </c>
      <c r="AC14">
        <v>12</v>
      </c>
      <c r="AD14">
        <v>12</v>
      </c>
      <c r="AE14">
        <v>13</v>
      </c>
      <c r="AF14">
        <v>15</v>
      </c>
      <c r="AG14">
        <v>13</v>
      </c>
      <c r="AH14">
        <v>13</v>
      </c>
      <c r="AI14">
        <v>-49</v>
      </c>
      <c r="AJ14">
        <v>9</v>
      </c>
      <c r="AK14">
        <v>13</v>
      </c>
    </row>
    <row r="15" spans="1:45" ht="14.4" thickBot="1" x14ac:dyDescent="0.3">
      <c r="A15" t="s">
        <v>58</v>
      </c>
      <c r="B15" s="4"/>
      <c r="C15" s="4"/>
      <c r="D15" s="4"/>
      <c r="E15" s="4"/>
      <c r="F15" s="4"/>
      <c r="G15" s="4"/>
      <c r="H15" s="4"/>
    </row>
    <row r="16" spans="1:45" ht="43.8" thickBot="1" x14ac:dyDescent="0.3">
      <c r="A16" s="3" t="s">
        <v>48</v>
      </c>
      <c r="B16" s="3" t="s">
        <v>47</v>
      </c>
      <c r="C16" s="3" t="s">
        <v>47</v>
      </c>
      <c r="D16" s="3" t="s">
        <v>46</v>
      </c>
      <c r="E16" s="3" t="s">
        <v>45</v>
      </c>
      <c r="F16" s="3" t="s">
        <v>43</v>
      </c>
      <c r="G16" s="3" t="s">
        <v>44</v>
      </c>
      <c r="N16" s="2"/>
      <c r="X16" t="s">
        <v>61</v>
      </c>
    </row>
    <row r="17" spans="1:38" x14ac:dyDescent="0.25">
      <c r="A17" s="4">
        <v>16</v>
      </c>
      <c r="B17" s="4">
        <v>0.1039158820207037</v>
      </c>
      <c r="C17" s="4">
        <v>0.19457711434486391</v>
      </c>
      <c r="D17" s="4">
        <v>9.5272727272727273</v>
      </c>
      <c r="E17" s="4">
        <v>51.854545454545459</v>
      </c>
      <c r="F17" s="4">
        <v>14</v>
      </c>
      <c r="G17" s="4">
        <v>13</v>
      </c>
      <c r="K17" s="4"/>
      <c r="N17" s="2"/>
      <c r="X17" t="s">
        <v>60</v>
      </c>
    </row>
    <row r="18" spans="1:38" ht="14.4" thickBot="1" x14ac:dyDescent="0.3">
      <c r="A18" s="4">
        <v>17</v>
      </c>
      <c r="B18" s="4">
        <v>0.19566921819327221</v>
      </c>
      <c r="C18" s="4">
        <v>0.1946130050930002</v>
      </c>
      <c r="D18" s="4">
        <v>43.56363636363637</v>
      </c>
      <c r="E18" s="4">
        <v>97.018181818181816</v>
      </c>
      <c r="F18" s="4">
        <v>13</v>
      </c>
      <c r="G18" s="4">
        <v>14</v>
      </c>
      <c r="K18" s="4"/>
      <c r="L18" s="7"/>
      <c r="M18" s="7"/>
      <c r="X18">
        <v>5</v>
      </c>
      <c r="Y18">
        <v>10</v>
      </c>
      <c r="Z18">
        <v>13</v>
      </c>
      <c r="AA18" s="4">
        <v>16</v>
      </c>
      <c r="AB18" s="4">
        <v>17</v>
      </c>
      <c r="AC18" s="4">
        <v>18</v>
      </c>
      <c r="AD18" s="4">
        <v>19</v>
      </c>
      <c r="AE18" s="4">
        <v>20</v>
      </c>
      <c r="AF18" s="4">
        <v>21</v>
      </c>
      <c r="AG18" s="5">
        <v>22</v>
      </c>
      <c r="AH18">
        <v>30</v>
      </c>
      <c r="AI18">
        <v>60</v>
      </c>
      <c r="AJ18">
        <v>100</v>
      </c>
      <c r="AK18">
        <v>200</v>
      </c>
      <c r="AL18">
        <v>500</v>
      </c>
    </row>
    <row r="19" spans="1:38" ht="14.4" thickBot="1" x14ac:dyDescent="0.3">
      <c r="A19" s="4">
        <v>18</v>
      </c>
      <c r="B19" s="4">
        <v>0.19515190243936339</v>
      </c>
      <c r="C19" s="4">
        <v>0.19553148344230259</v>
      </c>
      <c r="D19" s="4">
        <v>89.527272727272717</v>
      </c>
      <c r="E19" s="4">
        <v>132.65454545454546</v>
      </c>
      <c r="F19" s="4">
        <v>14</v>
      </c>
      <c r="G19" s="4">
        <v>14</v>
      </c>
      <c r="K19" s="4"/>
      <c r="L19" s="7"/>
      <c r="M19" s="7"/>
      <c r="X19">
        <v>0</v>
      </c>
      <c r="Y19">
        <v>0</v>
      </c>
      <c r="Z19">
        <v>4.59746346843121E-3</v>
      </c>
      <c r="AA19" s="4">
        <v>0.1039158820207037</v>
      </c>
      <c r="AB19" s="4">
        <v>0.19566921819327221</v>
      </c>
      <c r="AC19" s="4">
        <v>0.19515190243936339</v>
      </c>
      <c r="AD19" s="4">
        <v>0.1962370776835633</v>
      </c>
      <c r="AE19" s="4">
        <v>0.1945965008551484</v>
      </c>
      <c r="AF19" s="4">
        <v>0.19558105170328549</v>
      </c>
      <c r="AG19" s="5">
        <v>0.19700453554190189</v>
      </c>
      <c r="AH19">
        <v>0.1869666531915406</v>
      </c>
      <c r="AI19">
        <v>0.10288572279633421</v>
      </c>
      <c r="AJ19">
        <v>6.3019231087683814E-2</v>
      </c>
      <c r="AK19">
        <v>3.2569500000000002E-3</v>
      </c>
      <c r="AL19">
        <v>0</v>
      </c>
    </row>
    <row r="20" spans="1:38" x14ac:dyDescent="0.25">
      <c r="A20" s="4">
        <v>19</v>
      </c>
      <c r="B20" s="4">
        <v>0.1962370776835633</v>
      </c>
      <c r="C20" s="4">
        <v>0.19522528234213829</v>
      </c>
      <c r="D20" s="4">
        <v>167.63636363636363</v>
      </c>
      <c r="E20" s="4">
        <v>194.32727272727271</v>
      </c>
      <c r="F20" s="4">
        <v>14</v>
      </c>
      <c r="G20" s="4">
        <v>11</v>
      </c>
      <c r="I20" s="7"/>
      <c r="K20" s="4"/>
      <c r="N20" s="7"/>
      <c r="X20">
        <v>0</v>
      </c>
      <c r="Y20">
        <v>0</v>
      </c>
      <c r="Z20">
        <v>0</v>
      </c>
      <c r="AA20">
        <v>9.5272727272727273</v>
      </c>
      <c r="AB20">
        <v>43.56363636363637</v>
      </c>
      <c r="AC20">
        <v>89.527272727272717</v>
      </c>
      <c r="AD20">
        <v>167.63636363636363</v>
      </c>
      <c r="AE20">
        <v>289.74545454545455</v>
      </c>
      <c r="AF20">
        <v>371.85454545454536</v>
      </c>
      <c r="AG20">
        <v>512.94545454545448</v>
      </c>
      <c r="AH20">
        <v>701.4666666666667</v>
      </c>
      <c r="AI20">
        <v>2494.6</v>
      </c>
      <c r="AJ20">
        <v>4911.9333333333334</v>
      </c>
      <c r="AK20">
        <v>10880.366669999999</v>
      </c>
      <c r="AL20">
        <v>28822.400000000001</v>
      </c>
    </row>
    <row r="21" spans="1:38" ht="14.4" thickBot="1" x14ac:dyDescent="0.3">
      <c r="A21" s="4">
        <v>20</v>
      </c>
      <c r="B21" s="4">
        <v>0.1945965008551484</v>
      </c>
      <c r="C21" s="4">
        <v>0.19556299242446271</v>
      </c>
      <c r="D21" s="4">
        <v>289.74545454545455</v>
      </c>
      <c r="E21" s="4">
        <v>315.7818181818181</v>
      </c>
      <c r="F21" s="4">
        <v>12</v>
      </c>
      <c r="G21" s="4">
        <v>15</v>
      </c>
      <c r="I21" s="7"/>
      <c r="K21" s="4"/>
      <c r="N21" s="7"/>
      <c r="X21">
        <v>14</v>
      </c>
      <c r="Y21">
        <v>12</v>
      </c>
      <c r="Z21">
        <v>13</v>
      </c>
      <c r="AA21" s="4">
        <v>14</v>
      </c>
      <c r="AB21" s="4">
        <v>13</v>
      </c>
      <c r="AC21" s="4">
        <v>14</v>
      </c>
      <c r="AD21" s="4">
        <v>14</v>
      </c>
      <c r="AE21" s="4">
        <v>12</v>
      </c>
      <c r="AF21" s="4">
        <v>16</v>
      </c>
      <c r="AG21" s="5">
        <v>16</v>
      </c>
      <c r="AH21">
        <v>17</v>
      </c>
      <c r="AI21">
        <v>16</v>
      </c>
      <c r="AJ21">
        <v>-44</v>
      </c>
      <c r="AK21">
        <v>16</v>
      </c>
      <c r="AL21">
        <v>13</v>
      </c>
    </row>
    <row r="22" spans="1:38" x14ac:dyDescent="0.25">
      <c r="A22" s="4">
        <v>21</v>
      </c>
      <c r="B22" s="4">
        <v>0.19558105170328549</v>
      </c>
      <c r="C22" s="4">
        <v>0.1957281313949818</v>
      </c>
      <c r="D22" s="4">
        <v>371.85454545454536</v>
      </c>
      <c r="E22" s="4">
        <v>422.90909090909082</v>
      </c>
      <c r="F22" s="4">
        <v>16</v>
      </c>
      <c r="G22" s="4">
        <v>14</v>
      </c>
      <c r="I22" s="7"/>
      <c r="K22" s="4"/>
      <c r="L22" s="7"/>
      <c r="M22" s="7"/>
      <c r="N22" s="7"/>
    </row>
    <row r="23" spans="1:38" ht="15" thickBot="1" x14ac:dyDescent="0.3">
      <c r="A23" s="5">
        <v>22</v>
      </c>
      <c r="B23" s="5">
        <v>0.19700453554190189</v>
      </c>
      <c r="C23" s="5">
        <v>0.19682598340480939</v>
      </c>
      <c r="D23" s="5">
        <v>512.94545454545448</v>
      </c>
      <c r="E23" s="5">
        <v>529.74545454545455</v>
      </c>
      <c r="F23" s="5">
        <v>16</v>
      </c>
      <c r="G23" s="5">
        <v>13</v>
      </c>
      <c r="I23" s="6"/>
      <c r="K23" s="5"/>
      <c r="M23" s="6"/>
      <c r="N23" s="6"/>
      <c r="O23" s="7"/>
    </row>
    <row r="24" spans="1:38" ht="15" thickBot="1" x14ac:dyDescent="0.3">
      <c r="A24" t="s">
        <v>59</v>
      </c>
      <c r="G24" s="7"/>
      <c r="I24" s="8"/>
      <c r="J24" s="8"/>
      <c r="K24" s="8"/>
      <c r="M24" s="8"/>
      <c r="N24" s="8"/>
      <c r="O24" s="7"/>
    </row>
    <row r="25" spans="1:38" ht="43.8" thickBot="1" x14ac:dyDescent="0.3">
      <c r="A25" s="3" t="s">
        <v>48</v>
      </c>
      <c r="B25" s="3" t="s">
        <v>47</v>
      </c>
      <c r="C25" s="3" t="s">
        <v>47</v>
      </c>
      <c r="D25" s="3" t="s">
        <v>46</v>
      </c>
      <c r="E25" s="3" t="s">
        <v>45</v>
      </c>
      <c r="F25" s="3" t="s">
        <v>43</v>
      </c>
      <c r="G25" s="3" t="s">
        <v>44</v>
      </c>
      <c r="I25" s="8"/>
      <c r="J25" s="8"/>
      <c r="K25" s="8"/>
      <c r="M25" s="8"/>
      <c r="N25" s="8"/>
      <c r="O25" s="7"/>
      <c r="X25" t="s">
        <v>62</v>
      </c>
    </row>
    <row r="26" spans="1:38" ht="15" thickBot="1" x14ac:dyDescent="0.3">
      <c r="A26" s="4">
        <v>16</v>
      </c>
      <c r="B26" s="4">
        <v>5.3880488467811148E-2</v>
      </c>
      <c r="C26" s="4">
        <v>0.19457711434486391</v>
      </c>
      <c r="D26" s="4">
        <v>0</v>
      </c>
      <c r="E26" s="4">
        <v>2.4</v>
      </c>
      <c r="F26" s="4">
        <v>1210</v>
      </c>
      <c r="G26" s="4">
        <v>6229</v>
      </c>
      <c r="K26" s="8"/>
      <c r="L26" s="8"/>
      <c r="M26" s="8"/>
      <c r="N26" s="8"/>
      <c r="O26" s="7"/>
      <c r="X26">
        <v>5</v>
      </c>
      <c r="Y26">
        <v>10</v>
      </c>
      <c r="Z26">
        <v>13</v>
      </c>
      <c r="AA26" s="4">
        <v>16</v>
      </c>
      <c r="AB26" s="4">
        <v>17</v>
      </c>
      <c r="AC26" s="4">
        <v>18</v>
      </c>
      <c r="AD26" s="4">
        <v>19</v>
      </c>
      <c r="AE26" s="4">
        <v>20</v>
      </c>
      <c r="AF26" s="4">
        <v>21</v>
      </c>
      <c r="AG26" s="5">
        <v>22</v>
      </c>
      <c r="AH26">
        <v>30</v>
      </c>
      <c r="AI26">
        <v>60</v>
      </c>
      <c r="AJ26">
        <v>100</v>
      </c>
      <c r="AK26">
        <v>200</v>
      </c>
      <c r="AL26">
        <v>500</v>
      </c>
    </row>
    <row r="27" spans="1:38" ht="14.4" thickBot="1" x14ac:dyDescent="0.3">
      <c r="A27" s="4">
        <v>17</v>
      </c>
      <c r="B27" s="4">
        <v>9.3324262809916847E-2</v>
      </c>
      <c r="C27" s="4">
        <v>0.1946130050930002</v>
      </c>
      <c r="D27" s="4">
        <v>0</v>
      </c>
      <c r="E27" s="4">
        <v>16.633333333333333</v>
      </c>
      <c r="F27" s="4">
        <v>1310</v>
      </c>
      <c r="G27" s="4">
        <v>4101</v>
      </c>
      <c r="X27">
        <v>0</v>
      </c>
      <c r="Y27">
        <v>4.2980243799915939E-3</v>
      </c>
      <c r="Z27">
        <v>0.1791919061549121</v>
      </c>
      <c r="AA27" s="4">
        <v>0.19457711434486391</v>
      </c>
      <c r="AB27" s="4">
        <v>0.1946130050930002</v>
      </c>
      <c r="AC27" s="4">
        <v>0.19553148344230259</v>
      </c>
      <c r="AD27" s="4">
        <v>0.19522528234213829</v>
      </c>
      <c r="AE27" s="4">
        <v>0.19556299242446271</v>
      </c>
      <c r="AF27" s="4">
        <v>0.1957281313949818</v>
      </c>
      <c r="AG27" s="5">
        <v>0.19682598340480939</v>
      </c>
      <c r="AH27">
        <v>0.197092398</v>
      </c>
      <c r="AI27">
        <v>0.19735831300000001</v>
      </c>
      <c r="AJ27">
        <v>0.18314008500000001</v>
      </c>
      <c r="AK27">
        <v>7.6807452127302833E-2</v>
      </c>
      <c r="AL27">
        <v>2.3738766024054191E-2</v>
      </c>
    </row>
    <row r="28" spans="1:38" ht="14.4" thickBot="1" x14ac:dyDescent="0.3">
      <c r="A28" s="4">
        <v>18</v>
      </c>
      <c r="B28" s="4">
        <v>0.19515190243936339</v>
      </c>
      <c r="C28" s="4">
        <v>0.19553148344230259</v>
      </c>
      <c r="D28" s="4">
        <v>8.4333333333333336</v>
      </c>
      <c r="E28" s="4">
        <v>45.833333333333336</v>
      </c>
      <c r="F28" s="4">
        <v>8675</v>
      </c>
      <c r="G28" s="4">
        <v>1774</v>
      </c>
      <c r="X28">
        <v>0</v>
      </c>
      <c r="Y28">
        <v>0</v>
      </c>
      <c r="Z28">
        <v>4.8</v>
      </c>
      <c r="AA28" s="4">
        <v>51.854545454545459</v>
      </c>
      <c r="AB28" s="4">
        <v>97.018181818181816</v>
      </c>
      <c r="AC28" s="4">
        <v>132.65454545454546</v>
      </c>
      <c r="AD28" s="4">
        <v>194.32727272727271</v>
      </c>
      <c r="AE28" s="4">
        <v>315.7818181818181</v>
      </c>
      <c r="AF28" s="4">
        <v>422.90909090909082</v>
      </c>
      <c r="AG28" s="5">
        <v>529.74545454545455</v>
      </c>
      <c r="AH28">
        <v>675.56666670000004</v>
      </c>
      <c r="AI28">
        <v>2461.333333</v>
      </c>
      <c r="AJ28">
        <v>4896.0333330000003</v>
      </c>
      <c r="AK28">
        <v>10903.63333333333</v>
      </c>
      <c r="AL28">
        <v>28854.033333333329</v>
      </c>
    </row>
    <row r="29" spans="1:38" ht="13.8" customHeight="1" thickBot="1" x14ac:dyDescent="0.3">
      <c r="A29" s="4">
        <v>19</v>
      </c>
      <c r="B29" s="4">
        <v>0.1962370776835633</v>
      </c>
      <c r="C29" s="4">
        <v>0.19522528234213835</v>
      </c>
      <c r="D29" s="4">
        <v>19.366666666666671</v>
      </c>
      <c r="E29" s="4">
        <v>70.800000000001575</v>
      </c>
      <c r="F29" s="4">
        <v>4693</v>
      </c>
      <c r="G29" s="4">
        <v>1776</v>
      </c>
      <c r="X29">
        <v>13</v>
      </c>
      <c r="Y29">
        <v>13</v>
      </c>
      <c r="Z29">
        <v>14</v>
      </c>
      <c r="AA29" s="4">
        <v>13</v>
      </c>
      <c r="AB29" s="4">
        <v>14</v>
      </c>
      <c r="AC29" s="4">
        <v>14</v>
      </c>
      <c r="AD29" s="4">
        <v>11</v>
      </c>
      <c r="AE29" s="4">
        <v>15</v>
      </c>
      <c r="AF29" s="4">
        <v>14</v>
      </c>
      <c r="AG29" s="5">
        <v>13</v>
      </c>
      <c r="AH29">
        <v>16</v>
      </c>
      <c r="AI29">
        <v>15</v>
      </c>
      <c r="AJ29">
        <v>16</v>
      </c>
      <c r="AK29">
        <v>15</v>
      </c>
      <c r="AL29">
        <v>15</v>
      </c>
    </row>
    <row r="30" spans="1:38" ht="13.8" customHeight="1" x14ac:dyDescent="0.25">
      <c r="A30" s="4">
        <v>20</v>
      </c>
      <c r="B30" s="4">
        <v>0.100719614446914</v>
      </c>
      <c r="C30" s="4">
        <v>0.19556299242446273</v>
      </c>
      <c r="D30" s="4">
        <v>96.8</v>
      </c>
      <c r="E30" s="4">
        <v>99.033333333333331</v>
      </c>
      <c r="F30" s="4">
        <v>2673</v>
      </c>
      <c r="G30" s="4">
        <v>2993</v>
      </c>
      <c r="R30" s="11"/>
      <c r="S30" s="11"/>
      <c r="T30" s="11"/>
      <c r="U30" s="11"/>
      <c r="V30" s="11"/>
      <c r="W30" s="11"/>
      <c r="X30" s="11"/>
    </row>
    <row r="31" spans="1:38" ht="14.4" customHeight="1" x14ac:dyDescent="0.25">
      <c r="A31" s="4">
        <v>21</v>
      </c>
      <c r="B31" s="4">
        <v>7.4784694942010274E-2</v>
      </c>
      <c r="C31" s="4">
        <v>0.19540450679951252</v>
      </c>
      <c r="D31" s="4">
        <v>153.56666666666669</v>
      </c>
      <c r="E31" s="4">
        <v>158.23333333333332</v>
      </c>
      <c r="F31" s="4">
        <v>2127</v>
      </c>
      <c r="G31" s="4">
        <v>4286</v>
      </c>
      <c r="R31" s="12"/>
      <c r="S31" s="12"/>
      <c r="T31" s="13"/>
      <c r="U31" s="12"/>
      <c r="V31" s="13"/>
      <c r="W31" s="12"/>
      <c r="X31" s="13"/>
    </row>
    <row r="32" spans="1:38" ht="14.4" customHeight="1" thickBot="1" x14ac:dyDescent="0.3">
      <c r="A32" s="5">
        <v>22</v>
      </c>
      <c r="B32" s="5">
        <v>5.3493622319660622E-2</v>
      </c>
      <c r="C32" s="5">
        <v>0.19652836435719034</v>
      </c>
      <c r="D32" s="5">
        <v>214.7</v>
      </c>
      <c r="E32" s="5">
        <v>209.86666666666667</v>
      </c>
      <c r="F32" s="5">
        <v>1839</v>
      </c>
      <c r="G32" s="5">
        <v>3755</v>
      </c>
      <c r="R32" s="12"/>
      <c r="S32" s="12"/>
      <c r="T32" s="13"/>
      <c r="U32" s="12"/>
      <c r="V32" s="13"/>
      <c r="W32" s="12"/>
    </row>
    <row r="33" spans="1:30" x14ac:dyDescent="0.25">
      <c r="A33" s="12"/>
      <c r="B33" s="12"/>
      <c r="C33" s="13"/>
      <c r="F33" s="12"/>
      <c r="G33" s="13"/>
      <c r="R33" s="12"/>
      <c r="S33" s="12"/>
      <c r="T33" s="13"/>
      <c r="U33" s="12"/>
      <c r="V33" s="13"/>
      <c r="W33" s="12"/>
    </row>
    <row r="34" spans="1:30" x14ac:dyDescent="0.25">
      <c r="R34" s="12"/>
      <c r="S34" s="12"/>
      <c r="T34" s="13"/>
      <c r="U34" s="12"/>
      <c r="V34" s="13"/>
      <c r="W34" s="12"/>
    </row>
    <row r="35" spans="1:30" ht="14.4" thickBot="1" x14ac:dyDescent="0.3">
      <c r="R35" s="12"/>
      <c r="S35" s="12"/>
      <c r="T35" s="13"/>
      <c r="U35" s="12"/>
      <c r="V35" s="13"/>
      <c r="W35" s="12"/>
      <c r="X35" s="4">
        <f t="shared" ref="X35:AD35" si="0">AK37/220*8*60</f>
        <v>0</v>
      </c>
      <c r="Y35" s="4">
        <f t="shared" si="0"/>
        <v>0</v>
      </c>
      <c r="Z35" s="4">
        <f t="shared" si="0"/>
        <v>0</v>
      </c>
      <c r="AA35" s="4">
        <f t="shared" si="0"/>
        <v>0</v>
      </c>
      <c r="AB35" s="4">
        <f t="shared" si="0"/>
        <v>0</v>
      </c>
      <c r="AC35" s="4">
        <f t="shared" si="0"/>
        <v>0</v>
      </c>
      <c r="AD35" s="5">
        <f t="shared" si="0"/>
        <v>0</v>
      </c>
    </row>
    <row r="36" spans="1:30" x14ac:dyDescent="0.25">
      <c r="R36" s="12"/>
      <c r="S36" s="12"/>
      <c r="T36" s="13"/>
      <c r="U36" s="12"/>
      <c r="V36" s="13"/>
      <c r="W36" s="12"/>
    </row>
    <row r="37" spans="1:30" x14ac:dyDescent="0.25">
      <c r="R37" s="12"/>
      <c r="S37" s="12"/>
      <c r="T37" s="13"/>
      <c r="U37" s="12"/>
      <c r="V37" s="13"/>
      <c r="W37" s="1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CC11-887D-4AC9-93AE-0B0342F6E34D}">
  <dimension ref="A1:L16"/>
  <sheetViews>
    <sheetView tabSelected="1" topLeftCell="A9" workbookViewId="0">
      <selection activeCell="B11" sqref="B11"/>
    </sheetView>
  </sheetViews>
  <sheetFormatPr defaultRowHeight="13.8" x14ac:dyDescent="0.25"/>
  <sheetData>
    <row r="1" spans="1:12" ht="43.8" thickBot="1" x14ac:dyDescent="0.3">
      <c r="A1" s="3" t="s">
        <v>48</v>
      </c>
      <c r="B1" s="3" t="s">
        <v>47</v>
      </c>
      <c r="C1" s="3" t="s">
        <v>47</v>
      </c>
      <c r="D1" s="3" t="s">
        <v>46</v>
      </c>
      <c r="E1" s="3" t="s">
        <v>45</v>
      </c>
      <c r="F1" s="3" t="s">
        <v>43</v>
      </c>
      <c r="G1" s="3" t="s">
        <v>44</v>
      </c>
    </row>
    <row r="2" spans="1:12" x14ac:dyDescent="0.25">
      <c r="A2" s="4">
        <v>16</v>
      </c>
      <c r="B2" s="4">
        <v>5.3880488467811148E-2</v>
      </c>
      <c r="C2" s="4">
        <v>0.19457711434486391</v>
      </c>
      <c r="D2" s="4">
        <v>0</v>
      </c>
      <c r="E2" s="4">
        <v>2.4</v>
      </c>
      <c r="F2" s="4">
        <v>1210</v>
      </c>
      <c r="G2" s="4">
        <v>6229</v>
      </c>
    </row>
    <row r="3" spans="1:12" x14ac:dyDescent="0.25">
      <c r="A3" s="4">
        <v>17</v>
      </c>
      <c r="B3" s="4">
        <v>9.3324262809916847E-2</v>
      </c>
      <c r="C3" s="4">
        <v>0.1946130050930002</v>
      </c>
      <c r="D3" s="4">
        <v>0</v>
      </c>
      <c r="E3" s="4">
        <v>16.633333333333333</v>
      </c>
      <c r="F3" s="4">
        <v>1310</v>
      </c>
      <c r="G3" s="4">
        <v>4101</v>
      </c>
    </row>
    <row r="4" spans="1:12" x14ac:dyDescent="0.25">
      <c r="A4" s="4">
        <v>18</v>
      </c>
      <c r="B4" s="4">
        <v>0.19515190243936339</v>
      </c>
      <c r="C4" s="4">
        <v>0.19553148344230259</v>
      </c>
      <c r="D4" s="4">
        <v>8.4333333333333336</v>
      </c>
      <c r="E4" s="4">
        <v>45.833333333333336</v>
      </c>
      <c r="F4" s="4">
        <v>8675</v>
      </c>
      <c r="G4" s="4">
        <v>1774</v>
      </c>
      <c r="L4" s="4"/>
    </row>
    <row r="5" spans="1:12" x14ac:dyDescent="0.25">
      <c r="A5" s="4">
        <v>19</v>
      </c>
      <c r="B5" s="4">
        <v>0.1962370776835633</v>
      </c>
      <c r="C5" s="4">
        <v>0.19522528234213835</v>
      </c>
      <c r="D5" s="4">
        <v>19.366666666666671</v>
      </c>
      <c r="E5" s="4">
        <v>70.800000000001575</v>
      </c>
      <c r="F5" s="4">
        <v>4693</v>
      </c>
      <c r="G5" s="4">
        <v>1776</v>
      </c>
      <c r="L5" s="4"/>
    </row>
    <row r="6" spans="1:12" x14ac:dyDescent="0.25">
      <c r="A6" s="4">
        <v>20</v>
      </c>
      <c r="B6" s="4">
        <v>0.100719614446914</v>
      </c>
      <c r="C6" s="4">
        <v>0.19556299242446273</v>
      </c>
      <c r="D6" s="4">
        <v>96.8</v>
      </c>
      <c r="E6" s="4">
        <v>99.033333333333331</v>
      </c>
      <c r="F6" s="4">
        <v>2673</v>
      </c>
      <c r="G6" s="4">
        <v>2993</v>
      </c>
      <c r="L6" s="4"/>
    </row>
    <row r="7" spans="1:12" x14ac:dyDescent="0.25">
      <c r="A7" s="4">
        <v>21</v>
      </c>
      <c r="B7" s="4">
        <v>7.4784694942010274E-2</v>
      </c>
      <c r="C7" s="4">
        <v>0.19540450679951252</v>
      </c>
      <c r="D7" s="4">
        <v>153.56666666666669</v>
      </c>
      <c r="E7" s="4">
        <v>158.23333333333332</v>
      </c>
      <c r="F7" s="4">
        <v>2127</v>
      </c>
      <c r="G7" s="4">
        <v>4286</v>
      </c>
      <c r="L7" s="4"/>
    </row>
    <row r="8" spans="1:12" ht="14.4" thickBot="1" x14ac:dyDescent="0.3">
      <c r="A8" s="5">
        <v>22</v>
      </c>
      <c r="B8" s="5">
        <v>5.3493622319660622E-2</v>
      </c>
      <c r="C8" s="5">
        <v>0.19652836435719034</v>
      </c>
      <c r="D8" s="5">
        <v>214.7</v>
      </c>
      <c r="E8" s="5">
        <v>209.86666666666667</v>
      </c>
      <c r="F8" s="5">
        <v>1839</v>
      </c>
      <c r="G8" s="5">
        <v>3755</v>
      </c>
      <c r="L8" s="5"/>
    </row>
    <row r="10" spans="1:12" ht="14.4" thickBot="1" x14ac:dyDescent="0.3">
      <c r="B10">
        <v>5</v>
      </c>
      <c r="C10">
        <v>10</v>
      </c>
      <c r="D10" s="14">
        <v>13</v>
      </c>
      <c r="E10" s="4">
        <v>16</v>
      </c>
      <c r="F10" s="4">
        <v>17</v>
      </c>
      <c r="G10" s="4">
        <v>18</v>
      </c>
      <c r="H10" s="4">
        <v>19</v>
      </c>
      <c r="I10" s="4">
        <v>20</v>
      </c>
      <c r="J10" s="4">
        <v>21</v>
      </c>
      <c r="K10" s="5">
        <v>22</v>
      </c>
      <c r="L10" s="14">
        <v>30</v>
      </c>
    </row>
    <row r="11" spans="1:12" ht="14.4" thickBot="1" x14ac:dyDescent="0.3">
      <c r="B11">
        <v>0</v>
      </c>
      <c r="C11">
        <v>0</v>
      </c>
      <c r="D11" s="14">
        <v>2.1478521478521472E-3</v>
      </c>
      <c r="E11" s="4">
        <v>5.3880488467811148E-2</v>
      </c>
      <c r="F11" s="4">
        <v>9.3324262809916847E-2</v>
      </c>
      <c r="G11" s="4">
        <v>0.19515190243936339</v>
      </c>
      <c r="H11" s="4">
        <v>0.1962370776835633</v>
      </c>
      <c r="I11" s="4">
        <v>0.100719614446914</v>
      </c>
      <c r="J11" s="4">
        <v>7.4784694942010274E-2</v>
      </c>
      <c r="K11" s="5">
        <v>5.3493622319660622E-2</v>
      </c>
      <c r="L11" s="14">
        <v>0</v>
      </c>
    </row>
    <row r="12" spans="1:12" ht="14.4" thickBot="1" x14ac:dyDescent="0.3">
      <c r="B12">
        <v>0</v>
      </c>
      <c r="C12">
        <v>0</v>
      </c>
      <c r="D12" s="14">
        <v>0</v>
      </c>
      <c r="E12" s="4">
        <v>0</v>
      </c>
      <c r="F12" s="4">
        <v>0</v>
      </c>
      <c r="G12" s="4">
        <v>8.4333333333333336</v>
      </c>
      <c r="H12" s="4">
        <v>19.366666666666671</v>
      </c>
      <c r="I12" s="4">
        <v>96.8</v>
      </c>
      <c r="J12" s="4">
        <v>153.56666666666669</v>
      </c>
      <c r="K12" s="5">
        <v>214.7</v>
      </c>
      <c r="L12" s="14">
        <v>701.4666666666667</v>
      </c>
    </row>
    <row r="14" spans="1:12" ht="14.4" thickBot="1" x14ac:dyDescent="0.3">
      <c r="B14">
        <v>5</v>
      </c>
      <c r="C14">
        <v>10</v>
      </c>
      <c r="D14">
        <v>13</v>
      </c>
      <c r="E14" s="4">
        <v>16</v>
      </c>
      <c r="F14" s="4">
        <v>17</v>
      </c>
      <c r="G14" s="4">
        <v>18</v>
      </c>
      <c r="H14" s="4">
        <v>19</v>
      </c>
      <c r="I14" s="4">
        <v>20</v>
      </c>
      <c r="J14" s="4">
        <v>21</v>
      </c>
      <c r="K14" s="5">
        <v>22</v>
      </c>
      <c r="L14">
        <v>30</v>
      </c>
    </row>
    <row r="15" spans="1:12" ht="14.4" thickBot="1" x14ac:dyDescent="0.3">
      <c r="B15">
        <v>0</v>
      </c>
      <c r="C15">
        <v>3.7309727309727328E-3</v>
      </c>
      <c r="D15">
        <v>0.1143280765561676</v>
      </c>
      <c r="E15" s="4">
        <v>0.19457711434486391</v>
      </c>
      <c r="F15" s="4">
        <v>0.1946130050930002</v>
      </c>
      <c r="G15" s="4">
        <v>0.19553148344230259</v>
      </c>
      <c r="H15" s="4">
        <v>0.19522528234213835</v>
      </c>
      <c r="I15" s="4">
        <v>0.19556299242446273</v>
      </c>
      <c r="J15" s="4">
        <v>0.19540450679951252</v>
      </c>
      <c r="K15" s="5">
        <v>0.19652836435719034</v>
      </c>
      <c r="L15">
        <v>7.0829229346952891E-2</v>
      </c>
    </row>
    <row r="16" spans="1:12" ht="14.4" thickBot="1" x14ac:dyDescent="0.3">
      <c r="B16">
        <v>0</v>
      </c>
      <c r="C16">
        <v>0</v>
      </c>
      <c r="D16">
        <v>0</v>
      </c>
      <c r="E16" s="4">
        <v>2.4</v>
      </c>
      <c r="F16" s="4">
        <v>16.633333333333333</v>
      </c>
      <c r="G16" s="4">
        <v>45.833333333333336</v>
      </c>
      <c r="H16" s="4">
        <v>70.800000000001575</v>
      </c>
      <c r="I16" s="4">
        <v>99.033333333333331</v>
      </c>
      <c r="J16" s="4">
        <v>158.23333333333332</v>
      </c>
      <c r="K16" s="5">
        <v>209.86666666666667</v>
      </c>
      <c r="L16">
        <v>675.56666666666672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myopic data</vt:lpstr>
      <vt:lpstr>myopic</vt:lpstr>
      <vt:lpstr>myopic-monte carlo</vt:lpstr>
      <vt:lpstr>单周pareto</vt:lpstr>
      <vt:lpstr>敏感性</vt:lpstr>
      <vt:lpstr>monte-myopic 敏感性</vt:lpstr>
      <vt:lpstr>monte carlo 敏感性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2019-06-11T14:37:39Z</dcterms:modified>
</cp:coreProperties>
</file>