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Cryptoauto\"/>
    </mc:Choice>
  </mc:AlternateContent>
  <xr:revisionPtr revIDLastSave="0" documentId="13_ncr:1_{88947B28-F3AA-4D85-BF1A-4E6E6D93863A}" xr6:coauthVersionLast="47" xr6:coauthVersionMax="47" xr10:uidLastSave="{00000000-0000-0000-0000-000000000000}"/>
  <bookViews>
    <workbookView minimized="1" xWindow="25860" yWindow="2460" windowWidth="24990" windowHeight="143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6" i="1" l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87" i="1"/>
  <c r="Z18" i="1"/>
  <c r="T18" i="1"/>
  <c r="S18" i="1"/>
  <c r="R18" i="1"/>
  <c r="Q18" i="1"/>
  <c r="AB18" i="1" s="1"/>
  <c r="AB17" i="1"/>
  <c r="AA17" i="1"/>
  <c r="Z17" i="1"/>
  <c r="Y17" i="1"/>
  <c r="X17" i="1"/>
  <c r="W17" i="1"/>
  <c r="V17" i="1"/>
  <c r="U17" i="1"/>
  <c r="T17" i="1"/>
  <c r="S17" i="1"/>
  <c r="R17" i="1"/>
  <c r="AB16" i="1"/>
  <c r="AA16" i="1"/>
  <c r="Z16" i="1"/>
  <c r="Y16" i="1"/>
  <c r="X16" i="1"/>
  <c r="W16" i="1"/>
  <c r="V16" i="1"/>
  <c r="U16" i="1"/>
  <c r="T16" i="1"/>
  <c r="S16" i="1"/>
  <c r="R16" i="1"/>
  <c r="T15" i="1"/>
  <c r="U15" i="1" s="1"/>
  <c r="V15" i="1" s="1"/>
  <c r="W15" i="1" s="1"/>
  <c r="X15" i="1" s="1"/>
  <c r="Y15" i="1" s="1"/>
  <c r="Z15" i="1" s="1"/>
  <c r="AA15" i="1" s="1"/>
  <c r="AB15" i="1" s="1"/>
  <c r="S15" i="1"/>
  <c r="Q17" i="1"/>
  <c r="Q10" i="1"/>
  <c r="X8" i="1"/>
  <c r="X5" i="1"/>
  <c r="W8" i="1"/>
  <c r="V8" i="1"/>
  <c r="U8" i="1"/>
  <c r="T8" i="1"/>
  <c r="S8" i="1"/>
  <c r="Q8" i="1"/>
  <c r="W5" i="1"/>
  <c r="V5" i="1"/>
  <c r="U5" i="1"/>
  <c r="T5" i="1"/>
  <c r="S5" i="1"/>
  <c r="X3" i="1"/>
  <c r="W3" i="1"/>
  <c r="V3" i="1"/>
  <c r="U3" i="1"/>
  <c r="T3" i="1"/>
  <c r="S3" i="1"/>
  <c r="R3" i="1"/>
  <c r="Q3" i="1"/>
  <c r="W2" i="1"/>
  <c r="V2" i="1"/>
  <c r="U2" i="1"/>
  <c r="T2" i="1"/>
  <c r="S2" i="1"/>
  <c r="R2" i="1"/>
  <c r="Q2" i="1"/>
  <c r="V1" i="1"/>
  <c r="W1" i="1" s="1"/>
  <c r="S1" i="1"/>
  <c r="T1" i="1" s="1"/>
  <c r="U1" i="1" s="1"/>
  <c r="R1" i="1"/>
  <c r="N376" i="1"/>
  <c r="O376" i="1" s="1"/>
  <c r="N366" i="1"/>
  <c r="O366" i="1" s="1"/>
  <c r="O365" i="1"/>
  <c r="N365" i="1"/>
  <c r="N364" i="1"/>
  <c r="O364" i="1" s="1"/>
  <c r="O363" i="1"/>
  <c r="N363" i="1"/>
  <c r="N362" i="1"/>
  <c r="O362" i="1" s="1"/>
  <c r="N361" i="1"/>
  <c r="O361" i="1" s="1"/>
  <c r="N360" i="1"/>
  <c r="O360" i="1" s="1"/>
  <c r="O359" i="1"/>
  <c r="N359" i="1"/>
  <c r="N358" i="1"/>
  <c r="O358" i="1" s="1"/>
  <c r="O357" i="1"/>
  <c r="N357" i="1"/>
  <c r="N356" i="1"/>
  <c r="O356" i="1" s="1"/>
  <c r="N355" i="1"/>
  <c r="O355" i="1" s="1"/>
  <c r="N354" i="1"/>
  <c r="O354" i="1" s="1"/>
  <c r="O353" i="1"/>
  <c r="N353" i="1"/>
  <c r="N352" i="1"/>
  <c r="O352" i="1" s="1"/>
  <c r="O351" i="1"/>
  <c r="N351" i="1"/>
  <c r="N350" i="1"/>
  <c r="O350" i="1" s="1"/>
  <c r="N349" i="1"/>
  <c r="O349" i="1" s="1"/>
  <c r="N348" i="1"/>
  <c r="O348" i="1" s="1"/>
  <c r="O347" i="1"/>
  <c r="N347" i="1"/>
  <c r="N346" i="1"/>
  <c r="O346" i="1" s="1"/>
  <c r="O345" i="1"/>
  <c r="N345" i="1"/>
  <c r="N344" i="1"/>
  <c r="O344" i="1" s="1"/>
  <c r="N343" i="1"/>
  <c r="O343" i="1" s="1"/>
  <c r="N342" i="1"/>
  <c r="O342" i="1" s="1"/>
  <c r="O341" i="1"/>
  <c r="N341" i="1"/>
  <c r="N340" i="1"/>
  <c r="O340" i="1" s="1"/>
  <c r="O339" i="1"/>
  <c r="N339" i="1"/>
  <c r="N338" i="1"/>
  <c r="O338" i="1" s="1"/>
  <c r="N337" i="1"/>
  <c r="O337" i="1" s="1"/>
  <c r="N336" i="1"/>
  <c r="O336" i="1" s="1"/>
  <c r="O335" i="1"/>
  <c r="N335" i="1"/>
  <c r="N334" i="1"/>
  <c r="O334" i="1" s="1"/>
  <c r="O333" i="1"/>
  <c r="N333" i="1"/>
  <c r="N332" i="1"/>
  <c r="O332" i="1" s="1"/>
  <c r="N331" i="1"/>
  <c r="O331" i="1" s="1"/>
  <c r="N330" i="1"/>
  <c r="O330" i="1" s="1"/>
  <c r="O329" i="1"/>
  <c r="N329" i="1"/>
  <c r="N328" i="1"/>
  <c r="O328" i="1" s="1"/>
  <c r="O327" i="1"/>
  <c r="N327" i="1"/>
  <c r="N326" i="1"/>
  <c r="O326" i="1" s="1"/>
  <c r="N325" i="1"/>
  <c r="O325" i="1" s="1"/>
  <c r="N324" i="1"/>
  <c r="O324" i="1" s="1"/>
  <c r="O323" i="1"/>
  <c r="N323" i="1"/>
  <c r="N322" i="1"/>
  <c r="O322" i="1" s="1"/>
  <c r="O321" i="1"/>
  <c r="N321" i="1"/>
  <c r="N320" i="1"/>
  <c r="O320" i="1" s="1"/>
  <c r="N319" i="1"/>
  <c r="O319" i="1" s="1"/>
  <c r="N318" i="1"/>
  <c r="O318" i="1" s="1"/>
  <c r="O317" i="1"/>
  <c r="N317" i="1"/>
  <c r="N316" i="1"/>
  <c r="O316" i="1" s="1"/>
  <c r="O315" i="1"/>
  <c r="N315" i="1"/>
  <c r="N314" i="1"/>
  <c r="O314" i="1" s="1"/>
  <c r="N313" i="1"/>
  <c r="O313" i="1" s="1"/>
  <c r="N312" i="1"/>
  <c r="O312" i="1" s="1"/>
  <c r="O311" i="1"/>
  <c r="N311" i="1"/>
  <c r="N310" i="1"/>
  <c r="O310" i="1" s="1"/>
  <c r="O309" i="1"/>
  <c r="N309" i="1"/>
  <c r="N308" i="1"/>
  <c r="O308" i="1" s="1"/>
  <c r="N307" i="1"/>
  <c r="O307" i="1" s="1"/>
  <c r="N306" i="1"/>
  <c r="O306" i="1" s="1"/>
  <c r="O305" i="1"/>
  <c r="N305" i="1"/>
  <c r="N304" i="1"/>
  <c r="O304" i="1" s="1"/>
  <c r="O303" i="1"/>
  <c r="N303" i="1"/>
  <c r="N302" i="1"/>
  <c r="O302" i="1" s="1"/>
  <c r="N301" i="1"/>
  <c r="O301" i="1" s="1"/>
  <c r="N300" i="1"/>
  <c r="O300" i="1" s="1"/>
  <c r="O299" i="1"/>
  <c r="N299" i="1"/>
  <c r="N298" i="1"/>
  <c r="O298" i="1" s="1"/>
  <c r="O297" i="1"/>
  <c r="N297" i="1"/>
  <c r="N296" i="1"/>
  <c r="O296" i="1" s="1"/>
  <c r="N295" i="1"/>
  <c r="O295" i="1" s="1"/>
  <c r="N294" i="1"/>
  <c r="O294" i="1" s="1"/>
  <c r="O293" i="1"/>
  <c r="N293" i="1"/>
  <c r="N292" i="1"/>
  <c r="O292" i="1" s="1"/>
  <c r="O291" i="1"/>
  <c r="N291" i="1"/>
  <c r="N290" i="1"/>
  <c r="O290" i="1" s="1"/>
  <c r="N289" i="1"/>
  <c r="O289" i="1" s="1"/>
  <c r="N288" i="1"/>
  <c r="O288" i="1" s="1"/>
  <c r="O287" i="1"/>
  <c r="N287" i="1"/>
  <c r="N286" i="1"/>
  <c r="O286" i="1" s="1"/>
  <c r="O285" i="1"/>
  <c r="N285" i="1"/>
  <c r="N284" i="1"/>
  <c r="O284" i="1" s="1"/>
  <c r="N283" i="1"/>
  <c r="O283" i="1" s="1"/>
  <c r="N282" i="1"/>
  <c r="O282" i="1" s="1"/>
  <c r="O281" i="1"/>
  <c r="N281" i="1"/>
  <c r="N280" i="1"/>
  <c r="O280" i="1" s="1"/>
  <c r="O279" i="1"/>
  <c r="N279" i="1"/>
  <c r="N278" i="1"/>
  <c r="O278" i="1" s="1"/>
  <c r="N277" i="1"/>
  <c r="O277" i="1" s="1"/>
  <c r="N276" i="1"/>
  <c r="O276" i="1" s="1"/>
  <c r="O275" i="1"/>
  <c r="N275" i="1"/>
  <c r="N274" i="1"/>
  <c r="O274" i="1" s="1"/>
  <c r="O273" i="1"/>
  <c r="N273" i="1"/>
  <c r="N272" i="1"/>
  <c r="O272" i="1" s="1"/>
  <c r="N271" i="1"/>
  <c r="O271" i="1" s="1"/>
  <c r="N270" i="1"/>
  <c r="O270" i="1" s="1"/>
  <c r="O269" i="1"/>
  <c r="N269" i="1"/>
  <c r="N268" i="1"/>
  <c r="O268" i="1" s="1"/>
  <c r="O267" i="1"/>
  <c r="N267" i="1"/>
  <c r="N266" i="1"/>
  <c r="O266" i="1" s="1"/>
  <c r="N265" i="1"/>
  <c r="O265" i="1" s="1"/>
  <c r="N264" i="1"/>
  <c r="O264" i="1" s="1"/>
  <c r="O263" i="1"/>
  <c r="N263" i="1"/>
  <c r="N262" i="1"/>
  <c r="O262" i="1" s="1"/>
  <c r="O261" i="1"/>
  <c r="N261" i="1"/>
  <c r="N260" i="1"/>
  <c r="O260" i="1" s="1"/>
  <c r="N259" i="1"/>
  <c r="O259" i="1" s="1"/>
  <c r="N258" i="1"/>
  <c r="O258" i="1" s="1"/>
  <c r="O257" i="1"/>
  <c r="N257" i="1"/>
  <c r="N256" i="1"/>
  <c r="O256" i="1" s="1"/>
  <c r="O255" i="1"/>
  <c r="N255" i="1"/>
  <c r="N254" i="1"/>
  <c r="O254" i="1" s="1"/>
  <c r="N253" i="1"/>
  <c r="O253" i="1" s="1"/>
  <c r="N252" i="1"/>
  <c r="O252" i="1" s="1"/>
  <c r="O251" i="1"/>
  <c r="N251" i="1"/>
  <c r="N250" i="1"/>
  <c r="O250" i="1" s="1"/>
  <c r="O249" i="1"/>
  <c r="N249" i="1"/>
  <c r="N248" i="1"/>
  <c r="O248" i="1" s="1"/>
  <c r="N247" i="1"/>
  <c r="O247" i="1" s="1"/>
  <c r="N246" i="1"/>
  <c r="O246" i="1" s="1"/>
  <c r="O245" i="1"/>
  <c r="N245" i="1"/>
  <c r="N244" i="1"/>
  <c r="O244" i="1" s="1"/>
  <c r="O243" i="1"/>
  <c r="N243" i="1"/>
  <c r="N242" i="1"/>
  <c r="O242" i="1" s="1"/>
  <c r="N241" i="1"/>
  <c r="O241" i="1" s="1"/>
  <c r="N240" i="1"/>
  <c r="O240" i="1" s="1"/>
  <c r="O239" i="1"/>
  <c r="N239" i="1"/>
  <c r="N238" i="1"/>
  <c r="O238" i="1" s="1"/>
  <c r="O237" i="1"/>
  <c r="N237" i="1"/>
  <c r="N236" i="1"/>
  <c r="O236" i="1" s="1"/>
  <c r="N235" i="1"/>
  <c r="O235" i="1" s="1"/>
  <c r="N234" i="1"/>
  <c r="O234" i="1" s="1"/>
  <c r="O233" i="1"/>
  <c r="N233" i="1"/>
  <c r="N232" i="1"/>
  <c r="O232" i="1" s="1"/>
  <c r="O231" i="1"/>
  <c r="N231" i="1"/>
  <c r="N230" i="1"/>
  <c r="O230" i="1" s="1"/>
  <c r="N229" i="1"/>
  <c r="O229" i="1" s="1"/>
  <c r="N228" i="1"/>
  <c r="O228" i="1" s="1"/>
  <c r="O227" i="1"/>
  <c r="N227" i="1"/>
  <c r="N226" i="1"/>
  <c r="O226" i="1" s="1"/>
  <c r="O225" i="1"/>
  <c r="N225" i="1"/>
  <c r="N224" i="1"/>
  <c r="O224" i="1" s="1"/>
  <c r="N223" i="1"/>
  <c r="O223" i="1" s="1"/>
  <c r="N222" i="1"/>
  <c r="O222" i="1" s="1"/>
  <c r="O221" i="1"/>
  <c r="N221" i="1"/>
  <c r="N220" i="1"/>
  <c r="O220" i="1" s="1"/>
  <c r="O219" i="1"/>
  <c r="N219" i="1"/>
  <c r="N218" i="1"/>
  <c r="O218" i="1" s="1"/>
  <c r="N217" i="1"/>
  <c r="O217" i="1" s="1"/>
  <c r="N216" i="1"/>
  <c r="O216" i="1" s="1"/>
  <c r="O215" i="1"/>
  <c r="N215" i="1"/>
  <c r="N214" i="1"/>
  <c r="O214" i="1" s="1"/>
  <c r="O213" i="1"/>
  <c r="N213" i="1"/>
  <c r="N212" i="1"/>
  <c r="O212" i="1" s="1"/>
  <c r="N211" i="1"/>
  <c r="O211" i="1" s="1"/>
  <c r="N210" i="1"/>
  <c r="O210" i="1" s="1"/>
  <c r="O209" i="1"/>
  <c r="N209" i="1"/>
  <c r="N208" i="1"/>
  <c r="O208" i="1" s="1"/>
  <c r="O207" i="1"/>
  <c r="N207" i="1"/>
  <c r="N206" i="1"/>
  <c r="O206" i="1" s="1"/>
  <c r="N205" i="1"/>
  <c r="O205" i="1" s="1"/>
  <c r="N204" i="1"/>
  <c r="O204" i="1" s="1"/>
  <c r="O203" i="1"/>
  <c r="N203" i="1"/>
  <c r="N202" i="1"/>
  <c r="O202" i="1" s="1"/>
  <c r="O201" i="1"/>
  <c r="N201" i="1"/>
  <c r="N200" i="1"/>
  <c r="O200" i="1" s="1"/>
  <c r="N199" i="1"/>
  <c r="O199" i="1" s="1"/>
  <c r="N198" i="1"/>
  <c r="O198" i="1" s="1"/>
  <c r="O197" i="1"/>
  <c r="N197" i="1"/>
  <c r="N196" i="1"/>
  <c r="O196" i="1" s="1"/>
  <c r="O195" i="1"/>
  <c r="N195" i="1"/>
  <c r="N194" i="1"/>
  <c r="O194" i="1" s="1"/>
  <c r="N193" i="1"/>
  <c r="O193" i="1" s="1"/>
  <c r="N192" i="1"/>
  <c r="O192" i="1" s="1"/>
  <c r="O191" i="1"/>
  <c r="N191" i="1"/>
  <c r="N190" i="1"/>
  <c r="O190" i="1" s="1"/>
  <c r="O189" i="1"/>
  <c r="N189" i="1"/>
  <c r="N188" i="1"/>
  <c r="O188" i="1" s="1"/>
  <c r="N187" i="1"/>
  <c r="O187" i="1" s="1"/>
  <c r="N186" i="1"/>
  <c r="O186" i="1" s="1"/>
  <c r="O185" i="1"/>
  <c r="N185" i="1"/>
  <c r="N184" i="1"/>
  <c r="O184" i="1" s="1"/>
  <c r="O183" i="1"/>
  <c r="N183" i="1"/>
  <c r="N182" i="1"/>
  <c r="O182" i="1" s="1"/>
  <c r="N181" i="1"/>
  <c r="O181" i="1" s="1"/>
  <c r="N180" i="1"/>
  <c r="O180" i="1" s="1"/>
  <c r="O179" i="1"/>
  <c r="N179" i="1"/>
  <c r="N178" i="1"/>
  <c r="O178" i="1" s="1"/>
  <c r="O177" i="1"/>
  <c r="N177" i="1"/>
  <c r="N176" i="1"/>
  <c r="O176" i="1" s="1"/>
  <c r="N175" i="1"/>
  <c r="O175" i="1" s="1"/>
  <c r="N174" i="1"/>
  <c r="O174" i="1" s="1"/>
  <c r="O173" i="1"/>
  <c r="N173" i="1"/>
  <c r="N172" i="1"/>
  <c r="O172" i="1" s="1"/>
  <c r="O171" i="1"/>
  <c r="N171" i="1"/>
  <c r="N170" i="1"/>
  <c r="O170" i="1" s="1"/>
  <c r="N169" i="1"/>
  <c r="O169" i="1" s="1"/>
  <c r="N168" i="1"/>
  <c r="O168" i="1" s="1"/>
  <c r="O167" i="1"/>
  <c r="N167" i="1"/>
  <c r="N166" i="1"/>
  <c r="O166" i="1" s="1"/>
  <c r="O165" i="1"/>
  <c r="N165" i="1"/>
  <c r="N164" i="1"/>
  <c r="O164" i="1" s="1"/>
  <c r="N163" i="1"/>
  <c r="O163" i="1" s="1"/>
  <c r="N162" i="1"/>
  <c r="O162" i="1" s="1"/>
  <c r="O161" i="1"/>
  <c r="N161" i="1"/>
  <c r="N160" i="1"/>
  <c r="O160" i="1" s="1"/>
  <c r="O159" i="1"/>
  <c r="N159" i="1"/>
  <c r="N158" i="1"/>
  <c r="O158" i="1" s="1"/>
  <c r="N157" i="1"/>
  <c r="O157" i="1" s="1"/>
  <c r="N156" i="1"/>
  <c r="O156" i="1" s="1"/>
  <c r="O155" i="1"/>
  <c r="N155" i="1"/>
  <c r="N154" i="1"/>
  <c r="O154" i="1" s="1"/>
  <c r="O153" i="1"/>
  <c r="N153" i="1"/>
  <c r="N152" i="1"/>
  <c r="O152" i="1" s="1"/>
  <c r="N151" i="1"/>
  <c r="O151" i="1" s="1"/>
  <c r="N150" i="1"/>
  <c r="O150" i="1" s="1"/>
  <c r="O149" i="1"/>
  <c r="N149" i="1"/>
  <c r="N148" i="1"/>
  <c r="O148" i="1" s="1"/>
  <c r="O147" i="1"/>
  <c r="N147" i="1"/>
  <c r="N146" i="1"/>
  <c r="O146" i="1" s="1"/>
  <c r="N145" i="1"/>
  <c r="O145" i="1" s="1"/>
  <c r="N144" i="1"/>
  <c r="O144" i="1" s="1"/>
  <c r="O143" i="1"/>
  <c r="N143" i="1"/>
  <c r="N142" i="1"/>
  <c r="O142" i="1" s="1"/>
  <c r="O141" i="1"/>
  <c r="N141" i="1"/>
  <c r="N140" i="1"/>
  <c r="O140" i="1" s="1"/>
  <c r="N139" i="1"/>
  <c r="O139" i="1" s="1"/>
  <c r="N138" i="1"/>
  <c r="O138" i="1" s="1"/>
  <c r="O137" i="1"/>
  <c r="N137" i="1"/>
  <c r="N136" i="1"/>
  <c r="O136" i="1" s="1"/>
  <c r="O135" i="1"/>
  <c r="N135" i="1"/>
  <c r="N134" i="1"/>
  <c r="O134" i="1" s="1"/>
  <c r="N133" i="1"/>
  <c r="O133" i="1" s="1"/>
  <c r="N132" i="1"/>
  <c r="O132" i="1" s="1"/>
  <c r="O131" i="1"/>
  <c r="N131" i="1"/>
  <c r="N130" i="1"/>
  <c r="O130" i="1" s="1"/>
  <c r="O129" i="1"/>
  <c r="N129" i="1"/>
  <c r="N128" i="1"/>
  <c r="O128" i="1" s="1"/>
  <c r="N127" i="1"/>
  <c r="O127" i="1" s="1"/>
  <c r="N126" i="1"/>
  <c r="O126" i="1" s="1"/>
  <c r="O125" i="1"/>
  <c r="N125" i="1"/>
  <c r="N124" i="1"/>
  <c r="O124" i="1" s="1"/>
  <c r="O123" i="1"/>
  <c r="N123" i="1"/>
  <c r="N122" i="1"/>
  <c r="O122" i="1" s="1"/>
  <c r="N121" i="1"/>
  <c r="O121" i="1" s="1"/>
  <c r="N120" i="1"/>
  <c r="O120" i="1" s="1"/>
  <c r="O119" i="1"/>
  <c r="N119" i="1"/>
  <c r="N118" i="1"/>
  <c r="O118" i="1" s="1"/>
  <c r="O117" i="1"/>
  <c r="N117" i="1"/>
  <c r="N116" i="1"/>
  <c r="O116" i="1" s="1"/>
  <c r="N115" i="1"/>
  <c r="O115" i="1" s="1"/>
  <c r="N114" i="1"/>
  <c r="O114" i="1" s="1"/>
  <c r="O113" i="1"/>
  <c r="N113" i="1"/>
  <c r="N112" i="1"/>
  <c r="O112" i="1" s="1"/>
  <c r="O111" i="1"/>
  <c r="N111" i="1"/>
  <c r="N110" i="1"/>
  <c r="O110" i="1" s="1"/>
  <c r="N109" i="1"/>
  <c r="O109" i="1" s="1"/>
  <c r="N108" i="1"/>
  <c r="O108" i="1" s="1"/>
  <c r="O107" i="1"/>
  <c r="N107" i="1"/>
  <c r="N106" i="1"/>
  <c r="O106" i="1" s="1"/>
  <c r="O105" i="1"/>
  <c r="N105" i="1"/>
  <c r="N104" i="1"/>
  <c r="O104" i="1" s="1"/>
  <c r="N103" i="1"/>
  <c r="O103" i="1" s="1"/>
  <c r="N102" i="1"/>
  <c r="O102" i="1" s="1"/>
  <c r="O101" i="1"/>
  <c r="N101" i="1"/>
  <c r="N100" i="1"/>
  <c r="O100" i="1" s="1"/>
  <c r="O99" i="1"/>
  <c r="N99" i="1"/>
  <c r="N98" i="1"/>
  <c r="O98" i="1" s="1"/>
  <c r="N97" i="1"/>
  <c r="O97" i="1" s="1"/>
  <c r="N96" i="1"/>
  <c r="O96" i="1" s="1"/>
  <c r="O95" i="1"/>
  <c r="N95" i="1"/>
  <c r="N94" i="1"/>
  <c r="O94" i="1" s="1"/>
  <c r="O93" i="1"/>
  <c r="N93" i="1"/>
  <c r="N92" i="1"/>
  <c r="O92" i="1" s="1"/>
  <c r="N91" i="1"/>
  <c r="O91" i="1" s="1"/>
  <c r="N90" i="1"/>
  <c r="O90" i="1" s="1"/>
  <c r="O89" i="1"/>
  <c r="N89" i="1"/>
  <c r="N88" i="1"/>
  <c r="O88" i="1" s="1"/>
  <c r="O87" i="1"/>
  <c r="N87" i="1"/>
  <c r="N86" i="1"/>
  <c r="O86" i="1" s="1"/>
  <c r="N85" i="1"/>
  <c r="O85" i="1" s="1"/>
  <c r="N84" i="1"/>
  <c r="O84" i="1" s="1"/>
  <c r="O83" i="1"/>
  <c r="N83" i="1"/>
  <c r="N82" i="1"/>
  <c r="O82" i="1" s="1"/>
  <c r="O81" i="1"/>
  <c r="N81" i="1"/>
  <c r="N80" i="1"/>
  <c r="O80" i="1" s="1"/>
  <c r="N79" i="1"/>
  <c r="O79" i="1" s="1"/>
  <c r="N78" i="1"/>
  <c r="O78" i="1" s="1"/>
  <c r="O77" i="1"/>
  <c r="N77" i="1"/>
  <c r="N76" i="1"/>
  <c r="O76" i="1" s="1"/>
  <c r="O75" i="1"/>
  <c r="N75" i="1"/>
  <c r="N74" i="1"/>
  <c r="O74" i="1" s="1"/>
  <c r="N73" i="1"/>
  <c r="O73" i="1" s="1"/>
  <c r="N72" i="1"/>
  <c r="O72" i="1" s="1"/>
  <c r="O71" i="1"/>
  <c r="N71" i="1"/>
  <c r="N70" i="1"/>
  <c r="O70" i="1" s="1"/>
  <c r="O69" i="1"/>
  <c r="N69" i="1"/>
  <c r="N68" i="1"/>
  <c r="O68" i="1" s="1"/>
  <c r="N67" i="1"/>
  <c r="O67" i="1" s="1"/>
  <c r="N66" i="1"/>
  <c r="O66" i="1" s="1"/>
  <c r="O65" i="1"/>
  <c r="N65" i="1"/>
  <c r="N64" i="1"/>
  <c r="O64" i="1" s="1"/>
  <c r="O63" i="1"/>
  <c r="N63" i="1"/>
  <c r="N62" i="1"/>
  <c r="O62" i="1" s="1"/>
  <c r="N61" i="1"/>
  <c r="O61" i="1" s="1"/>
  <c r="N60" i="1"/>
  <c r="O60" i="1" s="1"/>
  <c r="O59" i="1"/>
  <c r="N59" i="1"/>
  <c r="N58" i="1"/>
  <c r="O58" i="1" s="1"/>
  <c r="O57" i="1"/>
  <c r="N57" i="1"/>
  <c r="N56" i="1"/>
  <c r="O56" i="1" s="1"/>
  <c r="N55" i="1"/>
  <c r="O55" i="1" s="1"/>
  <c r="N54" i="1"/>
  <c r="O54" i="1" s="1"/>
  <c r="O53" i="1"/>
  <c r="N53" i="1"/>
  <c r="N52" i="1"/>
  <c r="O52" i="1" s="1"/>
  <c r="O51" i="1"/>
  <c r="N51" i="1"/>
  <c r="N50" i="1"/>
  <c r="O50" i="1" s="1"/>
  <c r="N49" i="1"/>
  <c r="O49" i="1" s="1"/>
  <c r="N48" i="1"/>
  <c r="O48" i="1" s="1"/>
  <c r="O47" i="1"/>
  <c r="N47" i="1"/>
  <c r="N46" i="1"/>
  <c r="O46" i="1" s="1"/>
  <c r="O45" i="1"/>
  <c r="N45" i="1"/>
  <c r="N44" i="1"/>
  <c r="O44" i="1" s="1"/>
  <c r="N43" i="1"/>
  <c r="O43" i="1" s="1"/>
  <c r="N42" i="1"/>
  <c r="O42" i="1" s="1"/>
  <c r="O41" i="1"/>
  <c r="N41" i="1"/>
  <c r="N40" i="1"/>
  <c r="O40" i="1" s="1"/>
  <c r="O39" i="1"/>
  <c r="N39" i="1"/>
  <c r="N38" i="1"/>
  <c r="O38" i="1" s="1"/>
  <c r="N37" i="1"/>
  <c r="O37" i="1" s="1"/>
  <c r="N36" i="1"/>
  <c r="O36" i="1" s="1"/>
  <c r="O35" i="1"/>
  <c r="N35" i="1"/>
  <c r="N34" i="1"/>
  <c r="O34" i="1" s="1"/>
  <c r="O33" i="1"/>
  <c r="N33" i="1"/>
  <c r="N32" i="1"/>
  <c r="O32" i="1" s="1"/>
  <c r="N31" i="1"/>
  <c r="O31" i="1" s="1"/>
  <c r="N30" i="1"/>
  <c r="O30" i="1" s="1"/>
  <c r="O29" i="1"/>
  <c r="N29" i="1"/>
  <c r="N28" i="1"/>
  <c r="O28" i="1" s="1"/>
  <c r="O27" i="1"/>
  <c r="N27" i="1"/>
  <c r="N26" i="1"/>
  <c r="O26" i="1" s="1"/>
  <c r="N25" i="1"/>
  <c r="O25" i="1" s="1"/>
  <c r="N24" i="1"/>
  <c r="O24" i="1" s="1"/>
  <c r="O23" i="1"/>
  <c r="N23" i="1"/>
  <c r="N22" i="1"/>
  <c r="O22" i="1" s="1"/>
  <c r="O21" i="1"/>
  <c r="N21" i="1"/>
  <c r="N20" i="1"/>
  <c r="O20" i="1" s="1"/>
  <c r="N19" i="1"/>
  <c r="O19" i="1" s="1"/>
  <c r="N18" i="1"/>
  <c r="O18" i="1" s="1"/>
  <c r="O17" i="1"/>
  <c r="N17" i="1"/>
  <c r="N16" i="1"/>
  <c r="O16" i="1" s="1"/>
  <c r="O15" i="1"/>
  <c r="N15" i="1"/>
  <c r="N14" i="1"/>
  <c r="O14" i="1" s="1"/>
  <c r="N13" i="1"/>
  <c r="O13" i="1" s="1"/>
  <c r="N12" i="1"/>
  <c r="O12" i="1" s="1"/>
  <c r="O11" i="1"/>
  <c r="N11" i="1"/>
  <c r="N10" i="1"/>
  <c r="O10" i="1" s="1"/>
  <c r="O9" i="1"/>
  <c r="N9" i="1"/>
  <c r="N8" i="1"/>
  <c r="O8" i="1" s="1"/>
  <c r="N7" i="1"/>
  <c r="O7" i="1" s="1"/>
  <c r="N6" i="1"/>
  <c r="O6" i="1" s="1"/>
  <c r="O5" i="1"/>
  <c r="N5" i="1"/>
  <c r="N4" i="1"/>
  <c r="O4" i="1" s="1"/>
  <c r="O3" i="1"/>
  <c r="N3" i="1"/>
  <c r="O2" i="1"/>
  <c r="N2" i="1"/>
  <c r="Q19" i="1" l="1"/>
  <c r="U18" i="1"/>
  <c r="V18" i="1"/>
  <c r="W18" i="1"/>
  <c r="X18" i="1"/>
  <c r="Y18" i="1"/>
  <c r="AA18" i="1"/>
  <c r="Q11" i="1"/>
  <c r="AB19" i="1" l="1"/>
  <c r="AA19" i="1"/>
  <c r="Z19" i="1"/>
  <c r="Y19" i="1"/>
  <c r="X19" i="1"/>
  <c r="W19" i="1"/>
  <c r="T19" i="1"/>
  <c r="V19" i="1"/>
  <c r="U19" i="1"/>
  <c r="R19" i="1"/>
  <c r="S19" i="1"/>
  <c r="Q20" i="1"/>
  <c r="AB20" i="1" l="1"/>
  <c r="Z20" i="1"/>
  <c r="AA20" i="1"/>
  <c r="Y20" i="1"/>
  <c r="X20" i="1"/>
  <c r="R20" i="1"/>
  <c r="W20" i="1"/>
  <c r="V20" i="1"/>
  <c r="T20" i="1"/>
  <c r="U20" i="1"/>
  <c r="S20" i="1"/>
  <c r="Q21" i="1"/>
  <c r="AB21" i="1" l="1"/>
  <c r="R21" i="1"/>
  <c r="AA21" i="1"/>
  <c r="Z21" i="1"/>
  <c r="Y21" i="1"/>
  <c r="X21" i="1"/>
  <c r="T21" i="1"/>
  <c r="W21" i="1"/>
  <c r="V21" i="1"/>
  <c r="U21" i="1"/>
  <c r="S21" i="1"/>
  <c r="Q22" i="1"/>
  <c r="AB22" i="1" l="1"/>
  <c r="Z22" i="1"/>
  <c r="AA22" i="1"/>
  <c r="Y22" i="1"/>
  <c r="X22" i="1"/>
  <c r="W22" i="1"/>
  <c r="V22" i="1"/>
  <c r="U22" i="1"/>
  <c r="T22" i="1"/>
  <c r="S22" i="1"/>
  <c r="Q23" i="1"/>
  <c r="R22" i="1"/>
  <c r="AB23" i="1" l="1"/>
  <c r="AA23" i="1"/>
  <c r="Z23" i="1"/>
  <c r="Y23" i="1"/>
  <c r="X23" i="1"/>
  <c r="W23" i="1"/>
  <c r="V23" i="1"/>
  <c r="R23" i="1"/>
  <c r="U23" i="1"/>
  <c r="T23" i="1"/>
  <c r="S23" i="1"/>
  <c r="Q24" i="1"/>
  <c r="AB24" i="1" l="1"/>
  <c r="Z24" i="1"/>
  <c r="AA24" i="1"/>
  <c r="R24" i="1"/>
  <c r="Y24" i="1"/>
  <c r="X24" i="1"/>
  <c r="W24" i="1"/>
  <c r="V24" i="1"/>
  <c r="T24" i="1"/>
  <c r="U24" i="1"/>
  <c r="S24" i="1"/>
  <c r="Q25" i="1"/>
  <c r="AB25" i="1" l="1"/>
  <c r="AA25" i="1"/>
  <c r="Z25" i="1"/>
  <c r="Y25" i="1"/>
  <c r="X25" i="1"/>
  <c r="T25" i="1"/>
  <c r="R25" i="1"/>
  <c r="W25" i="1"/>
  <c r="V25" i="1"/>
  <c r="U25" i="1"/>
  <c r="S25" i="1"/>
  <c r="Q26" i="1"/>
  <c r="AB26" i="1" l="1"/>
  <c r="AA26" i="1"/>
  <c r="Z26" i="1"/>
  <c r="Y26" i="1"/>
  <c r="X26" i="1"/>
  <c r="W26" i="1"/>
  <c r="T26" i="1"/>
  <c r="V26" i="1"/>
  <c r="U26" i="1"/>
  <c r="S26" i="1"/>
  <c r="Q27" i="1"/>
  <c r="R26" i="1"/>
  <c r="AB27" i="1" l="1"/>
  <c r="Z27" i="1"/>
  <c r="AA27" i="1"/>
  <c r="Y27" i="1"/>
  <c r="X27" i="1"/>
  <c r="W27" i="1"/>
  <c r="V27" i="1"/>
  <c r="U27" i="1"/>
  <c r="T27" i="1"/>
  <c r="R27" i="1"/>
  <c r="S27" i="1"/>
  <c r="Q28" i="1"/>
  <c r="AB28" i="1" l="1"/>
  <c r="Z28" i="1"/>
  <c r="AA28" i="1"/>
  <c r="R28" i="1"/>
  <c r="Y28" i="1"/>
  <c r="X28" i="1"/>
  <c r="W28" i="1"/>
  <c r="V28" i="1"/>
  <c r="T28" i="1"/>
  <c r="U28" i="1"/>
  <c r="S28" i="1"/>
  <c r="Q29" i="1"/>
  <c r="AB29" i="1" l="1"/>
  <c r="AA29" i="1"/>
  <c r="Z29" i="1"/>
  <c r="Y29" i="1"/>
  <c r="X29" i="1"/>
  <c r="W29" i="1"/>
  <c r="T29" i="1"/>
  <c r="V29" i="1"/>
  <c r="U29" i="1"/>
  <c r="R29" i="1"/>
  <c r="S29" i="1"/>
  <c r="Q30" i="1"/>
  <c r="AB30" i="1" l="1"/>
  <c r="Z30" i="1"/>
  <c r="R30" i="1"/>
  <c r="AA30" i="1"/>
  <c r="Y30" i="1"/>
  <c r="X30" i="1"/>
  <c r="T30" i="1"/>
  <c r="W30" i="1"/>
  <c r="V30" i="1"/>
  <c r="U30" i="1"/>
  <c r="S30" i="1"/>
  <c r="Q31" i="1"/>
  <c r="AB31" i="1" l="1"/>
  <c r="AA31" i="1"/>
  <c r="Z31" i="1"/>
  <c r="Y31" i="1"/>
  <c r="X31" i="1"/>
  <c r="W31" i="1"/>
  <c r="V31" i="1"/>
  <c r="T31" i="1"/>
  <c r="R31" i="1"/>
  <c r="U31" i="1"/>
  <c r="S31" i="1"/>
  <c r="Q32" i="1"/>
  <c r="AB32" i="1" l="1"/>
  <c r="Z32" i="1"/>
  <c r="AA32" i="1"/>
  <c r="Y32" i="1"/>
  <c r="R32" i="1"/>
  <c r="X32" i="1"/>
  <c r="W32" i="1"/>
  <c r="V32" i="1"/>
  <c r="U32" i="1"/>
  <c r="T32" i="1"/>
  <c r="S32" i="1"/>
  <c r="Q33" i="1"/>
  <c r="AB33" i="1" l="1"/>
  <c r="AA33" i="1"/>
  <c r="Z33" i="1"/>
  <c r="Y33" i="1"/>
  <c r="X33" i="1"/>
  <c r="W33" i="1"/>
  <c r="T33" i="1"/>
  <c r="V33" i="1"/>
  <c r="U33" i="1"/>
  <c r="S33" i="1"/>
  <c r="R33" i="1"/>
  <c r="Q34" i="1"/>
  <c r="AB34" i="1" l="1"/>
  <c r="Z34" i="1"/>
  <c r="AA34" i="1"/>
  <c r="Y34" i="1"/>
  <c r="X34" i="1"/>
  <c r="T34" i="1"/>
  <c r="W34" i="1"/>
  <c r="R34" i="1"/>
  <c r="V34" i="1"/>
  <c r="U34" i="1"/>
  <c r="S34" i="1"/>
  <c r="Q35" i="1"/>
  <c r="AB35" i="1" l="1"/>
  <c r="Z35" i="1"/>
  <c r="AA35" i="1"/>
  <c r="Y35" i="1"/>
  <c r="X35" i="1"/>
  <c r="W35" i="1"/>
  <c r="V35" i="1"/>
  <c r="T35" i="1"/>
  <c r="U35" i="1"/>
  <c r="S35" i="1"/>
  <c r="R35" i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<sst xmlns="http://schemas.openxmlformats.org/spreadsheetml/2006/main" count="11" uniqueCount="11">
  <si>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</si>
  <si>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</si>
  <si>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</si>
  <si>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</si>
  <si>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volume</t>
  </si>
  <si>
    <t>value</t>
  </si>
  <si>
    <t>range</t>
  </si>
  <si>
    <t>target</t>
  </si>
  <si>
    <t>ror</t>
  </si>
  <si>
    <t>hpr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</si>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</sst>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7" formatCode="yyyy\-mm\-dd\ hh:mm:ss"/>
    <numFmt numFmtId="178" formatCode="0.0%"/>
    <numFmt numFmtId="180" formatCode="_-* #,##0.0_-;\-* #,##0.0_-;_-* &quot;-&quot;_-;_-@_-"/>
    <numFmt numFmtId="181" formatCode="_-* #,##0.00_-;\-* #,##0.0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9" fontId="0" fillId="0" borderId="0" xfId="2" applyFont="1" applyAlignment="1"/>
    <xf numFmtId="178" fontId="0" fillId="0" borderId="0" xfId="2" applyNumberFormat="1" applyFont="1" applyAlignment="1"/>
    <xf numFmtId="41" fontId="0" fillId="0" borderId="0" xfId="1" applyFont="1" applyAlignment="1"/>
    <xf numFmtId="9" fontId="0" fillId="0" borderId="0" xfId="0" applyNumberFormat="1"/>
    <xf numFmtId="10" fontId="0" fillId="0" borderId="0" xfId="0" applyNumberFormat="1"/>
    <xf numFmtId="41" fontId="0" fillId="0" borderId="0" xfId="0" applyNumberFormat="1"/>
    <xf numFmtId="180" fontId="0" fillId="0" borderId="0" xfId="1" applyNumberFormat="1" applyFont="1" applyAlignment="1"/>
    <xf numFmtId="181" fontId="0" fillId="0" borderId="0" xfId="1" applyNumberFormat="1" applyFont="1" applyAlignme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1"/>
  <sheetViews>
    <sheetView tabSelected="1" workbookViewId="0">
      <selection activeCell="P366" sqref="P226:P366"/>
    </sheetView>
  </sheetViews>
  <sheetFormatPr defaultRowHeight="16.5" x14ac:dyDescent="0.3"/>
  <cols>
    <col min="1" max="1" width="21.75" bestFit="1" customWidth="1"/>
    <col min="3" max="4" width="9.5" bestFit="1" customWidth="1"/>
    <col min="14" max="14" width="10.875" bestFit="1" customWidth="1"/>
    <col min="17" max="17" width="9.375" bestFit="1" customWidth="1"/>
    <col min="18" max="24" width="9.25" bestFit="1" customWidth="1"/>
    <col min="25" max="26" width="9.75" bestFit="1" customWidth="1"/>
    <col min="27" max="28" width="10.875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Q1" s="6">
        <v>0.01</v>
      </c>
      <c r="R1" s="7">
        <f>Q1+1%</f>
        <v>0.02</v>
      </c>
      <c r="S1" s="7">
        <f t="shared" ref="S1:Y1" si="0">R1+1%</f>
        <v>0.03</v>
      </c>
      <c r="T1" s="7">
        <f t="shared" si="0"/>
        <v>0.04</v>
      </c>
      <c r="U1" s="7">
        <f t="shared" si="0"/>
        <v>0.05</v>
      </c>
      <c r="V1" s="7">
        <f t="shared" si="0"/>
        <v>6.0000000000000005E-2</v>
      </c>
      <c r="W1" s="7">
        <f t="shared" si="0"/>
        <v>7.0000000000000007E-2</v>
      </c>
      <c r="X1" s="7"/>
      <c r="Y1" s="7"/>
    </row>
    <row r="2" spans="1:28" x14ac:dyDescent="0.3">
      <c r="A2" s="2">
        <v>44546.375</v>
      </c>
      <c r="B2">
        <v>61196000</v>
      </c>
      <c r="C2">
        <v>61660000</v>
      </c>
      <c r="D2">
        <v>59500000</v>
      </c>
      <c r="E2">
        <v>59817000</v>
      </c>
      <c r="F2">
        <v>7807.6961865800004</v>
      </c>
      <c r="G2">
        <v>473844929813.83118</v>
      </c>
      <c r="H2">
        <v>1080000</v>
      </c>
      <c r="J2">
        <v>1</v>
      </c>
      <c r="K2">
        <v>1</v>
      </c>
      <c r="L2">
        <v>0</v>
      </c>
      <c r="N2" s="5">
        <f>C2-D2</f>
        <v>2160000</v>
      </c>
      <c r="O2" s="4">
        <f>ROUND(N2/D2,3)</f>
        <v>3.5999999999999997E-2</v>
      </c>
      <c r="P2" s="3">
        <f t="shared" ref="P2:P65" si="1">E2/$E$187</f>
        <v>2.2452143232490052</v>
      </c>
      <c r="Q2">
        <f>COUNTIF($O$2:$O$366,"&lt;=1%")</f>
        <v>12</v>
      </c>
      <c r="R2">
        <f>COUNTIF($O$2:$O$366,"&lt;=2%")</f>
        <v>67</v>
      </c>
      <c r="S2">
        <f>COUNTIF($O$2:$O$366,"&lt;=3%")</f>
        <v>160</v>
      </c>
      <c r="T2">
        <f>COUNTIF($O$2:$O$366,"&lt;=4%")</f>
        <v>234</v>
      </c>
      <c r="U2">
        <f>COUNTIF($O$2:$O$366,"&lt;=5%")</f>
        <v>280</v>
      </c>
      <c r="V2">
        <f>COUNTIF($O$2:$O$366,"&lt;=6%")</f>
        <v>309</v>
      </c>
      <c r="W2">
        <f>COUNTIF($O$2:$O$366,"&lt;=7%")</f>
        <v>327</v>
      </c>
    </row>
    <row r="3" spans="1:28" x14ac:dyDescent="0.3">
      <c r="A3" s="2">
        <v>44547.375</v>
      </c>
      <c r="B3">
        <v>59820000</v>
      </c>
      <c r="C3">
        <v>60198000</v>
      </c>
      <c r="D3">
        <v>57400000</v>
      </c>
      <c r="E3">
        <v>58086000</v>
      </c>
      <c r="F3">
        <v>8991.8358333699998</v>
      </c>
      <c r="G3">
        <v>529378851668.7005</v>
      </c>
      <c r="H3">
        <v>1399000</v>
      </c>
      <c r="I3">
        <v>60900000</v>
      </c>
      <c r="J3">
        <v>1</v>
      </c>
      <c r="K3">
        <v>1</v>
      </c>
      <c r="L3">
        <v>0</v>
      </c>
      <c r="N3" s="5">
        <f t="shared" ref="N3:N66" si="2">C3-D3</f>
        <v>2798000</v>
      </c>
      <c r="O3" s="4">
        <f t="shared" ref="O3:O66" si="3">ROUND(N3/D3,3)</f>
        <v>4.9000000000000002E-2</v>
      </c>
      <c r="P3" s="3">
        <f t="shared" si="1"/>
        <v>2.1802417235943246</v>
      </c>
      <c r="Q3">
        <f>Q2</f>
        <v>12</v>
      </c>
      <c r="R3">
        <f>R2-Q2</f>
        <v>55</v>
      </c>
      <c r="S3">
        <f t="shared" ref="S3:W3" si="4">S2-R2</f>
        <v>93</v>
      </c>
      <c r="T3">
        <f t="shared" si="4"/>
        <v>74</v>
      </c>
      <c r="U3">
        <f t="shared" si="4"/>
        <v>46</v>
      </c>
      <c r="V3">
        <f t="shared" si="4"/>
        <v>29</v>
      </c>
      <c r="W3">
        <f t="shared" si="4"/>
        <v>18</v>
      </c>
      <c r="X3">
        <f>365-W2</f>
        <v>38</v>
      </c>
    </row>
    <row r="4" spans="1:28" x14ac:dyDescent="0.3">
      <c r="A4" s="2">
        <v>44548.375</v>
      </c>
      <c r="B4">
        <v>58110000</v>
      </c>
      <c r="C4">
        <v>58867000</v>
      </c>
      <c r="D4">
        <v>57207000</v>
      </c>
      <c r="E4">
        <v>58402000</v>
      </c>
      <c r="F4">
        <v>5479.5839151199998</v>
      </c>
      <c r="G4">
        <v>318308284131.82172</v>
      </c>
      <c r="H4">
        <v>830000</v>
      </c>
      <c r="I4">
        <v>59509000</v>
      </c>
      <c r="J4">
        <v>1</v>
      </c>
      <c r="K4">
        <v>1</v>
      </c>
      <c r="L4">
        <v>0</v>
      </c>
      <c r="N4" s="5">
        <f t="shared" si="2"/>
        <v>1660000</v>
      </c>
      <c r="O4" s="4">
        <f t="shared" si="3"/>
        <v>2.9000000000000001E-2</v>
      </c>
      <c r="P4" s="3">
        <f t="shared" si="1"/>
        <v>2.1921026949928684</v>
      </c>
      <c r="S4">
        <v>1</v>
      </c>
      <c r="T4">
        <v>1.5</v>
      </c>
      <c r="U4">
        <v>2</v>
      </c>
      <c r="V4">
        <v>2.5</v>
      </c>
      <c r="W4">
        <v>3</v>
      </c>
      <c r="X4">
        <v>3.5</v>
      </c>
    </row>
    <row r="5" spans="1:28" x14ac:dyDescent="0.3">
      <c r="A5" s="2">
        <v>44549.375</v>
      </c>
      <c r="B5">
        <v>58438000</v>
      </c>
      <c r="C5">
        <v>59864000</v>
      </c>
      <c r="D5">
        <v>58071000</v>
      </c>
      <c r="E5">
        <v>58329000</v>
      </c>
      <c r="F5">
        <v>5945.7500158599996</v>
      </c>
      <c r="G5">
        <v>349830141080.10309</v>
      </c>
      <c r="H5">
        <v>896500</v>
      </c>
      <c r="I5">
        <v>59268000</v>
      </c>
      <c r="J5">
        <v>0.93415671188499694</v>
      </c>
      <c r="K5">
        <v>0.93415671188499694</v>
      </c>
      <c r="L5">
        <v>6.5843288115003062</v>
      </c>
      <c r="N5" s="5">
        <f t="shared" si="2"/>
        <v>1793000</v>
      </c>
      <c r="O5" s="4">
        <f t="shared" si="3"/>
        <v>3.1E-2</v>
      </c>
      <c r="P5" s="3">
        <f t="shared" si="1"/>
        <v>2.1893626604609264</v>
      </c>
      <c r="S5">
        <f>S3*S4</f>
        <v>93</v>
      </c>
      <c r="T5">
        <f t="shared" ref="T5:W5" si="5">T3*T4</f>
        <v>111</v>
      </c>
      <c r="U5">
        <f t="shared" si="5"/>
        <v>92</v>
      </c>
      <c r="V5">
        <f t="shared" si="5"/>
        <v>72.5</v>
      </c>
      <c r="W5">
        <f t="shared" si="5"/>
        <v>54</v>
      </c>
      <c r="X5">
        <f>X4*X3</f>
        <v>133</v>
      </c>
    </row>
    <row r="6" spans="1:28" x14ac:dyDescent="0.3">
      <c r="A6" s="2">
        <v>44550.375</v>
      </c>
      <c r="B6">
        <v>58329000</v>
      </c>
      <c r="C6">
        <v>58616000</v>
      </c>
      <c r="D6">
        <v>56917000</v>
      </c>
      <c r="E6">
        <v>58011000</v>
      </c>
      <c r="F6">
        <v>6685.6053335200004</v>
      </c>
      <c r="G6">
        <v>385840635557.55859</v>
      </c>
      <c r="H6">
        <v>849500</v>
      </c>
      <c r="I6">
        <v>59225500</v>
      </c>
      <c r="J6">
        <v>1</v>
      </c>
      <c r="K6">
        <v>0.93415671188499694</v>
      </c>
      <c r="L6">
        <v>6.5843288115003062</v>
      </c>
      <c r="N6" s="5">
        <f t="shared" si="2"/>
        <v>1699000</v>
      </c>
      <c r="O6" s="4">
        <f t="shared" si="3"/>
        <v>0.03</v>
      </c>
      <c r="P6" s="3">
        <f t="shared" si="1"/>
        <v>2.1774266196231515</v>
      </c>
      <c r="Q6" s="5">
        <v>300000</v>
      </c>
    </row>
    <row r="7" spans="1:28" x14ac:dyDescent="0.3">
      <c r="A7" s="2">
        <v>44551.375</v>
      </c>
      <c r="B7">
        <v>57980000</v>
      </c>
      <c r="C7">
        <v>60650000</v>
      </c>
      <c r="D7">
        <v>57500000</v>
      </c>
      <c r="E7">
        <v>60023000</v>
      </c>
      <c r="F7">
        <v>6637.6709068999999</v>
      </c>
      <c r="G7">
        <v>394352689438.51959</v>
      </c>
      <c r="H7">
        <v>1575000</v>
      </c>
      <c r="I7">
        <v>58829500</v>
      </c>
      <c r="J7">
        <v>0.97028744082475615</v>
      </c>
      <c r="K7">
        <v>0.90640052530416271</v>
      </c>
      <c r="L7">
        <v>9.3599474695837301</v>
      </c>
      <c r="N7" s="5">
        <f t="shared" si="2"/>
        <v>3150000</v>
      </c>
      <c r="O7" s="4">
        <f t="shared" si="3"/>
        <v>5.5E-2</v>
      </c>
      <c r="P7" s="3">
        <f t="shared" si="1"/>
        <v>2.2529464754898281</v>
      </c>
      <c r="Q7" s="5">
        <v>10000</v>
      </c>
    </row>
    <row r="8" spans="1:28" x14ac:dyDescent="0.3">
      <c r="A8" s="2">
        <v>44552.375</v>
      </c>
      <c r="B8">
        <v>60023000</v>
      </c>
      <c r="C8">
        <v>60772000</v>
      </c>
      <c r="D8">
        <v>59605000</v>
      </c>
      <c r="E8">
        <v>59753000</v>
      </c>
      <c r="F8">
        <v>5773.9637448000003</v>
      </c>
      <c r="G8">
        <v>347172202153.78131</v>
      </c>
      <c r="H8">
        <v>583500</v>
      </c>
      <c r="I8">
        <v>61598000</v>
      </c>
      <c r="J8">
        <v>1</v>
      </c>
      <c r="K8">
        <v>0.90640052530416271</v>
      </c>
      <c r="L8">
        <v>9.3599474695837301</v>
      </c>
      <c r="N8" s="5">
        <f t="shared" si="2"/>
        <v>1167000</v>
      </c>
      <c r="O8" s="4">
        <f t="shared" si="3"/>
        <v>0.02</v>
      </c>
      <c r="P8" s="3">
        <f t="shared" si="1"/>
        <v>2.242812101193604</v>
      </c>
      <c r="Q8" s="5">
        <f>Q7*(0.02-0.001)</f>
        <v>190</v>
      </c>
      <c r="S8" s="8">
        <f>$Q8*S5</f>
        <v>17670</v>
      </c>
      <c r="T8" s="8">
        <f t="shared" ref="T8:X8" si="6">$Q8*T5</f>
        <v>21090</v>
      </c>
      <c r="U8" s="8">
        <f t="shared" si="6"/>
        <v>17480</v>
      </c>
      <c r="V8" s="8">
        <f t="shared" si="6"/>
        <v>13775</v>
      </c>
      <c r="W8" s="8">
        <f t="shared" si="6"/>
        <v>10260</v>
      </c>
      <c r="X8" s="8">
        <f t="shared" si="6"/>
        <v>25270</v>
      </c>
    </row>
    <row r="9" spans="1:28" x14ac:dyDescent="0.3">
      <c r="A9" s="2">
        <v>44553.375</v>
      </c>
      <c r="B9">
        <v>59759000</v>
      </c>
      <c r="C9">
        <v>61925000</v>
      </c>
      <c r="D9">
        <v>59120000</v>
      </c>
      <c r="E9">
        <v>61490000</v>
      </c>
      <c r="F9">
        <v>6471.5298947399997</v>
      </c>
      <c r="G9">
        <v>389081707456.7215</v>
      </c>
      <c r="H9">
        <v>1402500</v>
      </c>
      <c r="I9">
        <v>60342500</v>
      </c>
      <c r="J9">
        <v>0.96901644777727136</v>
      </c>
      <c r="K9">
        <v>0.87831701729369249</v>
      </c>
      <c r="L9">
        <v>12.16829827063075</v>
      </c>
      <c r="N9" s="5">
        <f t="shared" si="2"/>
        <v>2805000</v>
      </c>
      <c r="O9" s="4">
        <f t="shared" si="3"/>
        <v>4.7E-2</v>
      </c>
      <c r="P9" s="3">
        <f t="shared" si="1"/>
        <v>2.3080099091659787</v>
      </c>
    </row>
    <row r="10" spans="1:28" x14ac:dyDescent="0.3">
      <c r="A10" s="2">
        <v>44554.375</v>
      </c>
      <c r="B10">
        <v>61490000</v>
      </c>
      <c r="C10">
        <v>62850000</v>
      </c>
      <c r="D10">
        <v>61250000</v>
      </c>
      <c r="E10">
        <v>61939000</v>
      </c>
      <c r="F10">
        <v>5243.5431503</v>
      </c>
      <c r="G10">
        <v>325690062280.69299</v>
      </c>
      <c r="H10">
        <v>800000</v>
      </c>
      <c r="I10">
        <v>62892500</v>
      </c>
      <c r="J10">
        <v>1</v>
      </c>
      <c r="K10">
        <v>0.87831701729369249</v>
      </c>
      <c r="L10">
        <v>12.16829827063075</v>
      </c>
      <c r="N10" s="5">
        <f t="shared" si="2"/>
        <v>1600000</v>
      </c>
      <c r="O10" s="4">
        <f t="shared" si="3"/>
        <v>2.5999999999999999E-2</v>
      </c>
      <c r="P10" s="3">
        <f t="shared" si="1"/>
        <v>2.324862998273403</v>
      </c>
      <c r="Q10" s="8">
        <f>SUM(S8:X8)*R10</f>
        <v>73881.5</v>
      </c>
      <c r="R10" s="6">
        <v>0.7</v>
      </c>
    </row>
    <row r="11" spans="1:28" x14ac:dyDescent="0.3">
      <c r="A11" s="2">
        <v>44555.375</v>
      </c>
      <c r="B11">
        <v>61939000</v>
      </c>
      <c r="C11">
        <v>62500000</v>
      </c>
      <c r="D11">
        <v>61107000</v>
      </c>
      <c r="E11">
        <v>61177000</v>
      </c>
      <c r="F11">
        <v>3730.3679844100002</v>
      </c>
      <c r="G11">
        <v>230679684124.6976</v>
      </c>
      <c r="H11">
        <v>696500</v>
      </c>
      <c r="I11">
        <v>62739000</v>
      </c>
      <c r="J11">
        <v>1</v>
      </c>
      <c r="K11">
        <v>0.87831701729369249</v>
      </c>
      <c r="L11">
        <v>12.16829827063075</v>
      </c>
      <c r="N11" s="5">
        <f t="shared" si="2"/>
        <v>1393000</v>
      </c>
      <c r="O11" s="4">
        <f t="shared" si="3"/>
        <v>2.3E-2</v>
      </c>
      <c r="P11" s="3">
        <f t="shared" si="1"/>
        <v>2.296261541926282</v>
      </c>
      <c r="Q11" s="4">
        <f>Q10/Q6</f>
        <v>0.24627166666666667</v>
      </c>
    </row>
    <row r="12" spans="1:28" x14ac:dyDescent="0.3">
      <c r="A12" s="2">
        <v>44556.375</v>
      </c>
      <c r="B12">
        <v>61177000</v>
      </c>
      <c r="C12">
        <v>61939000</v>
      </c>
      <c r="D12">
        <v>60288000</v>
      </c>
      <c r="E12">
        <v>61467000</v>
      </c>
      <c r="F12">
        <v>4350.5436691499999</v>
      </c>
      <c r="G12">
        <v>265030001351.93689</v>
      </c>
      <c r="H12">
        <v>825500</v>
      </c>
      <c r="I12">
        <v>61873500</v>
      </c>
      <c r="J12">
        <v>0.94343014376106082</v>
      </c>
      <c r="K12">
        <v>0.82863074989317442</v>
      </c>
      <c r="L12">
        <v>17.13692501068256</v>
      </c>
      <c r="N12" s="5">
        <f t="shared" si="2"/>
        <v>1651000</v>
      </c>
      <c r="O12" s="4">
        <f t="shared" si="3"/>
        <v>2.7E-2</v>
      </c>
      <c r="P12" s="3">
        <f t="shared" si="1"/>
        <v>2.3071466106148186</v>
      </c>
    </row>
    <row r="13" spans="1:28" x14ac:dyDescent="0.3">
      <c r="A13" s="2">
        <v>44557.375</v>
      </c>
      <c r="B13">
        <v>61467000</v>
      </c>
      <c r="C13">
        <v>62500000</v>
      </c>
      <c r="D13">
        <v>60934000</v>
      </c>
      <c r="E13">
        <v>61508000</v>
      </c>
      <c r="F13">
        <v>5287.2251942499997</v>
      </c>
      <c r="G13">
        <v>325512198487.45111</v>
      </c>
      <c r="H13">
        <v>783000</v>
      </c>
      <c r="I13">
        <v>62292500</v>
      </c>
      <c r="J13">
        <v>0.93740618854597257</v>
      </c>
      <c r="K13">
        <v>0.77676359296935171</v>
      </c>
      <c r="L13">
        <v>22.323640703064829</v>
      </c>
      <c r="N13" s="5">
        <f t="shared" si="2"/>
        <v>1566000</v>
      </c>
      <c r="O13" s="4">
        <f t="shared" si="3"/>
        <v>2.5999999999999999E-2</v>
      </c>
      <c r="P13" s="3">
        <f t="shared" si="1"/>
        <v>2.3086855341190602</v>
      </c>
    </row>
    <row r="14" spans="1:28" x14ac:dyDescent="0.3">
      <c r="A14" s="2">
        <v>44558.375</v>
      </c>
      <c r="B14">
        <v>61470000</v>
      </c>
      <c r="C14">
        <v>61508000</v>
      </c>
      <c r="D14">
        <v>57912000</v>
      </c>
      <c r="E14">
        <v>58274000</v>
      </c>
      <c r="F14">
        <v>7303.0872769899997</v>
      </c>
      <c r="G14">
        <v>436619790606.58868</v>
      </c>
      <c r="H14">
        <v>1798000</v>
      </c>
      <c r="I14">
        <v>62253000</v>
      </c>
      <c r="J14">
        <v>1</v>
      </c>
      <c r="K14">
        <v>0.77676359296935171</v>
      </c>
      <c r="L14">
        <v>22.323640703064829</v>
      </c>
      <c r="N14" s="5">
        <f t="shared" si="2"/>
        <v>3596000</v>
      </c>
      <c r="O14" s="4">
        <f t="shared" si="3"/>
        <v>6.2E-2</v>
      </c>
      <c r="P14" s="3">
        <f t="shared" si="1"/>
        <v>2.187298250882066</v>
      </c>
    </row>
    <row r="15" spans="1:28" x14ac:dyDescent="0.3">
      <c r="A15" s="2">
        <v>44559.375</v>
      </c>
      <c r="B15">
        <v>58261000</v>
      </c>
      <c r="C15">
        <v>58763000</v>
      </c>
      <c r="D15">
        <v>56650000</v>
      </c>
      <c r="E15">
        <v>57089000</v>
      </c>
      <c r="F15">
        <v>8037.9995448500003</v>
      </c>
      <c r="G15">
        <v>465098505559.69891</v>
      </c>
      <c r="H15">
        <v>1056500</v>
      </c>
      <c r="I15">
        <v>60059000</v>
      </c>
      <c r="J15">
        <v>1</v>
      </c>
      <c r="K15">
        <v>0.77676359296935171</v>
      </c>
      <c r="L15">
        <v>22.323640703064829</v>
      </c>
      <c r="N15" s="5">
        <f t="shared" si="2"/>
        <v>2113000</v>
      </c>
      <c r="O15" s="4">
        <f t="shared" si="3"/>
        <v>3.6999999999999998E-2</v>
      </c>
      <c r="P15" s="3">
        <f t="shared" si="1"/>
        <v>2.1428196081375273</v>
      </c>
      <c r="R15" s="10">
        <v>1.1000000000000001</v>
      </c>
      <c r="S15" s="10">
        <f>R15+0.05</f>
        <v>1.1500000000000001</v>
      </c>
      <c r="T15" s="10">
        <f t="shared" ref="T15:AB15" si="7">S15+0.05</f>
        <v>1.2000000000000002</v>
      </c>
      <c r="U15" s="10">
        <f t="shared" si="7"/>
        <v>1.2500000000000002</v>
      </c>
      <c r="V15" s="10">
        <f t="shared" si="7"/>
        <v>1.3000000000000003</v>
      </c>
      <c r="W15" s="10">
        <f t="shared" si="7"/>
        <v>1.3500000000000003</v>
      </c>
      <c r="X15" s="10">
        <f t="shared" si="7"/>
        <v>1.4000000000000004</v>
      </c>
      <c r="Y15" s="10">
        <f t="shared" si="7"/>
        <v>1.4500000000000004</v>
      </c>
      <c r="Z15" s="10">
        <f t="shared" si="7"/>
        <v>1.5000000000000004</v>
      </c>
      <c r="AA15" s="10">
        <f t="shared" si="7"/>
        <v>1.5500000000000005</v>
      </c>
      <c r="AB15" s="10">
        <f t="shared" si="7"/>
        <v>1.6000000000000005</v>
      </c>
    </row>
    <row r="16" spans="1:28" x14ac:dyDescent="0.3">
      <c r="A16" s="2">
        <v>44560.375</v>
      </c>
      <c r="B16">
        <v>57089000</v>
      </c>
      <c r="C16">
        <v>58233000</v>
      </c>
      <c r="D16">
        <v>56400000</v>
      </c>
      <c r="E16">
        <v>57200000</v>
      </c>
      <c r="F16">
        <v>5506.7898126299997</v>
      </c>
      <c r="G16">
        <v>315378745535.86023</v>
      </c>
      <c r="H16">
        <v>916500</v>
      </c>
      <c r="I16">
        <v>58145500</v>
      </c>
      <c r="J16">
        <v>0.93373906837158505</v>
      </c>
      <c r="K16">
        <v>0.72529451364416753</v>
      </c>
      <c r="L16">
        <v>27.470548635583249</v>
      </c>
      <c r="N16" s="5">
        <f t="shared" si="2"/>
        <v>1833000</v>
      </c>
      <c r="O16" s="4">
        <f t="shared" si="3"/>
        <v>3.3000000000000002E-2</v>
      </c>
      <c r="P16" s="3">
        <f t="shared" si="1"/>
        <v>2.1469859620148637</v>
      </c>
      <c r="Q16">
        <v>1</v>
      </c>
      <c r="R16" s="9">
        <f>R$15^$Q16</f>
        <v>1.1000000000000001</v>
      </c>
      <c r="S16" s="9">
        <f t="shared" ref="S16:AB31" si="8">S$15^$Q16</f>
        <v>1.1500000000000001</v>
      </c>
      <c r="T16" s="9">
        <f t="shared" si="8"/>
        <v>1.2000000000000002</v>
      </c>
      <c r="U16" s="9">
        <f t="shared" si="8"/>
        <v>1.2500000000000002</v>
      </c>
      <c r="V16" s="9">
        <f t="shared" si="8"/>
        <v>1.3000000000000003</v>
      </c>
      <c r="W16" s="9">
        <f t="shared" si="8"/>
        <v>1.3500000000000003</v>
      </c>
      <c r="X16" s="9">
        <f t="shared" si="8"/>
        <v>1.4000000000000004</v>
      </c>
      <c r="Y16" s="9">
        <f t="shared" si="8"/>
        <v>1.4500000000000004</v>
      </c>
      <c r="Z16" s="9">
        <f t="shared" si="8"/>
        <v>1.5000000000000004</v>
      </c>
      <c r="AA16" s="9">
        <f t="shared" si="8"/>
        <v>1.5500000000000005</v>
      </c>
      <c r="AB16" s="9">
        <f t="shared" si="8"/>
        <v>1.6000000000000005</v>
      </c>
    </row>
    <row r="17" spans="1:28" x14ac:dyDescent="0.3">
      <c r="A17" s="2">
        <v>44561.375</v>
      </c>
      <c r="B17">
        <v>57233000</v>
      </c>
      <c r="C17">
        <v>58812000</v>
      </c>
      <c r="D17">
        <v>56233000</v>
      </c>
      <c r="E17">
        <v>56784000</v>
      </c>
      <c r="F17">
        <v>4959.9700855999999</v>
      </c>
      <c r="G17">
        <v>285728205436.07532</v>
      </c>
      <c r="H17">
        <v>1289500</v>
      </c>
      <c r="I17">
        <v>58149500</v>
      </c>
      <c r="J17">
        <v>0.92651742491336986</v>
      </c>
      <c r="K17">
        <v>0.67199800508538909</v>
      </c>
      <c r="L17">
        <v>32.800199491461093</v>
      </c>
      <c r="N17" s="5">
        <f t="shared" si="2"/>
        <v>2579000</v>
      </c>
      <c r="O17" s="4">
        <f t="shared" si="3"/>
        <v>4.5999999999999999E-2</v>
      </c>
      <c r="P17" s="3">
        <f t="shared" si="1"/>
        <v>2.1313715186547557</v>
      </c>
      <c r="Q17">
        <f>Q16+1</f>
        <v>2</v>
      </c>
      <c r="R17" s="9">
        <f>R$15^$Q17</f>
        <v>1.2100000000000002</v>
      </c>
      <c r="S17" s="9">
        <f t="shared" si="8"/>
        <v>1.3225000000000002</v>
      </c>
      <c r="T17" s="9">
        <f t="shared" si="8"/>
        <v>1.4400000000000004</v>
      </c>
      <c r="U17" s="9">
        <f t="shared" si="8"/>
        <v>1.5625000000000004</v>
      </c>
      <c r="V17" s="9">
        <f t="shared" si="8"/>
        <v>1.6900000000000006</v>
      </c>
      <c r="W17" s="9">
        <f t="shared" si="8"/>
        <v>1.8225000000000009</v>
      </c>
      <c r="X17" s="9">
        <f t="shared" si="8"/>
        <v>1.9600000000000011</v>
      </c>
      <c r="Y17" s="9">
        <f t="shared" si="8"/>
        <v>2.1025000000000014</v>
      </c>
      <c r="Z17" s="9">
        <f t="shared" si="8"/>
        <v>2.2500000000000013</v>
      </c>
      <c r="AA17" s="9">
        <f t="shared" si="8"/>
        <v>2.4025000000000016</v>
      </c>
      <c r="AB17" s="9">
        <f t="shared" si="8"/>
        <v>2.5600000000000018</v>
      </c>
    </row>
    <row r="18" spans="1:28" x14ac:dyDescent="0.3">
      <c r="A18" s="2">
        <v>44562.375</v>
      </c>
      <c r="B18">
        <v>56784000</v>
      </c>
      <c r="C18">
        <v>58271000</v>
      </c>
      <c r="D18">
        <v>56762000</v>
      </c>
      <c r="E18">
        <v>57915000</v>
      </c>
      <c r="F18">
        <v>2628.1459649200001</v>
      </c>
      <c r="G18">
        <v>151064521830.33261</v>
      </c>
      <c r="H18">
        <v>754500</v>
      </c>
      <c r="I18">
        <v>58073500</v>
      </c>
      <c r="J18">
        <v>0.94727070006112934</v>
      </c>
      <c r="K18">
        <v>0.63656402071691887</v>
      </c>
      <c r="L18">
        <v>36.343597928308107</v>
      </c>
      <c r="N18" s="5">
        <f t="shared" si="2"/>
        <v>1509000</v>
      </c>
      <c r="O18" s="4">
        <f t="shared" si="3"/>
        <v>2.7E-2</v>
      </c>
      <c r="P18" s="3">
        <f t="shared" si="1"/>
        <v>2.1738232865400495</v>
      </c>
      <c r="Q18">
        <f t="shared" ref="Q18:Q42" si="9">Q17+1</f>
        <v>3</v>
      </c>
      <c r="R18" s="9">
        <f t="shared" ref="R18:AB42" si="10">R$15^$Q18</f>
        <v>1.3310000000000004</v>
      </c>
      <c r="S18" s="9">
        <f t="shared" si="8"/>
        <v>1.5208750000000004</v>
      </c>
      <c r="T18" s="9">
        <f t="shared" si="8"/>
        <v>1.7280000000000006</v>
      </c>
      <c r="U18" s="9">
        <f t="shared" si="8"/>
        <v>1.9531250000000009</v>
      </c>
      <c r="V18" s="9">
        <f t="shared" si="8"/>
        <v>2.1970000000000014</v>
      </c>
      <c r="W18" s="9">
        <f t="shared" si="8"/>
        <v>2.4603750000000018</v>
      </c>
      <c r="X18" s="9">
        <f t="shared" si="8"/>
        <v>2.744000000000002</v>
      </c>
      <c r="Y18" s="9">
        <f t="shared" si="8"/>
        <v>3.048625000000003</v>
      </c>
      <c r="Z18" s="9">
        <f t="shared" si="8"/>
        <v>3.3750000000000031</v>
      </c>
      <c r="AA18" s="9">
        <f t="shared" si="8"/>
        <v>3.7238750000000036</v>
      </c>
      <c r="AB18" s="9">
        <f t="shared" si="8"/>
        <v>4.0960000000000045</v>
      </c>
    </row>
    <row r="19" spans="1:28" x14ac:dyDescent="0.3">
      <c r="A19" s="2">
        <v>44563.375</v>
      </c>
      <c r="B19">
        <v>57915000</v>
      </c>
      <c r="C19">
        <v>58300000</v>
      </c>
      <c r="D19">
        <v>57100000</v>
      </c>
      <c r="E19">
        <v>57531000</v>
      </c>
      <c r="F19">
        <v>3567.5057124</v>
      </c>
      <c r="G19">
        <v>205291308789.9393</v>
      </c>
      <c r="H19">
        <v>600000</v>
      </c>
      <c r="I19">
        <v>58669500</v>
      </c>
      <c r="J19">
        <v>1</v>
      </c>
      <c r="K19">
        <v>0.63656402071691887</v>
      </c>
      <c r="L19">
        <v>36.343597928308107</v>
      </c>
      <c r="N19" s="5">
        <f t="shared" si="2"/>
        <v>1200000</v>
      </c>
      <c r="O19" s="4">
        <f t="shared" si="3"/>
        <v>2.1000000000000001E-2</v>
      </c>
      <c r="P19" s="3">
        <f t="shared" si="1"/>
        <v>2.1594099542076419</v>
      </c>
      <c r="Q19">
        <f t="shared" si="9"/>
        <v>4</v>
      </c>
      <c r="R19" s="9">
        <f t="shared" si="10"/>
        <v>1.4641000000000004</v>
      </c>
      <c r="S19" s="9">
        <f t="shared" si="8"/>
        <v>1.7490062500000005</v>
      </c>
      <c r="T19" s="9">
        <f t="shared" si="8"/>
        <v>2.0736000000000012</v>
      </c>
      <c r="U19" s="9">
        <f t="shared" si="8"/>
        <v>2.4414062500000013</v>
      </c>
      <c r="V19" s="9">
        <f t="shared" si="8"/>
        <v>2.8561000000000019</v>
      </c>
      <c r="W19" s="9">
        <f t="shared" si="8"/>
        <v>3.3215062500000032</v>
      </c>
      <c r="X19" s="9">
        <f t="shared" si="8"/>
        <v>3.8416000000000041</v>
      </c>
      <c r="Y19" s="9">
        <f t="shared" si="8"/>
        <v>4.4205062500000061</v>
      </c>
      <c r="Z19" s="9">
        <f t="shared" si="8"/>
        <v>5.0625000000000062</v>
      </c>
      <c r="AA19" s="9">
        <f t="shared" si="8"/>
        <v>5.7720062500000076</v>
      </c>
      <c r="AB19" s="9">
        <f t="shared" si="8"/>
        <v>6.5536000000000092</v>
      </c>
    </row>
    <row r="20" spans="1:28" x14ac:dyDescent="0.3">
      <c r="A20" s="2">
        <v>44564.375</v>
      </c>
      <c r="B20">
        <v>57540000</v>
      </c>
      <c r="C20">
        <v>57749000</v>
      </c>
      <c r="D20">
        <v>56133000</v>
      </c>
      <c r="E20">
        <v>56641000</v>
      </c>
      <c r="F20">
        <v>6304.9585640100004</v>
      </c>
      <c r="G20">
        <v>360063461140.01257</v>
      </c>
      <c r="H20">
        <v>808000</v>
      </c>
      <c r="I20">
        <v>58140000</v>
      </c>
      <c r="J20">
        <v>1</v>
      </c>
      <c r="K20">
        <v>0.63656402071691887</v>
      </c>
      <c r="L20">
        <v>36.343597928308107</v>
      </c>
      <c r="N20" s="5">
        <f t="shared" si="2"/>
        <v>1616000</v>
      </c>
      <c r="O20" s="4">
        <f t="shared" si="3"/>
        <v>2.9000000000000001E-2</v>
      </c>
      <c r="P20" s="3">
        <f t="shared" si="1"/>
        <v>2.1260040537497185</v>
      </c>
      <c r="Q20">
        <f t="shared" si="9"/>
        <v>5</v>
      </c>
      <c r="R20" s="9">
        <f t="shared" si="10"/>
        <v>1.6105100000000006</v>
      </c>
      <c r="S20" s="9">
        <f t="shared" si="8"/>
        <v>2.0113571875000007</v>
      </c>
      <c r="T20" s="9">
        <f t="shared" si="8"/>
        <v>2.4883200000000016</v>
      </c>
      <c r="U20" s="9">
        <f t="shared" si="8"/>
        <v>3.0517578125000022</v>
      </c>
      <c r="V20" s="9">
        <f t="shared" si="8"/>
        <v>3.7129300000000032</v>
      </c>
      <c r="W20" s="9">
        <f t="shared" si="8"/>
        <v>4.4840334375000053</v>
      </c>
      <c r="X20" s="9">
        <f t="shared" si="8"/>
        <v>5.378240000000007</v>
      </c>
      <c r="Y20" s="9">
        <f t="shared" si="8"/>
        <v>6.4097340625000108</v>
      </c>
      <c r="Z20" s="9">
        <f t="shared" si="8"/>
        <v>7.5937500000000115</v>
      </c>
      <c r="AA20" s="9">
        <f t="shared" si="8"/>
        <v>8.9466096875000147</v>
      </c>
      <c r="AB20" s="9">
        <f t="shared" si="8"/>
        <v>10.485760000000019</v>
      </c>
    </row>
    <row r="21" spans="1:28" x14ac:dyDescent="0.3">
      <c r="A21" s="2">
        <v>44565.375</v>
      </c>
      <c r="B21">
        <v>56640000</v>
      </c>
      <c r="C21">
        <v>57685000</v>
      </c>
      <c r="D21">
        <v>56000000</v>
      </c>
      <c r="E21">
        <v>56023000</v>
      </c>
      <c r="F21">
        <v>6053.4458023500001</v>
      </c>
      <c r="G21">
        <v>342512644132.83618</v>
      </c>
      <c r="H21">
        <v>842500</v>
      </c>
      <c r="I21">
        <v>57448000</v>
      </c>
      <c r="J21">
        <v>0.92519495891937054</v>
      </c>
      <c r="K21">
        <v>0.58894582299673903</v>
      </c>
      <c r="L21">
        <v>41.1054177003261</v>
      </c>
      <c r="N21" s="5">
        <f t="shared" si="2"/>
        <v>1685000</v>
      </c>
      <c r="O21" s="4">
        <f t="shared" si="3"/>
        <v>0.03</v>
      </c>
      <c r="P21" s="3">
        <f t="shared" si="1"/>
        <v>2.1028075970272502</v>
      </c>
      <c r="Q21">
        <f t="shared" si="9"/>
        <v>6</v>
      </c>
      <c r="R21" s="9">
        <f t="shared" si="10"/>
        <v>1.7715610000000008</v>
      </c>
      <c r="S21" s="9">
        <f t="shared" si="8"/>
        <v>2.3130607656250013</v>
      </c>
      <c r="T21" s="9">
        <f t="shared" si="8"/>
        <v>2.9859840000000024</v>
      </c>
      <c r="U21" s="9">
        <f t="shared" si="8"/>
        <v>3.8146972656250031</v>
      </c>
      <c r="V21" s="9">
        <f t="shared" si="8"/>
        <v>4.8268090000000052</v>
      </c>
      <c r="W21" s="9">
        <f t="shared" si="8"/>
        <v>6.0534451406250085</v>
      </c>
      <c r="X21" s="9">
        <f t="shared" si="8"/>
        <v>7.5295360000000118</v>
      </c>
      <c r="Y21" s="9">
        <f t="shared" si="8"/>
        <v>9.294114390625019</v>
      </c>
      <c r="Z21" s="9">
        <f t="shared" si="8"/>
        <v>11.390625000000021</v>
      </c>
      <c r="AA21" s="9">
        <f t="shared" si="8"/>
        <v>13.867245015625027</v>
      </c>
      <c r="AB21" s="9">
        <f t="shared" si="8"/>
        <v>16.777216000000035</v>
      </c>
    </row>
    <row r="22" spans="1:28" x14ac:dyDescent="0.3">
      <c r="A22" s="2">
        <v>44566.375</v>
      </c>
      <c r="B22">
        <v>56023000</v>
      </c>
      <c r="C22">
        <v>57100000</v>
      </c>
      <c r="D22">
        <v>52701000</v>
      </c>
      <c r="E22">
        <v>53854000</v>
      </c>
      <c r="F22">
        <v>9296.7987135099993</v>
      </c>
      <c r="G22">
        <v>515276777193.21301</v>
      </c>
      <c r="H22">
        <v>2199500</v>
      </c>
      <c r="I22">
        <v>56865500</v>
      </c>
      <c r="J22">
        <v>0.89704170366918423</v>
      </c>
      <c r="K22">
        <v>0.52830896442984465</v>
      </c>
      <c r="L22">
        <v>47.169103557015532</v>
      </c>
      <c r="N22" s="5">
        <f t="shared" si="2"/>
        <v>4399000</v>
      </c>
      <c r="O22" s="4">
        <f t="shared" si="3"/>
        <v>8.3000000000000004E-2</v>
      </c>
      <c r="P22" s="3">
        <f t="shared" si="1"/>
        <v>2.0213947901809175</v>
      </c>
      <c r="Q22">
        <f t="shared" si="9"/>
        <v>7</v>
      </c>
      <c r="R22" s="9">
        <f t="shared" si="10"/>
        <v>1.9487171000000012</v>
      </c>
      <c r="S22" s="9">
        <f t="shared" si="8"/>
        <v>2.6600198804687514</v>
      </c>
      <c r="T22" s="9">
        <f t="shared" si="8"/>
        <v>3.5831808000000036</v>
      </c>
      <c r="U22" s="9">
        <f t="shared" si="8"/>
        <v>4.7683715820312544</v>
      </c>
      <c r="V22" s="9">
        <f t="shared" si="8"/>
        <v>6.2748517000000081</v>
      </c>
      <c r="W22" s="9">
        <f t="shared" si="8"/>
        <v>8.172150939843764</v>
      </c>
      <c r="X22" s="9">
        <f t="shared" si="8"/>
        <v>10.541350400000018</v>
      </c>
      <c r="Y22" s="9">
        <f t="shared" si="8"/>
        <v>13.476465866406281</v>
      </c>
      <c r="Z22" s="9">
        <f t="shared" si="8"/>
        <v>17.085937500000036</v>
      </c>
      <c r="AA22" s="9">
        <f t="shared" si="8"/>
        <v>21.494229774218798</v>
      </c>
      <c r="AB22" s="9">
        <f t="shared" si="8"/>
        <v>26.843545600000066</v>
      </c>
    </row>
    <row r="23" spans="1:28" x14ac:dyDescent="0.3">
      <c r="A23" s="2">
        <v>44567.375</v>
      </c>
      <c r="B23">
        <v>53854000</v>
      </c>
      <c r="C23">
        <v>54300000</v>
      </c>
      <c r="D23">
        <v>52388000</v>
      </c>
      <c r="E23">
        <v>53239000</v>
      </c>
      <c r="F23">
        <v>6389.0793023899996</v>
      </c>
      <c r="G23">
        <v>339630997052.07129</v>
      </c>
      <c r="H23">
        <v>956000</v>
      </c>
      <c r="I23">
        <v>56053500</v>
      </c>
      <c r="J23">
        <v>1</v>
      </c>
      <c r="K23">
        <v>0.52830896442984465</v>
      </c>
      <c r="L23">
        <v>47.169103557015532</v>
      </c>
      <c r="N23" s="5">
        <f t="shared" si="2"/>
        <v>1912000</v>
      </c>
      <c r="O23" s="4">
        <f t="shared" si="3"/>
        <v>3.5999999999999997E-2</v>
      </c>
      <c r="P23" s="3">
        <f t="shared" si="1"/>
        <v>1.9983109376172961</v>
      </c>
      <c r="Q23">
        <f t="shared" si="9"/>
        <v>8</v>
      </c>
      <c r="R23" s="9">
        <f t="shared" si="10"/>
        <v>2.1435888100000011</v>
      </c>
      <c r="S23" s="9">
        <f t="shared" si="8"/>
        <v>3.0590228625390643</v>
      </c>
      <c r="T23" s="9">
        <f t="shared" si="8"/>
        <v>4.2998169600000047</v>
      </c>
      <c r="U23" s="9">
        <f t="shared" si="8"/>
        <v>5.9604644775390687</v>
      </c>
      <c r="V23" s="9">
        <f t="shared" si="8"/>
        <v>8.1573072100000115</v>
      </c>
      <c r="W23" s="9">
        <f t="shared" si="8"/>
        <v>11.032403768789084</v>
      </c>
      <c r="X23" s="9">
        <f t="shared" si="8"/>
        <v>14.757890560000032</v>
      </c>
      <c r="Y23" s="9">
        <f t="shared" si="8"/>
        <v>19.540875506289115</v>
      </c>
      <c r="Z23" s="9">
        <f t="shared" si="8"/>
        <v>25.628906250000064</v>
      </c>
      <c r="AA23" s="9">
        <f t="shared" si="8"/>
        <v>33.316056150039152</v>
      </c>
      <c r="AB23" s="9">
        <f t="shared" si="8"/>
        <v>42.949672960000122</v>
      </c>
    </row>
    <row r="24" spans="1:28" x14ac:dyDescent="0.3">
      <c r="A24" s="2">
        <v>44568.375</v>
      </c>
      <c r="B24">
        <v>53240000</v>
      </c>
      <c r="C24">
        <v>53358000</v>
      </c>
      <c r="D24">
        <v>50900000</v>
      </c>
      <c r="E24">
        <v>51449000</v>
      </c>
      <c r="F24">
        <v>7509.1080932300001</v>
      </c>
      <c r="G24">
        <v>389528045895.49463</v>
      </c>
      <c r="H24">
        <v>1229000</v>
      </c>
      <c r="I24">
        <v>54196000</v>
      </c>
      <c r="J24">
        <v>1</v>
      </c>
      <c r="K24">
        <v>0.52830896442984465</v>
      </c>
      <c r="L24">
        <v>47.169103557015532</v>
      </c>
      <c r="N24" s="5">
        <f t="shared" si="2"/>
        <v>2458000</v>
      </c>
      <c r="O24" s="4">
        <f t="shared" si="3"/>
        <v>4.8000000000000001E-2</v>
      </c>
      <c r="P24" s="3">
        <f t="shared" si="1"/>
        <v>1.9311237895052924</v>
      </c>
      <c r="Q24">
        <f t="shared" si="9"/>
        <v>9</v>
      </c>
      <c r="R24" s="9">
        <f t="shared" si="10"/>
        <v>2.3579476910000015</v>
      </c>
      <c r="S24" s="9">
        <f t="shared" si="8"/>
        <v>3.5178762919199245</v>
      </c>
      <c r="T24" s="9">
        <f t="shared" si="8"/>
        <v>5.1597803520000065</v>
      </c>
      <c r="U24" s="9">
        <f t="shared" si="8"/>
        <v>7.450580596923837</v>
      </c>
      <c r="V24" s="9">
        <f t="shared" si="8"/>
        <v>10.604499373000017</v>
      </c>
      <c r="W24" s="9">
        <f t="shared" si="8"/>
        <v>14.893745087865268</v>
      </c>
      <c r="X24" s="9">
        <f t="shared" si="8"/>
        <v>20.66104678400005</v>
      </c>
      <c r="Y24" s="9">
        <f t="shared" si="8"/>
        <v>28.334269484119226</v>
      </c>
      <c r="Z24" s="9">
        <f t="shared" si="8"/>
        <v>38.443359375000107</v>
      </c>
      <c r="AA24" s="9">
        <f t="shared" si="8"/>
        <v>51.639887032560701</v>
      </c>
      <c r="AB24" s="9">
        <f t="shared" si="8"/>
        <v>68.719476736000217</v>
      </c>
    </row>
    <row r="25" spans="1:28" x14ac:dyDescent="0.3">
      <c r="A25" s="2">
        <v>44569.375</v>
      </c>
      <c r="B25">
        <v>51449000</v>
      </c>
      <c r="C25">
        <v>52709000</v>
      </c>
      <c r="D25">
        <v>50829000</v>
      </c>
      <c r="E25">
        <v>52142000</v>
      </c>
      <c r="F25">
        <v>4171.0964576200004</v>
      </c>
      <c r="G25">
        <v>215423691964.91061</v>
      </c>
      <c r="H25">
        <v>940000</v>
      </c>
      <c r="I25">
        <v>52678000</v>
      </c>
      <c r="J25">
        <v>0.93982497437260337</v>
      </c>
      <c r="K25">
        <v>0.49651795895609541</v>
      </c>
      <c r="L25">
        <v>50.348204104390469</v>
      </c>
      <c r="N25" s="5">
        <f t="shared" si="2"/>
        <v>1880000</v>
      </c>
      <c r="O25" s="4">
        <f t="shared" si="3"/>
        <v>3.6999999999999998E-2</v>
      </c>
      <c r="P25" s="3">
        <f t="shared" si="1"/>
        <v>1.9571353501989339</v>
      </c>
      <c r="Q25">
        <f t="shared" si="9"/>
        <v>10</v>
      </c>
      <c r="R25" s="9">
        <f t="shared" si="10"/>
        <v>2.5937424601000019</v>
      </c>
      <c r="S25" s="9">
        <f t="shared" si="8"/>
        <v>4.0455577357079129</v>
      </c>
      <c r="T25" s="9">
        <f t="shared" si="8"/>
        <v>6.191736422400008</v>
      </c>
      <c r="U25" s="9">
        <f t="shared" si="8"/>
        <v>9.3132257461547976</v>
      </c>
      <c r="V25" s="9">
        <f t="shared" si="8"/>
        <v>13.785849184900025</v>
      </c>
      <c r="W25" s="9">
        <f t="shared" si="8"/>
        <v>20.106555868618116</v>
      </c>
      <c r="X25" s="9">
        <f t="shared" si="8"/>
        <v>28.925465497600079</v>
      </c>
      <c r="Y25" s="9">
        <f t="shared" si="8"/>
        <v>41.084690751972893</v>
      </c>
      <c r="Z25" s="9">
        <f t="shared" si="8"/>
        <v>57.665039062500178</v>
      </c>
      <c r="AA25" s="9">
        <f t="shared" si="8"/>
        <v>80.041824900469123</v>
      </c>
      <c r="AB25" s="9">
        <f t="shared" si="8"/>
        <v>109.95116277760039</v>
      </c>
    </row>
    <row r="26" spans="1:28" x14ac:dyDescent="0.3">
      <c r="A26" s="2">
        <v>44570.375</v>
      </c>
      <c r="B26">
        <v>52142000</v>
      </c>
      <c r="C26">
        <v>52600000</v>
      </c>
      <c r="D26">
        <v>51144000</v>
      </c>
      <c r="E26">
        <v>51678000</v>
      </c>
      <c r="F26">
        <v>3369.0950897399998</v>
      </c>
      <c r="G26">
        <v>174869889802.57339</v>
      </c>
      <c r="H26">
        <v>728000</v>
      </c>
      <c r="I26">
        <v>53082000</v>
      </c>
      <c r="J26">
        <v>1</v>
      </c>
      <c r="K26">
        <v>0.49651795895609541</v>
      </c>
      <c r="L26">
        <v>50.348204104390469</v>
      </c>
      <c r="N26" s="5">
        <f t="shared" si="2"/>
        <v>1456000</v>
      </c>
      <c r="O26" s="4">
        <f t="shared" si="3"/>
        <v>2.8000000000000001E-2</v>
      </c>
      <c r="P26" s="3">
        <f t="shared" si="1"/>
        <v>1.9397192402972749</v>
      </c>
      <c r="Q26">
        <f t="shared" si="9"/>
        <v>11</v>
      </c>
      <c r="R26" s="9">
        <f t="shared" si="10"/>
        <v>2.8531167061100025</v>
      </c>
      <c r="S26" s="9">
        <f t="shared" si="8"/>
        <v>4.6523913960641003</v>
      </c>
      <c r="T26" s="9">
        <f t="shared" si="8"/>
        <v>7.4300837068800112</v>
      </c>
      <c r="U26" s="9">
        <f t="shared" si="8"/>
        <v>11.641532182693499</v>
      </c>
      <c r="V26" s="9">
        <f t="shared" si="8"/>
        <v>17.921603940370037</v>
      </c>
      <c r="W26" s="9">
        <f t="shared" si="8"/>
        <v>27.143850422634461</v>
      </c>
      <c r="X26" s="9">
        <f t="shared" si="8"/>
        <v>40.495651696640117</v>
      </c>
      <c r="Y26" s="9">
        <f t="shared" si="8"/>
        <v>59.572801590360712</v>
      </c>
      <c r="Z26" s="9">
        <f t="shared" si="8"/>
        <v>86.497558593750298</v>
      </c>
      <c r="AA26" s="9">
        <f t="shared" si="8"/>
        <v>124.06482859572716</v>
      </c>
      <c r="AB26" s="9">
        <f t="shared" si="8"/>
        <v>175.9218604441607</v>
      </c>
    </row>
    <row r="27" spans="1:28" x14ac:dyDescent="0.3">
      <c r="A27" s="2">
        <v>44571.375</v>
      </c>
      <c r="B27">
        <v>51672000</v>
      </c>
      <c r="C27">
        <v>51999000</v>
      </c>
      <c r="D27">
        <v>48897000</v>
      </c>
      <c r="E27">
        <v>51246000</v>
      </c>
      <c r="F27">
        <v>7955.4601113299996</v>
      </c>
      <c r="G27">
        <v>402570820215.65863</v>
      </c>
      <c r="H27">
        <v>1551000</v>
      </c>
      <c r="I27">
        <v>52400000</v>
      </c>
      <c r="J27">
        <v>1</v>
      </c>
      <c r="K27">
        <v>0.49651795895609541</v>
      </c>
      <c r="L27">
        <v>50.348204104390469</v>
      </c>
      <c r="N27" s="5">
        <f t="shared" si="2"/>
        <v>3102000</v>
      </c>
      <c r="O27" s="4">
        <f t="shared" si="3"/>
        <v>6.3E-2</v>
      </c>
      <c r="P27" s="3">
        <f t="shared" si="1"/>
        <v>1.9235042414233166</v>
      </c>
      <c r="Q27">
        <f t="shared" si="9"/>
        <v>12</v>
      </c>
      <c r="R27" s="9">
        <f t="shared" si="10"/>
        <v>3.1384283767210026</v>
      </c>
      <c r="S27" s="9">
        <f t="shared" si="8"/>
        <v>5.3502501054737159</v>
      </c>
      <c r="T27" s="9">
        <f t="shared" si="8"/>
        <v>8.9161004482560156</v>
      </c>
      <c r="U27" s="9">
        <f t="shared" si="8"/>
        <v>14.551915228366875</v>
      </c>
      <c r="V27" s="9">
        <f t="shared" si="8"/>
        <v>23.298085122481048</v>
      </c>
      <c r="W27" s="9">
        <f t="shared" si="8"/>
        <v>36.644198070556534</v>
      </c>
      <c r="X27" s="9">
        <f t="shared" si="8"/>
        <v>56.693912375296186</v>
      </c>
      <c r="Y27" s="9">
        <f t="shared" si="8"/>
        <v>86.380562306023066</v>
      </c>
      <c r="Z27" s="9">
        <f t="shared" si="8"/>
        <v>129.74633789062548</v>
      </c>
      <c r="AA27" s="9">
        <f t="shared" si="8"/>
        <v>192.30048432337719</v>
      </c>
      <c r="AB27" s="9">
        <f t="shared" si="8"/>
        <v>281.47497671065719</v>
      </c>
    </row>
    <row r="28" spans="1:28" x14ac:dyDescent="0.3">
      <c r="A28" s="2">
        <v>44572.375</v>
      </c>
      <c r="B28">
        <v>51255000</v>
      </c>
      <c r="C28">
        <v>52493000</v>
      </c>
      <c r="D28">
        <v>50408000</v>
      </c>
      <c r="E28">
        <v>52307000</v>
      </c>
      <c r="F28">
        <v>5812.2180517500001</v>
      </c>
      <c r="G28">
        <v>298676109322.26062</v>
      </c>
      <c r="H28">
        <v>1042500</v>
      </c>
      <c r="I28">
        <v>52806000</v>
      </c>
      <c r="J28">
        <v>1</v>
      </c>
      <c r="K28">
        <v>0.49651795895609541</v>
      </c>
      <c r="L28">
        <v>50.348204104390469</v>
      </c>
      <c r="N28" s="5">
        <f t="shared" si="2"/>
        <v>2085000</v>
      </c>
      <c r="O28" s="4">
        <f t="shared" si="3"/>
        <v>4.1000000000000002E-2</v>
      </c>
      <c r="P28" s="3">
        <f t="shared" si="1"/>
        <v>1.9633285789355153</v>
      </c>
      <c r="Q28">
        <f t="shared" si="9"/>
        <v>13</v>
      </c>
      <c r="R28" s="9">
        <f t="shared" si="10"/>
        <v>3.4522712143931029</v>
      </c>
      <c r="S28" s="9">
        <f t="shared" si="8"/>
        <v>6.1527876212947739</v>
      </c>
      <c r="T28" s="9">
        <f t="shared" si="8"/>
        <v>10.699320537907219</v>
      </c>
      <c r="U28" s="9">
        <f t="shared" si="8"/>
        <v>18.189894035458597</v>
      </c>
      <c r="V28" s="9">
        <f t="shared" si="8"/>
        <v>30.287510659225369</v>
      </c>
      <c r="W28" s="9">
        <f t="shared" si="8"/>
        <v>49.469667395251328</v>
      </c>
      <c r="X28" s="9">
        <f t="shared" si="8"/>
        <v>79.371477325414673</v>
      </c>
      <c r="Y28" s="9">
        <f t="shared" si="8"/>
        <v>125.25181534373348</v>
      </c>
      <c r="Z28" s="9">
        <f t="shared" si="8"/>
        <v>194.61950683593827</v>
      </c>
      <c r="AA28" s="9">
        <f t="shared" si="8"/>
        <v>298.06575070123472</v>
      </c>
      <c r="AB28" s="9">
        <f t="shared" si="8"/>
        <v>450.35996273705166</v>
      </c>
    </row>
    <row r="29" spans="1:28" x14ac:dyDescent="0.3">
      <c r="A29" s="2">
        <v>44573.375</v>
      </c>
      <c r="B29">
        <v>52306000</v>
      </c>
      <c r="C29">
        <v>53945000</v>
      </c>
      <c r="D29">
        <v>51800000</v>
      </c>
      <c r="E29">
        <v>53349000</v>
      </c>
      <c r="F29">
        <v>5617.8664282700001</v>
      </c>
      <c r="G29">
        <v>296492711681.8847</v>
      </c>
      <c r="H29">
        <v>1072500</v>
      </c>
      <c r="I29">
        <v>53348500</v>
      </c>
      <c r="J29">
        <v>0.95000937233474225</v>
      </c>
      <c r="K29">
        <v>0.47169671454080753</v>
      </c>
      <c r="L29">
        <v>52.830328545919237</v>
      </c>
      <c r="N29" s="5">
        <f t="shared" si="2"/>
        <v>2145000</v>
      </c>
      <c r="O29" s="4">
        <f t="shared" si="3"/>
        <v>4.1000000000000002E-2</v>
      </c>
      <c r="P29" s="3">
        <f t="shared" si="1"/>
        <v>2.0024397567750167</v>
      </c>
      <c r="Q29">
        <f t="shared" si="9"/>
        <v>14</v>
      </c>
      <c r="R29" s="9">
        <f t="shared" si="10"/>
        <v>3.7974983358324139</v>
      </c>
      <c r="S29" s="9">
        <f t="shared" si="8"/>
        <v>7.0757057644889914</v>
      </c>
      <c r="T29" s="9">
        <f t="shared" si="8"/>
        <v>12.839184645488665</v>
      </c>
      <c r="U29" s="9">
        <f t="shared" si="8"/>
        <v>22.737367544323249</v>
      </c>
      <c r="V29" s="9">
        <f t="shared" si="8"/>
        <v>39.373763856992987</v>
      </c>
      <c r="W29" s="9">
        <f t="shared" si="8"/>
        <v>66.78405098358931</v>
      </c>
      <c r="X29" s="9">
        <f t="shared" si="8"/>
        <v>111.12006825558058</v>
      </c>
      <c r="Y29" s="9">
        <f t="shared" si="8"/>
        <v>181.61513224841363</v>
      </c>
      <c r="Z29" s="9">
        <f t="shared" si="8"/>
        <v>291.9292602539075</v>
      </c>
      <c r="AA29" s="9">
        <f t="shared" si="8"/>
        <v>462.00191358691399</v>
      </c>
      <c r="AB29" s="9">
        <f t="shared" si="8"/>
        <v>720.57594037928288</v>
      </c>
    </row>
    <row r="30" spans="1:28" x14ac:dyDescent="0.3">
      <c r="A30" s="2">
        <v>44574.375</v>
      </c>
      <c r="B30">
        <v>53349000</v>
      </c>
      <c r="C30">
        <v>53940000</v>
      </c>
      <c r="D30">
        <v>51809000</v>
      </c>
      <c r="E30">
        <v>51885000</v>
      </c>
      <c r="F30">
        <v>5468.0159106299998</v>
      </c>
      <c r="G30">
        <v>289837178996.5849</v>
      </c>
      <c r="H30">
        <v>1065500</v>
      </c>
      <c r="I30">
        <v>54421500</v>
      </c>
      <c r="J30">
        <v>1</v>
      </c>
      <c r="K30">
        <v>0.47169671454080753</v>
      </c>
      <c r="L30">
        <v>52.830328545919237</v>
      </c>
      <c r="N30" s="5">
        <f t="shared" si="2"/>
        <v>2131000</v>
      </c>
      <c r="O30" s="4">
        <f t="shared" si="3"/>
        <v>4.1000000000000002E-2</v>
      </c>
      <c r="P30" s="3">
        <f t="shared" si="1"/>
        <v>1.9474889272577134</v>
      </c>
      <c r="Q30">
        <f t="shared" si="9"/>
        <v>15</v>
      </c>
      <c r="R30" s="9">
        <f t="shared" si="10"/>
        <v>4.1772481694156554</v>
      </c>
      <c r="S30" s="9">
        <f t="shared" si="8"/>
        <v>8.1370616291623392</v>
      </c>
      <c r="T30" s="9">
        <f t="shared" si="8"/>
        <v>15.4070215745864</v>
      </c>
      <c r="U30" s="9">
        <f t="shared" si="8"/>
        <v>28.421709430404064</v>
      </c>
      <c r="V30" s="9">
        <f t="shared" si="8"/>
        <v>51.185893014090894</v>
      </c>
      <c r="W30" s="9">
        <f t="shared" si="8"/>
        <v>90.158468827845596</v>
      </c>
      <c r="X30" s="9">
        <f t="shared" si="8"/>
        <v>155.56809555781282</v>
      </c>
      <c r="Y30" s="9">
        <f t="shared" si="8"/>
        <v>263.3419417601998</v>
      </c>
      <c r="Z30" s="9">
        <f t="shared" si="8"/>
        <v>437.89389038086136</v>
      </c>
      <c r="AA30" s="9">
        <f t="shared" si="8"/>
        <v>716.10296605971689</v>
      </c>
      <c r="AB30" s="9">
        <f t="shared" si="8"/>
        <v>1152.921504606853</v>
      </c>
    </row>
    <row r="31" spans="1:28" x14ac:dyDescent="0.3">
      <c r="A31" s="2">
        <v>44575.375</v>
      </c>
      <c r="B31">
        <v>51885000</v>
      </c>
      <c r="C31">
        <v>52691000</v>
      </c>
      <c r="D31">
        <v>51010000</v>
      </c>
      <c r="E31">
        <v>52230000</v>
      </c>
      <c r="F31">
        <v>5030.1865355299997</v>
      </c>
      <c r="G31">
        <v>261086090962.35141</v>
      </c>
      <c r="H31">
        <v>840500</v>
      </c>
      <c r="I31">
        <v>52950500</v>
      </c>
      <c r="J31">
        <v>1</v>
      </c>
      <c r="K31">
        <v>0.47169671454080753</v>
      </c>
      <c r="L31">
        <v>52.830328545919237</v>
      </c>
      <c r="N31" s="5">
        <f t="shared" si="2"/>
        <v>1681000</v>
      </c>
      <c r="O31" s="4">
        <f t="shared" si="3"/>
        <v>3.3000000000000002E-2</v>
      </c>
      <c r="P31" s="3">
        <f t="shared" si="1"/>
        <v>1.9604384055251107</v>
      </c>
      <c r="Q31">
        <f t="shared" si="9"/>
        <v>16</v>
      </c>
      <c r="R31" s="9">
        <f t="shared" si="10"/>
        <v>4.5949729863572211</v>
      </c>
      <c r="S31" s="9">
        <f t="shared" si="8"/>
        <v>9.3576208735366908</v>
      </c>
      <c r="T31" s="9">
        <f t="shared" si="8"/>
        <v>18.488425889503681</v>
      </c>
      <c r="U31" s="9">
        <f t="shared" si="8"/>
        <v>35.52713678800508</v>
      </c>
      <c r="V31" s="9">
        <f t="shared" si="8"/>
        <v>66.541660918318172</v>
      </c>
      <c r="W31" s="9">
        <f t="shared" si="8"/>
        <v>121.71393291759159</v>
      </c>
      <c r="X31" s="9">
        <f t="shared" si="8"/>
        <v>217.79533378093805</v>
      </c>
      <c r="Y31" s="9">
        <f t="shared" si="8"/>
        <v>381.84581555228988</v>
      </c>
      <c r="Z31" s="9">
        <f t="shared" si="8"/>
        <v>656.84083557129236</v>
      </c>
      <c r="AA31" s="9">
        <f t="shared" si="8"/>
        <v>1109.9595973925616</v>
      </c>
      <c r="AB31" s="9">
        <f t="shared" si="8"/>
        <v>1844.6744073709656</v>
      </c>
    </row>
    <row r="32" spans="1:28" x14ac:dyDescent="0.3">
      <c r="A32" s="2">
        <v>44576.375</v>
      </c>
      <c r="B32">
        <v>52230000</v>
      </c>
      <c r="C32">
        <v>52891000</v>
      </c>
      <c r="D32">
        <v>51878000</v>
      </c>
      <c r="E32">
        <v>52357000</v>
      </c>
      <c r="F32">
        <v>2595.0494112400002</v>
      </c>
      <c r="G32">
        <v>135657742666.7059</v>
      </c>
      <c r="H32">
        <v>506500</v>
      </c>
      <c r="I32">
        <v>53070500</v>
      </c>
      <c r="J32">
        <v>1</v>
      </c>
      <c r="K32">
        <v>0.47169671454080753</v>
      </c>
      <c r="L32">
        <v>52.830328545919237</v>
      </c>
      <c r="N32" s="5">
        <f t="shared" si="2"/>
        <v>1013000</v>
      </c>
      <c r="O32" s="4">
        <f t="shared" si="3"/>
        <v>0.02</v>
      </c>
      <c r="P32" s="3">
        <f t="shared" si="1"/>
        <v>1.9652053149162976</v>
      </c>
      <c r="Q32">
        <f t="shared" si="9"/>
        <v>17</v>
      </c>
      <c r="R32" s="9">
        <f t="shared" si="10"/>
        <v>5.0544702849929433</v>
      </c>
      <c r="S32" s="9">
        <f t="shared" si="10"/>
        <v>10.761264004567195</v>
      </c>
      <c r="T32" s="9">
        <f t="shared" si="10"/>
        <v>22.186111067404422</v>
      </c>
      <c r="U32" s="9">
        <f t="shared" si="10"/>
        <v>44.408920985006361</v>
      </c>
      <c r="V32" s="9">
        <f t="shared" si="10"/>
        <v>86.504159193813635</v>
      </c>
      <c r="W32" s="9">
        <f t="shared" si="10"/>
        <v>164.31380943874868</v>
      </c>
      <c r="X32" s="9">
        <f t="shared" si="10"/>
        <v>304.91346729331337</v>
      </c>
      <c r="Y32" s="9">
        <f t="shared" si="10"/>
        <v>553.67643255082044</v>
      </c>
      <c r="Z32" s="9">
        <f t="shared" si="10"/>
        <v>985.26125335693882</v>
      </c>
      <c r="AA32" s="9">
        <f t="shared" si="10"/>
        <v>1720.437375958471</v>
      </c>
      <c r="AB32" s="9">
        <f t="shared" si="10"/>
        <v>2951.4790517935458</v>
      </c>
    </row>
    <row r="33" spans="1:28" x14ac:dyDescent="0.3">
      <c r="A33" s="2">
        <v>44577.375</v>
      </c>
      <c r="B33">
        <v>52357000</v>
      </c>
      <c r="C33">
        <v>52634000</v>
      </c>
      <c r="D33">
        <v>51948000</v>
      </c>
      <c r="E33">
        <v>52165000</v>
      </c>
      <c r="F33">
        <v>2131.4288191999999</v>
      </c>
      <c r="G33">
        <v>111417440453.12869</v>
      </c>
      <c r="H33">
        <v>343000</v>
      </c>
      <c r="I33">
        <v>52863500</v>
      </c>
      <c r="J33">
        <v>1</v>
      </c>
      <c r="K33">
        <v>0.47169671454080753</v>
      </c>
      <c r="L33">
        <v>52.830328545919237</v>
      </c>
      <c r="N33" s="5">
        <f t="shared" si="2"/>
        <v>686000</v>
      </c>
      <c r="O33" s="4">
        <f t="shared" si="3"/>
        <v>1.2999999999999999E-2</v>
      </c>
      <c r="P33" s="3">
        <f t="shared" si="1"/>
        <v>1.9579986487500938</v>
      </c>
      <c r="Q33">
        <f t="shared" si="9"/>
        <v>18</v>
      </c>
      <c r="R33" s="9">
        <f t="shared" si="10"/>
        <v>5.5599173134922379</v>
      </c>
      <c r="S33" s="9">
        <f t="shared" si="10"/>
        <v>12.375453605252275</v>
      </c>
      <c r="T33" s="9">
        <f t="shared" si="10"/>
        <v>26.623333280885308</v>
      </c>
      <c r="U33" s="9">
        <f t="shared" si="10"/>
        <v>55.511151231257955</v>
      </c>
      <c r="V33" s="9">
        <f t="shared" si="10"/>
        <v>112.45540695195776</v>
      </c>
      <c r="W33" s="9">
        <f t="shared" si="10"/>
        <v>221.8236427423108</v>
      </c>
      <c r="X33" s="9">
        <f t="shared" si="10"/>
        <v>426.87885421063879</v>
      </c>
      <c r="Y33" s="9">
        <f t="shared" si="10"/>
        <v>802.83082719869003</v>
      </c>
      <c r="Z33" s="9">
        <f t="shared" si="10"/>
        <v>1477.8918800354086</v>
      </c>
      <c r="AA33" s="9">
        <f t="shared" si="10"/>
        <v>2666.6779327356312</v>
      </c>
      <c r="AB33" s="9">
        <f t="shared" si="10"/>
        <v>4722.3664828696756</v>
      </c>
    </row>
    <row r="34" spans="1:28" x14ac:dyDescent="0.3">
      <c r="A34" s="2">
        <v>44578.375</v>
      </c>
      <c r="B34">
        <v>52165000</v>
      </c>
      <c r="C34">
        <v>52300000</v>
      </c>
      <c r="D34">
        <v>50822000</v>
      </c>
      <c r="E34">
        <v>51436000</v>
      </c>
      <c r="F34">
        <v>3104.23763117</v>
      </c>
      <c r="G34">
        <v>160683769882.9794</v>
      </c>
      <c r="H34">
        <v>739000</v>
      </c>
      <c r="I34">
        <v>52508000</v>
      </c>
      <c r="J34">
        <v>1</v>
      </c>
      <c r="K34">
        <v>0.47169671454080753</v>
      </c>
      <c r="L34">
        <v>52.830328545919237</v>
      </c>
      <c r="N34" s="5">
        <f t="shared" si="2"/>
        <v>1478000</v>
      </c>
      <c r="O34" s="4">
        <f t="shared" si="3"/>
        <v>2.9000000000000001E-2</v>
      </c>
      <c r="P34" s="3">
        <f t="shared" si="1"/>
        <v>1.9306358381502891</v>
      </c>
      <c r="Q34">
        <f t="shared" si="9"/>
        <v>19</v>
      </c>
      <c r="R34" s="9">
        <f t="shared" si="10"/>
        <v>6.1159090448414632</v>
      </c>
      <c r="S34" s="9">
        <f t="shared" si="10"/>
        <v>14.231771646040119</v>
      </c>
      <c r="T34" s="9">
        <f t="shared" si="10"/>
        <v>31.947999937062374</v>
      </c>
      <c r="U34" s="9">
        <f t="shared" si="10"/>
        <v>69.388939039072454</v>
      </c>
      <c r="V34" s="9">
        <f t="shared" si="10"/>
        <v>146.19202903754513</v>
      </c>
      <c r="W34" s="9">
        <f t="shared" si="10"/>
        <v>299.46191770211965</v>
      </c>
      <c r="X34" s="9">
        <f t="shared" si="10"/>
        <v>597.63039589489449</v>
      </c>
      <c r="Y34" s="9">
        <f t="shared" si="10"/>
        <v>1164.1046994381009</v>
      </c>
      <c r="Z34" s="9">
        <f t="shared" si="10"/>
        <v>2216.8378200531138</v>
      </c>
      <c r="AA34" s="9">
        <f t="shared" si="10"/>
        <v>4133.3507957402289</v>
      </c>
      <c r="AB34" s="9">
        <f t="shared" si="10"/>
        <v>7555.7863725914831</v>
      </c>
    </row>
    <row r="35" spans="1:28" x14ac:dyDescent="0.3">
      <c r="A35" s="2">
        <v>44579.375</v>
      </c>
      <c r="B35">
        <v>51435000</v>
      </c>
      <c r="C35">
        <v>51600000</v>
      </c>
      <c r="D35">
        <v>50192000</v>
      </c>
      <c r="E35">
        <v>51179000</v>
      </c>
      <c r="F35">
        <v>3894.6975515300001</v>
      </c>
      <c r="G35">
        <v>197997204276.51901</v>
      </c>
      <c r="H35">
        <v>704000</v>
      </c>
      <c r="I35">
        <v>52174000</v>
      </c>
      <c r="J35">
        <v>1</v>
      </c>
      <c r="K35">
        <v>0.47169671454080753</v>
      </c>
      <c r="L35">
        <v>52.830328545919237</v>
      </c>
      <c r="N35" s="5">
        <f t="shared" si="2"/>
        <v>1408000</v>
      </c>
      <c r="O35" s="4">
        <f t="shared" si="3"/>
        <v>2.8000000000000001E-2</v>
      </c>
      <c r="P35" s="3">
        <f t="shared" si="1"/>
        <v>1.9209894152090683</v>
      </c>
      <c r="Q35">
        <f t="shared" si="9"/>
        <v>20</v>
      </c>
      <c r="R35" s="9">
        <f t="shared" si="10"/>
        <v>6.7274999493256091</v>
      </c>
      <c r="S35" s="9">
        <f t="shared" si="10"/>
        <v>16.366537392946135</v>
      </c>
      <c r="T35" s="9">
        <f t="shared" si="10"/>
        <v>38.337599924474858</v>
      </c>
      <c r="U35" s="9">
        <f t="shared" si="10"/>
        <v>86.736173798840582</v>
      </c>
      <c r="V35" s="9">
        <f t="shared" si="10"/>
        <v>190.04963774880866</v>
      </c>
      <c r="W35" s="9">
        <f t="shared" si="10"/>
        <v>404.2735888978616</v>
      </c>
      <c r="X35" s="9">
        <f t="shared" si="10"/>
        <v>836.68255425285247</v>
      </c>
      <c r="Y35" s="9">
        <f t="shared" si="10"/>
        <v>1687.951814185247</v>
      </c>
      <c r="Z35" s="9">
        <f t="shared" si="10"/>
        <v>3325.2567300796718</v>
      </c>
      <c r="AA35" s="9">
        <f t="shared" si="10"/>
        <v>6406.6937333973574</v>
      </c>
      <c r="AB35" s="9">
        <f t="shared" si="10"/>
        <v>12089.258196146377</v>
      </c>
    </row>
    <row r="36" spans="1:28" x14ac:dyDescent="0.3">
      <c r="A36" s="2">
        <v>44580.375</v>
      </c>
      <c r="B36">
        <v>51183000</v>
      </c>
      <c r="C36">
        <v>51395000</v>
      </c>
      <c r="D36">
        <v>49988000</v>
      </c>
      <c r="E36">
        <v>50333000</v>
      </c>
      <c r="F36">
        <v>4815.6175453300002</v>
      </c>
      <c r="G36">
        <v>243349644791.62619</v>
      </c>
      <c r="H36">
        <v>703500</v>
      </c>
      <c r="I36">
        <v>51887000</v>
      </c>
      <c r="J36">
        <v>1</v>
      </c>
      <c r="K36">
        <v>0.47169671454080753</v>
      </c>
      <c r="L36">
        <v>52.830328545919237</v>
      </c>
      <c r="N36" s="5">
        <f t="shared" si="2"/>
        <v>1407000</v>
      </c>
      <c r="O36" s="4">
        <f t="shared" si="3"/>
        <v>2.8000000000000001E-2</v>
      </c>
      <c r="P36" s="3">
        <f t="shared" si="1"/>
        <v>1.8892350424142332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3">
      <c r="A37" s="2">
        <v>44581.375</v>
      </c>
      <c r="B37">
        <v>50333000</v>
      </c>
      <c r="C37">
        <v>52361000</v>
      </c>
      <c r="D37">
        <v>49575000</v>
      </c>
      <c r="E37">
        <v>49648000</v>
      </c>
      <c r="F37">
        <v>6914.6808755299999</v>
      </c>
      <c r="G37">
        <v>350489190147.24652</v>
      </c>
      <c r="H37">
        <v>1393000</v>
      </c>
      <c r="I37">
        <v>51036500</v>
      </c>
      <c r="J37">
        <v>0.92279398077846242</v>
      </c>
      <c r="K37">
        <v>0.43527888893123379</v>
      </c>
      <c r="L37">
        <v>56.472111106876618</v>
      </c>
      <c r="N37" s="5">
        <f t="shared" si="2"/>
        <v>2786000</v>
      </c>
      <c r="O37" s="4">
        <f t="shared" si="3"/>
        <v>5.6000000000000001E-2</v>
      </c>
      <c r="P37" s="3">
        <f t="shared" si="1"/>
        <v>1.8635237594775167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3">
      <c r="A38" s="2">
        <v>44582.375</v>
      </c>
      <c r="B38">
        <v>49600000</v>
      </c>
      <c r="C38">
        <v>50001000</v>
      </c>
      <c r="D38">
        <v>44600000</v>
      </c>
      <c r="E38">
        <v>45316000</v>
      </c>
      <c r="F38">
        <v>13031.222694919999</v>
      </c>
      <c r="G38">
        <v>614895368490.70337</v>
      </c>
      <c r="H38">
        <v>2700500</v>
      </c>
      <c r="I38">
        <v>50993000</v>
      </c>
      <c r="J38">
        <v>1</v>
      </c>
      <c r="K38">
        <v>0.43527888893123379</v>
      </c>
      <c r="L38">
        <v>56.472111106876618</v>
      </c>
      <c r="N38" s="5">
        <f t="shared" si="2"/>
        <v>5401000</v>
      </c>
      <c r="O38" s="4">
        <f t="shared" si="3"/>
        <v>0.121</v>
      </c>
      <c r="P38" s="3">
        <f t="shared" si="1"/>
        <v>1.7009233541025448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3">
      <c r="A39" s="2">
        <v>44583.375</v>
      </c>
      <c r="B39">
        <v>45316000</v>
      </c>
      <c r="C39">
        <v>45622000</v>
      </c>
      <c r="D39">
        <v>42629000</v>
      </c>
      <c r="E39">
        <v>43375000</v>
      </c>
      <c r="F39">
        <v>12317.48527338</v>
      </c>
      <c r="G39">
        <v>542096966238.20288</v>
      </c>
      <c r="H39">
        <v>1496500</v>
      </c>
      <c r="I39">
        <v>48016500</v>
      </c>
      <c r="J39">
        <v>1</v>
      </c>
      <c r="K39">
        <v>0.43527888893123379</v>
      </c>
      <c r="L39">
        <v>56.472111106876618</v>
      </c>
      <c r="N39" s="5">
        <f t="shared" si="2"/>
        <v>2993000</v>
      </c>
      <c r="O39" s="4">
        <f t="shared" si="3"/>
        <v>7.0000000000000007E-2</v>
      </c>
      <c r="P39" s="3">
        <f t="shared" si="1"/>
        <v>1.6280684633285789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3">
      <c r="A40" s="2">
        <v>44584.375</v>
      </c>
      <c r="B40">
        <v>43376000</v>
      </c>
      <c r="C40">
        <v>44500000</v>
      </c>
      <c r="D40">
        <v>42725000</v>
      </c>
      <c r="E40">
        <v>44253000</v>
      </c>
      <c r="F40">
        <v>6165.2087288700004</v>
      </c>
      <c r="G40">
        <v>269289810382.93161</v>
      </c>
      <c r="H40">
        <v>887500</v>
      </c>
      <c r="I40">
        <v>44872500</v>
      </c>
      <c r="J40">
        <v>1</v>
      </c>
      <c r="K40">
        <v>0.43527888893123379</v>
      </c>
      <c r="L40">
        <v>56.472111106876618</v>
      </c>
      <c r="N40" s="5">
        <f t="shared" si="2"/>
        <v>1775000</v>
      </c>
      <c r="O40" s="4">
        <f t="shared" si="3"/>
        <v>4.2000000000000003E-2</v>
      </c>
      <c r="P40" s="3">
        <f t="shared" si="1"/>
        <v>1.6610239471511148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3">
      <c r="A41" s="2">
        <v>44585.375</v>
      </c>
      <c r="B41">
        <v>44255000</v>
      </c>
      <c r="C41">
        <v>45600000</v>
      </c>
      <c r="D41">
        <v>40871000</v>
      </c>
      <c r="E41">
        <v>44731000</v>
      </c>
      <c r="F41">
        <v>10984.732575780001</v>
      </c>
      <c r="G41">
        <v>468862727172.81592</v>
      </c>
      <c r="H41">
        <v>2364500</v>
      </c>
      <c r="I41">
        <v>45142500</v>
      </c>
      <c r="J41">
        <v>0.9408844215539679</v>
      </c>
      <c r="K41">
        <v>0.40954712562671769</v>
      </c>
      <c r="L41">
        <v>59.04528743732822</v>
      </c>
      <c r="N41" s="5">
        <f t="shared" si="2"/>
        <v>4729000</v>
      </c>
      <c r="O41" s="4">
        <f t="shared" si="3"/>
        <v>0.11600000000000001</v>
      </c>
      <c r="P41" s="3">
        <f t="shared" si="1"/>
        <v>1.6789655431273929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3">
      <c r="A42" s="2">
        <v>44586.375</v>
      </c>
      <c r="B42">
        <v>44764000</v>
      </c>
      <c r="C42">
        <v>45572000</v>
      </c>
      <c r="D42">
        <v>43511000</v>
      </c>
      <c r="E42">
        <v>44909000</v>
      </c>
      <c r="F42">
        <v>6937.03740715</v>
      </c>
      <c r="G42">
        <v>308479518001.6424</v>
      </c>
      <c r="H42">
        <v>1030500</v>
      </c>
      <c r="I42">
        <v>47128500</v>
      </c>
      <c r="J42">
        <v>1</v>
      </c>
      <c r="K42">
        <v>0.40954712562671769</v>
      </c>
      <c r="L42">
        <v>59.04528743732822</v>
      </c>
      <c r="N42" s="5">
        <f t="shared" si="2"/>
        <v>2061000</v>
      </c>
      <c r="O42" s="4">
        <f t="shared" si="3"/>
        <v>4.7E-2</v>
      </c>
      <c r="P42" s="3">
        <f t="shared" si="1"/>
        <v>1.6856467232189776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3">
      <c r="A43" s="2">
        <v>44587.375</v>
      </c>
      <c r="B43">
        <v>44905000</v>
      </c>
      <c r="C43">
        <v>47460000</v>
      </c>
      <c r="D43">
        <v>44520000</v>
      </c>
      <c r="E43">
        <v>45100000</v>
      </c>
      <c r="F43">
        <v>10144.39442742</v>
      </c>
      <c r="G43">
        <v>465503093047.90521</v>
      </c>
      <c r="H43">
        <v>1470000</v>
      </c>
      <c r="I43">
        <v>45935500</v>
      </c>
      <c r="J43">
        <v>0.9318114530156415</v>
      </c>
      <c r="K43">
        <v>0.38162070220861127</v>
      </c>
      <c r="L43">
        <v>61.837929779138868</v>
      </c>
      <c r="N43" s="5">
        <f t="shared" si="2"/>
        <v>2940000</v>
      </c>
      <c r="O43" s="4">
        <f t="shared" si="3"/>
        <v>6.6000000000000003E-2</v>
      </c>
      <c r="P43" s="3">
        <f t="shared" si="1"/>
        <v>1.6928158546655656</v>
      </c>
    </row>
    <row r="44" spans="1:28" x14ac:dyDescent="0.3">
      <c r="A44" s="2">
        <v>44588.375</v>
      </c>
      <c r="B44">
        <v>45100000</v>
      </c>
      <c r="C44">
        <v>45844000</v>
      </c>
      <c r="D44">
        <v>43786000</v>
      </c>
      <c r="E44">
        <v>45809000</v>
      </c>
      <c r="F44">
        <v>7488.1448013999998</v>
      </c>
      <c r="G44">
        <v>335012964798.77887</v>
      </c>
      <c r="H44">
        <v>1029000</v>
      </c>
      <c r="I44">
        <v>46570000</v>
      </c>
      <c r="J44">
        <v>1</v>
      </c>
      <c r="K44">
        <v>0.38162070220861127</v>
      </c>
      <c r="L44">
        <v>61.837929779138868</v>
      </c>
      <c r="N44" s="5">
        <f t="shared" si="2"/>
        <v>2058000</v>
      </c>
      <c r="O44" s="4">
        <f t="shared" si="3"/>
        <v>4.7E-2</v>
      </c>
      <c r="P44" s="3">
        <f t="shared" si="1"/>
        <v>1.7194279708730575</v>
      </c>
    </row>
    <row r="45" spans="1:28" x14ac:dyDescent="0.3">
      <c r="A45" s="2">
        <v>44589.375</v>
      </c>
      <c r="B45">
        <v>45800000</v>
      </c>
      <c r="C45">
        <v>46890000</v>
      </c>
      <c r="D45">
        <v>45060000</v>
      </c>
      <c r="E45">
        <v>46588000</v>
      </c>
      <c r="F45">
        <v>5565.1542747200001</v>
      </c>
      <c r="G45">
        <v>254762670308.8096</v>
      </c>
      <c r="H45">
        <v>915000</v>
      </c>
      <c r="I45">
        <v>46829000</v>
      </c>
      <c r="J45">
        <v>0.94485361634884357</v>
      </c>
      <c r="K45">
        <v>0.36057570055539151</v>
      </c>
      <c r="L45">
        <v>63.942429944460841</v>
      </c>
      <c r="N45" s="5">
        <f t="shared" si="2"/>
        <v>1830000</v>
      </c>
      <c r="O45" s="4">
        <f t="shared" si="3"/>
        <v>4.1000000000000002E-2</v>
      </c>
      <c r="P45" s="3">
        <f t="shared" si="1"/>
        <v>1.7486675174536446</v>
      </c>
    </row>
    <row r="46" spans="1:28" x14ac:dyDescent="0.3">
      <c r="A46" s="2">
        <v>44590.375</v>
      </c>
      <c r="B46">
        <v>46592000</v>
      </c>
      <c r="C46">
        <v>47746000</v>
      </c>
      <c r="D46">
        <v>46180000</v>
      </c>
      <c r="E46">
        <v>47146000</v>
      </c>
      <c r="F46">
        <v>3980.1677622299999</v>
      </c>
      <c r="G46">
        <v>186286304051.2261</v>
      </c>
      <c r="H46">
        <v>783000</v>
      </c>
      <c r="I46">
        <v>47507000</v>
      </c>
      <c r="J46">
        <v>0.94240111983497166</v>
      </c>
      <c r="K46">
        <v>0.33980694398868039</v>
      </c>
      <c r="L46">
        <v>66.019305601131961</v>
      </c>
      <c r="N46" s="5">
        <f t="shared" si="2"/>
        <v>1566000</v>
      </c>
      <c r="O46" s="4">
        <f t="shared" si="3"/>
        <v>3.4000000000000002E-2</v>
      </c>
      <c r="P46" s="3">
        <f t="shared" si="1"/>
        <v>1.7696118909991743</v>
      </c>
    </row>
    <row r="47" spans="1:28" x14ac:dyDescent="0.3">
      <c r="A47" s="2">
        <v>44591.375</v>
      </c>
      <c r="B47">
        <v>47144000</v>
      </c>
      <c r="C47">
        <v>47500000</v>
      </c>
      <c r="D47">
        <v>46498000</v>
      </c>
      <c r="E47">
        <v>47208000</v>
      </c>
      <c r="F47">
        <v>2868.98523419</v>
      </c>
      <c r="G47">
        <v>135027081461.6324</v>
      </c>
      <c r="H47">
        <v>501000</v>
      </c>
      <c r="I47">
        <v>47927000</v>
      </c>
      <c r="J47">
        <v>1</v>
      </c>
      <c r="K47">
        <v>0.33980694398868039</v>
      </c>
      <c r="L47">
        <v>66.019305601131961</v>
      </c>
      <c r="N47" s="5">
        <f t="shared" si="2"/>
        <v>1002000</v>
      </c>
      <c r="O47" s="4">
        <f t="shared" si="3"/>
        <v>2.1999999999999999E-2</v>
      </c>
      <c r="P47" s="3">
        <f t="shared" si="1"/>
        <v>1.7719390436153442</v>
      </c>
    </row>
    <row r="48" spans="1:28" x14ac:dyDescent="0.3">
      <c r="A48" s="2">
        <v>44592.375</v>
      </c>
      <c r="B48">
        <v>47208000</v>
      </c>
      <c r="C48">
        <v>47647000</v>
      </c>
      <c r="D48">
        <v>45624000</v>
      </c>
      <c r="E48">
        <v>47266000</v>
      </c>
      <c r="F48">
        <v>4554.2652059499997</v>
      </c>
      <c r="G48">
        <v>211275432696.92529</v>
      </c>
      <c r="H48">
        <v>1011500</v>
      </c>
      <c r="I48">
        <v>47709000</v>
      </c>
      <c r="J48">
        <v>1</v>
      </c>
      <c r="K48">
        <v>0.33980694398868039</v>
      </c>
      <c r="L48">
        <v>66.019305601131961</v>
      </c>
      <c r="N48" s="5">
        <f t="shared" si="2"/>
        <v>2023000</v>
      </c>
      <c r="O48" s="4">
        <f t="shared" si="3"/>
        <v>4.3999999999999997E-2</v>
      </c>
      <c r="P48" s="3">
        <f t="shared" si="1"/>
        <v>1.7741160573530517</v>
      </c>
    </row>
    <row r="49" spans="1:16" x14ac:dyDescent="0.3">
      <c r="A49" s="2">
        <v>44593.375</v>
      </c>
      <c r="B49">
        <v>47304000</v>
      </c>
      <c r="C49">
        <v>48270000</v>
      </c>
      <c r="D49">
        <v>46869000</v>
      </c>
      <c r="E49">
        <v>47760000</v>
      </c>
      <c r="F49">
        <v>3944.0016097600001</v>
      </c>
      <c r="G49">
        <v>187434977994.13831</v>
      </c>
      <c r="H49">
        <v>700500</v>
      </c>
      <c r="I49">
        <v>48315500</v>
      </c>
      <c r="J49">
        <v>1</v>
      </c>
      <c r="K49">
        <v>0.33980694398868039</v>
      </c>
      <c r="L49">
        <v>66.019305601131961</v>
      </c>
      <c r="N49" s="5">
        <f t="shared" si="2"/>
        <v>1401000</v>
      </c>
      <c r="O49" s="4">
        <f t="shared" si="3"/>
        <v>0.03</v>
      </c>
      <c r="P49" s="3">
        <f t="shared" si="1"/>
        <v>1.7926582088431799</v>
      </c>
    </row>
    <row r="50" spans="1:16" x14ac:dyDescent="0.3">
      <c r="A50" s="2">
        <v>44594.375</v>
      </c>
      <c r="B50">
        <v>47784000</v>
      </c>
      <c r="C50">
        <v>47900000</v>
      </c>
      <c r="D50">
        <v>45401000</v>
      </c>
      <c r="E50">
        <v>45517000</v>
      </c>
      <c r="F50">
        <v>4684.8204675300003</v>
      </c>
      <c r="G50">
        <v>219281053640.67499</v>
      </c>
      <c r="H50">
        <v>1249500</v>
      </c>
      <c r="I50">
        <v>48484500</v>
      </c>
      <c r="J50">
        <v>1</v>
      </c>
      <c r="K50">
        <v>0.33980694398868039</v>
      </c>
      <c r="L50">
        <v>66.019305601131961</v>
      </c>
      <c r="N50" s="5">
        <f t="shared" si="2"/>
        <v>2499000</v>
      </c>
      <c r="O50" s="4">
        <f t="shared" si="3"/>
        <v>5.5E-2</v>
      </c>
      <c r="P50" s="3">
        <f t="shared" si="1"/>
        <v>1.7084678327452893</v>
      </c>
    </row>
    <row r="51" spans="1:16" x14ac:dyDescent="0.3">
      <c r="A51" s="2">
        <v>44595.375</v>
      </c>
      <c r="B51">
        <v>45518000</v>
      </c>
      <c r="C51">
        <v>45900000</v>
      </c>
      <c r="D51">
        <v>44770000</v>
      </c>
      <c r="E51">
        <v>45835000</v>
      </c>
      <c r="F51">
        <v>3279.73787459</v>
      </c>
      <c r="G51">
        <v>148839125406.1171</v>
      </c>
      <c r="H51">
        <v>565000</v>
      </c>
      <c r="I51">
        <v>46767500</v>
      </c>
      <c r="J51">
        <v>1</v>
      </c>
      <c r="K51">
        <v>0.33980694398868039</v>
      </c>
      <c r="L51">
        <v>66.019305601131961</v>
      </c>
      <c r="N51" s="5">
        <f t="shared" si="2"/>
        <v>1130000</v>
      </c>
      <c r="O51" s="4">
        <f t="shared" si="3"/>
        <v>2.5000000000000001E-2</v>
      </c>
      <c r="P51" s="3">
        <f t="shared" si="1"/>
        <v>1.7204038735830642</v>
      </c>
    </row>
    <row r="52" spans="1:16" x14ac:dyDescent="0.3">
      <c r="A52" s="2">
        <v>44596.375</v>
      </c>
      <c r="B52">
        <v>45835000</v>
      </c>
      <c r="C52">
        <v>50843000</v>
      </c>
      <c r="D52">
        <v>45500000</v>
      </c>
      <c r="E52">
        <v>50633000</v>
      </c>
      <c r="F52">
        <v>7451.4646505500004</v>
      </c>
      <c r="G52">
        <v>355674962643.43878</v>
      </c>
      <c r="H52">
        <v>2671500</v>
      </c>
      <c r="I52">
        <v>46400000</v>
      </c>
      <c r="J52">
        <v>1.041228448275862</v>
      </c>
      <c r="K52">
        <v>0.35381665700269638</v>
      </c>
      <c r="L52">
        <v>64.618334299730364</v>
      </c>
      <c r="N52" s="5">
        <f t="shared" si="2"/>
        <v>5343000</v>
      </c>
      <c r="O52" s="4">
        <f t="shared" si="3"/>
        <v>0.11700000000000001</v>
      </c>
      <c r="P52" s="3">
        <f t="shared" si="1"/>
        <v>1.9004954582989264</v>
      </c>
    </row>
    <row r="53" spans="1:16" x14ac:dyDescent="0.3">
      <c r="A53" s="2">
        <v>44597.375</v>
      </c>
      <c r="B53">
        <v>50613000</v>
      </c>
      <c r="C53">
        <v>51488000</v>
      </c>
      <c r="D53">
        <v>50216000</v>
      </c>
      <c r="E53">
        <v>50788000</v>
      </c>
      <c r="F53">
        <v>5618.4222044300004</v>
      </c>
      <c r="G53">
        <v>285441834169.823</v>
      </c>
      <c r="H53">
        <v>636000</v>
      </c>
      <c r="I53">
        <v>53284500</v>
      </c>
      <c r="J53">
        <v>1</v>
      </c>
      <c r="K53">
        <v>0.35381665700269638</v>
      </c>
      <c r="L53">
        <v>64.618334299730364</v>
      </c>
      <c r="N53" s="5">
        <f t="shared" si="2"/>
        <v>1272000</v>
      </c>
      <c r="O53" s="4">
        <f t="shared" si="3"/>
        <v>2.5000000000000001E-2</v>
      </c>
      <c r="P53" s="3">
        <f t="shared" si="1"/>
        <v>1.9063133398393515</v>
      </c>
    </row>
    <row r="54" spans="1:16" x14ac:dyDescent="0.3">
      <c r="A54" s="2">
        <v>44598.375</v>
      </c>
      <c r="B54">
        <v>50788000</v>
      </c>
      <c r="C54">
        <v>52022000</v>
      </c>
      <c r="D54">
        <v>50400000</v>
      </c>
      <c r="E54">
        <v>51732000</v>
      </c>
      <c r="F54">
        <v>4046.19621542</v>
      </c>
      <c r="G54">
        <v>206661446937.42889</v>
      </c>
      <c r="H54">
        <v>811000</v>
      </c>
      <c r="I54">
        <v>51424000</v>
      </c>
      <c r="J54">
        <v>0.95598942128189157</v>
      </c>
      <c r="K54">
        <v>0.3382449811679013</v>
      </c>
      <c r="L54">
        <v>66.175501883209861</v>
      </c>
      <c r="N54" s="5">
        <f t="shared" si="2"/>
        <v>1622000</v>
      </c>
      <c r="O54" s="4">
        <f t="shared" si="3"/>
        <v>3.2000000000000001E-2</v>
      </c>
      <c r="P54" s="3">
        <f t="shared" si="1"/>
        <v>1.9417461151565198</v>
      </c>
    </row>
    <row r="55" spans="1:16" x14ac:dyDescent="0.3">
      <c r="A55" s="2">
        <v>44599.375</v>
      </c>
      <c r="B55">
        <v>51678000</v>
      </c>
      <c r="C55">
        <v>54110000</v>
      </c>
      <c r="D55">
        <v>51084000</v>
      </c>
      <c r="E55">
        <v>53511000</v>
      </c>
      <c r="F55">
        <v>6414.9904576500003</v>
      </c>
      <c r="G55">
        <v>337553682455.38922</v>
      </c>
      <c r="H55">
        <v>1513000</v>
      </c>
      <c r="I55">
        <v>52489000</v>
      </c>
      <c r="J55">
        <v>0.96947074625159546</v>
      </c>
      <c r="K55">
        <v>0.32791861430870212</v>
      </c>
      <c r="L55">
        <v>67.208138569129801</v>
      </c>
      <c r="N55" s="5">
        <f t="shared" si="2"/>
        <v>3026000</v>
      </c>
      <c r="O55" s="4">
        <f t="shared" si="3"/>
        <v>5.8999999999999997E-2</v>
      </c>
      <c r="P55" s="3">
        <f t="shared" si="1"/>
        <v>2.0085203813527515</v>
      </c>
    </row>
    <row r="56" spans="1:16" x14ac:dyDescent="0.3">
      <c r="A56" s="2">
        <v>44600.375</v>
      </c>
      <c r="B56">
        <v>53511000</v>
      </c>
      <c r="C56">
        <v>55321000</v>
      </c>
      <c r="D56">
        <v>52325000</v>
      </c>
      <c r="E56">
        <v>53651000</v>
      </c>
      <c r="F56">
        <v>10799.768388910001</v>
      </c>
      <c r="G56">
        <v>578845327237.11243</v>
      </c>
      <c r="H56">
        <v>1498000</v>
      </c>
      <c r="I56">
        <v>55024000</v>
      </c>
      <c r="J56">
        <v>0.92504725210817096</v>
      </c>
      <c r="K56">
        <v>0.30334021308138398</v>
      </c>
      <c r="L56">
        <v>69.665978691861596</v>
      </c>
      <c r="N56" s="5">
        <f t="shared" si="2"/>
        <v>2996000</v>
      </c>
      <c r="O56" s="4">
        <f t="shared" si="3"/>
        <v>5.7000000000000002E-2</v>
      </c>
      <c r="P56" s="3">
        <f t="shared" si="1"/>
        <v>2.0137752420989417</v>
      </c>
    </row>
    <row r="57" spans="1:16" x14ac:dyDescent="0.3">
      <c r="A57" s="2">
        <v>44601.375</v>
      </c>
      <c r="B57">
        <v>53651000</v>
      </c>
      <c r="C57">
        <v>54000000</v>
      </c>
      <c r="D57">
        <v>52560000</v>
      </c>
      <c r="E57">
        <v>53660000</v>
      </c>
      <c r="F57">
        <v>5006.3984997300004</v>
      </c>
      <c r="G57">
        <v>266603510170.62659</v>
      </c>
      <c r="H57">
        <v>720000</v>
      </c>
      <c r="I57">
        <v>55149000</v>
      </c>
      <c r="J57">
        <v>1</v>
      </c>
      <c r="K57">
        <v>0.30334021308138398</v>
      </c>
      <c r="L57">
        <v>69.665978691861596</v>
      </c>
      <c r="N57" s="5">
        <f t="shared" si="2"/>
        <v>1440000</v>
      </c>
      <c r="O57" s="4">
        <f t="shared" si="3"/>
        <v>2.7E-2</v>
      </c>
      <c r="P57" s="3">
        <f t="shared" si="1"/>
        <v>2.0141130545754824</v>
      </c>
    </row>
    <row r="58" spans="1:16" x14ac:dyDescent="0.3">
      <c r="A58" s="2">
        <v>44602.375</v>
      </c>
      <c r="B58">
        <v>53659000</v>
      </c>
      <c r="C58">
        <v>55380000</v>
      </c>
      <c r="D58">
        <v>52604000</v>
      </c>
      <c r="E58">
        <v>53123000</v>
      </c>
      <c r="F58">
        <v>9079.3944226500007</v>
      </c>
      <c r="G58">
        <v>488428411754.56018</v>
      </c>
      <c r="H58">
        <v>1388000</v>
      </c>
      <c r="I58">
        <v>54379000</v>
      </c>
      <c r="J58">
        <v>0.9269028485260854</v>
      </c>
      <c r="K58">
        <v>0.28116690757764462</v>
      </c>
      <c r="L58">
        <v>71.883309242235541</v>
      </c>
      <c r="N58" s="5">
        <f t="shared" si="2"/>
        <v>2776000</v>
      </c>
      <c r="O58" s="4">
        <f t="shared" si="3"/>
        <v>5.2999999999999999E-2</v>
      </c>
      <c r="P58" s="3">
        <f t="shared" si="1"/>
        <v>1.9939569101418813</v>
      </c>
    </row>
    <row r="59" spans="1:16" x14ac:dyDescent="0.3">
      <c r="A59" s="2">
        <v>44603.375</v>
      </c>
      <c r="B59">
        <v>53040000</v>
      </c>
      <c r="C59">
        <v>53364000</v>
      </c>
      <c r="D59">
        <v>51300000</v>
      </c>
      <c r="E59">
        <v>51882000</v>
      </c>
      <c r="F59">
        <v>6124.9469165700002</v>
      </c>
      <c r="G59">
        <v>321480090359.74048</v>
      </c>
      <c r="H59">
        <v>1032000</v>
      </c>
      <c r="I59">
        <v>54428000</v>
      </c>
      <c r="J59">
        <v>1</v>
      </c>
      <c r="K59">
        <v>0.28116690757764462</v>
      </c>
      <c r="L59">
        <v>71.883309242235541</v>
      </c>
      <c r="N59" s="5">
        <f t="shared" si="2"/>
        <v>2064000</v>
      </c>
      <c r="O59" s="4">
        <f t="shared" si="3"/>
        <v>0.04</v>
      </c>
      <c r="P59" s="3">
        <f t="shared" si="1"/>
        <v>1.9473763230988665</v>
      </c>
    </row>
    <row r="60" spans="1:16" x14ac:dyDescent="0.3">
      <c r="A60" s="2">
        <v>44604.375</v>
      </c>
      <c r="B60">
        <v>51875000</v>
      </c>
      <c r="C60">
        <v>52299000</v>
      </c>
      <c r="D60">
        <v>50835000</v>
      </c>
      <c r="E60">
        <v>51597000</v>
      </c>
      <c r="F60">
        <v>4680.1680496500003</v>
      </c>
      <c r="G60">
        <v>241620206211.6828</v>
      </c>
      <c r="H60">
        <v>732000</v>
      </c>
      <c r="I60">
        <v>52907000</v>
      </c>
      <c r="J60">
        <v>1</v>
      </c>
      <c r="K60">
        <v>0.28116690757764462</v>
      </c>
      <c r="L60">
        <v>71.883309242235541</v>
      </c>
      <c r="N60" s="5">
        <f t="shared" si="2"/>
        <v>1464000</v>
      </c>
      <c r="O60" s="4">
        <f t="shared" si="3"/>
        <v>2.9000000000000001E-2</v>
      </c>
      <c r="P60" s="3">
        <f t="shared" si="1"/>
        <v>1.9366789280084078</v>
      </c>
    </row>
    <row r="61" spans="1:16" x14ac:dyDescent="0.3">
      <c r="A61" s="2">
        <v>44605.375</v>
      </c>
      <c r="B61">
        <v>51619000</v>
      </c>
      <c r="C61">
        <v>52190000</v>
      </c>
      <c r="D61">
        <v>51400000</v>
      </c>
      <c r="E61">
        <v>51550000</v>
      </c>
      <c r="F61">
        <v>2737.45244662</v>
      </c>
      <c r="G61">
        <v>141796428812.65179</v>
      </c>
      <c r="H61">
        <v>395000</v>
      </c>
      <c r="I61">
        <v>52351000</v>
      </c>
      <c r="J61">
        <v>1</v>
      </c>
      <c r="K61">
        <v>0.28116690757764462</v>
      </c>
      <c r="L61">
        <v>71.883309242235541</v>
      </c>
      <c r="N61" s="5">
        <f t="shared" si="2"/>
        <v>790000</v>
      </c>
      <c r="O61" s="4">
        <f t="shared" si="3"/>
        <v>1.4999999999999999E-2</v>
      </c>
      <c r="P61" s="3">
        <f t="shared" si="1"/>
        <v>1.9349147961864726</v>
      </c>
    </row>
    <row r="62" spans="1:16" x14ac:dyDescent="0.3">
      <c r="A62" s="2">
        <v>44606.375</v>
      </c>
      <c r="B62">
        <v>51550000</v>
      </c>
      <c r="C62">
        <v>52041000</v>
      </c>
      <c r="D62">
        <v>50744000</v>
      </c>
      <c r="E62">
        <v>51586000</v>
      </c>
      <c r="F62">
        <v>4253.6279360999997</v>
      </c>
      <c r="G62">
        <v>218529350233.54779</v>
      </c>
      <c r="H62">
        <v>648500</v>
      </c>
      <c r="I62">
        <v>51945000</v>
      </c>
      <c r="J62">
        <v>0.94308884396958315</v>
      </c>
      <c r="K62">
        <v>0.26516537382990352</v>
      </c>
      <c r="L62">
        <v>73.48346261700965</v>
      </c>
      <c r="N62" s="5">
        <f t="shared" si="2"/>
        <v>1297000</v>
      </c>
      <c r="O62" s="4">
        <f t="shared" si="3"/>
        <v>2.5999999999999999E-2</v>
      </c>
      <c r="P62" s="3">
        <f t="shared" si="1"/>
        <v>1.9362660460926358</v>
      </c>
    </row>
    <row r="63" spans="1:16" x14ac:dyDescent="0.3">
      <c r="A63" s="2">
        <v>44607.375</v>
      </c>
      <c r="B63">
        <v>51586000</v>
      </c>
      <c r="C63">
        <v>53998000</v>
      </c>
      <c r="D63">
        <v>51462000</v>
      </c>
      <c r="E63">
        <v>53832000</v>
      </c>
      <c r="F63">
        <v>4794.4694644800002</v>
      </c>
      <c r="G63">
        <v>254795069714.37589</v>
      </c>
      <c r="H63">
        <v>1268000</v>
      </c>
      <c r="I63">
        <v>52234500</v>
      </c>
      <c r="J63">
        <v>0.98058323521810298</v>
      </c>
      <c r="K63">
        <v>0.26001672013794441</v>
      </c>
      <c r="L63">
        <v>73.998327986205553</v>
      </c>
      <c r="N63" s="5">
        <f t="shared" si="2"/>
        <v>2536000</v>
      </c>
      <c r="O63" s="4">
        <f t="shared" si="3"/>
        <v>4.9000000000000002E-2</v>
      </c>
      <c r="P63" s="3">
        <f t="shared" si="1"/>
        <v>2.020569026349373</v>
      </c>
    </row>
    <row r="64" spans="1:16" x14ac:dyDescent="0.3">
      <c r="A64" s="2">
        <v>44608.375</v>
      </c>
      <c r="B64">
        <v>53835000</v>
      </c>
      <c r="C64">
        <v>53842000</v>
      </c>
      <c r="D64">
        <v>52769000</v>
      </c>
      <c r="E64">
        <v>53298000</v>
      </c>
      <c r="F64">
        <v>4581.97459643</v>
      </c>
      <c r="G64">
        <v>244556760070.1835</v>
      </c>
      <c r="H64">
        <v>536500</v>
      </c>
      <c r="I64">
        <v>55103000</v>
      </c>
      <c r="J64">
        <v>1</v>
      </c>
      <c r="K64">
        <v>0.26001672013794441</v>
      </c>
      <c r="L64">
        <v>73.998327986205553</v>
      </c>
      <c r="N64" s="5">
        <f t="shared" si="2"/>
        <v>1073000</v>
      </c>
      <c r="O64" s="4">
        <f t="shared" si="3"/>
        <v>0.02</v>
      </c>
      <c r="P64" s="3">
        <f t="shared" si="1"/>
        <v>2.0005254860746189</v>
      </c>
    </row>
    <row r="65" spans="1:16" x14ac:dyDescent="0.3">
      <c r="A65" s="2">
        <v>44609.375</v>
      </c>
      <c r="B65">
        <v>53298000</v>
      </c>
      <c r="C65">
        <v>53540000</v>
      </c>
      <c r="D65">
        <v>49203000</v>
      </c>
      <c r="E65">
        <v>49376000</v>
      </c>
      <c r="F65">
        <v>7615.7091317200002</v>
      </c>
      <c r="G65">
        <v>392341519114.40381</v>
      </c>
      <c r="H65">
        <v>2168500</v>
      </c>
      <c r="I65">
        <v>53834500</v>
      </c>
      <c r="J65">
        <v>1</v>
      </c>
      <c r="K65">
        <v>0.26001672013794441</v>
      </c>
      <c r="L65">
        <v>73.998327986205553</v>
      </c>
      <c r="N65" s="5">
        <f t="shared" si="2"/>
        <v>4337000</v>
      </c>
      <c r="O65" s="4">
        <f t="shared" si="3"/>
        <v>8.7999999999999995E-2</v>
      </c>
      <c r="P65" s="3">
        <f t="shared" si="1"/>
        <v>1.8533143157420615</v>
      </c>
    </row>
    <row r="66" spans="1:16" x14ac:dyDescent="0.3">
      <c r="A66" s="2">
        <v>44610.375</v>
      </c>
      <c r="B66">
        <v>49376000</v>
      </c>
      <c r="C66">
        <v>50199000</v>
      </c>
      <c r="D66">
        <v>48369000</v>
      </c>
      <c r="E66">
        <v>49015000</v>
      </c>
      <c r="F66">
        <v>5516.1617410899999</v>
      </c>
      <c r="G66">
        <v>272064780977.97131</v>
      </c>
      <c r="H66">
        <v>915000</v>
      </c>
      <c r="I66">
        <v>51544500</v>
      </c>
      <c r="J66">
        <v>1</v>
      </c>
      <c r="K66">
        <v>0.26001672013794441</v>
      </c>
      <c r="L66">
        <v>73.998327986205553</v>
      </c>
      <c r="N66" s="5">
        <f t="shared" si="2"/>
        <v>1830000</v>
      </c>
      <c r="O66" s="4">
        <f t="shared" si="3"/>
        <v>3.7999999999999999E-2</v>
      </c>
      <c r="P66" s="3">
        <f t="shared" ref="P66:P129" si="11">E66/$E$187</f>
        <v>1.8397642819608138</v>
      </c>
    </row>
    <row r="67" spans="1:16" x14ac:dyDescent="0.3">
      <c r="A67" s="2">
        <v>44611.375</v>
      </c>
      <c r="B67">
        <v>49004000</v>
      </c>
      <c r="C67">
        <v>49250000</v>
      </c>
      <c r="D67">
        <v>48271000</v>
      </c>
      <c r="E67">
        <v>49035000</v>
      </c>
      <c r="F67">
        <v>2902.28628463</v>
      </c>
      <c r="G67">
        <v>141529609090.52921</v>
      </c>
      <c r="H67">
        <v>489500</v>
      </c>
      <c r="I67">
        <v>49919000</v>
      </c>
      <c r="J67">
        <v>1</v>
      </c>
      <c r="K67">
        <v>0.26001672013794441</v>
      </c>
      <c r="L67">
        <v>73.998327986205553</v>
      </c>
      <c r="N67" s="5">
        <f t="shared" ref="N67:N130" si="12">C67-D67</f>
        <v>979000</v>
      </c>
      <c r="O67" s="4">
        <f t="shared" ref="O67:O130" si="13">ROUND(N67/D67,3)</f>
        <v>0.02</v>
      </c>
      <c r="P67" s="3">
        <f t="shared" si="11"/>
        <v>1.8405149763531266</v>
      </c>
    </row>
    <row r="68" spans="1:16" x14ac:dyDescent="0.3">
      <c r="A68" s="2">
        <v>44612.375</v>
      </c>
      <c r="B68">
        <v>49035000</v>
      </c>
      <c r="C68">
        <v>49038000</v>
      </c>
      <c r="D68">
        <v>46650000</v>
      </c>
      <c r="E68">
        <v>47131000</v>
      </c>
      <c r="F68">
        <v>5524.9487999800003</v>
      </c>
      <c r="G68">
        <v>261930452601.5744</v>
      </c>
      <c r="H68">
        <v>1194000</v>
      </c>
      <c r="I68">
        <v>49524500</v>
      </c>
      <c r="J68">
        <v>1</v>
      </c>
      <c r="K68">
        <v>0.26001672013794441</v>
      </c>
      <c r="L68">
        <v>73.998327986205553</v>
      </c>
      <c r="N68" s="5">
        <f t="shared" si="12"/>
        <v>2388000</v>
      </c>
      <c r="O68" s="4">
        <f t="shared" si="13"/>
        <v>5.0999999999999997E-2</v>
      </c>
      <c r="P68" s="3">
        <f t="shared" si="11"/>
        <v>1.7690488702049396</v>
      </c>
    </row>
    <row r="69" spans="1:16" x14ac:dyDescent="0.3">
      <c r="A69" s="2">
        <v>44613.375</v>
      </c>
      <c r="B69">
        <v>47133000</v>
      </c>
      <c r="C69">
        <v>48128000</v>
      </c>
      <c r="D69">
        <v>45147000</v>
      </c>
      <c r="E69">
        <v>45450000</v>
      </c>
      <c r="F69">
        <v>7886.2960245000004</v>
      </c>
      <c r="G69">
        <v>367962097771.55579</v>
      </c>
      <c r="H69">
        <v>1490500</v>
      </c>
      <c r="I69">
        <v>48327000</v>
      </c>
      <c r="J69">
        <v>1</v>
      </c>
      <c r="K69">
        <v>0.26001672013794441</v>
      </c>
      <c r="L69">
        <v>73.998327986205553</v>
      </c>
      <c r="N69" s="5">
        <f t="shared" si="12"/>
        <v>2981000</v>
      </c>
      <c r="O69" s="4">
        <f t="shared" si="13"/>
        <v>6.6000000000000003E-2</v>
      </c>
      <c r="P69" s="3">
        <f t="shared" si="11"/>
        <v>1.7059530065310413</v>
      </c>
    </row>
    <row r="70" spans="1:16" x14ac:dyDescent="0.3">
      <c r="A70" s="2">
        <v>44614.375</v>
      </c>
      <c r="B70">
        <v>45450000</v>
      </c>
      <c r="C70">
        <v>46693000</v>
      </c>
      <c r="D70">
        <v>44746000</v>
      </c>
      <c r="E70">
        <v>46474000</v>
      </c>
      <c r="F70">
        <v>5478.0217362800004</v>
      </c>
      <c r="G70">
        <v>249720926168.73679</v>
      </c>
      <c r="H70">
        <v>973500</v>
      </c>
      <c r="I70">
        <v>46940500</v>
      </c>
      <c r="J70">
        <v>1</v>
      </c>
      <c r="K70">
        <v>0.26001672013794441</v>
      </c>
      <c r="L70">
        <v>73.998327986205553</v>
      </c>
      <c r="N70" s="5">
        <f t="shared" si="12"/>
        <v>1947000</v>
      </c>
      <c r="O70" s="4">
        <f t="shared" si="13"/>
        <v>4.3999999999999997E-2</v>
      </c>
      <c r="P70" s="3">
        <f t="shared" si="11"/>
        <v>1.7443885594174611</v>
      </c>
    </row>
    <row r="71" spans="1:16" x14ac:dyDescent="0.3">
      <c r="A71" s="2">
        <v>44615.375</v>
      </c>
      <c r="B71">
        <v>46500000</v>
      </c>
      <c r="C71">
        <v>47530000</v>
      </c>
      <c r="D71">
        <v>45293000</v>
      </c>
      <c r="E71">
        <v>45543000</v>
      </c>
      <c r="F71">
        <v>6323.3177629700003</v>
      </c>
      <c r="G71">
        <v>294355073826.30658</v>
      </c>
      <c r="H71">
        <v>1118500</v>
      </c>
      <c r="I71">
        <v>47473500</v>
      </c>
      <c r="J71">
        <v>0.90933520806344592</v>
      </c>
      <c r="K71">
        <v>0.2364423583066125</v>
      </c>
      <c r="L71">
        <v>76.355764169338755</v>
      </c>
      <c r="N71" s="5">
        <f t="shared" si="12"/>
        <v>2237000</v>
      </c>
      <c r="O71" s="4">
        <f t="shared" si="13"/>
        <v>4.9000000000000002E-2</v>
      </c>
      <c r="P71" s="3">
        <f t="shared" si="11"/>
        <v>1.709443735455296</v>
      </c>
    </row>
    <row r="72" spans="1:16" x14ac:dyDescent="0.3">
      <c r="A72" s="2">
        <v>44616.375</v>
      </c>
      <c r="B72">
        <v>45483000</v>
      </c>
      <c r="C72">
        <v>48000000</v>
      </c>
      <c r="D72">
        <v>42580000</v>
      </c>
      <c r="E72">
        <v>46927000</v>
      </c>
      <c r="F72">
        <v>15361.05926493</v>
      </c>
      <c r="G72">
        <v>677428293445.78809</v>
      </c>
      <c r="H72">
        <v>2710000</v>
      </c>
      <c r="I72">
        <v>46601500</v>
      </c>
      <c r="J72">
        <v>0.95698475370964453</v>
      </c>
      <c r="K72">
        <v>0.2262717320305811</v>
      </c>
      <c r="L72">
        <v>77.372826796941894</v>
      </c>
      <c r="N72" s="5">
        <f t="shared" si="12"/>
        <v>5420000</v>
      </c>
      <c r="O72" s="4">
        <f t="shared" si="13"/>
        <v>0.127</v>
      </c>
      <c r="P72" s="3">
        <f t="shared" si="11"/>
        <v>1.761391787403348</v>
      </c>
    </row>
    <row r="73" spans="1:16" x14ac:dyDescent="0.3">
      <c r="A73" s="2">
        <v>44617.375</v>
      </c>
      <c r="B73">
        <v>46854000</v>
      </c>
      <c r="C73">
        <v>48500000</v>
      </c>
      <c r="D73">
        <v>46555000</v>
      </c>
      <c r="E73">
        <v>47831000</v>
      </c>
      <c r="F73">
        <v>7745.3637984099996</v>
      </c>
      <c r="G73">
        <v>367692769588.96417</v>
      </c>
      <c r="H73">
        <v>972500</v>
      </c>
      <c r="I73">
        <v>49564000</v>
      </c>
      <c r="J73">
        <v>1</v>
      </c>
      <c r="K73">
        <v>0.2262717320305811</v>
      </c>
      <c r="L73">
        <v>77.372826796941894</v>
      </c>
      <c r="N73" s="5">
        <f t="shared" si="12"/>
        <v>1945000</v>
      </c>
      <c r="O73" s="4">
        <f t="shared" si="13"/>
        <v>4.2000000000000003E-2</v>
      </c>
      <c r="P73" s="3">
        <f t="shared" si="11"/>
        <v>1.7953231739358908</v>
      </c>
    </row>
    <row r="74" spans="1:16" x14ac:dyDescent="0.3">
      <c r="A74" s="2">
        <v>44618.375</v>
      </c>
      <c r="B74">
        <v>47830000</v>
      </c>
      <c r="C74">
        <v>49010000</v>
      </c>
      <c r="D74">
        <v>47200000</v>
      </c>
      <c r="E74">
        <v>47809000</v>
      </c>
      <c r="F74">
        <v>4412.3368960400003</v>
      </c>
      <c r="G74">
        <v>211661931303.19949</v>
      </c>
      <c r="H74">
        <v>905000</v>
      </c>
      <c r="I74">
        <v>48802500</v>
      </c>
      <c r="J74">
        <v>0.92964243635059673</v>
      </c>
      <c r="K74">
        <v>0.21035180424217881</v>
      </c>
      <c r="L74">
        <v>78.964819575782116</v>
      </c>
      <c r="N74" s="5">
        <f t="shared" si="12"/>
        <v>1810000</v>
      </c>
      <c r="O74" s="4">
        <f t="shared" si="13"/>
        <v>3.7999999999999999E-2</v>
      </c>
      <c r="P74" s="3">
        <f t="shared" si="11"/>
        <v>1.7944974101043465</v>
      </c>
    </row>
    <row r="75" spans="1:16" x14ac:dyDescent="0.3">
      <c r="A75" s="2">
        <v>44619.375</v>
      </c>
      <c r="B75">
        <v>47850000</v>
      </c>
      <c r="C75">
        <v>48576000</v>
      </c>
      <c r="D75">
        <v>45695000</v>
      </c>
      <c r="E75">
        <v>46358000</v>
      </c>
      <c r="F75">
        <v>5879.5153406999998</v>
      </c>
      <c r="G75">
        <v>278259630244.21472</v>
      </c>
      <c r="H75">
        <v>1440500</v>
      </c>
      <c r="I75">
        <v>48755000</v>
      </c>
      <c r="J75">
        <v>1</v>
      </c>
      <c r="K75">
        <v>0.21035180424217881</v>
      </c>
      <c r="L75">
        <v>78.964819575782116</v>
      </c>
      <c r="N75" s="5">
        <f t="shared" si="12"/>
        <v>2881000</v>
      </c>
      <c r="O75" s="4">
        <f t="shared" si="13"/>
        <v>6.3E-2</v>
      </c>
      <c r="P75" s="3">
        <f t="shared" si="11"/>
        <v>1.7400345319420465</v>
      </c>
    </row>
    <row r="76" spans="1:16" x14ac:dyDescent="0.3">
      <c r="A76" s="2">
        <v>44620.375</v>
      </c>
      <c r="B76">
        <v>46363000</v>
      </c>
      <c r="C76">
        <v>53089000</v>
      </c>
      <c r="D76">
        <v>46086000</v>
      </c>
      <c r="E76">
        <v>52332000</v>
      </c>
      <c r="F76">
        <v>10346.179385429999</v>
      </c>
      <c r="G76">
        <v>510345453158.8512</v>
      </c>
      <c r="H76">
        <v>3501500</v>
      </c>
      <c r="I76">
        <v>47803500</v>
      </c>
      <c r="J76">
        <v>1.0447315573127489</v>
      </c>
      <c r="K76">
        <v>0.2197611680294779</v>
      </c>
      <c r="L76">
        <v>78.023883197052214</v>
      </c>
      <c r="N76" s="5">
        <f t="shared" si="12"/>
        <v>7003000</v>
      </c>
      <c r="O76" s="4">
        <f t="shared" si="13"/>
        <v>0.152</v>
      </c>
      <c r="P76" s="3">
        <f t="shared" si="11"/>
        <v>1.9642669469259064</v>
      </c>
    </row>
    <row r="77" spans="1:16" x14ac:dyDescent="0.3">
      <c r="A77" s="2">
        <v>44621.375</v>
      </c>
      <c r="B77">
        <v>52332000</v>
      </c>
      <c r="C77">
        <v>54777000</v>
      </c>
      <c r="D77">
        <v>52004000</v>
      </c>
      <c r="E77">
        <v>53790000</v>
      </c>
      <c r="F77">
        <v>10899.50680906</v>
      </c>
      <c r="G77">
        <v>580017405666.18042</v>
      </c>
      <c r="H77">
        <v>1386500</v>
      </c>
      <c r="I77">
        <v>55833500</v>
      </c>
      <c r="J77">
        <v>1</v>
      </c>
      <c r="K77">
        <v>0.2197611680294779</v>
      </c>
      <c r="L77">
        <v>78.023883197052214</v>
      </c>
      <c r="N77" s="5">
        <f t="shared" si="12"/>
        <v>2773000</v>
      </c>
      <c r="O77" s="4">
        <f t="shared" si="13"/>
        <v>5.2999999999999999E-2</v>
      </c>
      <c r="P77" s="3">
        <f t="shared" si="11"/>
        <v>2.0189925681255163</v>
      </c>
    </row>
    <row r="78" spans="1:16" x14ac:dyDescent="0.3">
      <c r="A78" s="2">
        <v>44622.375</v>
      </c>
      <c r="B78">
        <v>53789000</v>
      </c>
      <c r="C78">
        <v>54829000</v>
      </c>
      <c r="D78">
        <v>52789000</v>
      </c>
      <c r="E78">
        <v>53359000</v>
      </c>
      <c r="F78">
        <v>7651.7963887799997</v>
      </c>
      <c r="G78">
        <v>410042464654.77112</v>
      </c>
      <c r="H78">
        <v>1020000</v>
      </c>
      <c r="I78">
        <v>55175500</v>
      </c>
      <c r="J78">
        <v>1</v>
      </c>
      <c r="K78">
        <v>0.2197611680294779</v>
      </c>
      <c r="L78">
        <v>78.023883197052214</v>
      </c>
      <c r="N78" s="5">
        <f t="shared" si="12"/>
        <v>2040000</v>
      </c>
      <c r="O78" s="4">
        <f t="shared" si="13"/>
        <v>3.9E-2</v>
      </c>
      <c r="P78" s="3">
        <f t="shared" si="11"/>
        <v>2.0028151039711735</v>
      </c>
    </row>
    <row r="79" spans="1:16" x14ac:dyDescent="0.3">
      <c r="A79" s="2">
        <v>44623.375</v>
      </c>
      <c r="B79">
        <v>53359000</v>
      </c>
      <c r="C79">
        <v>53710000</v>
      </c>
      <c r="D79">
        <v>51219000</v>
      </c>
      <c r="E79">
        <v>51842000</v>
      </c>
      <c r="F79">
        <v>5670.32573658</v>
      </c>
      <c r="G79">
        <v>298403705749.9444</v>
      </c>
      <c r="H79">
        <v>1245500</v>
      </c>
      <c r="I79">
        <v>54379000</v>
      </c>
      <c r="J79">
        <v>1</v>
      </c>
      <c r="K79">
        <v>0.2197611680294779</v>
      </c>
      <c r="L79">
        <v>78.023883197052214</v>
      </c>
      <c r="N79" s="5">
        <f t="shared" si="12"/>
        <v>2491000</v>
      </c>
      <c r="O79" s="4">
        <f t="shared" si="13"/>
        <v>4.9000000000000002E-2</v>
      </c>
      <c r="P79" s="3">
        <f t="shared" si="11"/>
        <v>1.9458749343142407</v>
      </c>
    </row>
    <row r="80" spans="1:16" x14ac:dyDescent="0.3">
      <c r="A80" s="2">
        <v>44624.375</v>
      </c>
      <c r="B80">
        <v>51875000</v>
      </c>
      <c r="C80">
        <v>51952000</v>
      </c>
      <c r="D80">
        <v>48071000</v>
      </c>
      <c r="E80">
        <v>48450000</v>
      </c>
      <c r="F80">
        <v>8201.7269872199995</v>
      </c>
      <c r="G80">
        <v>411649625542.07788</v>
      </c>
      <c r="H80">
        <v>1940500</v>
      </c>
      <c r="I80">
        <v>53120500</v>
      </c>
      <c r="J80">
        <v>1</v>
      </c>
      <c r="K80">
        <v>0.2197611680294779</v>
      </c>
      <c r="L80">
        <v>78.023883197052214</v>
      </c>
      <c r="N80" s="5">
        <f t="shared" si="12"/>
        <v>3881000</v>
      </c>
      <c r="O80" s="4">
        <f t="shared" si="13"/>
        <v>8.1000000000000003E-2</v>
      </c>
      <c r="P80" s="3">
        <f t="shared" si="11"/>
        <v>1.8185571653779746</v>
      </c>
    </row>
    <row r="81" spans="1:16" x14ac:dyDescent="0.3">
      <c r="A81" s="2">
        <v>44625.375</v>
      </c>
      <c r="B81">
        <v>48450000</v>
      </c>
      <c r="C81">
        <v>48866000</v>
      </c>
      <c r="D81">
        <v>47814000</v>
      </c>
      <c r="E81">
        <v>48605000</v>
      </c>
      <c r="F81">
        <v>4946.1171043499999</v>
      </c>
      <c r="G81">
        <v>238916280699.4722</v>
      </c>
      <c r="H81">
        <v>526000</v>
      </c>
      <c r="I81">
        <v>50390500</v>
      </c>
      <c r="J81">
        <v>1</v>
      </c>
      <c r="K81">
        <v>0.2197611680294779</v>
      </c>
      <c r="L81">
        <v>78.023883197052214</v>
      </c>
      <c r="N81" s="5">
        <f t="shared" si="12"/>
        <v>1052000</v>
      </c>
      <c r="O81" s="4">
        <f t="shared" si="13"/>
        <v>2.1999999999999999E-2</v>
      </c>
      <c r="P81" s="3">
        <f t="shared" si="11"/>
        <v>1.8243750469183995</v>
      </c>
    </row>
    <row r="82" spans="1:16" x14ac:dyDescent="0.3">
      <c r="A82" s="2">
        <v>44626.375</v>
      </c>
      <c r="B82">
        <v>48610000</v>
      </c>
      <c r="C82">
        <v>49024000</v>
      </c>
      <c r="D82">
        <v>47260000</v>
      </c>
      <c r="E82">
        <v>47745000</v>
      </c>
      <c r="F82">
        <v>4817.1574610099997</v>
      </c>
      <c r="G82">
        <v>231568105039.18561</v>
      </c>
      <c r="H82">
        <v>882000</v>
      </c>
      <c r="I82">
        <v>49136000</v>
      </c>
      <c r="J82">
        <v>1</v>
      </c>
      <c r="K82">
        <v>0.2197611680294779</v>
      </c>
      <c r="L82">
        <v>78.023883197052214</v>
      </c>
      <c r="N82" s="5">
        <f t="shared" si="12"/>
        <v>1764000</v>
      </c>
      <c r="O82" s="4">
        <f t="shared" si="13"/>
        <v>3.6999999999999998E-2</v>
      </c>
      <c r="P82" s="3">
        <f t="shared" si="11"/>
        <v>1.7920951880489453</v>
      </c>
    </row>
    <row r="83" spans="1:16" x14ac:dyDescent="0.3">
      <c r="A83" s="2">
        <v>44627.375</v>
      </c>
      <c r="B83">
        <v>47782000</v>
      </c>
      <c r="C83">
        <v>48890000</v>
      </c>
      <c r="D83">
        <v>46525000</v>
      </c>
      <c r="E83">
        <v>47415000</v>
      </c>
      <c r="F83">
        <v>6885.2987412900002</v>
      </c>
      <c r="G83">
        <v>327977721102.5802</v>
      </c>
      <c r="H83">
        <v>1182500</v>
      </c>
      <c r="I83">
        <v>48664000</v>
      </c>
      <c r="J83">
        <v>0.92433421009370376</v>
      </c>
      <c r="K83">
        <v>0.20313276565979721</v>
      </c>
      <c r="L83">
        <v>79.68672343402028</v>
      </c>
      <c r="N83" s="5">
        <f t="shared" si="12"/>
        <v>2365000</v>
      </c>
      <c r="O83" s="4">
        <f t="shared" si="13"/>
        <v>5.0999999999999997E-2</v>
      </c>
      <c r="P83" s="3">
        <f t="shared" si="11"/>
        <v>1.7797087305757826</v>
      </c>
    </row>
    <row r="84" spans="1:16" x14ac:dyDescent="0.3">
      <c r="A84" s="2">
        <v>44628.375</v>
      </c>
      <c r="B84">
        <v>47364000</v>
      </c>
      <c r="C84">
        <v>48800000</v>
      </c>
      <c r="D84">
        <v>47290000</v>
      </c>
      <c r="E84">
        <v>48213000</v>
      </c>
      <c r="F84">
        <v>4764.7395335700003</v>
      </c>
      <c r="G84">
        <v>229182242873.09161</v>
      </c>
      <c r="H84">
        <v>755000</v>
      </c>
      <c r="I84">
        <v>48546500</v>
      </c>
      <c r="J84">
        <v>0.94313029775575985</v>
      </c>
      <c r="K84">
        <v>0.19158066576067551</v>
      </c>
      <c r="L84">
        <v>80.84193342393246</v>
      </c>
      <c r="N84" s="5">
        <f t="shared" si="12"/>
        <v>1510000</v>
      </c>
      <c r="O84" s="4">
        <f t="shared" si="13"/>
        <v>3.2000000000000001E-2</v>
      </c>
      <c r="P84" s="3">
        <f t="shared" si="11"/>
        <v>1.8096614368290669</v>
      </c>
    </row>
    <row r="85" spans="1:16" x14ac:dyDescent="0.3">
      <c r="A85" s="2">
        <v>44629.375</v>
      </c>
      <c r="B85">
        <v>48213000</v>
      </c>
      <c r="C85">
        <v>52300000</v>
      </c>
      <c r="D85">
        <v>48153000</v>
      </c>
      <c r="E85">
        <v>51570000</v>
      </c>
      <c r="F85">
        <v>9356.8543043600002</v>
      </c>
      <c r="G85">
        <v>479357538041.31592</v>
      </c>
      <c r="H85">
        <v>2073500</v>
      </c>
      <c r="I85">
        <v>48968000</v>
      </c>
      <c r="J85">
        <v>1.0031367423623589</v>
      </c>
      <c r="K85">
        <v>0.19218160495077591</v>
      </c>
      <c r="L85">
        <v>80.781839504922416</v>
      </c>
      <c r="N85" s="5">
        <f t="shared" si="12"/>
        <v>4147000</v>
      </c>
      <c r="O85" s="4">
        <f t="shared" si="13"/>
        <v>8.5999999999999993E-2</v>
      </c>
      <c r="P85" s="3">
        <f t="shared" si="11"/>
        <v>1.9356654905787853</v>
      </c>
    </row>
    <row r="86" spans="1:16" x14ac:dyDescent="0.3">
      <c r="A86" s="2">
        <v>44630.375</v>
      </c>
      <c r="B86">
        <v>51571000</v>
      </c>
      <c r="C86">
        <v>51844000</v>
      </c>
      <c r="D86">
        <v>48291000</v>
      </c>
      <c r="E86">
        <v>48917000</v>
      </c>
      <c r="F86">
        <v>10019.043923159999</v>
      </c>
      <c r="G86">
        <v>494328772058.58319</v>
      </c>
      <c r="H86">
        <v>1776500</v>
      </c>
      <c r="I86">
        <v>53644500</v>
      </c>
      <c r="J86">
        <v>1</v>
      </c>
      <c r="K86">
        <v>0.19218160495077591</v>
      </c>
      <c r="L86">
        <v>80.781839504922416</v>
      </c>
      <c r="N86" s="5">
        <f t="shared" si="12"/>
        <v>3553000</v>
      </c>
      <c r="O86" s="4">
        <f t="shared" si="13"/>
        <v>7.3999999999999996E-2</v>
      </c>
      <c r="P86" s="3">
        <f t="shared" si="11"/>
        <v>1.8360858794384807</v>
      </c>
    </row>
    <row r="87" spans="1:16" x14ac:dyDescent="0.3">
      <c r="A87" s="2">
        <v>44631.375</v>
      </c>
      <c r="B87">
        <v>48931000</v>
      </c>
      <c r="C87">
        <v>49941000</v>
      </c>
      <c r="D87">
        <v>47802000</v>
      </c>
      <c r="E87">
        <v>48315000</v>
      </c>
      <c r="F87">
        <v>7089.9127409100001</v>
      </c>
      <c r="G87">
        <v>345465440083.8288</v>
      </c>
      <c r="H87">
        <v>1069500</v>
      </c>
      <c r="I87">
        <v>50707500</v>
      </c>
      <c r="J87">
        <v>1</v>
      </c>
      <c r="K87">
        <v>0.19218160495077591</v>
      </c>
      <c r="L87">
        <v>80.781839504922416</v>
      </c>
      <c r="N87" s="5">
        <f t="shared" si="12"/>
        <v>2139000</v>
      </c>
      <c r="O87" s="4">
        <f t="shared" si="13"/>
        <v>4.4999999999999998E-2</v>
      </c>
      <c r="P87" s="3">
        <f t="shared" si="11"/>
        <v>1.8134899782298626</v>
      </c>
    </row>
    <row r="88" spans="1:16" x14ac:dyDescent="0.3">
      <c r="A88" s="2">
        <v>44632.375</v>
      </c>
      <c r="B88">
        <v>48314000</v>
      </c>
      <c r="C88">
        <v>49098000</v>
      </c>
      <c r="D88">
        <v>48202000</v>
      </c>
      <c r="E88">
        <v>48500000</v>
      </c>
      <c r="F88">
        <v>2697.3021978000002</v>
      </c>
      <c r="G88">
        <v>131418547496.89619</v>
      </c>
      <c r="H88">
        <v>448000</v>
      </c>
      <c r="I88">
        <v>49383500</v>
      </c>
      <c r="J88">
        <v>1</v>
      </c>
      <c r="K88">
        <v>0.19218160495077591</v>
      </c>
      <c r="L88">
        <v>80.781839504922416</v>
      </c>
      <c r="N88" s="5">
        <f t="shared" si="12"/>
        <v>896000</v>
      </c>
      <c r="O88" s="4">
        <f t="shared" si="13"/>
        <v>1.9E-2</v>
      </c>
      <c r="P88" s="3">
        <f t="shared" si="11"/>
        <v>1.8204339013587569</v>
      </c>
    </row>
    <row r="89" spans="1:16" x14ac:dyDescent="0.3">
      <c r="A89" s="2">
        <v>44633.375</v>
      </c>
      <c r="B89">
        <v>48500000</v>
      </c>
      <c r="C89">
        <v>48904000</v>
      </c>
      <c r="D89">
        <v>47310000</v>
      </c>
      <c r="E89">
        <v>47510000</v>
      </c>
      <c r="F89">
        <v>4109.2859118599999</v>
      </c>
      <c r="G89">
        <v>198434298602.69351</v>
      </c>
      <c r="H89">
        <v>797000</v>
      </c>
      <c r="I89">
        <v>48948000</v>
      </c>
      <c r="J89">
        <v>1</v>
      </c>
      <c r="K89">
        <v>0.19218160495077591</v>
      </c>
      <c r="L89">
        <v>80.781839504922416</v>
      </c>
      <c r="N89" s="5">
        <f t="shared" si="12"/>
        <v>1594000</v>
      </c>
      <c r="O89" s="4">
        <f t="shared" si="13"/>
        <v>3.4000000000000002E-2</v>
      </c>
      <c r="P89" s="3">
        <f t="shared" si="11"/>
        <v>1.7832745289392689</v>
      </c>
    </row>
    <row r="90" spans="1:16" x14ac:dyDescent="0.3">
      <c r="A90" s="2">
        <v>44634.375</v>
      </c>
      <c r="B90">
        <v>47500000</v>
      </c>
      <c r="C90">
        <v>49515000</v>
      </c>
      <c r="D90">
        <v>47186000</v>
      </c>
      <c r="E90">
        <v>49171000</v>
      </c>
      <c r="F90">
        <v>6352.9235506799996</v>
      </c>
      <c r="G90">
        <v>306727422441.91858</v>
      </c>
      <c r="H90">
        <v>1164500</v>
      </c>
      <c r="I90">
        <v>48297000</v>
      </c>
      <c r="J90">
        <v>0.96809636209288352</v>
      </c>
      <c r="K90">
        <v>0.18605031261401789</v>
      </c>
      <c r="L90">
        <v>81.394968738598223</v>
      </c>
      <c r="N90" s="5">
        <f t="shared" si="12"/>
        <v>2329000</v>
      </c>
      <c r="O90" s="4">
        <f t="shared" si="13"/>
        <v>4.9000000000000002E-2</v>
      </c>
      <c r="P90" s="3">
        <f t="shared" si="11"/>
        <v>1.8456196982208544</v>
      </c>
    </row>
    <row r="91" spans="1:16" x14ac:dyDescent="0.3">
      <c r="A91" s="2">
        <v>44635.375</v>
      </c>
      <c r="B91">
        <v>49212000</v>
      </c>
      <c r="C91">
        <v>49383000</v>
      </c>
      <c r="D91">
        <v>47781000</v>
      </c>
      <c r="E91">
        <v>48640000</v>
      </c>
      <c r="F91">
        <v>5609.7687472199996</v>
      </c>
      <c r="G91">
        <v>271852039162.9903</v>
      </c>
      <c r="H91">
        <v>801000</v>
      </c>
      <c r="I91">
        <v>50376500</v>
      </c>
      <c r="J91">
        <v>1</v>
      </c>
      <c r="K91">
        <v>0.18605031261401789</v>
      </c>
      <c r="L91">
        <v>81.394968738598223</v>
      </c>
      <c r="N91" s="5">
        <f t="shared" si="12"/>
        <v>1602000</v>
      </c>
      <c r="O91" s="4">
        <f t="shared" si="13"/>
        <v>3.4000000000000002E-2</v>
      </c>
      <c r="P91" s="3">
        <f t="shared" si="11"/>
        <v>1.8256887621049471</v>
      </c>
    </row>
    <row r="92" spans="1:16" x14ac:dyDescent="0.3">
      <c r="A92" s="2">
        <v>44636.375</v>
      </c>
      <c r="B92">
        <v>48609000</v>
      </c>
      <c r="C92">
        <v>51307000</v>
      </c>
      <c r="D92">
        <v>48402000</v>
      </c>
      <c r="E92">
        <v>50389000</v>
      </c>
      <c r="F92">
        <v>12621.47055692</v>
      </c>
      <c r="G92">
        <v>628482964168.74304</v>
      </c>
      <c r="H92">
        <v>1452500</v>
      </c>
      <c r="I92">
        <v>49410000</v>
      </c>
      <c r="J92">
        <v>0.96981380287391206</v>
      </c>
      <c r="K92">
        <v>0.18043416120208081</v>
      </c>
      <c r="L92">
        <v>81.956583879791921</v>
      </c>
      <c r="N92" s="5">
        <f t="shared" si="12"/>
        <v>2905000</v>
      </c>
      <c r="O92" s="4">
        <f t="shared" si="13"/>
        <v>0.06</v>
      </c>
      <c r="P92" s="3">
        <f t="shared" si="11"/>
        <v>1.8913369867127092</v>
      </c>
    </row>
    <row r="93" spans="1:16" x14ac:dyDescent="0.3">
      <c r="A93" s="2">
        <v>44637.375</v>
      </c>
      <c r="B93">
        <v>50392000</v>
      </c>
      <c r="C93">
        <v>51099000</v>
      </c>
      <c r="D93">
        <v>49647000</v>
      </c>
      <c r="E93">
        <v>50069000</v>
      </c>
      <c r="F93">
        <v>6441.9003073800004</v>
      </c>
      <c r="G93">
        <v>323349085571.79718</v>
      </c>
      <c r="H93">
        <v>726000</v>
      </c>
      <c r="I93">
        <v>51844500</v>
      </c>
      <c r="J93">
        <v>1</v>
      </c>
      <c r="K93">
        <v>0.18043416120208081</v>
      </c>
      <c r="L93">
        <v>81.956583879791921</v>
      </c>
      <c r="N93" s="5">
        <f t="shared" si="12"/>
        <v>1452000</v>
      </c>
      <c r="O93" s="4">
        <f t="shared" si="13"/>
        <v>2.9000000000000001E-2</v>
      </c>
      <c r="P93" s="3">
        <f t="shared" si="11"/>
        <v>1.879325876435703</v>
      </c>
    </row>
    <row r="94" spans="1:16" x14ac:dyDescent="0.3">
      <c r="A94" s="2">
        <v>44638.375</v>
      </c>
      <c r="B94">
        <v>50069000</v>
      </c>
      <c r="C94">
        <v>51220000</v>
      </c>
      <c r="D94">
        <v>49423000</v>
      </c>
      <c r="E94">
        <v>50770000</v>
      </c>
      <c r="F94">
        <v>6364.18693386</v>
      </c>
      <c r="G94">
        <v>319119972074.87561</v>
      </c>
      <c r="H94">
        <v>898500</v>
      </c>
      <c r="I94">
        <v>50795000</v>
      </c>
      <c r="J94">
        <v>0.9495078255733832</v>
      </c>
      <c r="K94">
        <v>0.17132364806214509</v>
      </c>
      <c r="L94">
        <v>82.867635193785489</v>
      </c>
      <c r="N94" s="5">
        <f t="shared" si="12"/>
        <v>1797000</v>
      </c>
      <c r="O94" s="4">
        <f t="shared" si="13"/>
        <v>3.5999999999999997E-2</v>
      </c>
      <c r="P94" s="3">
        <f t="shared" si="11"/>
        <v>1.9056377148862698</v>
      </c>
    </row>
    <row r="95" spans="1:16" x14ac:dyDescent="0.3">
      <c r="A95" s="2">
        <v>44639.375</v>
      </c>
      <c r="B95">
        <v>50736000</v>
      </c>
      <c r="C95">
        <v>51300000</v>
      </c>
      <c r="D95">
        <v>50615000</v>
      </c>
      <c r="E95">
        <v>51245000</v>
      </c>
      <c r="F95">
        <v>5016.3924184899997</v>
      </c>
      <c r="G95">
        <v>255391353100.58701</v>
      </c>
      <c r="H95">
        <v>342500</v>
      </c>
      <c r="I95">
        <v>51634500</v>
      </c>
      <c r="J95">
        <v>1</v>
      </c>
      <c r="K95">
        <v>0.17132364806214509</v>
      </c>
      <c r="L95">
        <v>82.867635193785489</v>
      </c>
      <c r="N95" s="5">
        <f t="shared" si="12"/>
        <v>685000</v>
      </c>
      <c r="O95" s="4">
        <f t="shared" si="13"/>
        <v>1.4E-2</v>
      </c>
      <c r="P95" s="3">
        <f t="shared" si="11"/>
        <v>1.923466706703701</v>
      </c>
    </row>
    <row r="96" spans="1:16" x14ac:dyDescent="0.3">
      <c r="A96" s="2">
        <v>44640.375</v>
      </c>
      <c r="B96">
        <v>51245000</v>
      </c>
      <c r="C96">
        <v>51350000</v>
      </c>
      <c r="D96">
        <v>50001000</v>
      </c>
      <c r="E96">
        <v>50462000</v>
      </c>
      <c r="F96">
        <v>4050.0286517300001</v>
      </c>
      <c r="G96">
        <v>205914406605.14182</v>
      </c>
      <c r="H96">
        <v>674500</v>
      </c>
      <c r="I96">
        <v>51587500</v>
      </c>
      <c r="J96">
        <v>1</v>
      </c>
      <c r="K96">
        <v>0.17132364806214509</v>
      </c>
      <c r="L96">
        <v>82.867635193785489</v>
      </c>
      <c r="N96" s="5">
        <f t="shared" si="12"/>
        <v>1349000</v>
      </c>
      <c r="O96" s="4">
        <f t="shared" si="13"/>
        <v>2.7E-2</v>
      </c>
      <c r="P96" s="3">
        <f t="shared" si="11"/>
        <v>1.8940770212446514</v>
      </c>
    </row>
    <row r="97" spans="1:16" x14ac:dyDescent="0.3">
      <c r="A97" s="2">
        <v>44641.375</v>
      </c>
      <c r="B97">
        <v>50471000</v>
      </c>
      <c r="C97">
        <v>50756000</v>
      </c>
      <c r="D97">
        <v>49832000</v>
      </c>
      <c r="E97">
        <v>50128000</v>
      </c>
      <c r="F97">
        <v>4418.7158294999999</v>
      </c>
      <c r="G97">
        <v>221912265997.2081</v>
      </c>
      <c r="H97">
        <v>462000</v>
      </c>
      <c r="I97">
        <v>51145500</v>
      </c>
      <c r="J97">
        <v>1</v>
      </c>
      <c r="K97">
        <v>0.17132364806214509</v>
      </c>
      <c r="L97">
        <v>82.867635193785489</v>
      </c>
      <c r="N97" s="5">
        <f t="shared" si="12"/>
        <v>924000</v>
      </c>
      <c r="O97" s="4">
        <f t="shared" si="13"/>
        <v>1.9E-2</v>
      </c>
      <c r="P97" s="3">
        <f t="shared" si="11"/>
        <v>1.8815404248930261</v>
      </c>
    </row>
    <row r="98" spans="1:16" x14ac:dyDescent="0.3">
      <c r="A98" s="2">
        <v>44642.375</v>
      </c>
      <c r="B98">
        <v>50128000</v>
      </c>
      <c r="C98">
        <v>52396000</v>
      </c>
      <c r="D98">
        <v>50013000</v>
      </c>
      <c r="E98">
        <v>51704000</v>
      </c>
      <c r="F98">
        <v>8395.3674807700008</v>
      </c>
      <c r="G98">
        <v>433481110248.89001</v>
      </c>
      <c r="H98">
        <v>1191500</v>
      </c>
      <c r="I98">
        <v>50590000</v>
      </c>
      <c r="J98">
        <v>0.97202016208736897</v>
      </c>
      <c r="K98">
        <v>0.1665300401587656</v>
      </c>
      <c r="L98">
        <v>83.346995984123438</v>
      </c>
      <c r="N98" s="5">
        <f t="shared" si="12"/>
        <v>2383000</v>
      </c>
      <c r="O98" s="4">
        <f t="shared" si="13"/>
        <v>4.8000000000000001E-2</v>
      </c>
      <c r="P98" s="3">
        <f t="shared" si="11"/>
        <v>1.9406951430072816</v>
      </c>
    </row>
    <row r="99" spans="1:16" x14ac:dyDescent="0.3">
      <c r="A99" s="2">
        <v>44643.375</v>
      </c>
      <c r="B99">
        <v>51689000</v>
      </c>
      <c r="C99">
        <v>52232000</v>
      </c>
      <c r="D99">
        <v>51118000</v>
      </c>
      <c r="E99">
        <v>52138000</v>
      </c>
      <c r="F99">
        <v>5293.4029538799996</v>
      </c>
      <c r="G99">
        <v>273158203021.73691</v>
      </c>
      <c r="H99">
        <v>557000</v>
      </c>
      <c r="I99">
        <v>52880500</v>
      </c>
      <c r="J99">
        <v>1</v>
      </c>
      <c r="K99">
        <v>0.1665300401587656</v>
      </c>
      <c r="L99">
        <v>83.346995984123438</v>
      </c>
      <c r="N99" s="5">
        <f t="shared" si="12"/>
        <v>1114000</v>
      </c>
      <c r="O99" s="4">
        <f t="shared" si="13"/>
        <v>2.1999999999999999E-2</v>
      </c>
      <c r="P99" s="3">
        <f t="shared" si="11"/>
        <v>1.9569852113204715</v>
      </c>
    </row>
    <row r="100" spans="1:16" x14ac:dyDescent="0.3">
      <c r="A100" s="2">
        <v>44644.375</v>
      </c>
      <c r="B100">
        <v>52138000</v>
      </c>
      <c r="C100">
        <v>53416000</v>
      </c>
      <c r="D100">
        <v>51800000</v>
      </c>
      <c r="E100">
        <v>52966000</v>
      </c>
      <c r="F100">
        <v>7289.9418536200001</v>
      </c>
      <c r="G100">
        <v>382789038401.19269</v>
      </c>
      <c r="H100">
        <v>808000</v>
      </c>
      <c r="I100">
        <v>52695000</v>
      </c>
      <c r="J100">
        <v>0.95514280292247844</v>
      </c>
      <c r="K100">
        <v>0.15905996932803629</v>
      </c>
      <c r="L100">
        <v>84.094003067196383</v>
      </c>
      <c r="N100" s="5">
        <f t="shared" si="12"/>
        <v>1616000</v>
      </c>
      <c r="O100" s="4">
        <f t="shared" si="13"/>
        <v>3.1E-2</v>
      </c>
      <c r="P100" s="3">
        <f t="shared" si="11"/>
        <v>1.9880639591622251</v>
      </c>
    </row>
    <row r="101" spans="1:16" x14ac:dyDescent="0.3">
      <c r="A101" s="2">
        <v>44645.375</v>
      </c>
      <c r="B101">
        <v>52907000</v>
      </c>
      <c r="C101">
        <v>54450000</v>
      </c>
      <c r="D101">
        <v>52700000</v>
      </c>
      <c r="E101">
        <v>53791000</v>
      </c>
      <c r="F101">
        <v>5670.8275145799998</v>
      </c>
      <c r="G101">
        <v>303815424407.88037</v>
      </c>
      <c r="H101">
        <v>875000</v>
      </c>
      <c r="I101">
        <v>53715000</v>
      </c>
      <c r="J101">
        <v>0.95141487480219666</v>
      </c>
      <c r="K101">
        <v>0.15133202080427491</v>
      </c>
      <c r="L101">
        <v>84.866797919572505</v>
      </c>
      <c r="N101" s="5">
        <f t="shared" si="12"/>
        <v>1750000</v>
      </c>
      <c r="O101" s="4">
        <f t="shared" si="13"/>
        <v>3.3000000000000002E-2</v>
      </c>
      <c r="P101" s="3">
        <f t="shared" si="11"/>
        <v>2.0190301028451318</v>
      </c>
    </row>
    <row r="102" spans="1:16" x14ac:dyDescent="0.3">
      <c r="A102" s="2">
        <v>44646.375</v>
      </c>
      <c r="B102">
        <v>53836000</v>
      </c>
      <c r="C102">
        <v>54241000</v>
      </c>
      <c r="D102">
        <v>53402000</v>
      </c>
      <c r="E102">
        <v>53902000</v>
      </c>
      <c r="F102">
        <v>3333.0587444399998</v>
      </c>
      <c r="G102">
        <v>179588672016.24869</v>
      </c>
      <c r="H102">
        <v>419500</v>
      </c>
      <c r="I102">
        <v>54711000</v>
      </c>
      <c r="J102">
        <v>1</v>
      </c>
      <c r="K102">
        <v>0.15133202080427491</v>
      </c>
      <c r="L102">
        <v>84.866797919572505</v>
      </c>
      <c r="N102" s="5">
        <f t="shared" si="12"/>
        <v>839000</v>
      </c>
      <c r="O102" s="4">
        <f t="shared" si="13"/>
        <v>1.6E-2</v>
      </c>
      <c r="P102" s="3">
        <f t="shared" si="11"/>
        <v>2.0231964567224683</v>
      </c>
    </row>
    <row r="103" spans="1:16" x14ac:dyDescent="0.3">
      <c r="A103" s="2">
        <v>44647.375</v>
      </c>
      <c r="B103">
        <v>53888000</v>
      </c>
      <c r="C103">
        <v>56201000</v>
      </c>
      <c r="D103">
        <v>53674000</v>
      </c>
      <c r="E103">
        <v>55949000</v>
      </c>
      <c r="F103">
        <v>5341.0237160400002</v>
      </c>
      <c r="G103">
        <v>292027317612.86932</v>
      </c>
      <c r="H103">
        <v>1263500</v>
      </c>
      <c r="I103">
        <v>54307500</v>
      </c>
      <c r="J103">
        <v>0.98022602771256273</v>
      </c>
      <c r="K103">
        <v>0.14833958561868921</v>
      </c>
      <c r="L103">
        <v>85.166041438131074</v>
      </c>
      <c r="N103" s="5">
        <f t="shared" si="12"/>
        <v>2527000</v>
      </c>
      <c r="O103" s="4">
        <f t="shared" si="13"/>
        <v>4.7E-2</v>
      </c>
      <c r="P103" s="3">
        <f t="shared" si="11"/>
        <v>2.1000300277756927</v>
      </c>
    </row>
    <row r="104" spans="1:16" x14ac:dyDescent="0.3">
      <c r="A104" s="2">
        <v>44648.375</v>
      </c>
      <c r="B104">
        <v>55936000</v>
      </c>
      <c r="C104">
        <v>57678000</v>
      </c>
      <c r="D104">
        <v>55827000</v>
      </c>
      <c r="E104">
        <v>56914000</v>
      </c>
      <c r="F104">
        <v>6374.4351460199996</v>
      </c>
      <c r="G104">
        <v>361568618614.51611</v>
      </c>
      <c r="H104">
        <v>925500</v>
      </c>
      <c r="I104">
        <v>57199500</v>
      </c>
      <c r="J104">
        <v>0.94500869762847572</v>
      </c>
      <c r="K104">
        <v>0.1401821986122653</v>
      </c>
      <c r="L104">
        <v>85.981780138773473</v>
      </c>
      <c r="N104" s="5">
        <f t="shared" si="12"/>
        <v>1851000</v>
      </c>
      <c r="O104" s="4">
        <f t="shared" si="13"/>
        <v>3.3000000000000002E-2</v>
      </c>
      <c r="P104" s="3">
        <f t="shared" si="11"/>
        <v>2.1362510322047896</v>
      </c>
    </row>
    <row r="105" spans="1:16" x14ac:dyDescent="0.3">
      <c r="A105" s="2">
        <v>44649.375</v>
      </c>
      <c r="B105">
        <v>56900000</v>
      </c>
      <c r="C105">
        <v>57540000</v>
      </c>
      <c r="D105">
        <v>56390000</v>
      </c>
      <c r="E105">
        <v>56985000</v>
      </c>
      <c r="F105">
        <v>6629.1784706300004</v>
      </c>
      <c r="G105">
        <v>378907479327.83258</v>
      </c>
      <c r="H105">
        <v>575000</v>
      </c>
      <c r="I105">
        <v>57825500</v>
      </c>
      <c r="J105">
        <v>1</v>
      </c>
      <c r="K105">
        <v>0.1401821986122653</v>
      </c>
      <c r="L105">
        <v>85.981780138773473</v>
      </c>
      <c r="N105" s="5">
        <f t="shared" si="12"/>
        <v>1150000</v>
      </c>
      <c r="O105" s="4">
        <f t="shared" si="13"/>
        <v>0.02</v>
      </c>
      <c r="P105" s="3">
        <f t="shared" si="11"/>
        <v>2.1389159972975</v>
      </c>
    </row>
    <row r="106" spans="1:16" x14ac:dyDescent="0.3">
      <c r="A106" s="2">
        <v>44650.375</v>
      </c>
      <c r="B106">
        <v>56985000</v>
      </c>
      <c r="C106">
        <v>57100000</v>
      </c>
      <c r="D106">
        <v>56015000</v>
      </c>
      <c r="E106">
        <v>56620000</v>
      </c>
      <c r="F106">
        <v>4136.1144926799998</v>
      </c>
      <c r="G106">
        <v>234529415255.21078</v>
      </c>
      <c r="H106">
        <v>542500</v>
      </c>
      <c r="I106">
        <v>57560000</v>
      </c>
      <c r="J106">
        <v>1</v>
      </c>
      <c r="K106">
        <v>0.1401821986122653</v>
      </c>
      <c r="L106">
        <v>85.981780138773473</v>
      </c>
      <c r="N106" s="5">
        <f t="shared" si="12"/>
        <v>1085000</v>
      </c>
      <c r="O106" s="4">
        <f t="shared" si="13"/>
        <v>1.9E-2</v>
      </c>
      <c r="P106" s="3">
        <f t="shared" si="11"/>
        <v>2.1252158246377899</v>
      </c>
    </row>
    <row r="107" spans="1:16" x14ac:dyDescent="0.3">
      <c r="A107" s="2">
        <v>44651.375</v>
      </c>
      <c r="B107">
        <v>56594000</v>
      </c>
      <c r="C107">
        <v>57227000</v>
      </c>
      <c r="D107">
        <v>55230000</v>
      </c>
      <c r="E107">
        <v>55352000</v>
      </c>
      <c r="F107">
        <v>5141.5632656400003</v>
      </c>
      <c r="G107">
        <v>290425399182.10101</v>
      </c>
      <c r="H107">
        <v>998500</v>
      </c>
      <c r="I107">
        <v>57136500</v>
      </c>
      <c r="J107">
        <v>0.91876777541501486</v>
      </c>
      <c r="K107">
        <v>0.12879488677177681</v>
      </c>
      <c r="L107">
        <v>87.120511322822324</v>
      </c>
      <c r="N107" s="5">
        <f t="shared" si="12"/>
        <v>1997000</v>
      </c>
      <c r="O107" s="4">
        <f t="shared" si="13"/>
        <v>3.5999999999999997E-2</v>
      </c>
      <c r="P107" s="3">
        <f t="shared" si="11"/>
        <v>2.077621800165153</v>
      </c>
    </row>
    <row r="108" spans="1:16" x14ac:dyDescent="0.3">
      <c r="A108" s="2">
        <v>44652.375</v>
      </c>
      <c r="B108">
        <v>55331000</v>
      </c>
      <c r="C108">
        <v>56790000</v>
      </c>
      <c r="D108">
        <v>54246000</v>
      </c>
      <c r="E108">
        <v>56369000</v>
      </c>
      <c r="F108">
        <v>6752.6453555600001</v>
      </c>
      <c r="G108">
        <v>373769566768.15167</v>
      </c>
      <c r="H108">
        <v>1272000</v>
      </c>
      <c r="I108">
        <v>56329500</v>
      </c>
      <c r="J108">
        <v>0.95070123114886518</v>
      </c>
      <c r="K108">
        <v>0.1224454574196068</v>
      </c>
      <c r="L108">
        <v>87.755454258039308</v>
      </c>
      <c r="N108" s="5">
        <f t="shared" si="12"/>
        <v>2544000</v>
      </c>
      <c r="O108" s="4">
        <f t="shared" si="13"/>
        <v>4.7E-2</v>
      </c>
      <c r="P108" s="3">
        <f t="shared" si="11"/>
        <v>2.1157946100142633</v>
      </c>
    </row>
    <row r="109" spans="1:16" x14ac:dyDescent="0.3">
      <c r="A109" s="2">
        <v>44653.375</v>
      </c>
      <c r="B109">
        <v>56326000</v>
      </c>
      <c r="C109">
        <v>57350000</v>
      </c>
      <c r="D109">
        <v>55831000</v>
      </c>
      <c r="E109">
        <v>56050000</v>
      </c>
      <c r="F109">
        <v>3882.9020276699998</v>
      </c>
      <c r="G109">
        <v>219803855319.6424</v>
      </c>
      <c r="H109">
        <v>759500</v>
      </c>
      <c r="I109">
        <v>57598000</v>
      </c>
      <c r="J109">
        <v>1</v>
      </c>
      <c r="K109">
        <v>0.1224454574196068</v>
      </c>
      <c r="L109">
        <v>87.755454258039308</v>
      </c>
      <c r="N109" s="5">
        <f t="shared" si="12"/>
        <v>1519000</v>
      </c>
      <c r="O109" s="4">
        <f t="shared" si="13"/>
        <v>2.7E-2</v>
      </c>
      <c r="P109" s="3">
        <f t="shared" si="11"/>
        <v>2.1038210344568724</v>
      </c>
    </row>
    <row r="110" spans="1:16" x14ac:dyDescent="0.3">
      <c r="A110" s="2">
        <v>44654.375</v>
      </c>
      <c r="B110">
        <v>56006000</v>
      </c>
      <c r="C110">
        <v>57500000</v>
      </c>
      <c r="D110">
        <v>55830000</v>
      </c>
      <c r="E110">
        <v>56639000</v>
      </c>
      <c r="F110">
        <v>3818.0560368900001</v>
      </c>
      <c r="G110">
        <v>216198441541.7565</v>
      </c>
      <c r="H110">
        <v>835000</v>
      </c>
      <c r="I110">
        <v>56765500</v>
      </c>
      <c r="J110">
        <v>0.9477715337661079</v>
      </c>
      <c r="K110">
        <v>0.1160503189812734</v>
      </c>
      <c r="L110">
        <v>88.394968101872664</v>
      </c>
      <c r="N110" s="5">
        <f t="shared" si="12"/>
        <v>1670000</v>
      </c>
      <c r="O110" s="4">
        <f t="shared" si="13"/>
        <v>0.03</v>
      </c>
      <c r="P110" s="3">
        <f t="shared" si="11"/>
        <v>2.1259289843104874</v>
      </c>
    </row>
    <row r="111" spans="1:16" x14ac:dyDescent="0.3">
      <c r="A111" s="2">
        <v>44655.375</v>
      </c>
      <c r="B111">
        <v>56596000</v>
      </c>
      <c r="C111">
        <v>57300000</v>
      </c>
      <c r="D111">
        <v>55510000</v>
      </c>
      <c r="E111">
        <v>57055000</v>
      </c>
      <c r="F111">
        <v>5916.7401856400002</v>
      </c>
      <c r="G111">
        <v>333784681103.21411</v>
      </c>
      <c r="H111">
        <v>895000</v>
      </c>
      <c r="I111">
        <v>57431000</v>
      </c>
      <c r="J111">
        <v>1</v>
      </c>
      <c r="K111">
        <v>0.1160503189812734</v>
      </c>
      <c r="L111">
        <v>88.394968101872664</v>
      </c>
      <c r="N111" s="5">
        <f t="shared" si="12"/>
        <v>1790000</v>
      </c>
      <c r="O111" s="4">
        <f t="shared" si="13"/>
        <v>3.2000000000000001E-2</v>
      </c>
      <c r="P111" s="3">
        <f t="shared" si="11"/>
        <v>2.1415434276705954</v>
      </c>
    </row>
    <row r="112" spans="1:16" x14ac:dyDescent="0.3">
      <c r="A112" s="2">
        <v>44656.375</v>
      </c>
      <c r="B112">
        <v>57069000</v>
      </c>
      <c r="C112">
        <v>57645000</v>
      </c>
      <c r="D112">
        <v>56070000</v>
      </c>
      <c r="E112">
        <v>56155000</v>
      </c>
      <c r="F112">
        <v>4627.2086510600002</v>
      </c>
      <c r="G112">
        <v>262969075152.2359</v>
      </c>
      <c r="H112">
        <v>787500</v>
      </c>
      <c r="I112">
        <v>57964000</v>
      </c>
      <c r="J112">
        <v>1</v>
      </c>
      <c r="K112">
        <v>0.1160503189812734</v>
      </c>
      <c r="L112">
        <v>88.394968101872664</v>
      </c>
      <c r="N112" s="5">
        <f t="shared" si="12"/>
        <v>1575000</v>
      </c>
      <c r="O112" s="4">
        <f t="shared" si="13"/>
        <v>2.8000000000000001E-2</v>
      </c>
      <c r="P112" s="3">
        <f t="shared" si="11"/>
        <v>2.1077621800165152</v>
      </c>
    </row>
    <row r="113" spans="1:16" x14ac:dyDescent="0.3">
      <c r="A113" s="2">
        <v>44657.375</v>
      </c>
      <c r="B113">
        <v>56195000</v>
      </c>
      <c r="C113">
        <v>56323000</v>
      </c>
      <c r="D113">
        <v>53034000</v>
      </c>
      <c r="E113">
        <v>53072000</v>
      </c>
      <c r="F113">
        <v>6776.5188258500002</v>
      </c>
      <c r="G113">
        <v>371677583452.90442</v>
      </c>
      <c r="H113">
        <v>1644500</v>
      </c>
      <c r="I113">
        <v>56982500</v>
      </c>
      <c r="J113">
        <v>1</v>
      </c>
      <c r="K113">
        <v>0.1160503189812734</v>
      </c>
      <c r="L113">
        <v>88.394968101872664</v>
      </c>
      <c r="N113" s="5">
        <f t="shared" si="12"/>
        <v>3289000</v>
      </c>
      <c r="O113" s="4">
        <f t="shared" si="13"/>
        <v>6.2E-2</v>
      </c>
      <c r="P113" s="3">
        <f t="shared" si="11"/>
        <v>1.9920426394414834</v>
      </c>
    </row>
    <row r="114" spans="1:16" x14ac:dyDescent="0.3">
      <c r="A114" s="2">
        <v>44658.375</v>
      </c>
      <c r="B114">
        <v>53072000</v>
      </c>
      <c r="C114">
        <v>54340000</v>
      </c>
      <c r="D114">
        <v>52754000</v>
      </c>
      <c r="E114">
        <v>53814000</v>
      </c>
      <c r="F114">
        <v>5354.2893714800002</v>
      </c>
      <c r="G114">
        <v>287115749510.79669</v>
      </c>
      <c r="H114">
        <v>793000</v>
      </c>
      <c r="I114">
        <v>54716500</v>
      </c>
      <c r="J114">
        <v>1</v>
      </c>
      <c r="K114">
        <v>0.1160503189812734</v>
      </c>
      <c r="L114">
        <v>88.394968101872664</v>
      </c>
      <c r="N114" s="5">
        <f t="shared" si="12"/>
        <v>1586000</v>
      </c>
      <c r="O114" s="4">
        <f t="shared" si="13"/>
        <v>0.03</v>
      </c>
      <c r="P114" s="3">
        <f t="shared" si="11"/>
        <v>2.0198934013962915</v>
      </c>
    </row>
    <row r="115" spans="1:16" x14ac:dyDescent="0.3">
      <c r="A115" s="2">
        <v>44659.375</v>
      </c>
      <c r="B115">
        <v>53813000</v>
      </c>
      <c r="C115">
        <v>54700000</v>
      </c>
      <c r="D115">
        <v>52798000</v>
      </c>
      <c r="E115">
        <v>52934000</v>
      </c>
      <c r="F115">
        <v>5123.9223962899996</v>
      </c>
      <c r="G115">
        <v>276079923582.83862</v>
      </c>
      <c r="H115">
        <v>951000</v>
      </c>
      <c r="I115">
        <v>54606000</v>
      </c>
      <c r="J115">
        <v>0.91938065414057057</v>
      </c>
      <c r="K115">
        <v>0.106694418178225</v>
      </c>
      <c r="L115">
        <v>89.330558182177498</v>
      </c>
      <c r="N115" s="5">
        <f t="shared" si="12"/>
        <v>1902000</v>
      </c>
      <c r="O115" s="4">
        <f t="shared" si="13"/>
        <v>3.5999999999999997E-2</v>
      </c>
      <c r="P115" s="3">
        <f t="shared" si="11"/>
        <v>1.9868628481345245</v>
      </c>
    </row>
    <row r="116" spans="1:16" x14ac:dyDescent="0.3">
      <c r="A116" s="2">
        <v>44660.375</v>
      </c>
      <c r="B116">
        <v>52934000</v>
      </c>
      <c r="C116">
        <v>53355000</v>
      </c>
      <c r="D116">
        <v>52754000</v>
      </c>
      <c r="E116">
        <v>53258000</v>
      </c>
      <c r="F116">
        <v>2253.8167528499998</v>
      </c>
      <c r="G116">
        <v>119522891228.5213</v>
      </c>
      <c r="H116">
        <v>300500</v>
      </c>
      <c r="I116">
        <v>53885000</v>
      </c>
      <c r="J116">
        <v>1</v>
      </c>
      <c r="K116">
        <v>0.106694418178225</v>
      </c>
      <c r="L116">
        <v>89.330558182177498</v>
      </c>
      <c r="N116" s="5">
        <f t="shared" si="12"/>
        <v>601000</v>
      </c>
      <c r="O116" s="4">
        <f t="shared" si="13"/>
        <v>1.0999999999999999E-2</v>
      </c>
      <c r="P116" s="3">
        <f t="shared" si="11"/>
        <v>1.9990240972899933</v>
      </c>
    </row>
    <row r="117" spans="1:16" x14ac:dyDescent="0.3">
      <c r="A117" s="2">
        <v>44661.375</v>
      </c>
      <c r="B117">
        <v>53295000</v>
      </c>
      <c r="C117">
        <v>53950000</v>
      </c>
      <c r="D117">
        <v>52462000</v>
      </c>
      <c r="E117">
        <v>52819000</v>
      </c>
      <c r="F117">
        <v>2289.3207761399999</v>
      </c>
      <c r="G117">
        <v>121721077484.7383</v>
      </c>
      <c r="H117">
        <v>744000</v>
      </c>
      <c r="I117">
        <v>53595500</v>
      </c>
      <c r="J117">
        <v>0.93551184334505688</v>
      </c>
      <c r="K117">
        <v>9.9813891824539661E-2</v>
      </c>
      <c r="L117">
        <v>90.018610817546033</v>
      </c>
      <c r="N117" s="5">
        <f t="shared" si="12"/>
        <v>1488000</v>
      </c>
      <c r="O117" s="4">
        <f t="shared" si="13"/>
        <v>2.8000000000000001E-2</v>
      </c>
      <c r="P117" s="3">
        <f t="shared" si="11"/>
        <v>1.9825463553787253</v>
      </c>
    </row>
    <row r="118" spans="1:16" x14ac:dyDescent="0.3">
      <c r="A118" s="2">
        <v>44662.375</v>
      </c>
      <c r="B118">
        <v>52799000</v>
      </c>
      <c r="C118">
        <v>53060000</v>
      </c>
      <c r="D118">
        <v>50010000</v>
      </c>
      <c r="E118">
        <v>50050000</v>
      </c>
      <c r="F118">
        <v>5382.92604992</v>
      </c>
      <c r="G118">
        <v>277983876671.78247</v>
      </c>
      <c r="H118">
        <v>1525000</v>
      </c>
      <c r="I118">
        <v>53543000</v>
      </c>
      <c r="J118">
        <v>1</v>
      </c>
      <c r="K118">
        <v>9.9813891824539661E-2</v>
      </c>
      <c r="L118">
        <v>90.018610817546033</v>
      </c>
      <c r="N118" s="5">
        <f t="shared" si="12"/>
        <v>3050000</v>
      </c>
      <c r="O118" s="4">
        <f t="shared" si="13"/>
        <v>6.0999999999999999E-2</v>
      </c>
      <c r="P118" s="3">
        <f t="shared" si="11"/>
        <v>1.8786127167630058</v>
      </c>
    </row>
    <row r="119" spans="1:16" x14ac:dyDescent="0.3">
      <c r="A119" s="2">
        <v>44663.375</v>
      </c>
      <c r="B119">
        <v>50050000</v>
      </c>
      <c r="C119">
        <v>51195000</v>
      </c>
      <c r="D119">
        <v>49608000</v>
      </c>
      <c r="E119">
        <v>50577000</v>
      </c>
      <c r="F119">
        <v>4730.16465608</v>
      </c>
      <c r="G119">
        <v>238179333127.6268</v>
      </c>
      <c r="H119">
        <v>793500</v>
      </c>
      <c r="I119">
        <v>51575000</v>
      </c>
      <c r="J119">
        <v>1</v>
      </c>
      <c r="K119">
        <v>9.9813891824539661E-2</v>
      </c>
      <c r="L119">
        <v>90.018610817546033</v>
      </c>
      <c r="N119" s="5">
        <f t="shared" si="12"/>
        <v>1587000</v>
      </c>
      <c r="O119" s="4">
        <f t="shared" si="13"/>
        <v>3.2000000000000001E-2</v>
      </c>
      <c r="P119" s="3">
        <f t="shared" si="11"/>
        <v>1.8983935140004504</v>
      </c>
    </row>
    <row r="120" spans="1:16" x14ac:dyDescent="0.3">
      <c r="A120" s="2">
        <v>44664.375</v>
      </c>
      <c r="B120">
        <v>50577000</v>
      </c>
      <c r="C120">
        <v>51947000</v>
      </c>
      <c r="D120">
        <v>49936000</v>
      </c>
      <c r="E120">
        <v>51700000</v>
      </c>
      <c r="F120">
        <v>3335.4132775200001</v>
      </c>
      <c r="G120">
        <v>169540794582.59689</v>
      </c>
      <c r="H120">
        <v>1005500</v>
      </c>
      <c r="I120">
        <v>51370500</v>
      </c>
      <c r="J120">
        <v>0.95641418713074611</v>
      </c>
      <c r="K120">
        <v>9.5463422213723323E-2</v>
      </c>
      <c r="L120">
        <v>90.453657778627672</v>
      </c>
      <c r="N120" s="5">
        <f t="shared" si="12"/>
        <v>2011000</v>
      </c>
      <c r="O120" s="4">
        <f t="shared" si="13"/>
        <v>0.04</v>
      </c>
      <c r="P120" s="3">
        <f t="shared" si="11"/>
        <v>1.9405450041288193</v>
      </c>
    </row>
    <row r="121" spans="1:16" x14ac:dyDescent="0.3">
      <c r="A121" s="2">
        <v>44665.375</v>
      </c>
      <c r="B121">
        <v>51645000</v>
      </c>
      <c r="C121">
        <v>51942000</v>
      </c>
      <c r="D121">
        <v>50000000</v>
      </c>
      <c r="E121">
        <v>50245000</v>
      </c>
      <c r="F121">
        <v>3240.3683563499999</v>
      </c>
      <c r="G121">
        <v>165648379824.71841</v>
      </c>
      <c r="H121">
        <v>971000</v>
      </c>
      <c r="I121">
        <v>52650500</v>
      </c>
      <c r="J121">
        <v>1</v>
      </c>
      <c r="K121">
        <v>9.5463422213723323E-2</v>
      </c>
      <c r="L121">
        <v>90.453657778627672</v>
      </c>
      <c r="N121" s="5">
        <f t="shared" si="12"/>
        <v>1942000</v>
      </c>
      <c r="O121" s="4">
        <f t="shared" si="13"/>
        <v>3.9E-2</v>
      </c>
      <c r="P121" s="3">
        <f t="shared" si="11"/>
        <v>1.8859319870880564</v>
      </c>
    </row>
    <row r="122" spans="1:16" x14ac:dyDescent="0.3">
      <c r="A122" s="2">
        <v>44666.375</v>
      </c>
      <c r="B122">
        <v>50275000</v>
      </c>
      <c r="C122">
        <v>51286000</v>
      </c>
      <c r="D122">
        <v>50079000</v>
      </c>
      <c r="E122">
        <v>50850000</v>
      </c>
      <c r="F122">
        <v>2259.8584393199999</v>
      </c>
      <c r="G122">
        <v>113924498278.0374</v>
      </c>
      <c r="H122">
        <v>603500</v>
      </c>
      <c r="I122">
        <v>51246000</v>
      </c>
      <c r="J122">
        <v>0.94227256761503331</v>
      </c>
      <c r="K122">
        <v>8.9952563962643076E-2</v>
      </c>
      <c r="L122">
        <v>91.00474360373569</v>
      </c>
      <c r="N122" s="5">
        <f t="shared" si="12"/>
        <v>1207000</v>
      </c>
      <c r="O122" s="4">
        <f t="shared" si="13"/>
        <v>2.4E-2</v>
      </c>
      <c r="P122" s="3">
        <f t="shared" si="11"/>
        <v>1.9086404924555214</v>
      </c>
    </row>
    <row r="123" spans="1:16" x14ac:dyDescent="0.3">
      <c r="A123" s="2">
        <v>44667.375</v>
      </c>
      <c r="B123">
        <v>50807000</v>
      </c>
      <c r="C123">
        <v>51100000</v>
      </c>
      <c r="D123">
        <v>50251000</v>
      </c>
      <c r="E123">
        <v>50567000</v>
      </c>
      <c r="F123">
        <v>1285.8781075500001</v>
      </c>
      <c r="G123">
        <v>65131786307.866272</v>
      </c>
      <c r="H123">
        <v>424500</v>
      </c>
      <c r="I123">
        <v>51410500</v>
      </c>
      <c r="J123">
        <v>1</v>
      </c>
      <c r="K123">
        <v>8.9952563962643076E-2</v>
      </c>
      <c r="L123">
        <v>91.00474360373569</v>
      </c>
      <c r="N123" s="5">
        <f t="shared" si="12"/>
        <v>849000</v>
      </c>
      <c r="O123" s="4">
        <f t="shared" si="13"/>
        <v>1.7000000000000001E-2</v>
      </c>
      <c r="P123" s="3">
        <f t="shared" si="11"/>
        <v>1.8980181668042939</v>
      </c>
    </row>
    <row r="124" spans="1:16" x14ac:dyDescent="0.3">
      <c r="A124" s="2">
        <v>44668.375</v>
      </c>
      <c r="B124">
        <v>50567000</v>
      </c>
      <c r="C124">
        <v>50698000</v>
      </c>
      <c r="D124">
        <v>49851000</v>
      </c>
      <c r="E124">
        <v>49962000</v>
      </c>
      <c r="F124">
        <v>1643.27108853</v>
      </c>
      <c r="G124">
        <v>82769167197.806885</v>
      </c>
      <c r="H124">
        <v>423500</v>
      </c>
      <c r="I124">
        <v>50991500</v>
      </c>
      <c r="J124">
        <v>1</v>
      </c>
      <c r="K124">
        <v>8.9952563962643076E-2</v>
      </c>
      <c r="L124">
        <v>91.00474360373569</v>
      </c>
      <c r="N124" s="5">
        <f t="shared" si="12"/>
        <v>847000</v>
      </c>
      <c r="O124" s="4">
        <f t="shared" si="13"/>
        <v>1.7000000000000001E-2</v>
      </c>
      <c r="P124" s="3">
        <f t="shared" si="11"/>
        <v>1.875309661436829</v>
      </c>
    </row>
    <row r="125" spans="1:16" x14ac:dyDescent="0.3">
      <c r="A125" s="2">
        <v>44669.375</v>
      </c>
      <c r="B125">
        <v>49962000</v>
      </c>
      <c r="C125">
        <v>51290000</v>
      </c>
      <c r="D125">
        <v>48626000</v>
      </c>
      <c r="E125">
        <v>50839000</v>
      </c>
      <c r="F125">
        <v>3977.6443315699998</v>
      </c>
      <c r="G125">
        <v>197866042963.17819</v>
      </c>
      <c r="H125">
        <v>1332000</v>
      </c>
      <c r="I125">
        <v>50385500</v>
      </c>
      <c r="J125">
        <v>0.95900060533288345</v>
      </c>
      <c r="K125">
        <v>8.6264563291419627E-2</v>
      </c>
      <c r="L125">
        <v>91.373543670858041</v>
      </c>
      <c r="N125" s="5">
        <f t="shared" si="12"/>
        <v>2664000</v>
      </c>
      <c r="O125" s="4">
        <f t="shared" si="13"/>
        <v>5.5E-2</v>
      </c>
      <c r="P125" s="3">
        <f t="shared" si="11"/>
        <v>1.9082276105397493</v>
      </c>
    </row>
    <row r="126" spans="1:16" x14ac:dyDescent="0.3">
      <c r="A126" s="2">
        <v>44670.375</v>
      </c>
      <c r="B126">
        <v>50768000</v>
      </c>
      <c r="C126">
        <v>51904000</v>
      </c>
      <c r="D126">
        <v>50550000</v>
      </c>
      <c r="E126">
        <v>51458000</v>
      </c>
      <c r="F126">
        <v>2813.9775390099999</v>
      </c>
      <c r="G126">
        <v>144033858428.94019</v>
      </c>
      <c r="H126">
        <v>677000</v>
      </c>
      <c r="I126">
        <v>52100000</v>
      </c>
      <c r="J126">
        <v>1</v>
      </c>
      <c r="K126">
        <v>8.6264563291419627E-2</v>
      </c>
      <c r="L126">
        <v>91.373543670858041</v>
      </c>
      <c r="N126" s="5">
        <f t="shared" si="12"/>
        <v>1354000</v>
      </c>
      <c r="O126" s="4">
        <f t="shared" si="13"/>
        <v>2.7E-2</v>
      </c>
      <c r="P126" s="3">
        <f t="shared" si="11"/>
        <v>1.9314616019818331</v>
      </c>
    </row>
    <row r="127" spans="1:16" x14ac:dyDescent="0.3">
      <c r="A127" s="2">
        <v>44671.375</v>
      </c>
      <c r="B127">
        <v>51459000</v>
      </c>
      <c r="C127">
        <v>52326000</v>
      </c>
      <c r="D127">
        <v>51015000</v>
      </c>
      <c r="E127">
        <v>51388000</v>
      </c>
      <c r="F127">
        <v>2789.5635366500001</v>
      </c>
      <c r="G127">
        <v>144036924649.38211</v>
      </c>
      <c r="H127">
        <v>655500</v>
      </c>
      <c r="I127">
        <v>52136000</v>
      </c>
      <c r="J127">
        <v>0.93565290777965315</v>
      </c>
      <c r="K127">
        <v>8.07136894819587E-2</v>
      </c>
      <c r="L127">
        <v>91.928631051804132</v>
      </c>
      <c r="N127" s="5">
        <f t="shared" si="12"/>
        <v>1311000</v>
      </c>
      <c r="O127" s="4">
        <f t="shared" si="13"/>
        <v>2.5999999999999999E-2</v>
      </c>
      <c r="P127" s="3">
        <f t="shared" si="11"/>
        <v>1.928834171608738</v>
      </c>
    </row>
    <row r="128" spans="1:16" x14ac:dyDescent="0.3">
      <c r="A128" s="2">
        <v>44672.375</v>
      </c>
      <c r="B128">
        <v>51436000</v>
      </c>
      <c r="C128">
        <v>53075000</v>
      </c>
      <c r="D128">
        <v>50250000</v>
      </c>
      <c r="E128">
        <v>50805000</v>
      </c>
      <c r="F128">
        <v>4540.5711209499996</v>
      </c>
      <c r="G128">
        <v>235868137067.64459</v>
      </c>
      <c r="H128">
        <v>1412500</v>
      </c>
      <c r="I128">
        <v>52091500</v>
      </c>
      <c r="J128">
        <v>0.9253030724782354</v>
      </c>
      <c r="K128">
        <v>7.4684624868710622E-2</v>
      </c>
      <c r="L128">
        <v>92.531537513128939</v>
      </c>
      <c r="N128" s="5">
        <f t="shared" si="12"/>
        <v>2825000</v>
      </c>
      <c r="O128" s="4">
        <f t="shared" si="13"/>
        <v>5.6000000000000001E-2</v>
      </c>
      <c r="P128" s="3">
        <f t="shared" si="11"/>
        <v>1.9069514300728174</v>
      </c>
    </row>
    <row r="129" spans="1:16" x14ac:dyDescent="0.3">
      <c r="A129" s="2">
        <v>44673.375</v>
      </c>
      <c r="B129">
        <v>50805000</v>
      </c>
      <c r="C129">
        <v>51000000</v>
      </c>
      <c r="D129">
        <v>49526000</v>
      </c>
      <c r="E129">
        <v>49937000</v>
      </c>
      <c r="F129">
        <v>3309.37626968</v>
      </c>
      <c r="G129">
        <v>166518417330.1261</v>
      </c>
      <c r="H129">
        <v>737000</v>
      </c>
      <c r="I129">
        <v>52217500</v>
      </c>
      <c r="J129">
        <v>1</v>
      </c>
      <c r="K129">
        <v>7.4684624868710622E-2</v>
      </c>
      <c r="L129">
        <v>92.531537513128939</v>
      </c>
      <c r="N129" s="5">
        <f t="shared" si="12"/>
        <v>1474000</v>
      </c>
      <c r="O129" s="4">
        <f t="shared" si="13"/>
        <v>0.03</v>
      </c>
      <c r="P129" s="3">
        <f t="shared" si="11"/>
        <v>1.874371293446438</v>
      </c>
    </row>
    <row r="130" spans="1:16" x14ac:dyDescent="0.3">
      <c r="A130" s="2">
        <v>44674.375</v>
      </c>
      <c r="B130">
        <v>49937000</v>
      </c>
      <c r="C130">
        <v>50290000</v>
      </c>
      <c r="D130">
        <v>49466000</v>
      </c>
      <c r="E130">
        <v>49742000</v>
      </c>
      <c r="F130">
        <v>1905.14689765</v>
      </c>
      <c r="G130">
        <v>94878858638.682831</v>
      </c>
      <c r="H130">
        <v>412000</v>
      </c>
      <c r="I130">
        <v>50674000</v>
      </c>
      <c r="J130">
        <v>1</v>
      </c>
      <c r="K130">
        <v>7.4684624868710622E-2</v>
      </c>
      <c r="L130">
        <v>92.531537513128939</v>
      </c>
      <c r="N130" s="5">
        <f t="shared" si="12"/>
        <v>824000</v>
      </c>
      <c r="O130" s="4">
        <f t="shared" si="13"/>
        <v>1.7000000000000001E-2</v>
      </c>
      <c r="P130" s="3">
        <f t="shared" ref="P130:P186" si="14">E130/$E$187</f>
        <v>1.8670520231213872</v>
      </c>
    </row>
    <row r="131" spans="1:16" x14ac:dyDescent="0.3">
      <c r="A131" s="2">
        <v>44675.375</v>
      </c>
      <c r="B131">
        <v>49723000</v>
      </c>
      <c r="C131">
        <v>50211000</v>
      </c>
      <c r="D131">
        <v>49300000</v>
      </c>
      <c r="E131">
        <v>49620000</v>
      </c>
      <c r="F131">
        <v>1658.6174084300001</v>
      </c>
      <c r="G131">
        <v>82647094726.200806</v>
      </c>
      <c r="H131">
        <v>455500</v>
      </c>
      <c r="I131">
        <v>50135000</v>
      </c>
      <c r="J131">
        <v>0.93972773511518892</v>
      </c>
      <c r="K131">
        <v>7.018321337580094E-2</v>
      </c>
      <c r="L131">
        <v>92.98167866241991</v>
      </c>
      <c r="N131" s="5">
        <f t="shared" ref="N131:N194" si="15">C131-D131</f>
        <v>911000</v>
      </c>
      <c r="O131" s="4">
        <f t="shared" ref="O131:O194" si="16">ROUND(N131/D131,3)</f>
        <v>1.7999999999999999E-2</v>
      </c>
      <c r="P131" s="3">
        <f t="shared" si="14"/>
        <v>1.8624727873282787</v>
      </c>
    </row>
    <row r="132" spans="1:16" x14ac:dyDescent="0.3">
      <c r="A132" s="2">
        <v>44676.375</v>
      </c>
      <c r="B132">
        <v>49620000</v>
      </c>
      <c r="C132">
        <v>50993000</v>
      </c>
      <c r="D132">
        <v>48600000</v>
      </c>
      <c r="E132">
        <v>50614000</v>
      </c>
      <c r="F132">
        <v>4209.0376015800002</v>
      </c>
      <c r="G132">
        <v>208005727805.6377</v>
      </c>
      <c r="H132">
        <v>1196500</v>
      </c>
      <c r="I132">
        <v>50075500</v>
      </c>
      <c r="J132">
        <v>0.96075376181965222</v>
      </c>
      <c r="K132">
        <v>6.7428786267392085E-2</v>
      </c>
      <c r="L132">
        <v>93.257121373260787</v>
      </c>
      <c r="N132" s="5">
        <f t="shared" si="15"/>
        <v>2393000</v>
      </c>
      <c r="O132" s="4">
        <f t="shared" si="16"/>
        <v>4.9000000000000002E-2</v>
      </c>
      <c r="P132" s="3">
        <f t="shared" si="14"/>
        <v>1.8997822986262292</v>
      </c>
    </row>
    <row r="133" spans="1:16" x14ac:dyDescent="0.3">
      <c r="A133" s="2">
        <v>44677.375</v>
      </c>
      <c r="B133">
        <v>50614000</v>
      </c>
      <c r="C133">
        <v>51193000</v>
      </c>
      <c r="D133">
        <v>48300000</v>
      </c>
      <c r="E133">
        <v>48777000</v>
      </c>
      <c r="F133">
        <v>4171.1240978400001</v>
      </c>
      <c r="G133">
        <v>207571264467.19601</v>
      </c>
      <c r="H133">
        <v>1446500</v>
      </c>
      <c r="I133">
        <v>51810500</v>
      </c>
      <c r="J133">
        <v>1</v>
      </c>
      <c r="K133">
        <v>6.7428786267392085E-2</v>
      </c>
      <c r="L133">
        <v>93.257121373260787</v>
      </c>
      <c r="N133" s="5">
        <f t="shared" si="15"/>
        <v>2893000</v>
      </c>
      <c r="O133" s="4">
        <f t="shared" si="16"/>
        <v>0.06</v>
      </c>
      <c r="P133" s="3">
        <f t="shared" si="14"/>
        <v>1.8308310186922905</v>
      </c>
    </row>
    <row r="134" spans="1:16" x14ac:dyDescent="0.3">
      <c r="A134" s="2">
        <v>44678.375</v>
      </c>
      <c r="B134">
        <v>48718000</v>
      </c>
      <c r="C134">
        <v>50100000</v>
      </c>
      <c r="D134">
        <v>48568000</v>
      </c>
      <c r="E134">
        <v>49954000</v>
      </c>
      <c r="F134">
        <v>2774.3964679000001</v>
      </c>
      <c r="G134">
        <v>136961777571.22729</v>
      </c>
      <c r="H134">
        <v>766000</v>
      </c>
      <c r="I134">
        <v>50164500</v>
      </c>
      <c r="J134">
        <v>1</v>
      </c>
      <c r="K134">
        <v>6.7428786267392085E-2</v>
      </c>
      <c r="L134">
        <v>93.257121373260787</v>
      </c>
      <c r="N134" s="5">
        <f t="shared" si="15"/>
        <v>1532000</v>
      </c>
      <c r="O134" s="4">
        <f t="shared" si="16"/>
        <v>3.2000000000000001E-2</v>
      </c>
      <c r="P134" s="3">
        <f t="shared" si="14"/>
        <v>1.875009383679904</v>
      </c>
    </row>
    <row r="135" spans="1:16" x14ac:dyDescent="0.3">
      <c r="A135" s="2">
        <v>44679.375</v>
      </c>
      <c r="B135">
        <v>49954000</v>
      </c>
      <c r="C135">
        <v>51299000</v>
      </c>
      <c r="D135">
        <v>49666000</v>
      </c>
      <c r="E135">
        <v>50580000</v>
      </c>
      <c r="F135">
        <v>3157.4898250699998</v>
      </c>
      <c r="G135">
        <v>159373732264.96771</v>
      </c>
      <c r="H135">
        <v>816500</v>
      </c>
      <c r="I135">
        <v>50720000</v>
      </c>
      <c r="J135">
        <v>0.94723974763406937</v>
      </c>
      <c r="K135">
        <v>6.3871226487196078E-2</v>
      </c>
      <c r="L135">
        <v>93.612877351280389</v>
      </c>
      <c r="N135" s="5">
        <f t="shared" si="15"/>
        <v>1633000</v>
      </c>
      <c r="O135" s="4">
        <f t="shared" si="16"/>
        <v>3.3000000000000002E-2</v>
      </c>
      <c r="P135" s="3">
        <f t="shared" si="14"/>
        <v>1.8985061181592973</v>
      </c>
    </row>
    <row r="136" spans="1:16" x14ac:dyDescent="0.3">
      <c r="A136" s="2">
        <v>44680.375</v>
      </c>
      <c r="B136">
        <v>50580000</v>
      </c>
      <c r="C136">
        <v>50829000</v>
      </c>
      <c r="D136">
        <v>49412000</v>
      </c>
      <c r="E136">
        <v>49731000</v>
      </c>
      <c r="F136">
        <v>2848.9574588400001</v>
      </c>
      <c r="G136">
        <v>142344434036.42249</v>
      </c>
      <c r="H136">
        <v>708500</v>
      </c>
      <c r="I136">
        <v>51396500</v>
      </c>
      <c r="J136">
        <v>1</v>
      </c>
      <c r="K136">
        <v>6.3871226487196078E-2</v>
      </c>
      <c r="L136">
        <v>93.612877351280389</v>
      </c>
      <c r="N136" s="5">
        <f t="shared" si="15"/>
        <v>1417000</v>
      </c>
      <c r="O136" s="4">
        <f t="shared" si="16"/>
        <v>2.9000000000000001E-2</v>
      </c>
      <c r="P136" s="3">
        <f t="shared" si="14"/>
        <v>1.8666391412056151</v>
      </c>
    </row>
    <row r="137" spans="1:16" x14ac:dyDescent="0.3">
      <c r="A137" s="2">
        <v>44681.375</v>
      </c>
      <c r="B137">
        <v>49731000</v>
      </c>
      <c r="C137">
        <v>49953000</v>
      </c>
      <c r="D137">
        <v>49243000</v>
      </c>
      <c r="E137">
        <v>49283000</v>
      </c>
      <c r="F137">
        <v>2078.6985343000001</v>
      </c>
      <c r="G137">
        <v>103247900534.6893</v>
      </c>
      <c r="H137">
        <v>355000</v>
      </c>
      <c r="I137">
        <v>50439500</v>
      </c>
      <c r="J137">
        <v>1</v>
      </c>
      <c r="K137">
        <v>6.3871226487196078E-2</v>
      </c>
      <c r="L137">
        <v>93.612877351280389</v>
      </c>
      <c r="N137" s="5">
        <f t="shared" si="15"/>
        <v>710000</v>
      </c>
      <c r="O137" s="4">
        <f t="shared" si="16"/>
        <v>1.4E-2</v>
      </c>
      <c r="P137" s="3">
        <f t="shared" si="14"/>
        <v>1.8498235868178066</v>
      </c>
    </row>
    <row r="138" spans="1:16" x14ac:dyDescent="0.3">
      <c r="A138" s="2">
        <v>44682.375</v>
      </c>
      <c r="B138">
        <v>49283000</v>
      </c>
      <c r="C138">
        <v>49620000</v>
      </c>
      <c r="D138">
        <v>48500000</v>
      </c>
      <c r="E138">
        <v>49383000</v>
      </c>
      <c r="F138">
        <v>2882.99454014</v>
      </c>
      <c r="G138">
        <v>141630925351.4332</v>
      </c>
      <c r="H138">
        <v>560000</v>
      </c>
      <c r="I138">
        <v>49638000</v>
      </c>
      <c r="J138">
        <v>1</v>
      </c>
      <c r="K138">
        <v>6.3871226487196078E-2</v>
      </c>
      <c r="L138">
        <v>93.612877351280389</v>
      </c>
      <c r="N138" s="5">
        <f t="shared" si="15"/>
        <v>1120000</v>
      </c>
      <c r="O138" s="4">
        <f t="shared" si="16"/>
        <v>2.3E-2</v>
      </c>
      <c r="P138" s="3">
        <f t="shared" si="14"/>
        <v>1.853577058779371</v>
      </c>
    </row>
    <row r="139" spans="1:16" x14ac:dyDescent="0.3">
      <c r="A139" s="2">
        <v>44683.375</v>
      </c>
      <c r="B139">
        <v>49383000</v>
      </c>
      <c r="C139">
        <v>50210000</v>
      </c>
      <c r="D139">
        <v>49110000</v>
      </c>
      <c r="E139">
        <v>49520000</v>
      </c>
      <c r="F139">
        <v>2614.5635597400001</v>
      </c>
      <c r="G139">
        <v>129931613441.11749</v>
      </c>
      <c r="H139">
        <v>550000</v>
      </c>
      <c r="I139">
        <v>49943000</v>
      </c>
      <c r="J139">
        <v>0.9415303445928358</v>
      </c>
      <c r="K139">
        <v>6.0136697884056782E-2</v>
      </c>
      <c r="L139">
        <v>93.986330211594321</v>
      </c>
      <c r="N139" s="5">
        <f t="shared" si="15"/>
        <v>1100000</v>
      </c>
      <c r="O139" s="4">
        <f t="shared" si="16"/>
        <v>2.1999999999999999E-2</v>
      </c>
      <c r="P139" s="3">
        <f t="shared" si="14"/>
        <v>1.8587193153667143</v>
      </c>
    </row>
    <row r="140" spans="1:16" x14ac:dyDescent="0.3">
      <c r="A140" s="2">
        <v>44684.375</v>
      </c>
      <c r="B140">
        <v>49501000</v>
      </c>
      <c r="C140">
        <v>49678000</v>
      </c>
      <c r="D140">
        <v>48638000</v>
      </c>
      <c r="E140">
        <v>48777000</v>
      </c>
      <c r="F140">
        <v>2755.3093149900001</v>
      </c>
      <c r="G140">
        <v>135666989657.89079</v>
      </c>
      <c r="H140">
        <v>520000</v>
      </c>
      <c r="I140">
        <v>50051000</v>
      </c>
      <c r="J140">
        <v>1</v>
      </c>
      <c r="K140">
        <v>6.0136697884056782E-2</v>
      </c>
      <c r="L140">
        <v>93.986330211594321</v>
      </c>
      <c r="N140" s="5">
        <f t="shared" si="15"/>
        <v>1040000</v>
      </c>
      <c r="O140" s="4">
        <f t="shared" si="16"/>
        <v>2.1000000000000001E-2</v>
      </c>
      <c r="P140" s="3">
        <f t="shared" si="14"/>
        <v>1.8308310186922905</v>
      </c>
    </row>
    <row r="141" spans="1:16" x14ac:dyDescent="0.3">
      <c r="A141" s="2">
        <v>44685.375</v>
      </c>
      <c r="B141">
        <v>48772000</v>
      </c>
      <c r="C141">
        <v>50999000</v>
      </c>
      <c r="D141">
        <v>48722000</v>
      </c>
      <c r="E141">
        <v>50616000</v>
      </c>
      <c r="F141">
        <v>3904.1162203099998</v>
      </c>
      <c r="G141">
        <v>194729783161.73001</v>
      </c>
      <c r="H141">
        <v>1138500</v>
      </c>
      <c r="I141">
        <v>49292000</v>
      </c>
      <c r="J141">
        <v>0.97686034244907893</v>
      </c>
      <c r="K141">
        <v>5.874515528877651E-2</v>
      </c>
      <c r="L141">
        <v>94.125484471122348</v>
      </c>
      <c r="N141" s="5">
        <f t="shared" si="15"/>
        <v>2277000</v>
      </c>
      <c r="O141" s="4">
        <f t="shared" si="16"/>
        <v>4.7E-2</v>
      </c>
      <c r="P141" s="3">
        <f t="shared" si="14"/>
        <v>1.8998573680654605</v>
      </c>
    </row>
    <row r="142" spans="1:16" x14ac:dyDescent="0.3">
      <c r="A142" s="2">
        <v>44686.375</v>
      </c>
      <c r="B142">
        <v>50631000</v>
      </c>
      <c r="C142">
        <v>50832000</v>
      </c>
      <c r="D142">
        <v>47048000</v>
      </c>
      <c r="E142">
        <v>47647000</v>
      </c>
      <c r="F142">
        <v>6259.7611996699998</v>
      </c>
      <c r="G142">
        <v>304844986974.62262</v>
      </c>
      <c r="H142">
        <v>1892000</v>
      </c>
      <c r="I142">
        <v>51769500</v>
      </c>
      <c r="J142">
        <v>1</v>
      </c>
      <c r="K142">
        <v>5.874515528877651E-2</v>
      </c>
      <c r="L142">
        <v>94.125484471122348</v>
      </c>
      <c r="N142" s="5">
        <f t="shared" si="15"/>
        <v>3784000</v>
      </c>
      <c r="O142" s="4">
        <f t="shared" si="16"/>
        <v>0.08</v>
      </c>
      <c r="P142" s="3">
        <f t="shared" si="14"/>
        <v>1.7884167855266122</v>
      </c>
    </row>
    <row r="143" spans="1:16" x14ac:dyDescent="0.3">
      <c r="A143" s="2">
        <v>44687.375</v>
      </c>
      <c r="B143">
        <v>47650000</v>
      </c>
      <c r="C143">
        <v>47800000</v>
      </c>
      <c r="D143">
        <v>46210000</v>
      </c>
      <c r="E143">
        <v>47031000</v>
      </c>
      <c r="F143">
        <v>4073.1458275099999</v>
      </c>
      <c r="G143">
        <v>191194804926.25421</v>
      </c>
      <c r="H143">
        <v>795000</v>
      </c>
      <c r="I143">
        <v>49542000</v>
      </c>
      <c r="J143">
        <v>1</v>
      </c>
      <c r="K143">
        <v>5.874515528877651E-2</v>
      </c>
      <c r="L143">
        <v>94.125484471122348</v>
      </c>
      <c r="N143" s="5">
        <f t="shared" si="15"/>
        <v>1590000</v>
      </c>
      <c r="O143" s="4">
        <f t="shared" si="16"/>
        <v>3.4000000000000002E-2</v>
      </c>
      <c r="P143" s="3">
        <f t="shared" si="14"/>
        <v>1.7652953982433752</v>
      </c>
    </row>
    <row r="144" spans="1:16" x14ac:dyDescent="0.3">
      <c r="A144" s="2">
        <v>44688.375</v>
      </c>
      <c r="B144">
        <v>47030000</v>
      </c>
      <c r="C144">
        <v>47130000</v>
      </c>
      <c r="D144">
        <v>46054000</v>
      </c>
      <c r="E144">
        <v>46507000</v>
      </c>
      <c r="F144">
        <v>1727.39505839</v>
      </c>
      <c r="G144">
        <v>80649441505.522919</v>
      </c>
      <c r="H144">
        <v>538000</v>
      </c>
      <c r="I144">
        <v>47825000</v>
      </c>
      <c r="J144">
        <v>1</v>
      </c>
      <c r="K144">
        <v>5.874515528877651E-2</v>
      </c>
      <c r="L144">
        <v>94.125484471122348</v>
      </c>
      <c r="N144" s="5">
        <f t="shared" si="15"/>
        <v>1076000</v>
      </c>
      <c r="O144" s="4">
        <f t="shared" si="16"/>
        <v>2.3E-2</v>
      </c>
      <c r="P144" s="3">
        <f t="shared" si="14"/>
        <v>1.7456272051647774</v>
      </c>
    </row>
    <row r="145" spans="1:16" x14ac:dyDescent="0.3">
      <c r="A145" s="2">
        <v>44689.375</v>
      </c>
      <c r="B145">
        <v>46507000</v>
      </c>
      <c r="C145">
        <v>46515000</v>
      </c>
      <c r="D145">
        <v>44624000</v>
      </c>
      <c r="E145">
        <v>44770000</v>
      </c>
      <c r="F145">
        <v>4109.81944036</v>
      </c>
      <c r="G145">
        <v>186618124663.34039</v>
      </c>
      <c r="H145">
        <v>945500</v>
      </c>
      <c r="I145">
        <v>47045000</v>
      </c>
      <c r="J145">
        <v>1</v>
      </c>
      <c r="K145">
        <v>5.874515528877651E-2</v>
      </c>
      <c r="L145">
        <v>94.125484471122348</v>
      </c>
      <c r="N145" s="5">
        <f t="shared" si="15"/>
        <v>1891000</v>
      </c>
      <c r="O145" s="4">
        <f t="shared" si="16"/>
        <v>4.2000000000000003E-2</v>
      </c>
      <c r="P145" s="3">
        <f t="shared" si="14"/>
        <v>1.6804293971924029</v>
      </c>
    </row>
    <row r="146" spans="1:16" x14ac:dyDescent="0.3">
      <c r="A146" s="2">
        <v>44690.375</v>
      </c>
      <c r="B146">
        <v>44763000</v>
      </c>
      <c r="C146">
        <v>45037000</v>
      </c>
      <c r="D146">
        <v>40719000</v>
      </c>
      <c r="E146">
        <v>41002000</v>
      </c>
      <c r="F146">
        <v>8307.1060930500007</v>
      </c>
      <c r="G146">
        <v>356443725580.10858</v>
      </c>
      <c r="H146">
        <v>2159000</v>
      </c>
      <c r="I146">
        <v>45708500</v>
      </c>
      <c r="J146">
        <v>1</v>
      </c>
      <c r="K146">
        <v>5.874515528877651E-2</v>
      </c>
      <c r="L146">
        <v>94.125484471122348</v>
      </c>
      <c r="N146" s="5">
        <f t="shared" si="15"/>
        <v>4318000</v>
      </c>
      <c r="O146" s="4">
        <f t="shared" si="16"/>
        <v>0.106</v>
      </c>
      <c r="P146" s="3">
        <f t="shared" si="14"/>
        <v>1.5389985736806546</v>
      </c>
    </row>
    <row r="147" spans="1:16" x14ac:dyDescent="0.3">
      <c r="A147" s="2">
        <v>44691.375</v>
      </c>
      <c r="B147">
        <v>41000000</v>
      </c>
      <c r="C147">
        <v>43110000</v>
      </c>
      <c r="D147">
        <v>40150000</v>
      </c>
      <c r="E147">
        <v>41046000</v>
      </c>
      <c r="F147">
        <v>12076.37492996</v>
      </c>
      <c r="G147">
        <v>501966820215.2406</v>
      </c>
      <c r="H147">
        <v>1480000</v>
      </c>
      <c r="I147">
        <v>43159000</v>
      </c>
      <c r="J147">
        <v>1</v>
      </c>
      <c r="K147">
        <v>5.874515528877651E-2</v>
      </c>
      <c r="L147">
        <v>94.125484471122348</v>
      </c>
      <c r="N147" s="5">
        <f t="shared" si="15"/>
        <v>2960000</v>
      </c>
      <c r="O147" s="4">
        <f t="shared" si="16"/>
        <v>7.3999999999999996E-2</v>
      </c>
      <c r="P147" s="3">
        <f t="shared" si="14"/>
        <v>1.540650101343743</v>
      </c>
    </row>
    <row r="148" spans="1:16" x14ac:dyDescent="0.3">
      <c r="A148" s="2">
        <v>44692.375</v>
      </c>
      <c r="B148">
        <v>41044000</v>
      </c>
      <c r="C148">
        <v>43980000</v>
      </c>
      <c r="D148">
        <v>39088000</v>
      </c>
      <c r="E148">
        <v>40290000</v>
      </c>
      <c r="F148">
        <v>31967.297187249998</v>
      </c>
      <c r="G148">
        <v>1328765297059.5449</v>
      </c>
      <c r="H148">
        <v>2446000</v>
      </c>
      <c r="I148">
        <v>42524000</v>
      </c>
      <c r="J148">
        <v>0.8974649609632207</v>
      </c>
      <c r="K148">
        <v>5.2721718498020147E-2</v>
      </c>
      <c r="L148">
        <v>94.727828150197993</v>
      </c>
      <c r="N148" s="5">
        <f t="shared" si="15"/>
        <v>4892000</v>
      </c>
      <c r="O148" s="4">
        <f t="shared" si="16"/>
        <v>0.125</v>
      </c>
      <c r="P148" s="3">
        <f t="shared" si="14"/>
        <v>1.5122738533143159</v>
      </c>
    </row>
    <row r="149" spans="1:16" x14ac:dyDescent="0.3">
      <c r="A149" s="2">
        <v>44693.375</v>
      </c>
      <c r="B149">
        <v>40263000</v>
      </c>
      <c r="C149">
        <v>41178000</v>
      </c>
      <c r="D149">
        <v>37000000</v>
      </c>
      <c r="E149">
        <v>39243000</v>
      </c>
      <c r="F149">
        <v>23389.06342749</v>
      </c>
      <c r="G149">
        <v>911518039693.93762</v>
      </c>
      <c r="H149">
        <v>2089000</v>
      </c>
      <c r="I149">
        <v>42709000</v>
      </c>
      <c r="J149">
        <v>1</v>
      </c>
      <c r="K149">
        <v>5.2721718498020147E-2</v>
      </c>
      <c r="L149">
        <v>94.727828150197993</v>
      </c>
      <c r="N149" s="5">
        <f t="shared" si="15"/>
        <v>4178000</v>
      </c>
      <c r="O149" s="4">
        <f t="shared" si="16"/>
        <v>0.113</v>
      </c>
      <c r="P149" s="3">
        <f t="shared" si="14"/>
        <v>1.472975001876736</v>
      </c>
    </row>
    <row r="150" spans="1:16" x14ac:dyDescent="0.3">
      <c r="A150" s="2">
        <v>44694.375</v>
      </c>
      <c r="B150">
        <v>39246000</v>
      </c>
      <c r="C150">
        <v>41324000</v>
      </c>
      <c r="D150">
        <v>38777000</v>
      </c>
      <c r="E150">
        <v>39270000</v>
      </c>
      <c r="F150">
        <v>12398.91880053</v>
      </c>
      <c r="G150">
        <v>498373949608.00922</v>
      </c>
      <c r="H150">
        <v>1273500</v>
      </c>
      <c r="I150">
        <v>41335000</v>
      </c>
      <c r="J150">
        <v>1</v>
      </c>
      <c r="K150">
        <v>5.2721718498020147E-2</v>
      </c>
      <c r="L150">
        <v>94.727828150197993</v>
      </c>
      <c r="N150" s="5">
        <f t="shared" si="15"/>
        <v>2547000</v>
      </c>
      <c r="O150" s="4">
        <f t="shared" si="16"/>
        <v>6.6000000000000003E-2</v>
      </c>
      <c r="P150" s="3">
        <f t="shared" si="14"/>
        <v>1.4739884393063585</v>
      </c>
    </row>
    <row r="151" spans="1:16" x14ac:dyDescent="0.3">
      <c r="A151" s="2">
        <v>44695.375</v>
      </c>
      <c r="B151">
        <v>39270000</v>
      </c>
      <c r="C151">
        <v>40243000</v>
      </c>
      <c r="D151">
        <v>38400000</v>
      </c>
      <c r="E151">
        <v>39967000</v>
      </c>
      <c r="F151">
        <v>5512.19561961</v>
      </c>
      <c r="G151">
        <v>217008793733.08151</v>
      </c>
      <c r="H151">
        <v>921500</v>
      </c>
      <c r="I151">
        <v>40543500</v>
      </c>
      <c r="J151">
        <v>1</v>
      </c>
      <c r="K151">
        <v>5.2721718498020147E-2</v>
      </c>
      <c r="L151">
        <v>94.727828150197993</v>
      </c>
      <c r="N151" s="5">
        <f t="shared" si="15"/>
        <v>1843000</v>
      </c>
      <c r="O151" s="4">
        <f t="shared" si="16"/>
        <v>4.8000000000000001E-2</v>
      </c>
      <c r="P151" s="3">
        <f t="shared" si="14"/>
        <v>1.5001501388784626</v>
      </c>
    </row>
    <row r="152" spans="1:16" x14ac:dyDescent="0.3">
      <c r="A152" s="2">
        <v>44696.375</v>
      </c>
      <c r="B152">
        <v>39967000</v>
      </c>
      <c r="C152">
        <v>41000000</v>
      </c>
      <c r="D152">
        <v>39270000</v>
      </c>
      <c r="E152">
        <v>40906000</v>
      </c>
      <c r="F152">
        <v>4277.6550338400002</v>
      </c>
      <c r="G152">
        <v>170672551261.52911</v>
      </c>
      <c r="H152">
        <v>865000</v>
      </c>
      <c r="I152">
        <v>40888500</v>
      </c>
      <c r="J152">
        <v>0.95042799320102223</v>
      </c>
      <c r="K152">
        <v>5.0108197110182502E-2</v>
      </c>
      <c r="L152">
        <v>94.989180288981743</v>
      </c>
      <c r="N152" s="5">
        <f t="shared" si="15"/>
        <v>1730000</v>
      </c>
      <c r="O152" s="4">
        <f t="shared" si="16"/>
        <v>4.3999999999999997E-2</v>
      </c>
      <c r="P152" s="3">
        <f t="shared" si="14"/>
        <v>1.5353952405975528</v>
      </c>
    </row>
    <row r="153" spans="1:16" x14ac:dyDescent="0.3">
      <c r="A153" s="2">
        <v>44697.375</v>
      </c>
      <c r="B153">
        <v>40902000</v>
      </c>
      <c r="C153">
        <v>40940000</v>
      </c>
      <c r="D153">
        <v>38620000</v>
      </c>
      <c r="E153">
        <v>39256000</v>
      </c>
      <c r="F153">
        <v>5678.8338534200002</v>
      </c>
      <c r="G153">
        <v>224370405726.56381</v>
      </c>
      <c r="H153">
        <v>1160000</v>
      </c>
      <c r="I153">
        <v>41767000</v>
      </c>
      <c r="J153">
        <v>1</v>
      </c>
      <c r="K153">
        <v>5.0108197110182502E-2</v>
      </c>
      <c r="L153">
        <v>94.989180288981743</v>
      </c>
      <c r="N153" s="5">
        <f t="shared" si="15"/>
        <v>2320000</v>
      </c>
      <c r="O153" s="4">
        <f t="shared" si="16"/>
        <v>0.06</v>
      </c>
      <c r="P153" s="3">
        <f t="shared" si="14"/>
        <v>1.4734629532317394</v>
      </c>
    </row>
    <row r="154" spans="1:16" x14ac:dyDescent="0.3">
      <c r="A154" s="2">
        <v>44698.375</v>
      </c>
      <c r="B154">
        <v>39260000</v>
      </c>
      <c r="C154">
        <v>39900000</v>
      </c>
      <c r="D154">
        <v>38416000</v>
      </c>
      <c r="E154">
        <v>39259000</v>
      </c>
      <c r="F154">
        <v>5356.75318186</v>
      </c>
      <c r="G154">
        <v>210535941107.40149</v>
      </c>
      <c r="H154">
        <v>742000</v>
      </c>
      <c r="I154">
        <v>40420000</v>
      </c>
      <c r="J154">
        <v>1</v>
      </c>
      <c r="K154">
        <v>5.0108197110182502E-2</v>
      </c>
      <c r="L154">
        <v>94.989180288981743</v>
      </c>
      <c r="N154" s="5">
        <f t="shared" si="15"/>
        <v>1484000</v>
      </c>
      <c r="O154" s="4">
        <f t="shared" si="16"/>
        <v>3.9E-2</v>
      </c>
      <c r="P154" s="3">
        <f t="shared" si="14"/>
        <v>1.4735755573905862</v>
      </c>
    </row>
    <row r="155" spans="1:16" x14ac:dyDescent="0.3">
      <c r="A155" s="2">
        <v>44699.375</v>
      </c>
      <c r="B155">
        <v>39260000</v>
      </c>
      <c r="C155">
        <v>39464000</v>
      </c>
      <c r="D155">
        <v>37001000</v>
      </c>
      <c r="E155">
        <v>37099000</v>
      </c>
      <c r="F155">
        <v>6367.4522299999999</v>
      </c>
      <c r="G155">
        <v>243086612601.30341</v>
      </c>
      <c r="H155">
        <v>1231500</v>
      </c>
      <c r="I155">
        <v>40002000</v>
      </c>
      <c r="J155">
        <v>1</v>
      </c>
      <c r="K155">
        <v>5.0108197110182502E-2</v>
      </c>
      <c r="L155">
        <v>94.989180288981743</v>
      </c>
      <c r="N155" s="5">
        <f t="shared" si="15"/>
        <v>2463000</v>
      </c>
      <c r="O155" s="4">
        <f t="shared" si="16"/>
        <v>6.7000000000000004E-2</v>
      </c>
      <c r="P155" s="3">
        <f t="shared" si="14"/>
        <v>1.3925005630207943</v>
      </c>
    </row>
    <row r="156" spans="1:16" x14ac:dyDescent="0.3">
      <c r="A156" s="2">
        <v>44700.375</v>
      </c>
      <c r="B156">
        <v>37100000</v>
      </c>
      <c r="C156">
        <v>39085000</v>
      </c>
      <c r="D156">
        <v>37000000</v>
      </c>
      <c r="E156">
        <v>38780000</v>
      </c>
      <c r="F156">
        <v>6407.3418675200001</v>
      </c>
      <c r="G156">
        <v>242974605150.8717</v>
      </c>
      <c r="H156">
        <v>1042500</v>
      </c>
      <c r="I156">
        <v>38331500</v>
      </c>
      <c r="J156">
        <v>0.96170055959198053</v>
      </c>
      <c r="K156">
        <v>4.8189081201007768E-2</v>
      </c>
      <c r="L156">
        <v>95.181091879899228</v>
      </c>
      <c r="N156" s="5">
        <f t="shared" si="15"/>
        <v>2085000</v>
      </c>
      <c r="O156" s="4">
        <f t="shared" si="16"/>
        <v>5.6000000000000001E-2</v>
      </c>
      <c r="P156" s="3">
        <f t="shared" si="14"/>
        <v>1.4555964266946926</v>
      </c>
    </row>
    <row r="157" spans="1:16" x14ac:dyDescent="0.3">
      <c r="A157" s="2">
        <v>44701.375</v>
      </c>
      <c r="B157">
        <v>38781000</v>
      </c>
      <c r="C157">
        <v>39298000</v>
      </c>
      <c r="D157">
        <v>37267000</v>
      </c>
      <c r="E157">
        <v>37762000</v>
      </c>
      <c r="F157">
        <v>5865.6103760599999</v>
      </c>
      <c r="G157">
        <v>225269617988.7923</v>
      </c>
      <c r="H157">
        <v>1015500</v>
      </c>
      <c r="I157">
        <v>39823500</v>
      </c>
      <c r="J157">
        <v>1</v>
      </c>
      <c r="K157">
        <v>4.8189081201007768E-2</v>
      </c>
      <c r="L157">
        <v>95.181091879899228</v>
      </c>
      <c r="N157" s="5">
        <f t="shared" si="15"/>
        <v>2031000</v>
      </c>
      <c r="O157" s="4">
        <f t="shared" si="16"/>
        <v>5.3999999999999999E-2</v>
      </c>
      <c r="P157" s="3">
        <f t="shared" si="14"/>
        <v>1.4173860821259665</v>
      </c>
    </row>
    <row r="158" spans="1:16" x14ac:dyDescent="0.3">
      <c r="A158" s="2">
        <v>44702.375</v>
      </c>
      <c r="B158">
        <v>37798000</v>
      </c>
      <c r="C158">
        <v>38253000</v>
      </c>
      <c r="D158">
        <v>37558000</v>
      </c>
      <c r="E158">
        <v>38037000</v>
      </c>
      <c r="F158">
        <v>2813.64815039</v>
      </c>
      <c r="G158">
        <v>106779412306.2433</v>
      </c>
      <c r="H158">
        <v>347500</v>
      </c>
      <c r="I158">
        <v>38813500</v>
      </c>
      <c r="J158">
        <v>1</v>
      </c>
      <c r="K158">
        <v>4.8189081201007768E-2</v>
      </c>
      <c r="L158">
        <v>95.181091879899228</v>
      </c>
      <c r="N158" s="5">
        <f t="shared" si="15"/>
        <v>695000</v>
      </c>
      <c r="O158" s="4">
        <f t="shared" si="16"/>
        <v>1.9E-2</v>
      </c>
      <c r="P158" s="3">
        <f t="shared" si="14"/>
        <v>1.4277081300202688</v>
      </c>
    </row>
    <row r="159" spans="1:16" x14ac:dyDescent="0.3">
      <c r="A159" s="2">
        <v>44703.375</v>
      </c>
      <c r="B159">
        <v>38037000</v>
      </c>
      <c r="C159">
        <v>39150000</v>
      </c>
      <c r="D159">
        <v>37886000</v>
      </c>
      <c r="E159">
        <v>38933000</v>
      </c>
      <c r="F159">
        <v>3336.52070723</v>
      </c>
      <c r="G159">
        <v>128577550743.8524</v>
      </c>
      <c r="H159">
        <v>632000</v>
      </c>
      <c r="I159">
        <v>38384500</v>
      </c>
      <c r="J159">
        <v>0.96428962211309255</v>
      </c>
      <c r="K159">
        <v>4.6468230901296918E-2</v>
      </c>
      <c r="L159">
        <v>95.353176909870314</v>
      </c>
      <c r="N159" s="5">
        <f t="shared" si="15"/>
        <v>1264000</v>
      </c>
      <c r="O159" s="4">
        <f t="shared" si="16"/>
        <v>3.3000000000000002E-2</v>
      </c>
      <c r="P159" s="3">
        <f t="shared" si="14"/>
        <v>1.4613392387958861</v>
      </c>
    </row>
    <row r="160" spans="1:16" x14ac:dyDescent="0.3">
      <c r="A160" s="2">
        <v>44704.375</v>
      </c>
      <c r="B160">
        <v>38933000</v>
      </c>
      <c r="C160">
        <v>39220000</v>
      </c>
      <c r="D160">
        <v>37209000</v>
      </c>
      <c r="E160">
        <v>37436000</v>
      </c>
      <c r="F160">
        <v>4947.2210493000002</v>
      </c>
      <c r="G160">
        <v>190334640537.4173</v>
      </c>
      <c r="H160">
        <v>1005500</v>
      </c>
      <c r="I160">
        <v>39565000</v>
      </c>
      <c r="J160">
        <v>1</v>
      </c>
      <c r="K160">
        <v>4.6468230901296918E-2</v>
      </c>
      <c r="L160">
        <v>95.353176909870314</v>
      </c>
      <c r="N160" s="5">
        <f t="shared" si="15"/>
        <v>2011000</v>
      </c>
      <c r="O160" s="4">
        <f t="shared" si="16"/>
        <v>5.3999999999999999E-2</v>
      </c>
      <c r="P160" s="3">
        <f t="shared" si="14"/>
        <v>1.4051497635312664</v>
      </c>
    </row>
    <row r="161" spans="1:16" x14ac:dyDescent="0.3">
      <c r="A161" s="2">
        <v>44705.375</v>
      </c>
      <c r="B161">
        <v>37436000</v>
      </c>
      <c r="C161">
        <v>38000000</v>
      </c>
      <c r="D161">
        <v>36725000</v>
      </c>
      <c r="E161">
        <v>37827000</v>
      </c>
      <c r="F161">
        <v>3823.78536764</v>
      </c>
      <c r="G161">
        <v>142910723625.2074</v>
      </c>
      <c r="H161">
        <v>637500</v>
      </c>
      <c r="I161">
        <v>38441500</v>
      </c>
      <c r="J161">
        <v>1</v>
      </c>
      <c r="K161">
        <v>4.6468230901296918E-2</v>
      </c>
      <c r="L161">
        <v>95.353176909870314</v>
      </c>
      <c r="N161" s="5">
        <f t="shared" si="15"/>
        <v>1275000</v>
      </c>
      <c r="O161" s="4">
        <f t="shared" si="16"/>
        <v>3.5000000000000003E-2</v>
      </c>
      <c r="P161" s="3">
        <f t="shared" si="14"/>
        <v>1.4198258389009835</v>
      </c>
    </row>
    <row r="162" spans="1:16" x14ac:dyDescent="0.3">
      <c r="A162" s="2">
        <v>44706.375</v>
      </c>
      <c r="B162">
        <v>37827000</v>
      </c>
      <c r="C162">
        <v>38360000</v>
      </c>
      <c r="D162">
        <v>37558000</v>
      </c>
      <c r="E162">
        <v>37935000</v>
      </c>
      <c r="F162">
        <v>3871.0913371299998</v>
      </c>
      <c r="G162">
        <v>147137682970.5087</v>
      </c>
      <c r="H162">
        <v>401000</v>
      </c>
      <c r="I162">
        <v>38464500</v>
      </c>
      <c r="J162">
        <v>1</v>
      </c>
      <c r="K162">
        <v>4.6468230901296918E-2</v>
      </c>
      <c r="L162">
        <v>95.353176909870314</v>
      </c>
      <c r="N162" s="5">
        <f t="shared" si="15"/>
        <v>802000</v>
      </c>
      <c r="O162" s="4">
        <f t="shared" si="16"/>
        <v>2.1000000000000001E-2</v>
      </c>
      <c r="P162" s="3">
        <f t="shared" si="14"/>
        <v>1.4238795886194731</v>
      </c>
    </row>
    <row r="163" spans="1:16" x14ac:dyDescent="0.3">
      <c r="A163" s="2">
        <v>44707.375</v>
      </c>
      <c r="B163">
        <v>37937000</v>
      </c>
      <c r="C163">
        <v>38230000</v>
      </c>
      <c r="D163">
        <v>36394000</v>
      </c>
      <c r="E163">
        <v>37662000</v>
      </c>
      <c r="F163">
        <v>5202.3043333100004</v>
      </c>
      <c r="G163">
        <v>195505091618.82019</v>
      </c>
      <c r="H163">
        <v>918000</v>
      </c>
      <c r="I163">
        <v>38338000</v>
      </c>
      <c r="J163">
        <v>1</v>
      </c>
      <c r="K163">
        <v>4.6468230901296918E-2</v>
      </c>
      <c r="L163">
        <v>95.353176909870314</v>
      </c>
      <c r="N163" s="5">
        <f t="shared" si="15"/>
        <v>1836000</v>
      </c>
      <c r="O163" s="4">
        <f t="shared" si="16"/>
        <v>0.05</v>
      </c>
      <c r="P163" s="3">
        <f t="shared" si="14"/>
        <v>1.4136326101644021</v>
      </c>
    </row>
    <row r="164" spans="1:16" x14ac:dyDescent="0.3">
      <c r="A164" s="2">
        <v>44708.375</v>
      </c>
      <c r="B164">
        <v>37662000</v>
      </c>
      <c r="C164">
        <v>37889000</v>
      </c>
      <c r="D164">
        <v>36413000</v>
      </c>
      <c r="E164">
        <v>36837000</v>
      </c>
      <c r="F164">
        <v>4373.8853706899999</v>
      </c>
      <c r="G164">
        <v>162036860622.9899</v>
      </c>
      <c r="H164">
        <v>738000</v>
      </c>
      <c r="I164">
        <v>38580000</v>
      </c>
      <c r="J164">
        <v>1</v>
      </c>
      <c r="K164">
        <v>4.6468230901296918E-2</v>
      </c>
      <c r="L164">
        <v>95.353176909870314</v>
      </c>
      <c r="N164" s="5">
        <f t="shared" si="15"/>
        <v>1476000</v>
      </c>
      <c r="O164" s="4">
        <f t="shared" si="16"/>
        <v>4.1000000000000002E-2</v>
      </c>
      <c r="P164" s="3">
        <f t="shared" si="14"/>
        <v>1.3826664664814954</v>
      </c>
    </row>
    <row r="165" spans="1:16" x14ac:dyDescent="0.3">
      <c r="A165" s="2">
        <v>44709.375</v>
      </c>
      <c r="B165">
        <v>36862000</v>
      </c>
      <c r="C165">
        <v>37373000</v>
      </c>
      <c r="D165">
        <v>36613000</v>
      </c>
      <c r="E165">
        <v>37034000</v>
      </c>
      <c r="F165">
        <v>1931.8459728</v>
      </c>
      <c r="G165">
        <v>71361163243.764252</v>
      </c>
      <c r="H165">
        <v>380000</v>
      </c>
      <c r="I165">
        <v>37600000</v>
      </c>
      <c r="J165">
        <v>1</v>
      </c>
      <c r="K165">
        <v>4.6468230901296918E-2</v>
      </c>
      <c r="L165">
        <v>95.353176909870314</v>
      </c>
      <c r="N165" s="5">
        <f t="shared" si="15"/>
        <v>760000</v>
      </c>
      <c r="O165" s="4">
        <f t="shared" si="16"/>
        <v>2.1000000000000001E-2</v>
      </c>
      <c r="P165" s="3">
        <f t="shared" si="14"/>
        <v>1.3900608062457773</v>
      </c>
    </row>
    <row r="166" spans="1:16" x14ac:dyDescent="0.3">
      <c r="A166" s="2">
        <v>44710.375</v>
      </c>
      <c r="B166">
        <v>37033000</v>
      </c>
      <c r="C166">
        <v>37620000</v>
      </c>
      <c r="D166">
        <v>36825000</v>
      </c>
      <c r="E166">
        <v>37380000</v>
      </c>
      <c r="F166">
        <v>1712.6501460899999</v>
      </c>
      <c r="G166">
        <v>63691223300.737442</v>
      </c>
      <c r="H166">
        <v>397500</v>
      </c>
      <c r="I166">
        <v>37413000</v>
      </c>
      <c r="J166">
        <v>0.94911795365247364</v>
      </c>
      <c r="K166">
        <v>4.410383222288957E-2</v>
      </c>
      <c r="L166">
        <v>95.589616777711043</v>
      </c>
      <c r="N166" s="5">
        <f t="shared" si="15"/>
        <v>795000</v>
      </c>
      <c r="O166" s="4">
        <f t="shared" si="16"/>
        <v>2.1999999999999999E-2</v>
      </c>
      <c r="P166" s="3">
        <f t="shared" si="14"/>
        <v>1.4030478192327904</v>
      </c>
    </row>
    <row r="167" spans="1:16" x14ac:dyDescent="0.3">
      <c r="A167" s="2">
        <v>44711.375</v>
      </c>
      <c r="B167">
        <v>37415000</v>
      </c>
      <c r="C167">
        <v>39989000</v>
      </c>
      <c r="D167">
        <v>37230000</v>
      </c>
      <c r="E167">
        <v>39550000</v>
      </c>
      <c r="F167">
        <v>5467.4600366499999</v>
      </c>
      <c r="G167">
        <v>211274731621.14111</v>
      </c>
      <c r="H167">
        <v>1379500</v>
      </c>
      <c r="I167">
        <v>37812500</v>
      </c>
      <c r="J167">
        <v>0.99595041322314048</v>
      </c>
      <c r="K167">
        <v>4.3925229927110933E-2</v>
      </c>
      <c r="L167">
        <v>95.607477007288907</v>
      </c>
      <c r="N167" s="5">
        <f t="shared" si="15"/>
        <v>2759000</v>
      </c>
      <c r="O167" s="4">
        <f t="shared" si="16"/>
        <v>7.3999999999999996E-2</v>
      </c>
      <c r="P167" s="3">
        <f t="shared" si="14"/>
        <v>1.4844981607987389</v>
      </c>
    </row>
    <row r="168" spans="1:16" x14ac:dyDescent="0.3">
      <c r="A168" s="2">
        <v>44712.375</v>
      </c>
      <c r="B168">
        <v>39527000</v>
      </c>
      <c r="C168">
        <v>40600000</v>
      </c>
      <c r="D168">
        <v>39300000</v>
      </c>
      <c r="E168">
        <v>39923000</v>
      </c>
      <c r="F168">
        <v>6442.97998078</v>
      </c>
      <c r="G168">
        <v>256308491503.18979</v>
      </c>
      <c r="H168">
        <v>650000</v>
      </c>
      <c r="I168">
        <v>40906500</v>
      </c>
      <c r="J168">
        <v>1</v>
      </c>
      <c r="K168">
        <v>4.3925229927110933E-2</v>
      </c>
      <c r="L168">
        <v>95.607477007288907</v>
      </c>
      <c r="N168" s="5">
        <f t="shared" si="15"/>
        <v>1300000</v>
      </c>
      <c r="O168" s="4">
        <f t="shared" si="16"/>
        <v>3.3000000000000002E-2</v>
      </c>
      <c r="P168" s="3">
        <f t="shared" si="14"/>
        <v>1.4984986112153742</v>
      </c>
    </row>
    <row r="169" spans="1:16" x14ac:dyDescent="0.3">
      <c r="A169" s="2">
        <v>44713.375</v>
      </c>
      <c r="B169">
        <v>39927000</v>
      </c>
      <c r="C169">
        <v>40150000</v>
      </c>
      <c r="D169">
        <v>37500000</v>
      </c>
      <c r="E169">
        <v>37880000</v>
      </c>
      <c r="F169">
        <v>6304.8142728499997</v>
      </c>
      <c r="G169">
        <v>245744047452.1806</v>
      </c>
      <c r="H169">
        <v>1325000</v>
      </c>
      <c r="I169">
        <v>40577000</v>
      </c>
      <c r="J169">
        <v>1</v>
      </c>
      <c r="K169">
        <v>4.3925229927110933E-2</v>
      </c>
      <c r="L169">
        <v>95.607477007288907</v>
      </c>
      <c r="N169" s="5">
        <f t="shared" si="15"/>
        <v>2650000</v>
      </c>
      <c r="O169" s="4">
        <f t="shared" si="16"/>
        <v>7.0999999999999994E-2</v>
      </c>
      <c r="P169" s="3">
        <f t="shared" si="14"/>
        <v>1.4218151790406126</v>
      </c>
    </row>
    <row r="170" spans="1:16" x14ac:dyDescent="0.3">
      <c r="A170" s="2">
        <v>44714.375</v>
      </c>
      <c r="B170">
        <v>37880000</v>
      </c>
      <c r="C170">
        <v>38680000</v>
      </c>
      <c r="D170">
        <v>37558000</v>
      </c>
      <c r="E170">
        <v>38392000</v>
      </c>
      <c r="F170">
        <v>2899.3456726200002</v>
      </c>
      <c r="G170">
        <v>110236787826.5609</v>
      </c>
      <c r="H170">
        <v>561000</v>
      </c>
      <c r="I170">
        <v>39205000</v>
      </c>
      <c r="J170">
        <v>1</v>
      </c>
      <c r="K170">
        <v>4.3925229927110933E-2</v>
      </c>
      <c r="L170">
        <v>95.607477007288907</v>
      </c>
      <c r="N170" s="5">
        <f t="shared" si="15"/>
        <v>1122000</v>
      </c>
      <c r="O170" s="4">
        <f t="shared" si="16"/>
        <v>0.03</v>
      </c>
      <c r="P170" s="3">
        <f t="shared" si="14"/>
        <v>1.4410329554838226</v>
      </c>
    </row>
    <row r="171" spans="1:16" x14ac:dyDescent="0.3">
      <c r="A171" s="2">
        <v>44715.375</v>
      </c>
      <c r="B171">
        <v>38393000</v>
      </c>
      <c r="C171">
        <v>38630000</v>
      </c>
      <c r="D171">
        <v>37378000</v>
      </c>
      <c r="E171">
        <v>37851000</v>
      </c>
      <c r="F171">
        <v>3606.9474699100001</v>
      </c>
      <c r="G171">
        <v>137238868186.1825</v>
      </c>
      <c r="H171">
        <v>626000</v>
      </c>
      <c r="I171">
        <v>38954000</v>
      </c>
      <c r="J171">
        <v>1</v>
      </c>
      <c r="K171">
        <v>4.3925229927110933E-2</v>
      </c>
      <c r="L171">
        <v>95.607477007288907</v>
      </c>
      <c r="N171" s="5">
        <f t="shared" si="15"/>
        <v>1252000</v>
      </c>
      <c r="O171" s="4">
        <f t="shared" si="16"/>
        <v>3.3000000000000002E-2</v>
      </c>
      <c r="P171" s="3">
        <f t="shared" si="14"/>
        <v>1.4207266721717589</v>
      </c>
    </row>
    <row r="172" spans="1:16" x14ac:dyDescent="0.3">
      <c r="A172" s="2">
        <v>44716.375</v>
      </c>
      <c r="B172">
        <v>37852000</v>
      </c>
      <c r="C172">
        <v>38100000</v>
      </c>
      <c r="D172">
        <v>37666000</v>
      </c>
      <c r="E172">
        <v>37916000</v>
      </c>
      <c r="F172">
        <v>1401.3122846000001</v>
      </c>
      <c r="G172">
        <v>53025106657.573509</v>
      </c>
      <c r="H172">
        <v>217000</v>
      </c>
      <c r="I172">
        <v>38478000</v>
      </c>
      <c r="J172">
        <v>1</v>
      </c>
      <c r="K172">
        <v>4.3925229927110933E-2</v>
      </c>
      <c r="L172">
        <v>95.607477007288907</v>
      </c>
      <c r="N172" s="5">
        <f t="shared" si="15"/>
        <v>434000</v>
      </c>
      <c r="O172" s="4">
        <f t="shared" si="16"/>
        <v>1.2E-2</v>
      </c>
      <c r="P172" s="3">
        <f t="shared" si="14"/>
        <v>1.4231664289467758</v>
      </c>
    </row>
    <row r="173" spans="1:16" x14ac:dyDescent="0.3">
      <c r="A173" s="2">
        <v>44717.375</v>
      </c>
      <c r="B173">
        <v>37916000</v>
      </c>
      <c r="C173">
        <v>38300000</v>
      </c>
      <c r="D173">
        <v>37608000</v>
      </c>
      <c r="E173">
        <v>37972000</v>
      </c>
      <c r="F173">
        <v>1320.2216868999999</v>
      </c>
      <c r="G173">
        <v>49985999685.452812</v>
      </c>
      <c r="H173">
        <v>346000</v>
      </c>
      <c r="I173">
        <v>38133000</v>
      </c>
      <c r="J173">
        <v>0.94577793512181041</v>
      </c>
      <c r="K173">
        <v>4.1543513260213723E-2</v>
      </c>
      <c r="L173">
        <v>95.845648673978616</v>
      </c>
      <c r="N173" s="5">
        <f t="shared" si="15"/>
        <v>692000</v>
      </c>
      <c r="O173" s="4">
        <f t="shared" si="16"/>
        <v>1.7999999999999999E-2</v>
      </c>
      <c r="P173" s="3">
        <f t="shared" si="14"/>
        <v>1.4252683732452518</v>
      </c>
    </row>
    <row r="174" spans="1:16" x14ac:dyDescent="0.3">
      <c r="A174" s="2">
        <v>44718.375</v>
      </c>
      <c r="B174">
        <v>37974000</v>
      </c>
      <c r="C174">
        <v>39952000</v>
      </c>
      <c r="D174">
        <v>37966000</v>
      </c>
      <c r="E174">
        <v>39532000</v>
      </c>
      <c r="F174">
        <v>4372.2245794500004</v>
      </c>
      <c r="G174">
        <v>172041848037.4715</v>
      </c>
      <c r="H174">
        <v>993000</v>
      </c>
      <c r="I174">
        <v>38320000</v>
      </c>
      <c r="J174">
        <v>0.9816283924843423</v>
      </c>
      <c r="K174">
        <v>4.0780292139775548E-2</v>
      </c>
      <c r="L174">
        <v>95.921970786022442</v>
      </c>
      <c r="N174" s="5">
        <f t="shared" si="15"/>
        <v>1986000</v>
      </c>
      <c r="O174" s="4">
        <f t="shared" si="16"/>
        <v>5.1999999999999998E-2</v>
      </c>
      <c r="P174" s="3">
        <f t="shared" si="14"/>
        <v>1.4838225358456572</v>
      </c>
    </row>
    <row r="175" spans="1:16" x14ac:dyDescent="0.3">
      <c r="A175" s="2">
        <v>44719.375</v>
      </c>
      <c r="B175">
        <v>39532000</v>
      </c>
      <c r="C175">
        <v>39797000</v>
      </c>
      <c r="D175">
        <v>37500000</v>
      </c>
      <c r="E175">
        <v>39398000</v>
      </c>
      <c r="F175">
        <v>7886.3324681599997</v>
      </c>
      <c r="G175">
        <v>303250155093.70221</v>
      </c>
      <c r="H175">
        <v>1148500</v>
      </c>
      <c r="I175">
        <v>40525000</v>
      </c>
      <c r="J175">
        <v>1</v>
      </c>
      <c r="K175">
        <v>4.0780292139775548E-2</v>
      </c>
      <c r="L175">
        <v>95.921970786022442</v>
      </c>
      <c r="N175" s="5">
        <f t="shared" si="15"/>
        <v>2297000</v>
      </c>
      <c r="O175" s="4">
        <f t="shared" si="16"/>
        <v>6.0999999999999999E-2</v>
      </c>
      <c r="P175" s="3">
        <f t="shared" si="14"/>
        <v>1.4787928834171609</v>
      </c>
    </row>
    <row r="176" spans="1:16" x14ac:dyDescent="0.3">
      <c r="A176" s="2">
        <v>44720.375</v>
      </c>
      <c r="B176">
        <v>39366000</v>
      </c>
      <c r="C176">
        <v>39599000</v>
      </c>
      <c r="D176">
        <v>38128000</v>
      </c>
      <c r="E176">
        <v>38581000</v>
      </c>
      <c r="F176">
        <v>5152.8294435500002</v>
      </c>
      <c r="G176">
        <v>199350471018.1796</v>
      </c>
      <c r="H176">
        <v>735500</v>
      </c>
      <c r="I176">
        <v>40514500</v>
      </c>
      <c r="J176">
        <v>1</v>
      </c>
      <c r="K176">
        <v>4.0780292139775548E-2</v>
      </c>
      <c r="L176">
        <v>95.921970786022442</v>
      </c>
      <c r="N176" s="5">
        <f t="shared" si="15"/>
        <v>1471000</v>
      </c>
      <c r="O176" s="4">
        <f t="shared" si="16"/>
        <v>3.9E-2</v>
      </c>
      <c r="P176" s="3">
        <f t="shared" si="14"/>
        <v>1.4481270174911793</v>
      </c>
    </row>
    <row r="177" spans="1:16" x14ac:dyDescent="0.3">
      <c r="A177" s="2">
        <v>44721.375</v>
      </c>
      <c r="B177">
        <v>38581000</v>
      </c>
      <c r="C177">
        <v>38800000</v>
      </c>
      <c r="D177">
        <v>38150000</v>
      </c>
      <c r="E177">
        <v>38256000</v>
      </c>
      <c r="F177">
        <v>2945.15078326</v>
      </c>
      <c r="G177">
        <v>113235233678.0551</v>
      </c>
      <c r="H177">
        <v>325000</v>
      </c>
      <c r="I177">
        <v>39316500</v>
      </c>
      <c r="J177">
        <v>1</v>
      </c>
      <c r="K177">
        <v>4.0780292139775548E-2</v>
      </c>
      <c r="L177">
        <v>95.921970786022442</v>
      </c>
      <c r="N177" s="5">
        <f t="shared" si="15"/>
        <v>650000</v>
      </c>
      <c r="O177" s="4">
        <f t="shared" si="16"/>
        <v>1.7000000000000001E-2</v>
      </c>
      <c r="P177" s="3">
        <f t="shared" si="14"/>
        <v>1.4359282336160948</v>
      </c>
    </row>
    <row r="178" spans="1:16" x14ac:dyDescent="0.3">
      <c r="A178" s="2">
        <v>44722.375</v>
      </c>
      <c r="B178">
        <v>38265000</v>
      </c>
      <c r="C178">
        <v>38850000</v>
      </c>
      <c r="D178">
        <v>37470000</v>
      </c>
      <c r="E178">
        <v>37611000</v>
      </c>
      <c r="F178">
        <v>4429.2147889300004</v>
      </c>
      <c r="G178">
        <v>168289151399.8374</v>
      </c>
      <c r="H178">
        <v>690000</v>
      </c>
      <c r="I178">
        <v>38590000</v>
      </c>
      <c r="J178">
        <v>0.92463073335060897</v>
      </c>
      <c r="K178">
        <v>3.7706711427452737E-2</v>
      </c>
      <c r="L178">
        <v>96.229328857254728</v>
      </c>
      <c r="N178" s="5">
        <f t="shared" si="15"/>
        <v>1380000</v>
      </c>
      <c r="O178" s="4">
        <f t="shared" si="16"/>
        <v>3.6999999999999998E-2</v>
      </c>
      <c r="P178" s="3">
        <f t="shared" si="14"/>
        <v>1.4117183394640043</v>
      </c>
    </row>
    <row r="179" spans="1:16" x14ac:dyDescent="0.3">
      <c r="A179" s="2">
        <v>44723.375</v>
      </c>
      <c r="B179">
        <v>37613000</v>
      </c>
      <c r="C179">
        <v>37990000</v>
      </c>
      <c r="D179">
        <v>36680000</v>
      </c>
      <c r="E179">
        <v>37058000</v>
      </c>
      <c r="F179">
        <v>4509.66118809</v>
      </c>
      <c r="G179">
        <v>167988296425.9404</v>
      </c>
      <c r="H179">
        <v>655000</v>
      </c>
      <c r="I179">
        <v>38303000</v>
      </c>
      <c r="J179">
        <v>1</v>
      </c>
      <c r="K179">
        <v>3.7706711427452737E-2</v>
      </c>
      <c r="L179">
        <v>96.229328857254728</v>
      </c>
      <c r="N179" s="5">
        <f t="shared" si="15"/>
        <v>1310000</v>
      </c>
      <c r="O179" s="4">
        <f t="shared" si="16"/>
        <v>3.5999999999999997E-2</v>
      </c>
      <c r="P179" s="3">
        <f t="shared" si="14"/>
        <v>1.3909616395165527</v>
      </c>
    </row>
    <row r="180" spans="1:16" x14ac:dyDescent="0.3">
      <c r="A180" s="2">
        <v>44724.375</v>
      </c>
      <c r="B180">
        <v>37061000</v>
      </c>
      <c r="C180">
        <v>37157000</v>
      </c>
      <c r="D180">
        <v>34700000</v>
      </c>
      <c r="E180">
        <v>34718000</v>
      </c>
      <c r="F180">
        <v>6146.3318737600002</v>
      </c>
      <c r="G180">
        <v>219859784066.754</v>
      </c>
      <c r="H180">
        <v>1228500</v>
      </c>
      <c r="I180">
        <v>37716000</v>
      </c>
      <c r="J180">
        <v>1</v>
      </c>
      <c r="K180">
        <v>3.7706711427452737E-2</v>
      </c>
      <c r="L180">
        <v>96.229328857254728</v>
      </c>
      <c r="N180" s="5">
        <f t="shared" si="15"/>
        <v>2457000</v>
      </c>
      <c r="O180" s="4">
        <f t="shared" si="16"/>
        <v>7.0999999999999994E-2</v>
      </c>
      <c r="P180" s="3">
        <f t="shared" si="14"/>
        <v>1.3031303956159448</v>
      </c>
    </row>
    <row r="181" spans="1:16" x14ac:dyDescent="0.3">
      <c r="A181" s="2">
        <v>44725.375</v>
      </c>
      <c r="B181">
        <v>34718000</v>
      </c>
      <c r="C181">
        <v>35050000</v>
      </c>
      <c r="D181">
        <v>28960000</v>
      </c>
      <c r="E181">
        <v>29372000</v>
      </c>
      <c r="F181">
        <v>21092.064199420001</v>
      </c>
      <c r="G181">
        <v>668025770993.44421</v>
      </c>
      <c r="H181">
        <v>3045000</v>
      </c>
      <c r="I181">
        <v>35946500</v>
      </c>
      <c r="J181">
        <v>1</v>
      </c>
      <c r="K181">
        <v>3.7706711427452737E-2</v>
      </c>
      <c r="L181">
        <v>96.229328857254728</v>
      </c>
      <c r="N181" s="5">
        <f t="shared" si="15"/>
        <v>6090000</v>
      </c>
      <c r="O181" s="4">
        <f t="shared" si="16"/>
        <v>0.21</v>
      </c>
      <c r="P181" s="3">
        <f t="shared" si="14"/>
        <v>1.1024697845507094</v>
      </c>
    </row>
    <row r="182" spans="1:16" x14ac:dyDescent="0.3">
      <c r="A182" s="2">
        <v>44726.375</v>
      </c>
      <c r="B182">
        <v>29373000</v>
      </c>
      <c r="C182">
        <v>30205000</v>
      </c>
      <c r="D182">
        <v>27412000</v>
      </c>
      <c r="E182">
        <v>28829000</v>
      </c>
      <c r="F182">
        <v>19487.815408859999</v>
      </c>
      <c r="G182">
        <v>561772913986.81445</v>
      </c>
      <c r="H182">
        <v>1396500</v>
      </c>
      <c r="I182">
        <v>32418000</v>
      </c>
      <c r="J182">
        <v>1</v>
      </c>
      <c r="K182">
        <v>3.7706711427452737E-2</v>
      </c>
      <c r="L182">
        <v>96.229328857254728</v>
      </c>
      <c r="N182" s="5">
        <f t="shared" si="15"/>
        <v>2793000</v>
      </c>
      <c r="O182" s="4">
        <f t="shared" si="16"/>
        <v>0.10199999999999999</v>
      </c>
      <c r="P182" s="3">
        <f t="shared" si="14"/>
        <v>1.0820884317994144</v>
      </c>
    </row>
    <row r="183" spans="1:16" x14ac:dyDescent="0.3">
      <c r="A183" s="2">
        <v>44727.375</v>
      </c>
      <c r="B183">
        <v>28828000</v>
      </c>
      <c r="C183">
        <v>29566000</v>
      </c>
      <c r="D183">
        <v>26694000</v>
      </c>
      <c r="E183">
        <v>29253000</v>
      </c>
      <c r="F183">
        <v>20040.690891760001</v>
      </c>
      <c r="G183">
        <v>559000697514.42798</v>
      </c>
      <c r="H183">
        <v>1436000</v>
      </c>
      <c r="I183">
        <v>30224500</v>
      </c>
      <c r="J183">
        <v>1</v>
      </c>
      <c r="K183">
        <v>3.7706711427452737E-2</v>
      </c>
      <c r="L183">
        <v>96.229328857254728</v>
      </c>
      <c r="N183" s="5">
        <f t="shared" si="15"/>
        <v>2872000</v>
      </c>
      <c r="O183" s="4">
        <f t="shared" si="16"/>
        <v>0.108</v>
      </c>
      <c r="P183" s="3">
        <f t="shared" si="14"/>
        <v>1.0980031529164478</v>
      </c>
    </row>
    <row r="184" spans="1:16" x14ac:dyDescent="0.3">
      <c r="A184" s="2">
        <v>44728.375</v>
      </c>
      <c r="B184">
        <v>29235000</v>
      </c>
      <c r="C184">
        <v>29622000</v>
      </c>
      <c r="D184">
        <v>26718000</v>
      </c>
      <c r="E184">
        <v>26898000</v>
      </c>
      <c r="F184">
        <v>10897.12712035</v>
      </c>
      <c r="G184">
        <v>305925822885.83698</v>
      </c>
      <c r="H184">
        <v>1452000</v>
      </c>
      <c r="I184">
        <v>30671000</v>
      </c>
      <c r="J184">
        <v>1</v>
      </c>
      <c r="K184">
        <v>3.7706711427452737E-2</v>
      </c>
      <c r="L184">
        <v>96.229328857254728</v>
      </c>
      <c r="N184" s="5">
        <f t="shared" si="15"/>
        <v>2904000</v>
      </c>
      <c r="O184" s="4">
        <f t="shared" si="16"/>
        <v>0.109</v>
      </c>
      <c r="P184" s="3">
        <f t="shared" si="14"/>
        <v>1.009608888221605</v>
      </c>
    </row>
    <row r="185" spans="1:16" x14ac:dyDescent="0.3">
      <c r="A185" s="2">
        <v>44729.375</v>
      </c>
      <c r="B185">
        <v>26900000</v>
      </c>
      <c r="C185">
        <v>27920000</v>
      </c>
      <c r="D185">
        <v>26573000</v>
      </c>
      <c r="E185">
        <v>27010000</v>
      </c>
      <c r="F185">
        <v>8254.7472098500002</v>
      </c>
      <c r="G185">
        <v>224342676396.38419</v>
      </c>
      <c r="H185">
        <v>673500</v>
      </c>
      <c r="I185">
        <v>28352000</v>
      </c>
      <c r="J185">
        <v>1</v>
      </c>
      <c r="K185">
        <v>3.7706711427452737E-2</v>
      </c>
      <c r="L185">
        <v>96.229328857254728</v>
      </c>
      <c r="N185" s="5">
        <f t="shared" si="15"/>
        <v>1347000</v>
      </c>
      <c r="O185" s="4">
        <f t="shared" si="16"/>
        <v>5.0999999999999997E-2</v>
      </c>
      <c r="P185" s="3">
        <f t="shared" si="14"/>
        <v>1.0138127768185572</v>
      </c>
    </row>
    <row r="186" spans="1:16" x14ac:dyDescent="0.3">
      <c r="A186" s="2">
        <v>44730.375</v>
      </c>
      <c r="B186">
        <v>27010000</v>
      </c>
      <c r="C186">
        <v>27345000</v>
      </c>
      <c r="D186">
        <v>24000000</v>
      </c>
      <c r="E186">
        <v>25093000</v>
      </c>
      <c r="F186">
        <v>17021.37137859</v>
      </c>
      <c r="G186">
        <v>433108212679.06781</v>
      </c>
      <c r="H186">
        <v>1672500</v>
      </c>
      <c r="I186">
        <v>27683500</v>
      </c>
      <c r="J186">
        <v>1</v>
      </c>
      <c r="K186">
        <v>3.7706711427452737E-2</v>
      </c>
      <c r="L186">
        <v>96.229328857254728</v>
      </c>
      <c r="N186" s="5">
        <f t="shared" si="15"/>
        <v>3345000</v>
      </c>
      <c r="O186" s="4">
        <f t="shared" si="16"/>
        <v>0.13900000000000001</v>
      </c>
      <c r="P186" s="3">
        <f t="shared" si="14"/>
        <v>0.94185871931536669</v>
      </c>
    </row>
    <row r="187" spans="1:16" x14ac:dyDescent="0.3">
      <c r="A187" s="2">
        <v>44731.375</v>
      </c>
      <c r="B187">
        <v>25096000</v>
      </c>
      <c r="C187">
        <v>26943000</v>
      </c>
      <c r="D187">
        <v>23800000</v>
      </c>
      <c r="E187">
        <v>26642000</v>
      </c>
      <c r="F187">
        <v>15039.095423229999</v>
      </c>
      <c r="G187">
        <v>381029060910.15588</v>
      </c>
      <c r="H187">
        <v>1571500</v>
      </c>
      <c r="I187">
        <v>26768500</v>
      </c>
      <c r="J187">
        <v>0.94527429628107662</v>
      </c>
      <c r="K187">
        <v>3.5643185109659033E-2</v>
      </c>
      <c r="L187">
        <v>96.435681489034096</v>
      </c>
      <c r="N187" s="5">
        <f t="shared" si="15"/>
        <v>3143000</v>
      </c>
      <c r="O187" s="4">
        <f t="shared" si="16"/>
        <v>0.13200000000000001</v>
      </c>
      <c r="P187" s="3">
        <f>E187/$E$187</f>
        <v>1</v>
      </c>
    </row>
    <row r="188" spans="1:16" x14ac:dyDescent="0.3">
      <c r="A188" s="2">
        <v>44732.375</v>
      </c>
      <c r="B188">
        <v>26666000</v>
      </c>
      <c r="C188">
        <v>27184000</v>
      </c>
      <c r="D188">
        <v>25599000</v>
      </c>
      <c r="E188">
        <v>26643000</v>
      </c>
      <c r="F188">
        <v>12451.16444339</v>
      </c>
      <c r="G188">
        <v>329953094202.11151</v>
      </c>
      <c r="H188">
        <v>792500</v>
      </c>
      <c r="I188">
        <v>28237500</v>
      </c>
      <c r="J188">
        <v>1</v>
      </c>
      <c r="K188">
        <v>3.5643185109659033E-2</v>
      </c>
      <c r="L188">
        <v>96.435681489034096</v>
      </c>
      <c r="N188" s="5">
        <f t="shared" si="15"/>
        <v>1585000</v>
      </c>
      <c r="O188" s="4">
        <f t="shared" si="16"/>
        <v>6.2E-2</v>
      </c>
      <c r="P188" s="3">
        <f t="shared" ref="P188:P251" si="17">E188/$E$187</f>
        <v>1.0000375347196155</v>
      </c>
    </row>
    <row r="189" spans="1:16" x14ac:dyDescent="0.3">
      <c r="A189" s="2">
        <v>44733.375</v>
      </c>
      <c r="B189">
        <v>26643000</v>
      </c>
      <c r="C189">
        <v>27970000</v>
      </c>
      <c r="D189">
        <v>26476000</v>
      </c>
      <c r="E189">
        <v>26967000</v>
      </c>
      <c r="F189">
        <v>10207.597206140001</v>
      </c>
      <c r="G189">
        <v>278469858805.06482</v>
      </c>
      <c r="H189">
        <v>747000</v>
      </c>
      <c r="I189">
        <v>27435500</v>
      </c>
      <c r="J189">
        <v>0.9329235844070638</v>
      </c>
      <c r="K189">
        <v>3.3252368012187582E-2</v>
      </c>
      <c r="L189">
        <v>96.67476319878125</v>
      </c>
      <c r="N189" s="5">
        <f t="shared" si="15"/>
        <v>1494000</v>
      </c>
      <c r="O189" s="4">
        <f t="shared" si="16"/>
        <v>5.6000000000000001E-2</v>
      </c>
      <c r="P189" s="3">
        <f t="shared" si="17"/>
        <v>1.0121987838750846</v>
      </c>
    </row>
    <row r="190" spans="1:16" x14ac:dyDescent="0.3">
      <c r="A190" s="2">
        <v>44734.375</v>
      </c>
      <c r="B190">
        <v>26967000</v>
      </c>
      <c r="C190">
        <v>27160000</v>
      </c>
      <c r="D190">
        <v>25950000</v>
      </c>
      <c r="E190">
        <v>26193000</v>
      </c>
      <c r="F190">
        <v>7880.6981088499997</v>
      </c>
      <c r="G190">
        <v>209447520551.6528</v>
      </c>
      <c r="H190">
        <v>605000</v>
      </c>
      <c r="I190">
        <v>27714000</v>
      </c>
      <c r="J190">
        <v>1</v>
      </c>
      <c r="K190">
        <v>3.3252368012187582E-2</v>
      </c>
      <c r="L190">
        <v>96.67476319878125</v>
      </c>
      <c r="N190" s="5">
        <f t="shared" si="15"/>
        <v>1210000</v>
      </c>
      <c r="O190" s="4">
        <f t="shared" si="16"/>
        <v>4.7E-2</v>
      </c>
      <c r="P190" s="3">
        <f t="shared" si="17"/>
        <v>0.98314691089257567</v>
      </c>
    </row>
    <row r="191" spans="1:16" x14ac:dyDescent="0.3">
      <c r="A191" s="2">
        <v>44735.375</v>
      </c>
      <c r="B191">
        <v>26180000</v>
      </c>
      <c r="C191">
        <v>27489000</v>
      </c>
      <c r="D191">
        <v>26105000</v>
      </c>
      <c r="E191">
        <v>27419000</v>
      </c>
      <c r="F191">
        <v>11674.89801533</v>
      </c>
      <c r="G191">
        <v>313542284234.99512</v>
      </c>
      <c r="H191">
        <v>692000</v>
      </c>
      <c r="I191">
        <v>26785000</v>
      </c>
      <c r="J191">
        <v>0.97366996453238741</v>
      </c>
      <c r="K191">
        <v>3.2376831983044578E-2</v>
      </c>
      <c r="L191">
        <v>96.762316801695547</v>
      </c>
      <c r="N191" s="5">
        <f t="shared" si="15"/>
        <v>1384000</v>
      </c>
      <c r="O191" s="4">
        <f t="shared" si="16"/>
        <v>5.2999999999999999E-2</v>
      </c>
      <c r="P191" s="3">
        <f t="shared" si="17"/>
        <v>1.0291644771413557</v>
      </c>
    </row>
    <row r="192" spans="1:16" x14ac:dyDescent="0.3">
      <c r="A192" s="2">
        <v>44736.375</v>
      </c>
      <c r="B192">
        <v>27419000</v>
      </c>
      <c r="C192">
        <v>27900000</v>
      </c>
      <c r="D192">
        <v>26975000</v>
      </c>
      <c r="E192">
        <v>27597000</v>
      </c>
      <c r="F192">
        <v>13388.9322414</v>
      </c>
      <c r="G192">
        <v>367521476381.12659</v>
      </c>
      <c r="H192">
        <v>462500</v>
      </c>
      <c r="I192">
        <v>28111000</v>
      </c>
      <c r="J192">
        <v>1</v>
      </c>
      <c r="K192">
        <v>3.2376831983044578E-2</v>
      </c>
      <c r="L192">
        <v>96.762316801695547</v>
      </c>
      <c r="N192" s="5">
        <f t="shared" si="15"/>
        <v>925000</v>
      </c>
      <c r="O192" s="4">
        <f t="shared" si="16"/>
        <v>3.4000000000000002E-2</v>
      </c>
      <c r="P192" s="3">
        <f t="shared" si="17"/>
        <v>1.0358456572329404</v>
      </c>
    </row>
    <row r="193" spans="1:16" x14ac:dyDescent="0.3">
      <c r="A193" s="2">
        <v>44737.375</v>
      </c>
      <c r="B193">
        <v>27592000</v>
      </c>
      <c r="C193">
        <v>27989000</v>
      </c>
      <c r="D193">
        <v>27258000</v>
      </c>
      <c r="E193">
        <v>27832000</v>
      </c>
      <c r="F193">
        <v>6225.3282827700004</v>
      </c>
      <c r="G193">
        <v>172243806128.06161</v>
      </c>
      <c r="H193">
        <v>365500</v>
      </c>
      <c r="I193">
        <v>28054500</v>
      </c>
      <c r="J193">
        <v>1</v>
      </c>
      <c r="K193">
        <v>3.2376831983044578E-2</v>
      </c>
      <c r="L193">
        <v>96.762316801695547</v>
      </c>
      <c r="N193" s="5">
        <f t="shared" si="15"/>
        <v>731000</v>
      </c>
      <c r="O193" s="4">
        <f t="shared" si="16"/>
        <v>2.7E-2</v>
      </c>
      <c r="P193" s="3">
        <f t="shared" si="17"/>
        <v>1.0446663163426169</v>
      </c>
    </row>
    <row r="194" spans="1:16" x14ac:dyDescent="0.3">
      <c r="A194" s="2">
        <v>44738.375</v>
      </c>
      <c r="B194">
        <v>27837000</v>
      </c>
      <c r="C194">
        <v>28350000</v>
      </c>
      <c r="D194">
        <v>27415000</v>
      </c>
      <c r="E194">
        <v>27460000</v>
      </c>
      <c r="F194">
        <v>5447.1013176400002</v>
      </c>
      <c r="G194">
        <v>151630980878.5098</v>
      </c>
      <c r="H194">
        <v>467500</v>
      </c>
      <c r="I194">
        <v>28202500</v>
      </c>
      <c r="J194">
        <v>0.92367254676003896</v>
      </c>
      <c r="K194">
        <v>2.9905590853800668E-2</v>
      </c>
      <c r="L194">
        <v>97.009440914619944</v>
      </c>
      <c r="N194" s="5">
        <f t="shared" si="15"/>
        <v>935000</v>
      </c>
      <c r="O194" s="4">
        <f t="shared" si="16"/>
        <v>3.4000000000000002E-2</v>
      </c>
      <c r="P194" s="3">
        <f t="shared" si="17"/>
        <v>1.0307034006455971</v>
      </c>
    </row>
    <row r="195" spans="1:16" x14ac:dyDescent="0.3">
      <c r="A195" s="2">
        <v>44739.375</v>
      </c>
      <c r="B195">
        <v>27475000</v>
      </c>
      <c r="C195">
        <v>27850000</v>
      </c>
      <c r="D195">
        <v>26800000</v>
      </c>
      <c r="E195">
        <v>27039000</v>
      </c>
      <c r="F195">
        <v>5752.80718136</v>
      </c>
      <c r="G195">
        <v>157291687583.2298</v>
      </c>
      <c r="H195">
        <v>525000</v>
      </c>
      <c r="I195">
        <v>27942500</v>
      </c>
      <c r="J195">
        <v>1</v>
      </c>
      <c r="K195">
        <v>2.9905590853800668E-2</v>
      </c>
      <c r="L195">
        <v>97.009440914619944</v>
      </c>
      <c r="N195" s="5">
        <f t="shared" ref="N195:N258" si="18">C195-D195</f>
        <v>1050000</v>
      </c>
      <c r="O195" s="4">
        <f t="shared" ref="O195:O258" si="19">ROUND(N195/D195,3)</f>
        <v>3.9E-2</v>
      </c>
      <c r="P195" s="3">
        <f t="shared" si="17"/>
        <v>1.0149012836874109</v>
      </c>
    </row>
    <row r="196" spans="1:16" x14ac:dyDescent="0.3">
      <c r="A196" s="2">
        <v>44740.375</v>
      </c>
      <c r="B196">
        <v>27033000</v>
      </c>
      <c r="C196">
        <v>27456000</v>
      </c>
      <c r="D196">
        <v>26470000</v>
      </c>
      <c r="E196">
        <v>26547000</v>
      </c>
      <c r="F196">
        <v>5406.3616699000004</v>
      </c>
      <c r="G196">
        <v>145708709679.60571</v>
      </c>
      <c r="H196">
        <v>493000</v>
      </c>
      <c r="I196">
        <v>27558000</v>
      </c>
      <c r="J196">
        <v>1</v>
      </c>
      <c r="K196">
        <v>2.9905590853800668E-2</v>
      </c>
      <c r="L196">
        <v>97.009440914619944</v>
      </c>
      <c r="N196" s="5">
        <f t="shared" si="18"/>
        <v>986000</v>
      </c>
      <c r="O196" s="4">
        <f t="shared" si="19"/>
        <v>3.6999999999999998E-2</v>
      </c>
      <c r="P196" s="3">
        <f t="shared" si="17"/>
        <v>0.99643420163651375</v>
      </c>
    </row>
    <row r="197" spans="1:16" x14ac:dyDescent="0.3">
      <c r="A197" s="2">
        <v>44741.375</v>
      </c>
      <c r="B197">
        <v>26553000</v>
      </c>
      <c r="C197">
        <v>26800000</v>
      </c>
      <c r="D197">
        <v>26163000</v>
      </c>
      <c r="E197">
        <v>26548000</v>
      </c>
      <c r="F197">
        <v>9223.2025208300001</v>
      </c>
      <c r="G197">
        <v>243859022578.08621</v>
      </c>
      <c r="H197">
        <v>318500</v>
      </c>
      <c r="I197">
        <v>27046000</v>
      </c>
      <c r="J197">
        <v>1</v>
      </c>
      <c r="K197">
        <v>2.9905590853800668E-2</v>
      </c>
      <c r="L197">
        <v>97.009440914619944</v>
      </c>
      <c r="N197" s="5">
        <f t="shared" si="18"/>
        <v>637000</v>
      </c>
      <c r="O197" s="4">
        <f t="shared" si="19"/>
        <v>2.4E-2</v>
      </c>
      <c r="P197" s="3">
        <f t="shared" si="17"/>
        <v>0.9964717363561294</v>
      </c>
    </row>
    <row r="198" spans="1:16" x14ac:dyDescent="0.3">
      <c r="A198" s="2">
        <v>44742.375</v>
      </c>
      <c r="B198">
        <v>26572000</v>
      </c>
      <c r="C198">
        <v>26609000</v>
      </c>
      <c r="D198">
        <v>24776000</v>
      </c>
      <c r="E198">
        <v>26003000</v>
      </c>
      <c r="F198">
        <v>11478.344805709999</v>
      </c>
      <c r="G198">
        <v>292542947043.12988</v>
      </c>
      <c r="H198">
        <v>916500</v>
      </c>
      <c r="I198">
        <v>26890500</v>
      </c>
      <c r="J198">
        <v>1</v>
      </c>
      <c r="K198">
        <v>2.9905590853800668E-2</v>
      </c>
      <c r="L198">
        <v>97.009440914619944</v>
      </c>
      <c r="N198" s="5">
        <f t="shared" si="18"/>
        <v>1833000</v>
      </c>
      <c r="O198" s="4">
        <f t="shared" si="19"/>
        <v>7.3999999999999996E-2</v>
      </c>
      <c r="P198" s="3">
        <f t="shared" si="17"/>
        <v>0.97601531416560317</v>
      </c>
    </row>
    <row r="199" spans="1:16" x14ac:dyDescent="0.3">
      <c r="A199" s="2">
        <v>44743.375</v>
      </c>
      <c r="B199">
        <v>25999000</v>
      </c>
      <c r="C199">
        <v>27110000</v>
      </c>
      <c r="D199">
        <v>25100000</v>
      </c>
      <c r="E199">
        <v>25556000</v>
      </c>
      <c r="F199">
        <v>10667.06530912</v>
      </c>
      <c r="G199">
        <v>276372951294.92792</v>
      </c>
      <c r="H199">
        <v>1005000</v>
      </c>
      <c r="I199">
        <v>26915500</v>
      </c>
      <c r="J199">
        <v>0.89949007077706145</v>
      </c>
      <c r="K199">
        <v>2.6899782033715E-2</v>
      </c>
      <c r="L199">
        <v>97.310021796628504</v>
      </c>
      <c r="N199" s="5">
        <f t="shared" si="18"/>
        <v>2010000</v>
      </c>
      <c r="O199" s="4">
        <f t="shared" si="19"/>
        <v>0.08</v>
      </c>
      <c r="P199" s="3">
        <f t="shared" si="17"/>
        <v>0.95923729449741013</v>
      </c>
    </row>
    <row r="200" spans="1:16" x14ac:dyDescent="0.3">
      <c r="A200" s="2">
        <v>44744.375</v>
      </c>
      <c r="B200">
        <v>25576000</v>
      </c>
      <c r="C200">
        <v>25700000</v>
      </c>
      <c r="D200">
        <v>25180000</v>
      </c>
      <c r="E200">
        <v>25463000</v>
      </c>
      <c r="F200">
        <v>3585.1272541500002</v>
      </c>
      <c r="G200">
        <v>91226992257.785721</v>
      </c>
      <c r="H200">
        <v>260000</v>
      </c>
      <c r="I200">
        <v>26581000</v>
      </c>
      <c r="J200">
        <v>1</v>
      </c>
      <c r="K200">
        <v>2.6899782033715E-2</v>
      </c>
      <c r="L200">
        <v>97.310021796628504</v>
      </c>
      <c r="N200" s="5">
        <f t="shared" si="18"/>
        <v>520000</v>
      </c>
      <c r="O200" s="4">
        <f t="shared" si="19"/>
        <v>2.1000000000000001E-2</v>
      </c>
      <c r="P200" s="3">
        <f t="shared" si="17"/>
        <v>0.95574656557315518</v>
      </c>
    </row>
    <row r="201" spans="1:16" x14ac:dyDescent="0.3">
      <c r="A201" s="2">
        <v>44745.375</v>
      </c>
      <c r="B201">
        <v>25465000</v>
      </c>
      <c r="C201">
        <v>25870000</v>
      </c>
      <c r="D201">
        <v>25000000</v>
      </c>
      <c r="E201">
        <v>25422000</v>
      </c>
      <c r="F201">
        <v>4004.4729551400001</v>
      </c>
      <c r="G201">
        <v>101635661159.563</v>
      </c>
      <c r="H201">
        <v>435000</v>
      </c>
      <c r="I201">
        <v>25725000</v>
      </c>
      <c r="J201">
        <v>0.93822157434402331</v>
      </c>
      <c r="K201">
        <v>2.5237955849183161E-2</v>
      </c>
      <c r="L201">
        <v>97.476204415081682</v>
      </c>
      <c r="N201" s="5">
        <f t="shared" si="18"/>
        <v>870000</v>
      </c>
      <c r="O201" s="4">
        <f t="shared" si="19"/>
        <v>3.5000000000000003E-2</v>
      </c>
      <c r="P201" s="3">
        <f t="shared" si="17"/>
        <v>0.95420764206891373</v>
      </c>
    </row>
    <row r="202" spans="1:16" x14ac:dyDescent="0.3">
      <c r="A202" s="2">
        <v>44746.375</v>
      </c>
      <c r="B202">
        <v>25454000</v>
      </c>
      <c r="C202">
        <v>26560000</v>
      </c>
      <c r="D202">
        <v>25150000</v>
      </c>
      <c r="E202">
        <v>26399000</v>
      </c>
      <c r="F202">
        <v>6263.4564449600002</v>
      </c>
      <c r="G202">
        <v>161102938742.25449</v>
      </c>
      <c r="H202">
        <v>705000</v>
      </c>
      <c r="I202">
        <v>25889000</v>
      </c>
      <c r="J202">
        <v>0.96969948626829927</v>
      </c>
      <c r="K202">
        <v>2.447323282141493E-2</v>
      </c>
      <c r="L202">
        <v>97.552676717858517</v>
      </c>
      <c r="N202" s="5">
        <f t="shared" si="18"/>
        <v>1410000</v>
      </c>
      <c r="O202" s="4">
        <f t="shared" si="19"/>
        <v>5.6000000000000001E-2</v>
      </c>
      <c r="P202" s="3">
        <f t="shared" si="17"/>
        <v>0.99087906313339835</v>
      </c>
    </row>
    <row r="203" spans="1:16" x14ac:dyDescent="0.3">
      <c r="A203" s="2">
        <v>44747.375</v>
      </c>
      <c r="B203">
        <v>26399000</v>
      </c>
      <c r="C203">
        <v>27269000</v>
      </c>
      <c r="D203">
        <v>25580000</v>
      </c>
      <c r="E203">
        <v>26548000</v>
      </c>
      <c r="F203">
        <v>8426.8685830600007</v>
      </c>
      <c r="G203">
        <v>221921937084.71179</v>
      </c>
      <c r="H203">
        <v>844500</v>
      </c>
      <c r="I203">
        <v>27104000</v>
      </c>
      <c r="J203">
        <v>0.92948642266824077</v>
      </c>
      <c r="K203">
        <v>2.2747537626303941E-2</v>
      </c>
      <c r="L203">
        <v>97.725246237369603</v>
      </c>
      <c r="N203" s="5">
        <f t="shared" si="18"/>
        <v>1689000</v>
      </c>
      <c r="O203" s="4">
        <f t="shared" si="19"/>
        <v>6.6000000000000003E-2</v>
      </c>
      <c r="P203" s="3">
        <f t="shared" si="17"/>
        <v>0.9964717363561294</v>
      </c>
    </row>
    <row r="204" spans="1:16" x14ac:dyDescent="0.3">
      <c r="A204" s="2">
        <v>44748.375</v>
      </c>
      <c r="B204">
        <v>26523000</v>
      </c>
      <c r="C204">
        <v>27084000</v>
      </c>
      <c r="D204">
        <v>26131000</v>
      </c>
      <c r="E204">
        <v>26954000</v>
      </c>
      <c r="F204">
        <v>5929.7029768599996</v>
      </c>
      <c r="G204">
        <v>157481305869.8764</v>
      </c>
      <c r="H204">
        <v>476500</v>
      </c>
      <c r="I204">
        <v>27367500</v>
      </c>
      <c r="J204">
        <v>1</v>
      </c>
      <c r="K204">
        <v>2.2747537626303941E-2</v>
      </c>
      <c r="L204">
        <v>97.725246237369603</v>
      </c>
      <c r="N204" s="5">
        <f t="shared" si="18"/>
        <v>953000</v>
      </c>
      <c r="O204" s="4">
        <f t="shared" si="19"/>
        <v>3.5999999999999997E-2</v>
      </c>
      <c r="P204" s="3">
        <f t="shared" si="17"/>
        <v>1.011710832520081</v>
      </c>
    </row>
    <row r="205" spans="1:16" x14ac:dyDescent="0.3">
      <c r="A205" s="2">
        <v>44749.375</v>
      </c>
      <c r="B205">
        <v>26953000</v>
      </c>
      <c r="C205">
        <v>28347000</v>
      </c>
      <c r="D205">
        <v>26600000</v>
      </c>
      <c r="E205">
        <v>28115000</v>
      </c>
      <c r="F205">
        <v>8756.6398759599997</v>
      </c>
      <c r="G205">
        <v>239026770404.9725</v>
      </c>
      <c r="H205">
        <v>873500</v>
      </c>
      <c r="I205">
        <v>27429500</v>
      </c>
      <c r="J205">
        <v>0.97499134143896171</v>
      </c>
      <c r="K205">
        <v>2.2178652224703339E-2</v>
      </c>
      <c r="L205">
        <v>97.782134777529663</v>
      </c>
      <c r="N205" s="5">
        <f t="shared" si="18"/>
        <v>1747000</v>
      </c>
      <c r="O205" s="4">
        <f t="shared" si="19"/>
        <v>6.6000000000000003E-2</v>
      </c>
      <c r="P205" s="3">
        <f t="shared" si="17"/>
        <v>1.0552886419938443</v>
      </c>
    </row>
    <row r="206" spans="1:16" x14ac:dyDescent="0.3">
      <c r="A206" s="2">
        <v>44750.375</v>
      </c>
      <c r="B206">
        <v>28129000</v>
      </c>
      <c r="C206">
        <v>29084000</v>
      </c>
      <c r="D206">
        <v>27800000</v>
      </c>
      <c r="E206">
        <v>28241000</v>
      </c>
      <c r="F206">
        <v>10799.53960874</v>
      </c>
      <c r="G206">
        <v>307025282628.8606</v>
      </c>
      <c r="H206">
        <v>642000</v>
      </c>
      <c r="I206">
        <v>29002500</v>
      </c>
      <c r="J206">
        <v>0.92374364278941468</v>
      </c>
      <c r="K206">
        <v>2.0487388998207019E-2</v>
      </c>
      <c r="L206">
        <v>97.951261100179295</v>
      </c>
      <c r="N206" s="5">
        <f t="shared" si="18"/>
        <v>1284000</v>
      </c>
      <c r="O206" s="4">
        <f t="shared" si="19"/>
        <v>4.5999999999999999E-2</v>
      </c>
      <c r="P206" s="3">
        <f t="shared" si="17"/>
        <v>1.0600180166654156</v>
      </c>
    </row>
    <row r="207" spans="1:16" x14ac:dyDescent="0.3">
      <c r="A207" s="2">
        <v>44751.375</v>
      </c>
      <c r="B207">
        <v>28241000</v>
      </c>
      <c r="C207">
        <v>28600000</v>
      </c>
      <c r="D207">
        <v>27915000</v>
      </c>
      <c r="E207">
        <v>28200000</v>
      </c>
      <c r="F207">
        <v>4557.6392743300003</v>
      </c>
      <c r="G207">
        <v>128523821796.0923</v>
      </c>
      <c r="H207">
        <v>342500</v>
      </c>
      <c r="I207">
        <v>28883000</v>
      </c>
      <c r="J207">
        <v>1</v>
      </c>
      <c r="K207">
        <v>2.0487388998207019E-2</v>
      </c>
      <c r="L207">
        <v>97.951261100179295</v>
      </c>
      <c r="N207" s="5">
        <f t="shared" si="18"/>
        <v>685000</v>
      </c>
      <c r="O207" s="4">
        <f t="shared" si="19"/>
        <v>2.5000000000000001E-2</v>
      </c>
      <c r="P207" s="3">
        <f t="shared" si="17"/>
        <v>1.0584790931611741</v>
      </c>
    </row>
    <row r="208" spans="1:16" x14ac:dyDescent="0.3">
      <c r="A208" s="2">
        <v>44752.375</v>
      </c>
      <c r="B208">
        <v>28199000</v>
      </c>
      <c r="C208">
        <v>28222000</v>
      </c>
      <c r="D208">
        <v>27181000</v>
      </c>
      <c r="E208">
        <v>27317000</v>
      </c>
      <c r="F208">
        <v>5010.6969097800002</v>
      </c>
      <c r="G208">
        <v>138733984074.72089</v>
      </c>
      <c r="H208">
        <v>520500</v>
      </c>
      <c r="I208">
        <v>28541500</v>
      </c>
      <c r="J208">
        <v>1</v>
      </c>
      <c r="K208">
        <v>2.0487388998207019E-2</v>
      </c>
      <c r="L208">
        <v>97.951261100179295</v>
      </c>
      <c r="N208" s="5">
        <f t="shared" si="18"/>
        <v>1041000</v>
      </c>
      <c r="O208" s="4">
        <f t="shared" si="19"/>
        <v>3.7999999999999999E-2</v>
      </c>
      <c r="P208" s="3">
        <f t="shared" si="17"/>
        <v>1.02533593574056</v>
      </c>
    </row>
    <row r="209" spans="1:16" x14ac:dyDescent="0.3">
      <c r="A209" s="2">
        <v>44753.375</v>
      </c>
      <c r="B209">
        <v>27317000</v>
      </c>
      <c r="C209">
        <v>27327000</v>
      </c>
      <c r="D209">
        <v>26400000</v>
      </c>
      <c r="E209">
        <v>26460000</v>
      </c>
      <c r="F209">
        <v>5812.7656968000001</v>
      </c>
      <c r="G209">
        <v>156475302283.75031</v>
      </c>
      <c r="H209">
        <v>463500</v>
      </c>
      <c r="I209">
        <v>27837500</v>
      </c>
      <c r="J209">
        <v>1</v>
      </c>
      <c r="K209">
        <v>2.0487388998207019E-2</v>
      </c>
      <c r="L209">
        <v>97.951261100179295</v>
      </c>
      <c r="N209" s="5">
        <f t="shared" si="18"/>
        <v>927000</v>
      </c>
      <c r="O209" s="4">
        <f t="shared" si="19"/>
        <v>3.5000000000000003E-2</v>
      </c>
      <c r="P209" s="3">
        <f t="shared" si="17"/>
        <v>0.9931686810299527</v>
      </c>
    </row>
    <row r="210" spans="1:16" x14ac:dyDescent="0.3">
      <c r="A210" s="2">
        <v>44754.375</v>
      </c>
      <c r="B210">
        <v>26474000</v>
      </c>
      <c r="C210">
        <v>26565000</v>
      </c>
      <c r="D210">
        <v>25650000</v>
      </c>
      <c r="E210">
        <v>25723000</v>
      </c>
      <c r="F210">
        <v>5167.3652941500004</v>
      </c>
      <c r="G210">
        <v>135294867708.12061</v>
      </c>
      <c r="H210">
        <v>457500</v>
      </c>
      <c r="I210">
        <v>26937500</v>
      </c>
      <c r="J210">
        <v>1</v>
      </c>
      <c r="K210">
        <v>2.0487388998207019E-2</v>
      </c>
      <c r="L210">
        <v>97.951261100179295</v>
      </c>
      <c r="N210" s="5">
        <f t="shared" si="18"/>
        <v>915000</v>
      </c>
      <c r="O210" s="4">
        <f t="shared" si="19"/>
        <v>3.5999999999999997E-2</v>
      </c>
      <c r="P210" s="3">
        <f t="shared" si="17"/>
        <v>0.96550559267322278</v>
      </c>
    </row>
    <row r="211" spans="1:16" x14ac:dyDescent="0.3">
      <c r="A211" s="2">
        <v>44755.375</v>
      </c>
      <c r="B211">
        <v>25723000</v>
      </c>
      <c r="C211">
        <v>26759000</v>
      </c>
      <c r="D211">
        <v>25200000</v>
      </c>
      <c r="E211">
        <v>26611000</v>
      </c>
      <c r="F211">
        <v>8364.9675942499998</v>
      </c>
      <c r="G211">
        <v>216442044153.6275</v>
      </c>
      <c r="H211">
        <v>779500</v>
      </c>
      <c r="I211">
        <v>26180500</v>
      </c>
      <c r="J211">
        <v>0.96644353621970547</v>
      </c>
      <c r="K211">
        <v>1.9799904671335879E-2</v>
      </c>
      <c r="L211">
        <v>98.02000953286641</v>
      </c>
      <c r="N211" s="5">
        <f t="shared" si="18"/>
        <v>1559000</v>
      </c>
      <c r="O211" s="4">
        <f t="shared" si="19"/>
        <v>6.2E-2</v>
      </c>
      <c r="P211" s="3">
        <f t="shared" si="17"/>
        <v>0.99883642369191505</v>
      </c>
    </row>
    <row r="212" spans="1:16" x14ac:dyDescent="0.3">
      <c r="A212" s="2">
        <v>44756.375</v>
      </c>
      <c r="B212">
        <v>26604000</v>
      </c>
      <c r="C212">
        <v>27500000</v>
      </c>
      <c r="D212">
        <v>26103000</v>
      </c>
      <c r="E212">
        <v>27135000</v>
      </c>
      <c r="F212">
        <v>6982.8317539899999</v>
      </c>
      <c r="G212">
        <v>186298867158.771</v>
      </c>
      <c r="H212">
        <v>698500</v>
      </c>
      <c r="I212">
        <v>27383500</v>
      </c>
      <c r="J212">
        <v>0.94092519217777126</v>
      </c>
      <c r="K212">
        <v>1.863022910797826E-2</v>
      </c>
      <c r="L212">
        <v>98.136977089202176</v>
      </c>
      <c r="N212" s="5">
        <f t="shared" si="18"/>
        <v>1397000</v>
      </c>
      <c r="O212" s="4">
        <f t="shared" si="19"/>
        <v>5.3999999999999999E-2</v>
      </c>
      <c r="P212" s="3">
        <f t="shared" si="17"/>
        <v>1.0185046167705127</v>
      </c>
    </row>
    <row r="213" spans="1:16" x14ac:dyDescent="0.3">
      <c r="A213" s="2">
        <v>44757.375</v>
      </c>
      <c r="B213">
        <v>27140000</v>
      </c>
      <c r="C213">
        <v>27899000</v>
      </c>
      <c r="D213">
        <v>26914000</v>
      </c>
      <c r="E213">
        <v>27518000</v>
      </c>
      <c r="F213">
        <v>6257.9331359500002</v>
      </c>
      <c r="G213">
        <v>171512370994.4794</v>
      </c>
      <c r="H213">
        <v>492500</v>
      </c>
      <c r="I213">
        <v>27838500</v>
      </c>
      <c r="J213">
        <v>0.93848716705282254</v>
      </c>
      <c r="K213">
        <v>1.748423093709155E-2</v>
      </c>
      <c r="L213">
        <v>98.25157690629085</v>
      </c>
      <c r="N213" s="5">
        <f t="shared" si="18"/>
        <v>985000</v>
      </c>
      <c r="O213" s="4">
        <f t="shared" si="19"/>
        <v>3.6999999999999998E-2</v>
      </c>
      <c r="P213" s="3">
        <f t="shared" si="17"/>
        <v>1.0328804143833046</v>
      </c>
    </row>
    <row r="214" spans="1:16" x14ac:dyDescent="0.3">
      <c r="A214" s="2">
        <v>44758.375</v>
      </c>
      <c r="B214">
        <v>27496000</v>
      </c>
      <c r="C214">
        <v>28387000</v>
      </c>
      <c r="D214">
        <v>27114000</v>
      </c>
      <c r="E214">
        <v>27857000</v>
      </c>
      <c r="F214">
        <v>5336.1088056999997</v>
      </c>
      <c r="G214">
        <v>147797725204.19849</v>
      </c>
      <c r="H214">
        <v>636500</v>
      </c>
      <c r="I214">
        <v>27988500</v>
      </c>
      <c r="J214">
        <v>0.94530164174571696</v>
      </c>
      <c r="K214">
        <v>1.65278722094939E-2</v>
      </c>
      <c r="L214">
        <v>98.347212779050608</v>
      </c>
      <c r="N214" s="5">
        <f t="shared" si="18"/>
        <v>1273000</v>
      </c>
      <c r="O214" s="4">
        <f t="shared" si="19"/>
        <v>4.7E-2</v>
      </c>
      <c r="P214" s="3">
        <f t="shared" si="17"/>
        <v>1.045604684333008</v>
      </c>
    </row>
    <row r="215" spans="1:16" x14ac:dyDescent="0.3">
      <c r="A215" s="2">
        <v>44759.375</v>
      </c>
      <c r="B215">
        <v>27856000</v>
      </c>
      <c r="C215">
        <v>28481000</v>
      </c>
      <c r="D215">
        <v>27453000</v>
      </c>
      <c r="E215">
        <v>27505000</v>
      </c>
      <c r="F215">
        <v>6347.3660464900004</v>
      </c>
      <c r="G215">
        <v>177769552412.6481</v>
      </c>
      <c r="H215">
        <v>514000</v>
      </c>
      <c r="I215">
        <v>28492500</v>
      </c>
      <c r="J215">
        <v>1</v>
      </c>
      <c r="K215">
        <v>1.65278722094939E-2</v>
      </c>
      <c r="L215">
        <v>98.347212779050608</v>
      </c>
      <c r="N215" s="5">
        <f t="shared" si="18"/>
        <v>1028000</v>
      </c>
      <c r="O215" s="4">
        <f t="shared" si="19"/>
        <v>3.6999999999999998E-2</v>
      </c>
      <c r="P215" s="3">
        <f t="shared" si="17"/>
        <v>1.0323924630283012</v>
      </c>
    </row>
    <row r="216" spans="1:16" x14ac:dyDescent="0.3">
      <c r="A216" s="2">
        <v>44760.375</v>
      </c>
      <c r="B216">
        <v>27505000</v>
      </c>
      <c r="C216">
        <v>29613000</v>
      </c>
      <c r="D216">
        <v>27450000</v>
      </c>
      <c r="E216">
        <v>29322000</v>
      </c>
      <c r="F216">
        <v>13859.745278050001</v>
      </c>
      <c r="G216">
        <v>398300909441.94592</v>
      </c>
      <c r="H216">
        <v>1081500</v>
      </c>
      <c r="I216">
        <v>28019000</v>
      </c>
      <c r="J216">
        <v>0.9965041578928584</v>
      </c>
      <c r="K216">
        <v>1.6470093377882501E-2</v>
      </c>
      <c r="L216">
        <v>98.352990662211752</v>
      </c>
      <c r="N216" s="5">
        <f t="shared" si="18"/>
        <v>2163000</v>
      </c>
      <c r="O216" s="4">
        <f t="shared" si="19"/>
        <v>7.9000000000000001E-2</v>
      </c>
      <c r="P216" s="3">
        <f t="shared" si="17"/>
        <v>1.1005930485699271</v>
      </c>
    </row>
    <row r="217" spans="1:16" x14ac:dyDescent="0.3">
      <c r="A217" s="2">
        <v>44761.375</v>
      </c>
      <c r="B217">
        <v>29322000</v>
      </c>
      <c r="C217">
        <v>31050000</v>
      </c>
      <c r="D217">
        <v>28476000</v>
      </c>
      <c r="E217">
        <v>30660000</v>
      </c>
      <c r="F217">
        <v>14595.947855939999</v>
      </c>
      <c r="G217">
        <v>432241993220.26062</v>
      </c>
      <c r="H217">
        <v>1287000</v>
      </c>
      <c r="I217">
        <v>30403500</v>
      </c>
      <c r="J217">
        <v>0.95843652868913121</v>
      </c>
      <c r="K217">
        <v>1.578553912428355E-2</v>
      </c>
      <c r="L217">
        <v>98.421446087571638</v>
      </c>
      <c r="N217" s="5">
        <f t="shared" si="18"/>
        <v>2574000</v>
      </c>
      <c r="O217" s="4">
        <f t="shared" si="19"/>
        <v>0.09</v>
      </c>
      <c r="P217" s="3">
        <f t="shared" si="17"/>
        <v>1.1508145034156594</v>
      </c>
    </row>
    <row r="218" spans="1:16" x14ac:dyDescent="0.3">
      <c r="A218" s="2">
        <v>44762.375</v>
      </c>
      <c r="B218">
        <v>30646000</v>
      </c>
      <c r="C218">
        <v>31831000</v>
      </c>
      <c r="D218">
        <v>30128000</v>
      </c>
      <c r="E218">
        <v>30505000</v>
      </c>
      <c r="F218">
        <v>12434.443756520001</v>
      </c>
      <c r="G218">
        <v>385272873489.7735</v>
      </c>
      <c r="H218">
        <v>851500</v>
      </c>
      <c r="I218">
        <v>31933000</v>
      </c>
      <c r="J218">
        <v>1</v>
      </c>
      <c r="K218">
        <v>1.578553912428355E-2</v>
      </c>
      <c r="L218">
        <v>98.421446087571638</v>
      </c>
      <c r="N218" s="5">
        <f t="shared" si="18"/>
        <v>1703000</v>
      </c>
      <c r="O218" s="4">
        <f t="shared" si="19"/>
        <v>5.7000000000000002E-2</v>
      </c>
      <c r="P218" s="3">
        <f t="shared" si="17"/>
        <v>1.1449966218752345</v>
      </c>
    </row>
    <row r="219" spans="1:16" x14ac:dyDescent="0.3">
      <c r="A219" s="2">
        <v>44763.375</v>
      </c>
      <c r="B219">
        <v>30500000</v>
      </c>
      <c r="C219">
        <v>30849000</v>
      </c>
      <c r="D219">
        <v>29621000</v>
      </c>
      <c r="E219">
        <v>30415000</v>
      </c>
      <c r="F219">
        <v>10664.607640730001</v>
      </c>
      <c r="G219">
        <v>322028032629.59192</v>
      </c>
      <c r="H219">
        <v>614000</v>
      </c>
      <c r="I219">
        <v>31351500</v>
      </c>
      <c r="J219">
        <v>1</v>
      </c>
      <c r="K219">
        <v>1.578553912428355E-2</v>
      </c>
      <c r="L219">
        <v>98.421446087571638</v>
      </c>
      <c r="N219" s="5">
        <f t="shared" si="18"/>
        <v>1228000</v>
      </c>
      <c r="O219" s="4">
        <f t="shared" si="19"/>
        <v>4.1000000000000002E-2</v>
      </c>
      <c r="P219" s="3">
        <f t="shared" si="17"/>
        <v>1.1416184971098267</v>
      </c>
    </row>
    <row r="220" spans="1:16" x14ac:dyDescent="0.3">
      <c r="A220" s="2">
        <v>44764.375</v>
      </c>
      <c r="B220">
        <v>30415000</v>
      </c>
      <c r="C220">
        <v>31201000</v>
      </c>
      <c r="D220">
        <v>29874000</v>
      </c>
      <c r="E220">
        <v>30080000</v>
      </c>
      <c r="F220">
        <v>7607.90890932</v>
      </c>
      <c r="G220">
        <v>232744416254.30319</v>
      </c>
      <c r="H220">
        <v>663500</v>
      </c>
      <c r="I220">
        <v>31029000</v>
      </c>
      <c r="J220">
        <v>0.919415707886171</v>
      </c>
      <c r="K220">
        <v>1.451347262831801E-2</v>
      </c>
      <c r="L220">
        <v>98.548652737168197</v>
      </c>
      <c r="N220" s="5">
        <f t="shared" si="18"/>
        <v>1327000</v>
      </c>
      <c r="O220" s="4">
        <f t="shared" si="19"/>
        <v>4.3999999999999997E-2</v>
      </c>
      <c r="P220" s="3">
        <f t="shared" si="17"/>
        <v>1.1290443660385856</v>
      </c>
    </row>
    <row r="221" spans="1:16" x14ac:dyDescent="0.3">
      <c r="A221" s="2">
        <v>44765.375</v>
      </c>
      <c r="B221">
        <v>30077000</v>
      </c>
      <c r="C221">
        <v>30272000</v>
      </c>
      <c r="D221">
        <v>29214000</v>
      </c>
      <c r="E221">
        <v>29722000</v>
      </c>
      <c r="F221">
        <v>5699.5983605000001</v>
      </c>
      <c r="G221">
        <v>169985086874.1196</v>
      </c>
      <c r="H221">
        <v>529000</v>
      </c>
      <c r="I221">
        <v>30740500</v>
      </c>
      <c r="J221">
        <v>1</v>
      </c>
      <c r="K221">
        <v>1.451347262831801E-2</v>
      </c>
      <c r="L221">
        <v>98.548652737168197</v>
      </c>
      <c r="N221" s="5">
        <f t="shared" si="18"/>
        <v>1058000</v>
      </c>
      <c r="O221" s="4">
        <f t="shared" si="19"/>
        <v>3.5999999999999997E-2</v>
      </c>
      <c r="P221" s="3">
        <f t="shared" si="17"/>
        <v>1.1156069364161849</v>
      </c>
    </row>
    <row r="222" spans="1:16" x14ac:dyDescent="0.3">
      <c r="A222" s="2">
        <v>44766.375</v>
      </c>
      <c r="B222">
        <v>29704000</v>
      </c>
      <c r="C222">
        <v>30195000</v>
      </c>
      <c r="D222">
        <v>29498000</v>
      </c>
      <c r="E222">
        <v>29818000</v>
      </c>
      <c r="F222">
        <v>5186.6915955799996</v>
      </c>
      <c r="G222">
        <v>154939287726.84729</v>
      </c>
      <c r="H222">
        <v>348500</v>
      </c>
      <c r="I222">
        <v>30233000</v>
      </c>
      <c r="J222">
        <v>1</v>
      </c>
      <c r="K222">
        <v>1.451347262831801E-2</v>
      </c>
      <c r="L222">
        <v>98.548652737168197</v>
      </c>
      <c r="N222" s="5">
        <f t="shared" si="18"/>
        <v>697000</v>
      </c>
      <c r="O222" s="4">
        <f t="shared" si="19"/>
        <v>2.4E-2</v>
      </c>
      <c r="P222" s="3">
        <f t="shared" si="17"/>
        <v>1.1192102694992869</v>
      </c>
    </row>
    <row r="223" spans="1:16" x14ac:dyDescent="0.3">
      <c r="A223" s="2">
        <v>44767.375</v>
      </c>
      <c r="B223">
        <v>29818000</v>
      </c>
      <c r="C223">
        <v>29938000</v>
      </c>
      <c r="D223">
        <v>28500000</v>
      </c>
      <c r="E223">
        <v>28555000</v>
      </c>
      <c r="F223">
        <v>8196.4104712099997</v>
      </c>
      <c r="G223">
        <v>238652164946.97101</v>
      </c>
      <c r="H223">
        <v>719000</v>
      </c>
      <c r="I223">
        <v>30166500</v>
      </c>
      <c r="J223">
        <v>1</v>
      </c>
      <c r="K223">
        <v>1.451347262831801E-2</v>
      </c>
      <c r="L223">
        <v>98.548652737168197</v>
      </c>
      <c r="N223" s="5">
        <f t="shared" si="18"/>
        <v>1438000</v>
      </c>
      <c r="O223" s="4">
        <f t="shared" si="19"/>
        <v>0.05</v>
      </c>
      <c r="P223" s="3">
        <f t="shared" si="17"/>
        <v>1.0718039186247279</v>
      </c>
    </row>
    <row r="224" spans="1:16" x14ac:dyDescent="0.3">
      <c r="A224" s="2">
        <v>44768.375</v>
      </c>
      <c r="B224">
        <v>28555000</v>
      </c>
      <c r="C224">
        <v>28633000</v>
      </c>
      <c r="D224">
        <v>27716000</v>
      </c>
      <c r="E224">
        <v>28401000</v>
      </c>
      <c r="F224">
        <v>6394.8749991100003</v>
      </c>
      <c r="G224">
        <v>179987450702.74979</v>
      </c>
      <c r="H224">
        <v>458500</v>
      </c>
      <c r="I224">
        <v>29274000</v>
      </c>
      <c r="J224">
        <v>1</v>
      </c>
      <c r="K224">
        <v>1.451347262831801E-2</v>
      </c>
      <c r="L224">
        <v>98.548652737168197</v>
      </c>
      <c r="N224" s="5">
        <f t="shared" si="18"/>
        <v>917000</v>
      </c>
      <c r="O224" s="4">
        <f t="shared" si="19"/>
        <v>3.3000000000000002E-2</v>
      </c>
      <c r="P224" s="3">
        <f t="shared" si="17"/>
        <v>1.0660235718039186</v>
      </c>
    </row>
    <row r="225" spans="1:16" x14ac:dyDescent="0.3">
      <c r="A225" s="2">
        <v>44769.375</v>
      </c>
      <c r="B225">
        <v>28401000</v>
      </c>
      <c r="C225">
        <v>30492000</v>
      </c>
      <c r="D225">
        <v>28165000</v>
      </c>
      <c r="E225">
        <v>30202000</v>
      </c>
      <c r="F225">
        <v>8326.5944528599994</v>
      </c>
      <c r="G225">
        <v>242209334669.88461</v>
      </c>
      <c r="H225">
        <v>1163500</v>
      </c>
      <c r="I225">
        <v>28859500</v>
      </c>
      <c r="J225">
        <v>0.99651847745109934</v>
      </c>
      <c r="K225">
        <v>1.4462943646099669E-2</v>
      </c>
      <c r="L225">
        <v>98.553705635390031</v>
      </c>
      <c r="N225" s="5">
        <f t="shared" si="18"/>
        <v>2327000</v>
      </c>
      <c r="O225" s="4">
        <f t="shared" si="19"/>
        <v>8.3000000000000004E-2</v>
      </c>
      <c r="P225" s="3">
        <f t="shared" si="17"/>
        <v>1.1336236018316943</v>
      </c>
    </row>
    <row r="226" spans="1:16" x14ac:dyDescent="0.3">
      <c r="A226" s="2">
        <v>44770.375</v>
      </c>
      <c r="B226">
        <v>30200000</v>
      </c>
      <c r="C226">
        <v>31573000</v>
      </c>
      <c r="D226">
        <v>29850000</v>
      </c>
      <c r="E226">
        <v>31217000</v>
      </c>
      <c r="F226">
        <v>10610.589660330001</v>
      </c>
      <c r="G226">
        <v>324879416776.28448</v>
      </c>
      <c r="H226">
        <v>861500</v>
      </c>
      <c r="I226">
        <v>31363500</v>
      </c>
      <c r="J226">
        <v>0.94532896519839937</v>
      </c>
      <c r="K226">
        <v>1.3672239550690159E-2</v>
      </c>
      <c r="L226">
        <v>98.632776044930978</v>
      </c>
      <c r="N226" s="5">
        <f t="shared" si="18"/>
        <v>1723000</v>
      </c>
      <c r="O226" s="4">
        <f t="shared" si="19"/>
        <v>5.8000000000000003E-2</v>
      </c>
      <c r="P226" s="3">
        <f t="shared" si="17"/>
        <v>1.1717213422415735</v>
      </c>
    </row>
    <row r="227" spans="1:16" x14ac:dyDescent="0.3">
      <c r="A227" s="2">
        <v>44771.375</v>
      </c>
      <c r="B227">
        <v>31217000</v>
      </c>
      <c r="C227">
        <v>31990000</v>
      </c>
      <c r="D227">
        <v>30965000</v>
      </c>
      <c r="E227">
        <v>31404000</v>
      </c>
      <c r="F227">
        <v>9751.9113978200003</v>
      </c>
      <c r="G227">
        <v>306877006552.73743</v>
      </c>
      <c r="H227">
        <v>512500</v>
      </c>
      <c r="I227">
        <v>32078500</v>
      </c>
      <c r="J227">
        <v>1</v>
      </c>
      <c r="K227">
        <v>1.3672239550690159E-2</v>
      </c>
      <c r="L227">
        <v>98.632776044930978</v>
      </c>
      <c r="N227" s="5">
        <f t="shared" si="18"/>
        <v>1025000</v>
      </c>
      <c r="O227" s="4">
        <f t="shared" si="19"/>
        <v>3.3000000000000002E-2</v>
      </c>
      <c r="P227" s="3">
        <f t="shared" si="17"/>
        <v>1.178740334809699</v>
      </c>
    </row>
    <row r="228" spans="1:16" x14ac:dyDescent="0.3">
      <c r="A228" s="2">
        <v>44772.375</v>
      </c>
      <c r="B228">
        <v>31402000</v>
      </c>
      <c r="C228">
        <v>32500000</v>
      </c>
      <c r="D228">
        <v>31171000</v>
      </c>
      <c r="E228">
        <v>31281000</v>
      </c>
      <c r="F228">
        <v>7360.05975571</v>
      </c>
      <c r="G228">
        <v>234009470197.65201</v>
      </c>
      <c r="H228">
        <v>664500</v>
      </c>
      <c r="I228">
        <v>31914500</v>
      </c>
      <c r="J228">
        <v>0.93015008851775838</v>
      </c>
      <c r="K228">
        <v>1.2717234828310451E-2</v>
      </c>
      <c r="L228">
        <v>98.72827651716895</v>
      </c>
      <c r="N228" s="5">
        <f t="shared" si="18"/>
        <v>1329000</v>
      </c>
      <c r="O228" s="4">
        <f t="shared" si="19"/>
        <v>4.2999999999999997E-2</v>
      </c>
      <c r="P228" s="3">
        <f t="shared" si="17"/>
        <v>1.1741235642969747</v>
      </c>
    </row>
    <row r="229" spans="1:16" x14ac:dyDescent="0.3">
      <c r="A229" s="2">
        <v>44773.375</v>
      </c>
      <c r="B229">
        <v>31270000</v>
      </c>
      <c r="C229">
        <v>31775000</v>
      </c>
      <c r="D229">
        <v>30714000</v>
      </c>
      <c r="E229">
        <v>30751000</v>
      </c>
      <c r="F229">
        <v>7085.40894364</v>
      </c>
      <c r="G229">
        <v>221746679600.18271</v>
      </c>
      <c r="H229">
        <v>530500</v>
      </c>
      <c r="I229">
        <v>31934500</v>
      </c>
      <c r="J229">
        <v>1</v>
      </c>
      <c r="K229">
        <v>1.2717234828310451E-2</v>
      </c>
      <c r="L229">
        <v>98.72827651716895</v>
      </c>
      <c r="N229" s="5">
        <f t="shared" si="18"/>
        <v>1061000</v>
      </c>
      <c r="O229" s="4">
        <f t="shared" si="19"/>
        <v>3.5000000000000003E-2</v>
      </c>
      <c r="P229" s="3">
        <f t="shared" si="17"/>
        <v>1.154230162900683</v>
      </c>
    </row>
    <row r="230" spans="1:16" x14ac:dyDescent="0.3">
      <c r="A230" s="2">
        <v>44774.375</v>
      </c>
      <c r="B230">
        <v>30750000</v>
      </c>
      <c r="C230">
        <v>31099000</v>
      </c>
      <c r="D230">
        <v>30392000</v>
      </c>
      <c r="E230">
        <v>30851000</v>
      </c>
      <c r="F230">
        <v>6632.8330367799999</v>
      </c>
      <c r="G230">
        <v>203970347823.3757</v>
      </c>
      <c r="H230">
        <v>353500</v>
      </c>
      <c r="I230">
        <v>31280500</v>
      </c>
      <c r="J230">
        <v>1</v>
      </c>
      <c r="K230">
        <v>1.2717234828310451E-2</v>
      </c>
      <c r="L230">
        <v>98.72827651716895</v>
      </c>
      <c r="N230" s="5">
        <f t="shared" si="18"/>
        <v>707000</v>
      </c>
      <c r="O230" s="4">
        <f t="shared" si="19"/>
        <v>2.3E-2</v>
      </c>
      <c r="P230" s="3">
        <f t="shared" si="17"/>
        <v>1.1579836348622476</v>
      </c>
    </row>
    <row r="231" spans="1:16" x14ac:dyDescent="0.3">
      <c r="A231" s="2">
        <v>44775.375</v>
      </c>
      <c r="B231">
        <v>30851000</v>
      </c>
      <c r="C231">
        <v>31141000</v>
      </c>
      <c r="D231">
        <v>30246000</v>
      </c>
      <c r="E231">
        <v>30754000</v>
      </c>
      <c r="F231">
        <v>7603.4758295199999</v>
      </c>
      <c r="G231">
        <v>232698286944.9863</v>
      </c>
      <c r="H231">
        <v>447500</v>
      </c>
      <c r="I231">
        <v>31204500</v>
      </c>
      <c r="J231">
        <v>1</v>
      </c>
      <c r="K231">
        <v>1.2717234828310451E-2</v>
      </c>
      <c r="L231">
        <v>98.72827651716895</v>
      </c>
      <c r="N231" s="5">
        <f t="shared" si="18"/>
        <v>895000</v>
      </c>
      <c r="O231" s="4">
        <f t="shared" si="19"/>
        <v>0.03</v>
      </c>
      <c r="P231" s="3">
        <f t="shared" si="17"/>
        <v>1.1543427670595301</v>
      </c>
    </row>
    <row r="232" spans="1:16" x14ac:dyDescent="0.3">
      <c r="A232" s="2">
        <v>44776.375</v>
      </c>
      <c r="B232">
        <v>30754000</v>
      </c>
      <c r="C232">
        <v>31467000</v>
      </c>
      <c r="D232">
        <v>30509000</v>
      </c>
      <c r="E232">
        <v>30708000</v>
      </c>
      <c r="F232">
        <v>6104.3580887899998</v>
      </c>
      <c r="G232">
        <v>188719530349.60211</v>
      </c>
      <c r="H232">
        <v>479000</v>
      </c>
      <c r="I232">
        <v>31201500</v>
      </c>
      <c r="J232">
        <v>0.93418345271861924</v>
      </c>
      <c r="K232">
        <v>1.188023034094454E-2</v>
      </c>
      <c r="L232">
        <v>98.811976965905544</v>
      </c>
      <c r="N232" s="5">
        <f t="shared" si="18"/>
        <v>958000</v>
      </c>
      <c r="O232" s="4">
        <f t="shared" si="19"/>
        <v>3.1E-2</v>
      </c>
      <c r="P232" s="3">
        <f t="shared" si="17"/>
        <v>1.1526161699572104</v>
      </c>
    </row>
    <row r="233" spans="1:16" x14ac:dyDescent="0.3">
      <c r="A233" s="2">
        <v>44777.375</v>
      </c>
      <c r="B233">
        <v>30708000</v>
      </c>
      <c r="C233">
        <v>30980000</v>
      </c>
      <c r="D233">
        <v>30159000</v>
      </c>
      <c r="E233">
        <v>30315000</v>
      </c>
      <c r="F233">
        <v>5092.1111605100004</v>
      </c>
      <c r="G233">
        <v>156029549309.207</v>
      </c>
      <c r="H233">
        <v>410500</v>
      </c>
      <c r="I233">
        <v>31187000</v>
      </c>
      <c r="J233">
        <v>1</v>
      </c>
      <c r="K233">
        <v>1.188023034094454E-2</v>
      </c>
      <c r="L233">
        <v>98.811976965905544</v>
      </c>
      <c r="N233" s="5">
        <f t="shared" si="18"/>
        <v>821000</v>
      </c>
      <c r="O233" s="4">
        <f t="shared" si="19"/>
        <v>2.7E-2</v>
      </c>
      <c r="P233" s="3">
        <f t="shared" si="17"/>
        <v>1.137865025148262</v>
      </c>
    </row>
    <row r="234" spans="1:16" x14ac:dyDescent="0.3">
      <c r="A234" s="2">
        <v>44778.375</v>
      </c>
      <c r="B234">
        <v>30318000</v>
      </c>
      <c r="C234">
        <v>30990000</v>
      </c>
      <c r="D234">
        <v>30261000</v>
      </c>
      <c r="E234">
        <v>30767000</v>
      </c>
      <c r="F234">
        <v>5525.87043361</v>
      </c>
      <c r="G234">
        <v>169447786524.08499</v>
      </c>
      <c r="H234">
        <v>364500</v>
      </c>
      <c r="I234">
        <v>30728500</v>
      </c>
      <c r="J234">
        <v>0.95125290853767663</v>
      </c>
      <c r="K234">
        <v>1.130110366592104E-2</v>
      </c>
      <c r="L234">
        <v>98.869889633407894</v>
      </c>
      <c r="N234" s="5">
        <f t="shared" si="18"/>
        <v>729000</v>
      </c>
      <c r="O234" s="4">
        <f t="shared" si="19"/>
        <v>2.4E-2</v>
      </c>
      <c r="P234" s="3">
        <f t="shared" si="17"/>
        <v>1.1548307184145334</v>
      </c>
    </row>
    <row r="235" spans="1:16" x14ac:dyDescent="0.3">
      <c r="A235" s="2">
        <v>44779.375</v>
      </c>
      <c r="B235">
        <v>30767000</v>
      </c>
      <c r="C235">
        <v>30843000</v>
      </c>
      <c r="D235">
        <v>30509000</v>
      </c>
      <c r="E235">
        <v>30534000</v>
      </c>
      <c r="F235">
        <v>2650.6335593700001</v>
      </c>
      <c r="G235">
        <v>81425112951.892914</v>
      </c>
      <c r="H235">
        <v>167000</v>
      </c>
      <c r="I235">
        <v>31131500</v>
      </c>
      <c r="J235">
        <v>1</v>
      </c>
      <c r="K235">
        <v>1.130110366592104E-2</v>
      </c>
      <c r="L235">
        <v>98.869889633407894</v>
      </c>
      <c r="N235" s="5">
        <f t="shared" si="18"/>
        <v>334000</v>
      </c>
      <c r="O235" s="4">
        <f t="shared" si="19"/>
        <v>1.0999999999999999E-2</v>
      </c>
      <c r="P235" s="3">
        <f t="shared" si="17"/>
        <v>1.1460851287440883</v>
      </c>
    </row>
    <row r="236" spans="1:16" x14ac:dyDescent="0.3">
      <c r="A236" s="2">
        <v>44780.375</v>
      </c>
      <c r="B236">
        <v>30534000</v>
      </c>
      <c r="C236">
        <v>30899000</v>
      </c>
      <c r="D236">
        <v>30440000</v>
      </c>
      <c r="E236">
        <v>30685000</v>
      </c>
      <c r="F236">
        <v>2514.5150322499999</v>
      </c>
      <c r="G236">
        <v>77019180215.845886</v>
      </c>
      <c r="H236">
        <v>229500</v>
      </c>
      <c r="I236">
        <v>30701000</v>
      </c>
      <c r="J236">
        <v>0.949478844337318</v>
      </c>
      <c r="K236">
        <v>1.073015884845494E-2</v>
      </c>
      <c r="L236">
        <v>98.926984115154511</v>
      </c>
      <c r="N236" s="5">
        <f t="shared" si="18"/>
        <v>459000</v>
      </c>
      <c r="O236" s="4">
        <f t="shared" si="19"/>
        <v>1.4999999999999999E-2</v>
      </c>
      <c r="P236" s="3">
        <f t="shared" si="17"/>
        <v>1.1517528714060505</v>
      </c>
    </row>
    <row r="237" spans="1:16" x14ac:dyDescent="0.3">
      <c r="A237" s="2">
        <v>44781.375</v>
      </c>
      <c r="B237">
        <v>30695000</v>
      </c>
      <c r="C237">
        <v>31925000</v>
      </c>
      <c r="D237">
        <v>30680000</v>
      </c>
      <c r="E237">
        <v>31459000</v>
      </c>
      <c r="F237">
        <v>5716.1844133100003</v>
      </c>
      <c r="G237">
        <v>179948905273.31119</v>
      </c>
      <c r="H237">
        <v>622500</v>
      </c>
      <c r="I237">
        <v>30924500</v>
      </c>
      <c r="J237">
        <v>0.96728403046128464</v>
      </c>
      <c r="K237">
        <v>1.037911129842331E-2</v>
      </c>
      <c r="L237">
        <v>98.962088870157672</v>
      </c>
      <c r="N237" s="5">
        <f t="shared" si="18"/>
        <v>1245000</v>
      </c>
      <c r="O237" s="4">
        <f t="shared" si="19"/>
        <v>4.1000000000000002E-2</v>
      </c>
      <c r="P237" s="3">
        <f t="shared" si="17"/>
        <v>1.1808047443885594</v>
      </c>
    </row>
    <row r="238" spans="1:16" x14ac:dyDescent="0.3">
      <c r="A238" s="2">
        <v>44782.375</v>
      </c>
      <c r="B238">
        <v>31435000</v>
      </c>
      <c r="C238">
        <v>31743000</v>
      </c>
      <c r="D238">
        <v>30570000</v>
      </c>
      <c r="E238">
        <v>30997000</v>
      </c>
      <c r="F238">
        <v>5607.51268342</v>
      </c>
      <c r="G238">
        <v>174857808256.07861</v>
      </c>
      <c r="H238">
        <v>586500</v>
      </c>
      <c r="I238">
        <v>32057500</v>
      </c>
      <c r="J238">
        <v>1</v>
      </c>
      <c r="K238">
        <v>1.037911129842331E-2</v>
      </c>
      <c r="L238">
        <v>98.962088870157672</v>
      </c>
      <c r="N238" s="5">
        <f t="shared" si="18"/>
        <v>1173000</v>
      </c>
      <c r="O238" s="4">
        <f t="shared" si="19"/>
        <v>3.7999999999999999E-2</v>
      </c>
      <c r="P238" s="3">
        <f t="shared" si="17"/>
        <v>1.1634637039261317</v>
      </c>
    </row>
    <row r="239" spans="1:16" x14ac:dyDescent="0.3">
      <c r="A239" s="2">
        <v>44783.375</v>
      </c>
      <c r="B239">
        <v>30997000</v>
      </c>
      <c r="C239">
        <v>32073000</v>
      </c>
      <c r="D239">
        <v>30522000</v>
      </c>
      <c r="E239">
        <v>31583000</v>
      </c>
      <c r="F239">
        <v>8806.5579753599995</v>
      </c>
      <c r="G239">
        <v>276307461064.625</v>
      </c>
      <c r="H239">
        <v>775500</v>
      </c>
      <c r="I239">
        <v>31583500</v>
      </c>
      <c r="J239">
        <v>0.94998416894897653</v>
      </c>
      <c r="K239">
        <v>9.8599914212616005E-3</v>
      </c>
      <c r="L239">
        <v>99.014000857873839</v>
      </c>
      <c r="N239" s="5">
        <f t="shared" si="18"/>
        <v>1551000</v>
      </c>
      <c r="O239" s="4">
        <f t="shared" si="19"/>
        <v>5.0999999999999997E-2</v>
      </c>
      <c r="P239" s="3">
        <f t="shared" si="17"/>
        <v>1.1854590496208994</v>
      </c>
    </row>
    <row r="240" spans="1:16" x14ac:dyDescent="0.3">
      <c r="A240" s="2">
        <v>44784.375</v>
      </c>
      <c r="B240">
        <v>31583000</v>
      </c>
      <c r="C240">
        <v>32879000</v>
      </c>
      <c r="D240">
        <v>31581000</v>
      </c>
      <c r="E240">
        <v>31770000</v>
      </c>
      <c r="F240">
        <v>9244.4568512700007</v>
      </c>
      <c r="G240">
        <v>298863622797.97772</v>
      </c>
      <c r="H240">
        <v>649000</v>
      </c>
      <c r="I240">
        <v>32358500</v>
      </c>
      <c r="J240">
        <v>0.93181312483582357</v>
      </c>
      <c r="K240">
        <v>9.187669417100185E-3</v>
      </c>
      <c r="L240">
        <v>99.081233058289982</v>
      </c>
      <c r="N240" s="5">
        <f t="shared" si="18"/>
        <v>1298000</v>
      </c>
      <c r="O240" s="4">
        <f t="shared" si="19"/>
        <v>4.1000000000000002E-2</v>
      </c>
      <c r="P240" s="3">
        <f t="shared" si="17"/>
        <v>1.1924780421890249</v>
      </c>
    </row>
    <row r="241" spans="1:16" x14ac:dyDescent="0.3">
      <c r="A241" s="2">
        <v>44785.375</v>
      </c>
      <c r="B241">
        <v>31770000</v>
      </c>
      <c r="C241">
        <v>32450000</v>
      </c>
      <c r="D241">
        <v>31590000</v>
      </c>
      <c r="E241">
        <v>32368000</v>
      </c>
      <c r="F241">
        <v>8387.0439222099994</v>
      </c>
      <c r="G241">
        <v>267506311075.9209</v>
      </c>
      <c r="H241">
        <v>430000</v>
      </c>
      <c r="I241">
        <v>32419000</v>
      </c>
      <c r="J241">
        <v>0.94842684845306757</v>
      </c>
      <c r="K241">
        <v>8.713832349888961E-3</v>
      </c>
      <c r="L241">
        <v>99.128616765011103</v>
      </c>
      <c r="N241" s="5">
        <f t="shared" si="18"/>
        <v>860000</v>
      </c>
      <c r="O241" s="4">
        <f t="shared" si="19"/>
        <v>2.7E-2</v>
      </c>
      <c r="P241" s="3">
        <f t="shared" si="17"/>
        <v>1.2149238045191801</v>
      </c>
    </row>
    <row r="242" spans="1:16" x14ac:dyDescent="0.3">
      <c r="A242" s="2">
        <v>44786.375</v>
      </c>
      <c r="B242">
        <v>32368000</v>
      </c>
      <c r="C242">
        <v>32957000</v>
      </c>
      <c r="D242">
        <v>32260000</v>
      </c>
      <c r="E242">
        <v>32562000</v>
      </c>
      <c r="F242">
        <v>4388.3303223100002</v>
      </c>
      <c r="G242">
        <v>143160548469.42981</v>
      </c>
      <c r="H242">
        <v>348500</v>
      </c>
      <c r="I242">
        <v>32798000</v>
      </c>
      <c r="J242">
        <v>0.94280443929507896</v>
      </c>
      <c r="K242">
        <v>8.2154398227483813E-3</v>
      </c>
      <c r="L242">
        <v>99.178456017725154</v>
      </c>
      <c r="N242" s="5">
        <f t="shared" si="18"/>
        <v>697000</v>
      </c>
      <c r="O242" s="4">
        <f t="shared" si="19"/>
        <v>2.1999999999999999E-2</v>
      </c>
      <c r="P242" s="3">
        <f t="shared" si="17"/>
        <v>1.2222055401246152</v>
      </c>
    </row>
    <row r="243" spans="1:16" x14ac:dyDescent="0.3">
      <c r="A243" s="2">
        <v>44787.375</v>
      </c>
      <c r="B243">
        <v>32562000</v>
      </c>
      <c r="C243">
        <v>33197000</v>
      </c>
      <c r="D243">
        <v>32310000</v>
      </c>
      <c r="E243">
        <v>32544000</v>
      </c>
      <c r="F243">
        <v>6387.1982664200004</v>
      </c>
      <c r="G243">
        <v>208971917597.30301</v>
      </c>
      <c r="H243">
        <v>443500</v>
      </c>
      <c r="I243">
        <v>32910500</v>
      </c>
      <c r="J243">
        <v>0.93886373649747035</v>
      </c>
      <c r="K243">
        <v>7.7131785289556607E-3</v>
      </c>
      <c r="L243">
        <v>99.228682147104436</v>
      </c>
      <c r="N243" s="5">
        <f t="shared" si="18"/>
        <v>887000</v>
      </c>
      <c r="O243" s="4">
        <f t="shared" si="19"/>
        <v>2.7E-2</v>
      </c>
      <c r="P243" s="3">
        <f t="shared" si="17"/>
        <v>1.2215299151715338</v>
      </c>
    </row>
    <row r="244" spans="1:16" x14ac:dyDescent="0.3">
      <c r="A244" s="2">
        <v>44788.375</v>
      </c>
      <c r="B244">
        <v>32544000</v>
      </c>
      <c r="C244">
        <v>33450000</v>
      </c>
      <c r="D244">
        <v>32139000</v>
      </c>
      <c r="E244">
        <v>32445000</v>
      </c>
      <c r="F244">
        <v>6914.8075927</v>
      </c>
      <c r="G244">
        <v>226008853379.95541</v>
      </c>
      <c r="H244">
        <v>655500</v>
      </c>
      <c r="I244">
        <v>32987500</v>
      </c>
      <c r="J244">
        <v>0.93355437665782492</v>
      </c>
      <c r="K244">
        <v>7.2006715736497211E-3</v>
      </c>
      <c r="L244">
        <v>99.279932842635034</v>
      </c>
      <c r="N244" s="5">
        <f t="shared" si="18"/>
        <v>1311000</v>
      </c>
      <c r="O244" s="4">
        <f t="shared" si="19"/>
        <v>4.1000000000000002E-2</v>
      </c>
      <c r="P244" s="3">
        <f t="shared" si="17"/>
        <v>1.2178139779295849</v>
      </c>
    </row>
    <row r="245" spans="1:16" x14ac:dyDescent="0.3">
      <c r="A245" s="2">
        <v>44789.375</v>
      </c>
      <c r="B245">
        <v>32435000</v>
      </c>
      <c r="C245">
        <v>32600000</v>
      </c>
      <c r="D245">
        <v>31865000</v>
      </c>
      <c r="E245">
        <v>32082000</v>
      </c>
      <c r="F245">
        <v>4179.7464217200004</v>
      </c>
      <c r="G245">
        <v>134649200360.78349</v>
      </c>
      <c r="H245">
        <v>367500</v>
      </c>
      <c r="I245">
        <v>33090500</v>
      </c>
      <c r="J245">
        <v>1</v>
      </c>
      <c r="K245">
        <v>7.2006715736497211E-3</v>
      </c>
      <c r="L245">
        <v>99.279932842635034</v>
      </c>
      <c r="N245" s="5">
        <f t="shared" si="18"/>
        <v>735000</v>
      </c>
      <c r="O245" s="4">
        <f t="shared" si="19"/>
        <v>2.3E-2</v>
      </c>
      <c r="P245" s="3">
        <f t="shared" si="17"/>
        <v>1.2041888747091058</v>
      </c>
    </row>
    <row r="246" spans="1:16" x14ac:dyDescent="0.3">
      <c r="A246" s="2">
        <v>44790.375</v>
      </c>
      <c r="B246">
        <v>32082000</v>
      </c>
      <c r="C246">
        <v>32600000</v>
      </c>
      <c r="D246">
        <v>31334000</v>
      </c>
      <c r="E246">
        <v>31547000</v>
      </c>
      <c r="F246">
        <v>5812.2492766799996</v>
      </c>
      <c r="G246">
        <v>185426079807.862</v>
      </c>
      <c r="H246">
        <v>633000</v>
      </c>
      <c r="I246">
        <v>32449500</v>
      </c>
      <c r="J246">
        <v>0.92218755296691779</v>
      </c>
      <c r="K246">
        <v>6.6403696982224817E-3</v>
      </c>
      <c r="L246">
        <v>99.335963030177751</v>
      </c>
      <c r="N246" s="5">
        <f t="shared" si="18"/>
        <v>1266000</v>
      </c>
      <c r="O246" s="4">
        <f t="shared" si="19"/>
        <v>0.04</v>
      </c>
      <c r="P246" s="3">
        <f t="shared" si="17"/>
        <v>1.1841077997147362</v>
      </c>
    </row>
    <row r="247" spans="1:16" x14ac:dyDescent="0.3">
      <c r="A247" s="2">
        <v>44791.375</v>
      </c>
      <c r="B247">
        <v>31547000</v>
      </c>
      <c r="C247">
        <v>31779000</v>
      </c>
      <c r="D247">
        <v>31484000</v>
      </c>
      <c r="E247">
        <v>31720000</v>
      </c>
      <c r="F247">
        <v>2950.4377342799999</v>
      </c>
      <c r="G247">
        <v>93394051416.172958</v>
      </c>
      <c r="H247">
        <v>147500</v>
      </c>
      <c r="I247">
        <v>32180000</v>
      </c>
      <c r="J247">
        <v>1</v>
      </c>
      <c r="K247">
        <v>6.6403696982224817E-3</v>
      </c>
      <c r="L247">
        <v>99.335963030177751</v>
      </c>
      <c r="N247" s="5">
        <f t="shared" si="18"/>
        <v>295000</v>
      </c>
      <c r="O247" s="4">
        <f t="shared" si="19"/>
        <v>8.9999999999999993E-3</v>
      </c>
      <c r="P247" s="3">
        <f t="shared" si="17"/>
        <v>1.1906013062082426</v>
      </c>
    </row>
    <row r="248" spans="1:16" x14ac:dyDescent="0.3">
      <c r="A248" s="2">
        <v>44792.375</v>
      </c>
      <c r="B248">
        <v>31720000</v>
      </c>
      <c r="C248">
        <v>31739000</v>
      </c>
      <c r="D248">
        <v>28612000</v>
      </c>
      <c r="E248">
        <v>28678000</v>
      </c>
      <c r="F248">
        <v>11796.619470170001</v>
      </c>
      <c r="G248">
        <v>354714117159.24841</v>
      </c>
      <c r="H248">
        <v>1563500</v>
      </c>
      <c r="I248">
        <v>31867500</v>
      </c>
      <c r="J248">
        <v>1</v>
      </c>
      <c r="K248">
        <v>6.6403696982224817E-3</v>
      </c>
      <c r="L248">
        <v>99.335963030177751</v>
      </c>
      <c r="N248" s="5">
        <f t="shared" si="18"/>
        <v>3127000</v>
      </c>
      <c r="O248" s="4">
        <f t="shared" si="19"/>
        <v>0.109</v>
      </c>
      <c r="P248" s="3">
        <f t="shared" si="17"/>
        <v>1.0764206891374521</v>
      </c>
    </row>
    <row r="249" spans="1:16" x14ac:dyDescent="0.3">
      <c r="A249" s="2">
        <v>44793.375</v>
      </c>
      <c r="B249">
        <v>28678000</v>
      </c>
      <c r="C249">
        <v>29429000</v>
      </c>
      <c r="D249">
        <v>28616000</v>
      </c>
      <c r="E249">
        <v>29340000</v>
      </c>
      <c r="F249">
        <v>5295.3116181900004</v>
      </c>
      <c r="G249">
        <v>154372033844.4393</v>
      </c>
      <c r="H249">
        <v>406500</v>
      </c>
      <c r="I249">
        <v>30241500</v>
      </c>
      <c r="J249">
        <v>1</v>
      </c>
      <c r="K249">
        <v>6.6403696982224817E-3</v>
      </c>
      <c r="L249">
        <v>99.335963030177751</v>
      </c>
      <c r="N249" s="5">
        <f t="shared" si="18"/>
        <v>813000</v>
      </c>
      <c r="O249" s="4">
        <f t="shared" si="19"/>
        <v>2.8000000000000001E-2</v>
      </c>
      <c r="P249" s="3">
        <f t="shared" si="17"/>
        <v>1.1012686735230088</v>
      </c>
    </row>
    <row r="250" spans="1:16" x14ac:dyDescent="0.3">
      <c r="A250" s="2">
        <v>44794.375</v>
      </c>
      <c r="B250">
        <v>29350000</v>
      </c>
      <c r="C250">
        <v>29760000</v>
      </c>
      <c r="D250">
        <v>29016000</v>
      </c>
      <c r="E250">
        <v>29459000</v>
      </c>
      <c r="F250">
        <v>3786.4068864199999</v>
      </c>
      <c r="G250">
        <v>111313729260.5381</v>
      </c>
      <c r="H250">
        <v>372000</v>
      </c>
      <c r="I250">
        <v>29756500</v>
      </c>
      <c r="J250">
        <v>0.94000218439668637</v>
      </c>
      <c r="K250">
        <v>6.2419620215306976E-3</v>
      </c>
      <c r="L250">
        <v>99.375803797846928</v>
      </c>
      <c r="N250" s="5">
        <f t="shared" si="18"/>
        <v>744000</v>
      </c>
      <c r="O250" s="4">
        <f t="shared" si="19"/>
        <v>2.5999999999999999E-2</v>
      </c>
      <c r="P250" s="3">
        <f t="shared" si="17"/>
        <v>1.1057353051572705</v>
      </c>
    </row>
    <row r="251" spans="1:16" x14ac:dyDescent="0.3">
      <c r="A251" s="2">
        <v>44795.375</v>
      </c>
      <c r="B251">
        <v>29458000</v>
      </c>
      <c r="C251">
        <v>29554000</v>
      </c>
      <c r="D251">
        <v>28857000</v>
      </c>
      <c r="E251">
        <v>29260000</v>
      </c>
      <c r="F251">
        <v>4297.8037518600004</v>
      </c>
      <c r="G251">
        <v>125494897056.3421</v>
      </c>
      <c r="H251">
        <v>348500</v>
      </c>
      <c r="I251">
        <v>29830000</v>
      </c>
      <c r="J251">
        <v>1</v>
      </c>
      <c r="K251">
        <v>6.2419620215306976E-3</v>
      </c>
      <c r="L251">
        <v>99.375803797846928</v>
      </c>
      <c r="N251" s="5">
        <f t="shared" si="18"/>
        <v>697000</v>
      </c>
      <c r="O251" s="4">
        <f t="shared" si="19"/>
        <v>2.4E-2</v>
      </c>
      <c r="P251" s="3">
        <f t="shared" si="17"/>
        <v>1.0982658959537572</v>
      </c>
    </row>
    <row r="252" spans="1:16" x14ac:dyDescent="0.3">
      <c r="A252" s="2">
        <v>44796.375</v>
      </c>
      <c r="B252">
        <v>29261000</v>
      </c>
      <c r="C252">
        <v>29528000</v>
      </c>
      <c r="D252">
        <v>28701000</v>
      </c>
      <c r="E252">
        <v>29307000</v>
      </c>
      <c r="F252">
        <v>3763.6138234499999</v>
      </c>
      <c r="G252">
        <v>109821061058.2729</v>
      </c>
      <c r="H252">
        <v>413500</v>
      </c>
      <c r="I252">
        <v>29609500</v>
      </c>
      <c r="J252">
        <v>1</v>
      </c>
      <c r="K252">
        <v>6.2419620215306976E-3</v>
      </c>
      <c r="L252">
        <v>99.375803797846928</v>
      </c>
      <c r="N252" s="5">
        <f t="shared" si="18"/>
        <v>827000</v>
      </c>
      <c r="O252" s="4">
        <f t="shared" si="19"/>
        <v>2.9000000000000001E-2</v>
      </c>
      <c r="P252" s="3">
        <f t="shared" ref="P252:P315" si="20">E252/$E$187</f>
        <v>1.1000300277756925</v>
      </c>
    </row>
    <row r="253" spans="1:16" x14ac:dyDescent="0.3">
      <c r="A253" s="2">
        <v>44797.375</v>
      </c>
      <c r="B253">
        <v>29287000</v>
      </c>
      <c r="C253">
        <v>29695000</v>
      </c>
      <c r="D253">
        <v>28950000</v>
      </c>
      <c r="E253">
        <v>29104000</v>
      </c>
      <c r="F253">
        <v>3125.56012147</v>
      </c>
      <c r="G253">
        <v>91431871249.167801</v>
      </c>
      <c r="H253">
        <v>372500</v>
      </c>
      <c r="I253">
        <v>29700500</v>
      </c>
      <c r="J253">
        <v>1</v>
      </c>
      <c r="K253">
        <v>6.2419620215306976E-3</v>
      </c>
      <c r="L253">
        <v>99.375803797846928</v>
      </c>
      <c r="N253" s="5">
        <f t="shared" si="18"/>
        <v>745000</v>
      </c>
      <c r="O253" s="4">
        <f t="shared" si="19"/>
        <v>2.5999999999999999E-2</v>
      </c>
      <c r="P253" s="3">
        <f t="shared" si="20"/>
        <v>1.0924104796937166</v>
      </c>
    </row>
    <row r="254" spans="1:16" x14ac:dyDescent="0.3">
      <c r="A254" s="2">
        <v>44798.375</v>
      </c>
      <c r="B254">
        <v>29103000</v>
      </c>
      <c r="C254">
        <v>29500000</v>
      </c>
      <c r="D254">
        <v>29036000</v>
      </c>
      <c r="E254">
        <v>29300000</v>
      </c>
      <c r="F254">
        <v>3452.12199237</v>
      </c>
      <c r="G254">
        <v>101201648467.0195</v>
      </c>
      <c r="H254">
        <v>232000</v>
      </c>
      <c r="I254">
        <v>29475500</v>
      </c>
      <c r="J254">
        <v>0.94404590252921916</v>
      </c>
      <c r="K254">
        <v>5.8926986701690566E-3</v>
      </c>
      <c r="L254">
        <v>99.41073013298309</v>
      </c>
      <c r="N254" s="5">
        <f t="shared" si="18"/>
        <v>464000</v>
      </c>
      <c r="O254" s="4">
        <f t="shared" si="19"/>
        <v>1.6E-2</v>
      </c>
      <c r="P254" s="3">
        <f t="shared" si="20"/>
        <v>1.099767284738383</v>
      </c>
    </row>
    <row r="255" spans="1:16" x14ac:dyDescent="0.3">
      <c r="A255" s="2">
        <v>44799.375</v>
      </c>
      <c r="B255">
        <v>29299000</v>
      </c>
      <c r="C255">
        <v>29655000</v>
      </c>
      <c r="D255">
        <v>27790000</v>
      </c>
      <c r="E255">
        <v>27969000</v>
      </c>
      <c r="F255">
        <v>7729.2467050499999</v>
      </c>
      <c r="G255">
        <v>222906367027.81879</v>
      </c>
      <c r="H255">
        <v>932500</v>
      </c>
      <c r="I255">
        <v>29531000</v>
      </c>
      <c r="J255">
        <v>0.89710643053062877</v>
      </c>
      <c r="K255">
        <v>5.2863778701879452E-3</v>
      </c>
      <c r="L255">
        <v>99.471362212981205</v>
      </c>
      <c r="N255" s="5">
        <f t="shared" si="18"/>
        <v>1865000</v>
      </c>
      <c r="O255" s="4">
        <f t="shared" si="19"/>
        <v>6.7000000000000004E-2</v>
      </c>
      <c r="P255" s="3">
        <f t="shared" si="20"/>
        <v>1.0498085729299602</v>
      </c>
    </row>
    <row r="256" spans="1:16" x14ac:dyDescent="0.3">
      <c r="A256" s="2">
        <v>44800.375</v>
      </c>
      <c r="B256">
        <v>27954000</v>
      </c>
      <c r="C256">
        <v>28150000</v>
      </c>
      <c r="D256">
        <v>27510000</v>
      </c>
      <c r="E256">
        <v>27739000</v>
      </c>
      <c r="F256">
        <v>3125.2564628700002</v>
      </c>
      <c r="G256">
        <v>86963182786.777771</v>
      </c>
      <c r="H256">
        <v>320000</v>
      </c>
      <c r="I256">
        <v>28886500</v>
      </c>
      <c r="J256">
        <v>1</v>
      </c>
      <c r="K256">
        <v>5.2863778701879452E-3</v>
      </c>
      <c r="L256">
        <v>99.471362212981205</v>
      </c>
      <c r="N256" s="5">
        <f t="shared" si="18"/>
        <v>640000</v>
      </c>
      <c r="O256" s="4">
        <f t="shared" si="19"/>
        <v>2.3E-2</v>
      </c>
      <c r="P256" s="3">
        <f t="shared" si="20"/>
        <v>1.0411755874183619</v>
      </c>
    </row>
    <row r="257" spans="1:16" x14ac:dyDescent="0.3">
      <c r="A257" s="2">
        <v>44801.375</v>
      </c>
      <c r="B257">
        <v>27739000</v>
      </c>
      <c r="C257">
        <v>27878000</v>
      </c>
      <c r="D257">
        <v>27090000</v>
      </c>
      <c r="E257">
        <v>27099000</v>
      </c>
      <c r="F257">
        <v>2480.8235866800001</v>
      </c>
      <c r="G257">
        <v>68413346182.692841</v>
      </c>
      <c r="H257">
        <v>394000</v>
      </c>
      <c r="I257">
        <v>28059000</v>
      </c>
      <c r="J257">
        <v>1</v>
      </c>
      <c r="K257">
        <v>5.2863778701879452E-3</v>
      </c>
      <c r="L257">
        <v>99.471362212981205</v>
      </c>
      <c r="N257" s="5">
        <f t="shared" si="18"/>
        <v>788000</v>
      </c>
      <c r="O257" s="4">
        <f t="shared" si="19"/>
        <v>2.9000000000000001E-2</v>
      </c>
      <c r="P257" s="3">
        <f t="shared" si="20"/>
        <v>1.0171533668643495</v>
      </c>
    </row>
    <row r="258" spans="1:16" x14ac:dyDescent="0.3">
      <c r="A258" s="2">
        <v>44802.375</v>
      </c>
      <c r="B258">
        <v>27098000</v>
      </c>
      <c r="C258">
        <v>28066000</v>
      </c>
      <c r="D258">
        <v>27094000</v>
      </c>
      <c r="E258">
        <v>27792000</v>
      </c>
      <c r="F258">
        <v>3709.53491351</v>
      </c>
      <c r="G258">
        <v>102229321499.5936</v>
      </c>
      <c r="H258">
        <v>486000</v>
      </c>
      <c r="I258">
        <v>27492000</v>
      </c>
      <c r="J258">
        <v>0.96091226538629404</v>
      </c>
      <c r="K258">
        <v>5.0797453349302711E-3</v>
      </c>
      <c r="L258">
        <v>99.492025466506973</v>
      </c>
      <c r="N258" s="5">
        <f t="shared" si="18"/>
        <v>972000</v>
      </c>
      <c r="O258" s="4">
        <f t="shared" si="19"/>
        <v>3.5999999999999997E-2</v>
      </c>
      <c r="P258" s="3">
        <f t="shared" si="20"/>
        <v>1.0431649275579911</v>
      </c>
    </row>
    <row r="259" spans="1:16" x14ac:dyDescent="0.3">
      <c r="A259" s="2">
        <v>44803.375</v>
      </c>
      <c r="B259">
        <v>27792000</v>
      </c>
      <c r="C259">
        <v>28150000</v>
      </c>
      <c r="D259">
        <v>27155000</v>
      </c>
      <c r="E259">
        <v>27314000</v>
      </c>
      <c r="F259">
        <v>4229.5473708899999</v>
      </c>
      <c r="G259">
        <v>117154442399.7382</v>
      </c>
      <c r="H259">
        <v>497500</v>
      </c>
      <c r="I259">
        <v>28278000</v>
      </c>
      <c r="J259">
        <v>1</v>
      </c>
      <c r="K259">
        <v>5.0797453349302711E-3</v>
      </c>
      <c r="L259">
        <v>99.492025466506973</v>
      </c>
      <c r="N259" s="5">
        <f t="shared" ref="N259:N322" si="21">C259-D259</f>
        <v>995000</v>
      </c>
      <c r="O259" s="4">
        <f t="shared" ref="O259:O322" si="22">ROUND(N259/D259,3)</f>
        <v>3.6999999999999998E-2</v>
      </c>
      <c r="P259" s="3">
        <f t="shared" si="20"/>
        <v>1.0252233315817132</v>
      </c>
    </row>
    <row r="260" spans="1:16" x14ac:dyDescent="0.3">
      <c r="A260" s="2">
        <v>44804.375</v>
      </c>
      <c r="B260">
        <v>27314000</v>
      </c>
      <c r="C260">
        <v>27957000</v>
      </c>
      <c r="D260">
        <v>27286000</v>
      </c>
      <c r="E260">
        <v>27530000</v>
      </c>
      <c r="F260">
        <v>3677.2990738899998</v>
      </c>
      <c r="G260">
        <v>101805940867.42551</v>
      </c>
      <c r="H260">
        <v>335500</v>
      </c>
      <c r="I260">
        <v>27811500</v>
      </c>
      <c r="J260">
        <v>0.93987828775866089</v>
      </c>
      <c r="K260">
        <v>4.7743423476443083E-3</v>
      </c>
      <c r="L260">
        <v>99.522565765235569</v>
      </c>
      <c r="N260" s="5">
        <f t="shared" si="21"/>
        <v>671000</v>
      </c>
      <c r="O260" s="4">
        <f t="shared" si="22"/>
        <v>2.5000000000000001E-2</v>
      </c>
      <c r="P260" s="3">
        <f t="shared" si="20"/>
        <v>1.0333308310186924</v>
      </c>
    </row>
    <row r="261" spans="1:16" x14ac:dyDescent="0.3">
      <c r="A261" s="2">
        <v>44805.375</v>
      </c>
      <c r="B261">
        <v>27521000</v>
      </c>
      <c r="C261">
        <v>27773000</v>
      </c>
      <c r="D261">
        <v>27100000</v>
      </c>
      <c r="E261">
        <v>27636000</v>
      </c>
      <c r="F261">
        <v>3585.5113076799998</v>
      </c>
      <c r="G261">
        <v>98555665886.732193</v>
      </c>
      <c r="H261">
        <v>336500</v>
      </c>
      <c r="I261">
        <v>27856500</v>
      </c>
      <c r="J261">
        <v>1</v>
      </c>
      <c r="K261">
        <v>4.7743423476443083E-3</v>
      </c>
      <c r="L261">
        <v>99.522565765235569</v>
      </c>
      <c r="N261" s="5">
        <f t="shared" si="21"/>
        <v>673000</v>
      </c>
      <c r="O261" s="4">
        <f t="shared" si="22"/>
        <v>2.5000000000000001E-2</v>
      </c>
      <c r="P261" s="3">
        <f t="shared" si="20"/>
        <v>1.0373095112979507</v>
      </c>
    </row>
    <row r="262" spans="1:16" x14ac:dyDescent="0.3">
      <c r="A262" s="2">
        <v>44806.375</v>
      </c>
      <c r="B262">
        <v>27636000</v>
      </c>
      <c r="C262">
        <v>28000000</v>
      </c>
      <c r="D262">
        <v>27312000</v>
      </c>
      <c r="E262">
        <v>27571000</v>
      </c>
      <c r="F262">
        <v>3667.6576046700002</v>
      </c>
      <c r="G262">
        <v>101532094745.7139</v>
      </c>
      <c r="H262">
        <v>344000</v>
      </c>
      <c r="I262">
        <v>27972500</v>
      </c>
      <c r="J262">
        <v>0.93564661721333453</v>
      </c>
      <c r="K262">
        <v>4.467097266991767E-3</v>
      </c>
      <c r="L262">
        <v>99.553290273300817</v>
      </c>
      <c r="N262" s="5">
        <f t="shared" si="21"/>
        <v>688000</v>
      </c>
      <c r="O262" s="4">
        <f t="shared" si="22"/>
        <v>2.5000000000000001E-2</v>
      </c>
      <c r="P262" s="3">
        <f t="shared" si="20"/>
        <v>1.0348697545229337</v>
      </c>
    </row>
    <row r="263" spans="1:16" x14ac:dyDescent="0.3">
      <c r="A263" s="2">
        <v>44807.375</v>
      </c>
      <c r="B263">
        <v>27562000</v>
      </c>
      <c r="C263">
        <v>27704000</v>
      </c>
      <c r="D263">
        <v>27286000</v>
      </c>
      <c r="E263">
        <v>27447000</v>
      </c>
      <c r="F263">
        <v>1868.62894153</v>
      </c>
      <c r="G263">
        <v>51373788619.604713</v>
      </c>
      <c r="H263">
        <v>209000</v>
      </c>
      <c r="I263">
        <v>27906000</v>
      </c>
      <c r="J263">
        <v>1</v>
      </c>
      <c r="K263">
        <v>4.467097266991767E-3</v>
      </c>
      <c r="L263">
        <v>99.553290273300817</v>
      </c>
      <c r="N263" s="5">
        <f t="shared" si="21"/>
        <v>418000</v>
      </c>
      <c r="O263" s="4">
        <f t="shared" si="22"/>
        <v>1.4999999999999999E-2</v>
      </c>
      <c r="P263" s="3">
        <f t="shared" si="20"/>
        <v>1.0302154492905937</v>
      </c>
    </row>
    <row r="264" spans="1:16" x14ac:dyDescent="0.3">
      <c r="A264" s="2">
        <v>44808.375</v>
      </c>
      <c r="B264">
        <v>27440000</v>
      </c>
      <c r="C264">
        <v>27590000</v>
      </c>
      <c r="D264">
        <v>27200000</v>
      </c>
      <c r="E264">
        <v>27528000</v>
      </c>
      <c r="F264">
        <v>1823.7040292700001</v>
      </c>
      <c r="G264">
        <v>49935020084.01973</v>
      </c>
      <c r="H264">
        <v>195000</v>
      </c>
      <c r="I264">
        <v>27649000</v>
      </c>
      <c r="J264">
        <v>1</v>
      </c>
      <c r="K264">
        <v>4.467097266991767E-3</v>
      </c>
      <c r="L264">
        <v>99.553290273300817</v>
      </c>
      <c r="N264" s="5">
        <f t="shared" si="21"/>
        <v>390000</v>
      </c>
      <c r="O264" s="4">
        <f t="shared" si="22"/>
        <v>1.4E-2</v>
      </c>
      <c r="P264" s="3">
        <f t="shared" si="20"/>
        <v>1.0332557615794611</v>
      </c>
    </row>
    <row r="265" spans="1:16" x14ac:dyDescent="0.3">
      <c r="A265" s="2">
        <v>44809.375</v>
      </c>
      <c r="B265">
        <v>27529000</v>
      </c>
      <c r="C265">
        <v>27599000</v>
      </c>
      <c r="D265">
        <v>27223000</v>
      </c>
      <c r="E265">
        <v>27309000</v>
      </c>
      <c r="F265">
        <v>3528.46820144</v>
      </c>
      <c r="G265">
        <v>96597927685.970444</v>
      </c>
      <c r="H265">
        <v>188000</v>
      </c>
      <c r="I265">
        <v>27724000</v>
      </c>
      <c r="J265">
        <v>1</v>
      </c>
      <c r="K265">
        <v>4.467097266991767E-3</v>
      </c>
      <c r="L265">
        <v>99.553290273300817</v>
      </c>
      <c r="N265" s="5">
        <f t="shared" si="21"/>
        <v>376000</v>
      </c>
      <c r="O265" s="4">
        <f t="shared" si="22"/>
        <v>1.4E-2</v>
      </c>
      <c r="P265" s="3">
        <f t="shared" si="20"/>
        <v>1.0250356579836348</v>
      </c>
    </row>
    <row r="266" spans="1:16" x14ac:dyDescent="0.3">
      <c r="A266" s="2">
        <v>44810.375</v>
      </c>
      <c r="B266">
        <v>27309000</v>
      </c>
      <c r="C266">
        <v>27690000</v>
      </c>
      <c r="D266">
        <v>26203000</v>
      </c>
      <c r="E266">
        <v>26361000</v>
      </c>
      <c r="F266">
        <v>8145.6765845700002</v>
      </c>
      <c r="G266">
        <v>220653038140.53461</v>
      </c>
      <c r="H266">
        <v>743500</v>
      </c>
      <c r="I266">
        <v>27497000</v>
      </c>
      <c r="J266">
        <v>0.90868640215296215</v>
      </c>
      <c r="K266">
        <v>4.0591905436100787E-3</v>
      </c>
      <c r="L266">
        <v>99.594080945638993</v>
      </c>
      <c r="N266" s="5">
        <f t="shared" si="21"/>
        <v>1487000</v>
      </c>
      <c r="O266" s="4">
        <f t="shared" si="22"/>
        <v>5.7000000000000002E-2</v>
      </c>
      <c r="P266" s="3">
        <f t="shared" si="20"/>
        <v>0.98945274378800385</v>
      </c>
    </row>
    <row r="267" spans="1:16" x14ac:dyDescent="0.3">
      <c r="A267" s="2">
        <v>44811.375</v>
      </c>
      <c r="B267">
        <v>26361000</v>
      </c>
      <c r="C267">
        <v>27064000</v>
      </c>
      <c r="D267">
        <v>26198000</v>
      </c>
      <c r="E267">
        <v>26810000</v>
      </c>
      <c r="F267">
        <v>5757.5593207499996</v>
      </c>
      <c r="G267">
        <v>152753275129.61249</v>
      </c>
      <c r="H267">
        <v>433000</v>
      </c>
      <c r="I267">
        <v>27104500</v>
      </c>
      <c r="J267">
        <v>1</v>
      </c>
      <c r="K267">
        <v>4.0591905436100787E-3</v>
      </c>
      <c r="L267">
        <v>99.594080945638993</v>
      </c>
      <c r="N267" s="5">
        <f t="shared" si="21"/>
        <v>866000</v>
      </c>
      <c r="O267" s="4">
        <f t="shared" si="22"/>
        <v>3.3000000000000002E-2</v>
      </c>
      <c r="P267" s="3">
        <f t="shared" si="20"/>
        <v>1.0063058328954282</v>
      </c>
    </row>
    <row r="268" spans="1:16" x14ac:dyDescent="0.3">
      <c r="A268" s="2">
        <v>44812.375</v>
      </c>
      <c r="B268">
        <v>26811000</v>
      </c>
      <c r="C268">
        <v>27042000</v>
      </c>
      <c r="D268">
        <v>26601000</v>
      </c>
      <c r="E268">
        <v>26887000</v>
      </c>
      <c r="F268">
        <v>4259.4324453899999</v>
      </c>
      <c r="G268">
        <v>114299755054.95779</v>
      </c>
      <c r="H268">
        <v>220500</v>
      </c>
      <c r="I268">
        <v>27244000</v>
      </c>
      <c r="J268">
        <v>1</v>
      </c>
      <c r="K268">
        <v>4.0591905436100787E-3</v>
      </c>
      <c r="L268">
        <v>99.594080945638993</v>
      </c>
      <c r="N268" s="5">
        <f t="shared" si="21"/>
        <v>441000</v>
      </c>
      <c r="O268" s="4">
        <f t="shared" si="22"/>
        <v>1.7000000000000001E-2</v>
      </c>
      <c r="P268" s="3">
        <f t="shared" si="20"/>
        <v>1.0091960063058329</v>
      </c>
    </row>
    <row r="269" spans="1:16" x14ac:dyDescent="0.3">
      <c r="A269" s="2">
        <v>44813.375</v>
      </c>
      <c r="B269">
        <v>26887000</v>
      </c>
      <c r="C269">
        <v>29616000</v>
      </c>
      <c r="D269">
        <v>26864000</v>
      </c>
      <c r="E269">
        <v>29350000</v>
      </c>
      <c r="F269">
        <v>9802.8041379099996</v>
      </c>
      <c r="G269">
        <v>279964481183.08807</v>
      </c>
      <c r="H269">
        <v>1376000</v>
      </c>
      <c r="I269">
        <v>27107500</v>
      </c>
      <c r="J269">
        <v>1.032726182790741</v>
      </c>
      <c r="K269">
        <v>4.1920323553227079E-3</v>
      </c>
      <c r="L269">
        <v>99.580796764467721</v>
      </c>
      <c r="N269" s="5">
        <f t="shared" si="21"/>
        <v>2752000</v>
      </c>
      <c r="O269" s="4">
        <f t="shared" si="22"/>
        <v>0.10199999999999999</v>
      </c>
      <c r="P269" s="3">
        <f t="shared" si="20"/>
        <v>1.1016440207191651</v>
      </c>
    </row>
    <row r="270" spans="1:16" x14ac:dyDescent="0.3">
      <c r="A270" s="2">
        <v>44814.375</v>
      </c>
      <c r="B270">
        <v>29344000</v>
      </c>
      <c r="C270">
        <v>29900000</v>
      </c>
      <c r="D270">
        <v>29001000</v>
      </c>
      <c r="E270">
        <v>29727000</v>
      </c>
      <c r="F270">
        <v>5736.6750569599999</v>
      </c>
      <c r="G270">
        <v>168836480144.08759</v>
      </c>
      <c r="H270">
        <v>449500</v>
      </c>
      <c r="I270">
        <v>30720000</v>
      </c>
      <c r="J270">
        <v>1</v>
      </c>
      <c r="K270">
        <v>4.1920323553227079E-3</v>
      </c>
      <c r="L270">
        <v>99.580796764467721</v>
      </c>
      <c r="N270" s="5">
        <f t="shared" si="21"/>
        <v>899000</v>
      </c>
      <c r="O270" s="4">
        <f t="shared" si="22"/>
        <v>3.1E-2</v>
      </c>
      <c r="P270" s="3">
        <f t="shared" si="20"/>
        <v>1.1157946100142633</v>
      </c>
    </row>
    <row r="271" spans="1:16" x14ac:dyDescent="0.3">
      <c r="A271" s="2">
        <v>44815.375</v>
      </c>
      <c r="B271">
        <v>29727000</v>
      </c>
      <c r="C271">
        <v>30030000</v>
      </c>
      <c r="D271">
        <v>29527000</v>
      </c>
      <c r="E271">
        <v>30028000</v>
      </c>
      <c r="F271">
        <v>3688.6004884600002</v>
      </c>
      <c r="G271">
        <v>109635972850.1472</v>
      </c>
      <c r="H271">
        <v>251500</v>
      </c>
      <c r="I271">
        <v>30176500</v>
      </c>
      <c r="J271">
        <v>1</v>
      </c>
      <c r="K271">
        <v>4.1920323553227079E-3</v>
      </c>
      <c r="L271">
        <v>99.580796764467721</v>
      </c>
      <c r="N271" s="5">
        <f t="shared" si="21"/>
        <v>503000</v>
      </c>
      <c r="O271" s="4">
        <f t="shared" si="22"/>
        <v>1.7000000000000001E-2</v>
      </c>
      <c r="P271" s="3">
        <f t="shared" si="20"/>
        <v>1.1270925606185722</v>
      </c>
    </row>
    <row r="272" spans="1:16" x14ac:dyDescent="0.3">
      <c r="A272" s="2">
        <v>44816.375</v>
      </c>
      <c r="B272">
        <v>30028000</v>
      </c>
      <c r="C272">
        <v>30851000</v>
      </c>
      <c r="D272">
        <v>29780000</v>
      </c>
      <c r="E272">
        <v>30656000</v>
      </c>
      <c r="F272">
        <v>7642.5660333899996</v>
      </c>
      <c r="G272">
        <v>232343692738.23499</v>
      </c>
      <c r="H272">
        <v>535500</v>
      </c>
      <c r="I272">
        <v>30279500</v>
      </c>
      <c r="J272">
        <v>0.9624341551214517</v>
      </c>
      <c r="K272">
        <v>4.0345551181367994E-3</v>
      </c>
      <c r="L272">
        <v>99.596544488186325</v>
      </c>
      <c r="N272" s="5">
        <f t="shared" si="21"/>
        <v>1071000</v>
      </c>
      <c r="O272" s="4">
        <f t="shared" si="22"/>
        <v>3.5999999999999997E-2</v>
      </c>
      <c r="P272" s="3">
        <f t="shared" si="20"/>
        <v>1.150664364537197</v>
      </c>
    </row>
    <row r="273" spans="1:16" x14ac:dyDescent="0.3">
      <c r="A273" s="2">
        <v>44817.375</v>
      </c>
      <c r="B273">
        <v>30684000</v>
      </c>
      <c r="C273">
        <v>31300000</v>
      </c>
      <c r="D273">
        <v>28200000</v>
      </c>
      <c r="E273">
        <v>28371000</v>
      </c>
      <c r="F273">
        <v>15229.11580906</v>
      </c>
      <c r="G273">
        <v>451810008614.83258</v>
      </c>
      <c r="H273">
        <v>1550000</v>
      </c>
      <c r="I273">
        <v>31219500</v>
      </c>
      <c r="J273">
        <v>0.8587589487339643</v>
      </c>
      <c r="K273">
        <v>3.4647103118603932E-3</v>
      </c>
      <c r="L273">
        <v>99.653528968813958</v>
      </c>
      <c r="N273" s="5">
        <f t="shared" si="21"/>
        <v>3100000</v>
      </c>
      <c r="O273" s="4">
        <f t="shared" si="22"/>
        <v>0.11</v>
      </c>
      <c r="P273" s="3">
        <f t="shared" si="20"/>
        <v>1.0648975302154493</v>
      </c>
    </row>
    <row r="274" spans="1:16" x14ac:dyDescent="0.3">
      <c r="A274" s="2">
        <v>44818.375</v>
      </c>
      <c r="B274">
        <v>28371000</v>
      </c>
      <c r="C274">
        <v>28813000</v>
      </c>
      <c r="D274">
        <v>27688000</v>
      </c>
      <c r="E274">
        <v>28344000</v>
      </c>
      <c r="F274">
        <v>8716.7826852800008</v>
      </c>
      <c r="G274">
        <v>247271041270.23511</v>
      </c>
      <c r="H274">
        <v>562500</v>
      </c>
      <c r="I274">
        <v>29921000</v>
      </c>
      <c r="J274">
        <v>1</v>
      </c>
      <c r="K274">
        <v>3.4647103118603932E-3</v>
      </c>
      <c r="L274">
        <v>99.653528968813958</v>
      </c>
      <c r="N274" s="5">
        <f t="shared" si="21"/>
        <v>1125000</v>
      </c>
      <c r="O274" s="4">
        <f t="shared" si="22"/>
        <v>4.1000000000000002E-2</v>
      </c>
      <c r="P274" s="3">
        <f t="shared" si="20"/>
        <v>1.0638840927858269</v>
      </c>
    </row>
    <row r="275" spans="1:16" x14ac:dyDescent="0.3">
      <c r="A275" s="2">
        <v>44819.375</v>
      </c>
      <c r="B275">
        <v>28352000</v>
      </c>
      <c r="C275">
        <v>28518000</v>
      </c>
      <c r="D275">
        <v>27774000</v>
      </c>
      <c r="E275">
        <v>28024000</v>
      </c>
      <c r="F275">
        <v>6939.7770372699997</v>
      </c>
      <c r="G275">
        <v>195627680377.58661</v>
      </c>
      <c r="H275">
        <v>372000</v>
      </c>
      <c r="I275">
        <v>28914500</v>
      </c>
      <c r="J275">
        <v>1</v>
      </c>
      <c r="K275">
        <v>3.4647103118603932E-3</v>
      </c>
      <c r="L275">
        <v>99.653528968813958</v>
      </c>
      <c r="N275" s="5">
        <f t="shared" si="21"/>
        <v>744000</v>
      </c>
      <c r="O275" s="4">
        <f t="shared" si="22"/>
        <v>2.7E-2</v>
      </c>
      <c r="P275" s="3">
        <f t="shared" si="20"/>
        <v>1.0518729825088207</v>
      </c>
    </row>
    <row r="276" spans="1:16" x14ac:dyDescent="0.3">
      <c r="A276" s="2">
        <v>44820.375</v>
      </c>
      <c r="B276">
        <v>28029000</v>
      </c>
      <c r="C276">
        <v>28173000</v>
      </c>
      <c r="D276">
        <v>27453000</v>
      </c>
      <c r="E276">
        <v>27915000</v>
      </c>
      <c r="F276">
        <v>5350.8370114999998</v>
      </c>
      <c r="G276">
        <v>149166663031.62439</v>
      </c>
      <c r="H276">
        <v>360000</v>
      </c>
      <c r="I276">
        <v>28401000</v>
      </c>
      <c r="J276">
        <v>1</v>
      </c>
      <c r="K276">
        <v>3.4647103118603932E-3</v>
      </c>
      <c r="L276">
        <v>99.653528968813958</v>
      </c>
      <c r="N276" s="5">
        <f t="shared" si="21"/>
        <v>720000</v>
      </c>
      <c r="O276" s="4">
        <f t="shared" si="22"/>
        <v>2.5999999999999999E-2</v>
      </c>
      <c r="P276" s="3">
        <f t="shared" si="20"/>
        <v>1.0477816980707153</v>
      </c>
    </row>
    <row r="277" spans="1:16" x14ac:dyDescent="0.3">
      <c r="A277" s="2">
        <v>44821.375</v>
      </c>
      <c r="B277">
        <v>27916000</v>
      </c>
      <c r="C277">
        <v>28357000</v>
      </c>
      <c r="D277">
        <v>27893000</v>
      </c>
      <c r="E277">
        <v>28174000</v>
      </c>
      <c r="F277">
        <v>3240.10043653</v>
      </c>
      <c r="G277">
        <v>90962723366.980377</v>
      </c>
      <c r="H277">
        <v>232000</v>
      </c>
      <c r="I277">
        <v>28276000</v>
      </c>
      <c r="J277">
        <v>0.94639270052341207</v>
      </c>
      <c r="K277">
        <v>3.278976548572871E-3</v>
      </c>
      <c r="L277">
        <v>99.672102345142704</v>
      </c>
      <c r="N277" s="5">
        <f t="shared" si="21"/>
        <v>464000</v>
      </c>
      <c r="O277" s="4">
        <f t="shared" si="22"/>
        <v>1.7000000000000001E-2</v>
      </c>
      <c r="P277" s="3">
        <f t="shared" si="20"/>
        <v>1.0575031904511674</v>
      </c>
    </row>
    <row r="278" spans="1:16" x14ac:dyDescent="0.3">
      <c r="A278" s="2">
        <v>44822.375</v>
      </c>
      <c r="B278">
        <v>28174000</v>
      </c>
      <c r="C278">
        <v>28206000</v>
      </c>
      <c r="D278">
        <v>27280000</v>
      </c>
      <c r="E278">
        <v>27490000</v>
      </c>
      <c r="F278">
        <v>4018.1503134700001</v>
      </c>
      <c r="G278">
        <v>111684122369.54781</v>
      </c>
      <c r="H278">
        <v>463000</v>
      </c>
      <c r="I278">
        <v>28406000</v>
      </c>
      <c r="J278">
        <v>1</v>
      </c>
      <c r="K278">
        <v>3.278976548572871E-3</v>
      </c>
      <c r="L278">
        <v>99.672102345142704</v>
      </c>
      <c r="N278" s="5">
        <f t="shared" si="21"/>
        <v>926000</v>
      </c>
      <c r="O278" s="4">
        <f t="shared" si="22"/>
        <v>3.4000000000000002E-2</v>
      </c>
      <c r="P278" s="3">
        <f t="shared" si="20"/>
        <v>1.0318294422340666</v>
      </c>
    </row>
    <row r="279" spans="1:16" x14ac:dyDescent="0.3">
      <c r="A279" s="2">
        <v>44823.375</v>
      </c>
      <c r="B279">
        <v>27490000</v>
      </c>
      <c r="C279">
        <v>27732000</v>
      </c>
      <c r="D279">
        <v>26216000</v>
      </c>
      <c r="E279">
        <v>27566000</v>
      </c>
      <c r="F279">
        <v>9719.5941100399996</v>
      </c>
      <c r="G279">
        <v>261036423103.05679</v>
      </c>
      <c r="H279">
        <v>758000</v>
      </c>
      <c r="I279">
        <v>27953000</v>
      </c>
      <c r="J279">
        <v>1</v>
      </c>
      <c r="K279">
        <v>3.278976548572871E-3</v>
      </c>
      <c r="L279">
        <v>99.672102345142704</v>
      </c>
      <c r="N279" s="5">
        <f t="shared" si="21"/>
        <v>1516000</v>
      </c>
      <c r="O279" s="4">
        <f t="shared" si="22"/>
        <v>5.8000000000000003E-2</v>
      </c>
      <c r="P279" s="3">
        <f t="shared" si="20"/>
        <v>1.0346820809248556</v>
      </c>
    </row>
    <row r="280" spans="1:16" x14ac:dyDescent="0.3">
      <c r="A280" s="2">
        <v>44824.375</v>
      </c>
      <c r="B280">
        <v>27566000</v>
      </c>
      <c r="C280">
        <v>27707000</v>
      </c>
      <c r="D280">
        <v>26582000</v>
      </c>
      <c r="E280">
        <v>26757000</v>
      </c>
      <c r="F280">
        <v>5253.1222379800001</v>
      </c>
      <c r="G280">
        <v>142380132917.1275</v>
      </c>
      <c r="H280">
        <v>562500</v>
      </c>
      <c r="I280">
        <v>28324000</v>
      </c>
      <c r="J280">
        <v>1</v>
      </c>
      <c r="K280">
        <v>3.278976548572871E-3</v>
      </c>
      <c r="L280">
        <v>99.672102345142704</v>
      </c>
      <c r="N280" s="5">
        <f t="shared" si="21"/>
        <v>1125000</v>
      </c>
      <c r="O280" s="4">
        <f t="shared" si="22"/>
        <v>4.2000000000000003E-2</v>
      </c>
      <c r="P280" s="3">
        <f t="shared" si="20"/>
        <v>1.004316492755799</v>
      </c>
    </row>
    <row r="281" spans="1:16" x14ac:dyDescent="0.3">
      <c r="A281" s="2">
        <v>44825.375</v>
      </c>
      <c r="B281">
        <v>26757000</v>
      </c>
      <c r="C281">
        <v>27974000</v>
      </c>
      <c r="D281">
        <v>26199000</v>
      </c>
      <c r="E281">
        <v>26538000</v>
      </c>
      <c r="F281">
        <v>9250.1187673599998</v>
      </c>
      <c r="G281">
        <v>249412571329.63599</v>
      </c>
      <c r="H281">
        <v>887500</v>
      </c>
      <c r="I281">
        <v>27319500</v>
      </c>
      <c r="J281">
        <v>0.92139405918849171</v>
      </c>
      <c r="K281">
        <v>3.0212295120734282E-3</v>
      </c>
      <c r="L281">
        <v>99.697877048792662</v>
      </c>
      <c r="N281" s="5">
        <f t="shared" si="21"/>
        <v>1775000</v>
      </c>
      <c r="O281" s="4">
        <f t="shared" si="22"/>
        <v>6.8000000000000005E-2</v>
      </c>
      <c r="P281" s="3">
        <f t="shared" si="20"/>
        <v>0.99609638915997301</v>
      </c>
    </row>
    <row r="282" spans="1:16" x14ac:dyDescent="0.3">
      <c r="A282" s="2">
        <v>44826.375</v>
      </c>
      <c r="B282">
        <v>26523000</v>
      </c>
      <c r="C282">
        <v>27698000</v>
      </c>
      <c r="D282">
        <v>26478000</v>
      </c>
      <c r="E282">
        <v>27572000</v>
      </c>
      <c r="F282">
        <v>5953.9890936900001</v>
      </c>
      <c r="G282">
        <v>161447348659.75821</v>
      </c>
      <c r="H282">
        <v>610000</v>
      </c>
      <c r="I282">
        <v>27410500</v>
      </c>
      <c r="J282">
        <v>0.95589190273800173</v>
      </c>
      <c r="K282">
        <v>2.8879688269040729E-3</v>
      </c>
      <c r="L282">
        <v>99.711203117309594</v>
      </c>
      <c r="N282" s="5">
        <f t="shared" si="21"/>
        <v>1220000</v>
      </c>
      <c r="O282" s="4">
        <f t="shared" si="22"/>
        <v>4.5999999999999999E-2</v>
      </c>
      <c r="P282" s="3">
        <f t="shared" si="20"/>
        <v>1.0349072892425493</v>
      </c>
    </row>
    <row r="283" spans="1:16" x14ac:dyDescent="0.3">
      <c r="A283" s="2">
        <v>44827.375</v>
      </c>
      <c r="B283">
        <v>27571000</v>
      </c>
      <c r="C283">
        <v>27788000</v>
      </c>
      <c r="D283">
        <v>26709000</v>
      </c>
      <c r="E283">
        <v>27594000</v>
      </c>
      <c r="F283">
        <v>7237.6420874699998</v>
      </c>
      <c r="G283">
        <v>197579982083.18939</v>
      </c>
      <c r="H283">
        <v>539500</v>
      </c>
      <c r="I283">
        <v>28181000</v>
      </c>
      <c r="J283">
        <v>1</v>
      </c>
      <c r="K283">
        <v>2.8879688269040729E-3</v>
      </c>
      <c r="L283">
        <v>99.711203117309594</v>
      </c>
      <c r="N283" s="5">
        <f t="shared" si="21"/>
        <v>1079000</v>
      </c>
      <c r="O283" s="4">
        <f t="shared" si="22"/>
        <v>0.04</v>
      </c>
      <c r="P283" s="3">
        <f t="shared" si="20"/>
        <v>1.0357330530740936</v>
      </c>
    </row>
    <row r="284" spans="1:16" x14ac:dyDescent="0.3">
      <c r="A284" s="2">
        <v>44828.375</v>
      </c>
      <c r="B284">
        <v>27591000</v>
      </c>
      <c r="C284">
        <v>27611000</v>
      </c>
      <c r="D284">
        <v>27101000</v>
      </c>
      <c r="E284">
        <v>27270000</v>
      </c>
      <c r="F284">
        <v>2902.69643769</v>
      </c>
      <c r="G284">
        <v>79497771143.621384</v>
      </c>
      <c r="H284">
        <v>255000</v>
      </c>
      <c r="I284">
        <v>28130500</v>
      </c>
      <c r="J284">
        <v>1</v>
      </c>
      <c r="K284">
        <v>2.8879688269040729E-3</v>
      </c>
      <c r="L284">
        <v>99.711203117309594</v>
      </c>
      <c r="N284" s="5">
        <f t="shared" si="21"/>
        <v>510000</v>
      </c>
      <c r="O284" s="4">
        <f t="shared" si="22"/>
        <v>1.9E-2</v>
      </c>
      <c r="P284" s="3">
        <f t="shared" si="20"/>
        <v>1.0235718039186248</v>
      </c>
    </row>
    <row r="285" spans="1:16" x14ac:dyDescent="0.3">
      <c r="A285" s="2">
        <v>44829.375</v>
      </c>
      <c r="B285">
        <v>27270000</v>
      </c>
      <c r="C285">
        <v>27499000</v>
      </c>
      <c r="D285">
        <v>26910000</v>
      </c>
      <c r="E285">
        <v>27051000</v>
      </c>
      <c r="F285">
        <v>2488.1113004700001</v>
      </c>
      <c r="G285">
        <v>67830234775.315002</v>
      </c>
      <c r="H285">
        <v>294500</v>
      </c>
      <c r="I285">
        <v>27525000</v>
      </c>
      <c r="J285">
        <v>1</v>
      </c>
      <c r="K285">
        <v>2.8879688269040729E-3</v>
      </c>
      <c r="L285">
        <v>99.711203117309594</v>
      </c>
      <c r="N285" s="5">
        <f t="shared" si="21"/>
        <v>589000</v>
      </c>
      <c r="O285" s="4">
        <f t="shared" si="22"/>
        <v>2.1999999999999999E-2</v>
      </c>
      <c r="P285" s="3">
        <f t="shared" si="20"/>
        <v>1.0153517003227985</v>
      </c>
    </row>
    <row r="286" spans="1:16" x14ac:dyDescent="0.3">
      <c r="A286" s="2">
        <v>44830.375</v>
      </c>
      <c r="B286">
        <v>27051000</v>
      </c>
      <c r="C286">
        <v>27749000</v>
      </c>
      <c r="D286">
        <v>27000000</v>
      </c>
      <c r="E286">
        <v>27597000</v>
      </c>
      <c r="F286">
        <v>4639.4461612799996</v>
      </c>
      <c r="G286">
        <v>127050448051.45239</v>
      </c>
      <c r="H286">
        <v>374500</v>
      </c>
      <c r="I286">
        <v>27345500</v>
      </c>
      <c r="J286">
        <v>0.95919712566967141</v>
      </c>
      <c r="K286">
        <v>2.7701313977900001E-3</v>
      </c>
      <c r="L286">
        <v>99.722986860220999</v>
      </c>
      <c r="N286" s="5">
        <f t="shared" si="21"/>
        <v>749000</v>
      </c>
      <c r="O286" s="4">
        <f t="shared" si="22"/>
        <v>2.8000000000000001E-2</v>
      </c>
      <c r="P286" s="3">
        <f t="shared" si="20"/>
        <v>1.0358456572329404</v>
      </c>
    </row>
    <row r="287" spans="1:16" x14ac:dyDescent="0.3">
      <c r="A287" s="2">
        <v>44831.375</v>
      </c>
      <c r="B287">
        <v>27604000</v>
      </c>
      <c r="C287">
        <v>29112000</v>
      </c>
      <c r="D287">
        <v>27130000</v>
      </c>
      <c r="E287">
        <v>27501000</v>
      </c>
      <c r="F287">
        <v>11326.09517744</v>
      </c>
      <c r="G287">
        <v>319136537626.86212</v>
      </c>
      <c r="H287">
        <v>991000</v>
      </c>
      <c r="I287">
        <v>27978500</v>
      </c>
      <c r="J287">
        <v>0.93293332380220517</v>
      </c>
      <c r="K287">
        <v>2.5843478923090728E-3</v>
      </c>
      <c r="L287">
        <v>99.741565210769096</v>
      </c>
      <c r="N287" s="5">
        <f t="shared" si="21"/>
        <v>1982000</v>
      </c>
      <c r="O287" s="4">
        <f t="shared" si="22"/>
        <v>7.2999999999999995E-2</v>
      </c>
      <c r="P287" s="3">
        <f t="shared" si="20"/>
        <v>1.0322423241498386</v>
      </c>
    </row>
    <row r="288" spans="1:16" x14ac:dyDescent="0.3">
      <c r="A288" s="2">
        <v>44832.375</v>
      </c>
      <c r="B288">
        <v>27495000</v>
      </c>
      <c r="C288">
        <v>28421000</v>
      </c>
      <c r="D288">
        <v>26800000</v>
      </c>
      <c r="E288">
        <v>27952000</v>
      </c>
      <c r="F288">
        <v>7772.2124387499998</v>
      </c>
      <c r="G288">
        <v>214191020039.02701</v>
      </c>
      <c r="H288">
        <v>810500</v>
      </c>
      <c r="I288">
        <v>28486000</v>
      </c>
      <c r="J288">
        <v>1</v>
      </c>
      <c r="K288">
        <v>2.5843478923090728E-3</v>
      </c>
      <c r="L288">
        <v>99.741565210769096</v>
      </c>
      <c r="N288" s="5">
        <f t="shared" si="21"/>
        <v>1621000</v>
      </c>
      <c r="O288" s="4">
        <f t="shared" si="22"/>
        <v>0.06</v>
      </c>
      <c r="P288" s="3">
        <f t="shared" si="20"/>
        <v>1.0491704826964943</v>
      </c>
    </row>
    <row r="289" spans="1:16" x14ac:dyDescent="0.3">
      <c r="A289" s="2">
        <v>44833.375</v>
      </c>
      <c r="B289">
        <v>27952000</v>
      </c>
      <c r="C289">
        <v>28246000</v>
      </c>
      <c r="D289">
        <v>27290000</v>
      </c>
      <c r="E289">
        <v>28033000</v>
      </c>
      <c r="F289">
        <v>6460.9315787300002</v>
      </c>
      <c r="G289">
        <v>180040554490.9342</v>
      </c>
      <c r="H289">
        <v>478000</v>
      </c>
      <c r="I289">
        <v>28762500</v>
      </c>
      <c r="J289">
        <v>1</v>
      </c>
      <c r="K289">
        <v>2.5843478923090728E-3</v>
      </c>
      <c r="L289">
        <v>99.741565210769096</v>
      </c>
      <c r="N289" s="5">
        <f t="shared" si="21"/>
        <v>956000</v>
      </c>
      <c r="O289" s="4">
        <f t="shared" si="22"/>
        <v>3.5000000000000003E-2</v>
      </c>
      <c r="P289" s="3">
        <f t="shared" si="20"/>
        <v>1.0522107949853614</v>
      </c>
    </row>
    <row r="290" spans="1:16" x14ac:dyDescent="0.3">
      <c r="A290" s="2">
        <v>44834.375</v>
      </c>
      <c r="B290">
        <v>28020000</v>
      </c>
      <c r="C290">
        <v>28841000</v>
      </c>
      <c r="D290">
        <v>27580000</v>
      </c>
      <c r="E290">
        <v>27924000</v>
      </c>
      <c r="F290">
        <v>6867.9024560099997</v>
      </c>
      <c r="G290">
        <v>193003164789.35321</v>
      </c>
      <c r="H290">
        <v>630500</v>
      </c>
      <c r="I290">
        <v>28498000</v>
      </c>
      <c r="J290">
        <v>0.92985823566566073</v>
      </c>
      <c r="K290">
        <v>2.4030771714887841E-3</v>
      </c>
      <c r="L290">
        <v>99.75969228285112</v>
      </c>
      <c r="N290" s="5">
        <f t="shared" si="21"/>
        <v>1261000</v>
      </c>
      <c r="O290" s="4">
        <f t="shared" si="22"/>
        <v>4.5999999999999999E-2</v>
      </c>
      <c r="P290" s="3">
        <f t="shared" si="20"/>
        <v>1.0481195105472563</v>
      </c>
    </row>
    <row r="291" spans="1:16" x14ac:dyDescent="0.3">
      <c r="A291" s="2">
        <v>44835.375</v>
      </c>
      <c r="B291">
        <v>27924000</v>
      </c>
      <c r="C291">
        <v>28008000</v>
      </c>
      <c r="D291">
        <v>27696000</v>
      </c>
      <c r="E291">
        <v>27868000</v>
      </c>
      <c r="F291">
        <v>2546.8251167200001</v>
      </c>
      <c r="G291">
        <v>70954974472.507797</v>
      </c>
      <c r="H291">
        <v>156000</v>
      </c>
      <c r="I291">
        <v>28554500</v>
      </c>
      <c r="J291">
        <v>1</v>
      </c>
      <c r="K291">
        <v>2.4030771714887841E-3</v>
      </c>
      <c r="L291">
        <v>99.75969228285112</v>
      </c>
      <c r="N291" s="5">
        <f t="shared" si="21"/>
        <v>312000</v>
      </c>
      <c r="O291" s="4">
        <f t="shared" si="22"/>
        <v>1.0999999999999999E-2</v>
      </c>
      <c r="P291" s="3">
        <f t="shared" si="20"/>
        <v>1.0460175662487801</v>
      </c>
    </row>
    <row r="292" spans="1:16" x14ac:dyDescent="0.3">
      <c r="A292" s="2">
        <v>44836.375</v>
      </c>
      <c r="B292">
        <v>27868000</v>
      </c>
      <c r="C292">
        <v>27960000</v>
      </c>
      <c r="D292">
        <v>27512000</v>
      </c>
      <c r="E292">
        <v>27691000</v>
      </c>
      <c r="F292">
        <v>3079.76956148</v>
      </c>
      <c r="G292">
        <v>85545876530.293625</v>
      </c>
      <c r="H292">
        <v>224000</v>
      </c>
      <c r="I292">
        <v>28024000</v>
      </c>
      <c r="J292">
        <v>1</v>
      </c>
      <c r="K292">
        <v>2.4030771714887841E-3</v>
      </c>
      <c r="L292">
        <v>99.75969228285112</v>
      </c>
      <c r="N292" s="5">
        <f t="shared" si="21"/>
        <v>448000</v>
      </c>
      <c r="O292" s="4">
        <f t="shared" si="22"/>
        <v>1.6E-2</v>
      </c>
      <c r="P292" s="3">
        <f t="shared" si="20"/>
        <v>1.0393739208768111</v>
      </c>
    </row>
    <row r="293" spans="1:16" x14ac:dyDescent="0.3">
      <c r="A293" s="2">
        <v>44837.375</v>
      </c>
      <c r="B293">
        <v>27672000</v>
      </c>
      <c r="C293">
        <v>28375000</v>
      </c>
      <c r="D293">
        <v>27591000</v>
      </c>
      <c r="E293">
        <v>28299000</v>
      </c>
      <c r="F293">
        <v>3956.1096403900001</v>
      </c>
      <c r="G293">
        <v>110671195709.2101</v>
      </c>
      <c r="H293">
        <v>392000</v>
      </c>
      <c r="I293">
        <v>27896000</v>
      </c>
      <c r="J293">
        <v>0.96444651562948081</v>
      </c>
      <c r="K293">
        <v>2.3176394048311059E-3</v>
      </c>
      <c r="L293">
        <v>99.768236059516894</v>
      </c>
      <c r="N293" s="5">
        <f t="shared" si="21"/>
        <v>784000</v>
      </c>
      <c r="O293" s="4">
        <f t="shared" si="22"/>
        <v>2.8000000000000001E-2</v>
      </c>
      <c r="P293" s="3">
        <f t="shared" si="20"/>
        <v>1.0621950304031229</v>
      </c>
    </row>
    <row r="294" spans="1:16" x14ac:dyDescent="0.3">
      <c r="A294" s="2">
        <v>44838.375</v>
      </c>
      <c r="B294">
        <v>28280000</v>
      </c>
      <c r="C294">
        <v>29094000</v>
      </c>
      <c r="D294">
        <v>28145000</v>
      </c>
      <c r="E294">
        <v>28980000</v>
      </c>
      <c r="F294">
        <v>5533.8170651600003</v>
      </c>
      <c r="G294">
        <v>158534948897.20929</v>
      </c>
      <c r="H294">
        <v>474500</v>
      </c>
      <c r="I294">
        <v>28672000</v>
      </c>
      <c r="J294">
        <v>0.96074218749999996</v>
      </c>
      <c r="K294">
        <v>2.2266539516336342E-3</v>
      </c>
      <c r="L294">
        <v>99.777334604836625</v>
      </c>
      <c r="N294" s="5">
        <f t="shared" si="21"/>
        <v>949000</v>
      </c>
      <c r="O294" s="4">
        <f t="shared" si="22"/>
        <v>3.4000000000000002E-2</v>
      </c>
      <c r="P294" s="3">
        <f t="shared" si="20"/>
        <v>1.0877561744613768</v>
      </c>
    </row>
    <row r="295" spans="1:16" x14ac:dyDescent="0.3">
      <c r="A295" s="2">
        <v>44839.375</v>
      </c>
      <c r="B295">
        <v>28952000</v>
      </c>
      <c r="C295">
        <v>29017000</v>
      </c>
      <c r="D295">
        <v>28322000</v>
      </c>
      <c r="E295">
        <v>28721000</v>
      </c>
      <c r="F295">
        <v>5152.7156800599996</v>
      </c>
      <c r="G295">
        <v>147816772453.4032</v>
      </c>
      <c r="H295">
        <v>347500</v>
      </c>
      <c r="I295">
        <v>29426500</v>
      </c>
      <c r="J295">
        <v>1</v>
      </c>
      <c r="K295">
        <v>2.2266539516336342E-3</v>
      </c>
      <c r="L295">
        <v>99.777334604836625</v>
      </c>
      <c r="N295" s="5">
        <f t="shared" si="21"/>
        <v>695000</v>
      </c>
      <c r="O295" s="4">
        <f t="shared" si="22"/>
        <v>2.5000000000000001E-2</v>
      </c>
      <c r="P295" s="3">
        <f t="shared" si="20"/>
        <v>1.0780346820809248</v>
      </c>
    </row>
    <row r="296" spans="1:16" x14ac:dyDescent="0.3">
      <c r="A296" s="2">
        <v>44840.375</v>
      </c>
      <c r="B296">
        <v>28720000</v>
      </c>
      <c r="C296">
        <v>28930000</v>
      </c>
      <c r="D296">
        <v>28290000</v>
      </c>
      <c r="E296">
        <v>28418000</v>
      </c>
      <c r="F296">
        <v>4801.1876816499998</v>
      </c>
      <c r="G296">
        <v>137349502267.4623</v>
      </c>
      <c r="H296">
        <v>320000</v>
      </c>
      <c r="I296">
        <v>29067500</v>
      </c>
      <c r="J296">
        <v>1</v>
      </c>
      <c r="K296">
        <v>2.2266539516336342E-3</v>
      </c>
      <c r="L296">
        <v>99.777334604836625</v>
      </c>
      <c r="N296" s="5">
        <f t="shared" si="21"/>
        <v>640000</v>
      </c>
      <c r="O296" s="4">
        <f t="shared" si="22"/>
        <v>2.3E-2</v>
      </c>
      <c r="P296" s="3">
        <f t="shared" si="20"/>
        <v>1.0666616620373846</v>
      </c>
    </row>
    <row r="297" spans="1:16" x14ac:dyDescent="0.3">
      <c r="A297" s="2">
        <v>44841.375</v>
      </c>
      <c r="B297">
        <v>28418000</v>
      </c>
      <c r="C297">
        <v>28517000</v>
      </c>
      <c r="D297">
        <v>27663000</v>
      </c>
      <c r="E297">
        <v>27805000</v>
      </c>
      <c r="F297">
        <v>5416.3785917799996</v>
      </c>
      <c r="G297">
        <v>152011960410.50439</v>
      </c>
      <c r="H297">
        <v>427000</v>
      </c>
      <c r="I297">
        <v>28738000</v>
      </c>
      <c r="J297">
        <v>1</v>
      </c>
      <c r="K297">
        <v>2.2266539516336342E-3</v>
      </c>
      <c r="L297">
        <v>99.777334604836625</v>
      </c>
      <c r="N297" s="5">
        <f t="shared" si="21"/>
        <v>854000</v>
      </c>
      <c r="O297" s="4">
        <f t="shared" si="22"/>
        <v>3.1E-2</v>
      </c>
      <c r="P297" s="3">
        <f t="shared" si="20"/>
        <v>1.0436528789129946</v>
      </c>
    </row>
    <row r="298" spans="1:16" x14ac:dyDescent="0.3">
      <c r="A298" s="2">
        <v>44842.375</v>
      </c>
      <c r="B298">
        <v>27810000</v>
      </c>
      <c r="C298">
        <v>27933000</v>
      </c>
      <c r="D298">
        <v>27602000</v>
      </c>
      <c r="E298">
        <v>27743000</v>
      </c>
      <c r="F298">
        <v>2106.9453141499998</v>
      </c>
      <c r="G298">
        <v>58568308272.546944</v>
      </c>
      <c r="H298">
        <v>165500</v>
      </c>
      <c r="I298">
        <v>28237000</v>
      </c>
      <c r="J298">
        <v>1</v>
      </c>
      <c r="K298">
        <v>2.2266539516336342E-3</v>
      </c>
      <c r="L298">
        <v>99.777334604836625</v>
      </c>
      <c r="N298" s="5">
        <f t="shared" si="21"/>
        <v>331000</v>
      </c>
      <c r="O298" s="4">
        <f t="shared" si="22"/>
        <v>1.2E-2</v>
      </c>
      <c r="P298" s="3">
        <f t="shared" si="20"/>
        <v>1.0413257262968245</v>
      </c>
    </row>
    <row r="299" spans="1:16" x14ac:dyDescent="0.3">
      <c r="A299" s="2">
        <v>44843.375</v>
      </c>
      <c r="B299">
        <v>27743000</v>
      </c>
      <c r="C299">
        <v>27885000</v>
      </c>
      <c r="D299">
        <v>27622000</v>
      </c>
      <c r="E299">
        <v>27679000</v>
      </c>
      <c r="F299">
        <v>1640.5817829099999</v>
      </c>
      <c r="G299">
        <v>45515986562.085747</v>
      </c>
      <c r="H299">
        <v>131500</v>
      </c>
      <c r="I299">
        <v>27908500</v>
      </c>
      <c r="J299">
        <v>1</v>
      </c>
      <c r="K299">
        <v>2.2266539516336342E-3</v>
      </c>
      <c r="L299">
        <v>99.777334604836625</v>
      </c>
      <c r="N299" s="5">
        <f t="shared" si="21"/>
        <v>263000</v>
      </c>
      <c r="O299" s="4">
        <f t="shared" si="22"/>
        <v>0.01</v>
      </c>
      <c r="P299" s="3">
        <f t="shared" si="20"/>
        <v>1.0389235042414233</v>
      </c>
    </row>
    <row r="300" spans="1:16" x14ac:dyDescent="0.3">
      <c r="A300" s="2">
        <v>44844.375</v>
      </c>
      <c r="B300">
        <v>27679000</v>
      </c>
      <c r="C300">
        <v>27833000</v>
      </c>
      <c r="D300">
        <v>27359000</v>
      </c>
      <c r="E300">
        <v>27401000</v>
      </c>
      <c r="F300">
        <v>4196.4153370499998</v>
      </c>
      <c r="G300">
        <v>115900538932.0918</v>
      </c>
      <c r="H300">
        <v>237000</v>
      </c>
      <c r="I300">
        <v>27810500</v>
      </c>
      <c r="J300">
        <v>0.93527534564283266</v>
      </c>
      <c r="K300">
        <v>2.082534544241127E-3</v>
      </c>
      <c r="L300">
        <v>99.79174654557589</v>
      </c>
      <c r="N300" s="5">
        <f t="shared" si="21"/>
        <v>474000</v>
      </c>
      <c r="O300" s="4">
        <f t="shared" si="22"/>
        <v>1.7000000000000001E-2</v>
      </c>
      <c r="P300" s="3">
        <f t="shared" si="20"/>
        <v>1.0284888521882742</v>
      </c>
    </row>
    <row r="301" spans="1:16" x14ac:dyDescent="0.3">
      <c r="A301" s="2">
        <v>44845.375</v>
      </c>
      <c r="B301">
        <v>27397000</v>
      </c>
      <c r="C301">
        <v>27678000</v>
      </c>
      <c r="D301">
        <v>27131000</v>
      </c>
      <c r="E301">
        <v>27339000</v>
      </c>
      <c r="F301">
        <v>3732.9400030500001</v>
      </c>
      <c r="G301">
        <v>102219516094.3587</v>
      </c>
      <c r="H301">
        <v>273500</v>
      </c>
      <c r="I301">
        <v>27634000</v>
      </c>
      <c r="J301">
        <v>0.93932474487949624</v>
      </c>
      <c r="K301">
        <v>1.9561762294720338E-3</v>
      </c>
      <c r="L301">
        <v>99.804382377052789</v>
      </c>
      <c r="N301" s="5">
        <f t="shared" si="21"/>
        <v>547000</v>
      </c>
      <c r="O301" s="4">
        <f t="shared" si="22"/>
        <v>0.02</v>
      </c>
      <c r="P301" s="3">
        <f t="shared" si="20"/>
        <v>1.0261616995721041</v>
      </c>
    </row>
    <row r="302" spans="1:16" x14ac:dyDescent="0.3">
      <c r="A302" s="2">
        <v>44846.375</v>
      </c>
      <c r="B302">
        <v>27339000</v>
      </c>
      <c r="C302">
        <v>27523000</v>
      </c>
      <c r="D302">
        <v>27255000</v>
      </c>
      <c r="E302">
        <v>27460000</v>
      </c>
      <c r="F302">
        <v>2101.4266152700002</v>
      </c>
      <c r="G302">
        <v>57574795545.871407</v>
      </c>
      <c r="H302">
        <v>134000</v>
      </c>
      <c r="I302">
        <v>27612500</v>
      </c>
      <c r="J302">
        <v>1</v>
      </c>
      <c r="K302">
        <v>1.9561762294720338E-3</v>
      </c>
      <c r="L302">
        <v>99.804382377052789</v>
      </c>
      <c r="N302" s="5">
        <f t="shared" si="21"/>
        <v>268000</v>
      </c>
      <c r="O302" s="4">
        <f t="shared" si="22"/>
        <v>0.01</v>
      </c>
      <c r="P302" s="3">
        <f t="shared" si="20"/>
        <v>1.0307034006455971</v>
      </c>
    </row>
    <row r="303" spans="1:16" x14ac:dyDescent="0.3">
      <c r="A303" s="2">
        <v>44847.375</v>
      </c>
      <c r="B303">
        <v>27460000</v>
      </c>
      <c r="C303">
        <v>28063000</v>
      </c>
      <c r="D303">
        <v>26400000</v>
      </c>
      <c r="E303">
        <v>27810000</v>
      </c>
      <c r="F303">
        <v>8203.9583950199994</v>
      </c>
      <c r="G303">
        <v>222277657967.64609</v>
      </c>
      <c r="H303">
        <v>831500</v>
      </c>
      <c r="I303">
        <v>27594000</v>
      </c>
      <c r="J303">
        <v>0.95782778864970641</v>
      </c>
      <c r="K303">
        <v>1.873679952084319E-3</v>
      </c>
      <c r="L303">
        <v>99.812632004791567</v>
      </c>
      <c r="N303" s="5">
        <f t="shared" si="21"/>
        <v>1663000</v>
      </c>
      <c r="O303" s="4">
        <f t="shared" si="22"/>
        <v>6.3E-2</v>
      </c>
      <c r="P303" s="3">
        <f t="shared" si="20"/>
        <v>1.0438405525110728</v>
      </c>
    </row>
    <row r="304" spans="1:16" x14ac:dyDescent="0.3">
      <c r="A304" s="2">
        <v>44848.375</v>
      </c>
      <c r="B304">
        <v>27808000</v>
      </c>
      <c r="C304">
        <v>28539000</v>
      </c>
      <c r="D304">
        <v>27500000</v>
      </c>
      <c r="E304">
        <v>27660000</v>
      </c>
      <c r="F304">
        <v>5280.08123901</v>
      </c>
      <c r="G304">
        <v>148190762947.29401</v>
      </c>
      <c r="H304">
        <v>519500</v>
      </c>
      <c r="I304">
        <v>28639500</v>
      </c>
      <c r="J304">
        <v>1</v>
      </c>
      <c r="K304">
        <v>1.873679952084319E-3</v>
      </c>
      <c r="L304">
        <v>99.812632004791567</v>
      </c>
      <c r="N304" s="5">
        <f t="shared" si="21"/>
        <v>1039000</v>
      </c>
      <c r="O304" s="4">
        <f t="shared" si="22"/>
        <v>3.7999999999999999E-2</v>
      </c>
      <c r="P304" s="3">
        <f t="shared" si="20"/>
        <v>1.0382103445687261</v>
      </c>
    </row>
    <row r="305" spans="1:16" x14ac:dyDescent="0.3">
      <c r="A305" s="2">
        <v>44849.375</v>
      </c>
      <c r="B305">
        <v>27656000</v>
      </c>
      <c r="C305">
        <v>27722000</v>
      </c>
      <c r="D305">
        <v>27410000</v>
      </c>
      <c r="E305">
        <v>27524000</v>
      </c>
      <c r="F305">
        <v>1863.6519808800001</v>
      </c>
      <c r="G305">
        <v>51459862485.054207</v>
      </c>
      <c r="H305">
        <v>156000</v>
      </c>
      <c r="I305">
        <v>28175500</v>
      </c>
      <c r="J305">
        <v>1</v>
      </c>
      <c r="K305">
        <v>1.873679952084319E-3</v>
      </c>
      <c r="L305">
        <v>99.812632004791567</v>
      </c>
      <c r="N305" s="5">
        <f t="shared" si="21"/>
        <v>312000</v>
      </c>
      <c r="O305" s="4">
        <f t="shared" si="22"/>
        <v>1.0999999999999999E-2</v>
      </c>
      <c r="P305" s="3">
        <f t="shared" si="20"/>
        <v>1.0331056227009985</v>
      </c>
    </row>
    <row r="306" spans="1:16" x14ac:dyDescent="0.3">
      <c r="A306" s="2">
        <v>44850.375</v>
      </c>
      <c r="B306">
        <v>27548000</v>
      </c>
      <c r="C306">
        <v>27900000</v>
      </c>
      <c r="D306">
        <v>27502000</v>
      </c>
      <c r="E306">
        <v>27655000</v>
      </c>
      <c r="F306">
        <v>1613.2315314499999</v>
      </c>
      <c r="G306">
        <v>44583425422.029289</v>
      </c>
      <c r="H306">
        <v>199000</v>
      </c>
      <c r="I306">
        <v>27704000</v>
      </c>
      <c r="J306">
        <v>0.94823130233901243</v>
      </c>
      <c r="K306">
        <v>1.776681981131412E-3</v>
      </c>
      <c r="L306">
        <v>99.822331801886861</v>
      </c>
      <c r="N306" s="5">
        <f t="shared" si="21"/>
        <v>398000</v>
      </c>
      <c r="O306" s="4">
        <f t="shared" si="22"/>
        <v>1.4E-2</v>
      </c>
      <c r="P306" s="3">
        <f t="shared" si="20"/>
        <v>1.0380226709706479</v>
      </c>
    </row>
    <row r="307" spans="1:16" x14ac:dyDescent="0.3">
      <c r="A307" s="2">
        <v>44851.375</v>
      </c>
      <c r="B307">
        <v>27655000</v>
      </c>
      <c r="C307">
        <v>28200000</v>
      </c>
      <c r="D307">
        <v>27526000</v>
      </c>
      <c r="E307">
        <v>27993000</v>
      </c>
      <c r="F307">
        <v>3325.5917961700002</v>
      </c>
      <c r="G307">
        <v>92642089152.881668</v>
      </c>
      <c r="H307">
        <v>337000</v>
      </c>
      <c r="I307">
        <v>27854000</v>
      </c>
      <c r="J307">
        <v>0.95499030659869311</v>
      </c>
      <c r="K307">
        <v>1.6967140698890609E-3</v>
      </c>
      <c r="L307">
        <v>99.830328593011103</v>
      </c>
      <c r="N307" s="5">
        <f t="shared" si="21"/>
        <v>674000</v>
      </c>
      <c r="O307" s="4">
        <f t="shared" si="22"/>
        <v>2.4E-2</v>
      </c>
      <c r="P307" s="3">
        <f t="shared" si="20"/>
        <v>1.0507094062007356</v>
      </c>
    </row>
    <row r="308" spans="1:16" x14ac:dyDescent="0.3">
      <c r="A308" s="2">
        <v>44852.375</v>
      </c>
      <c r="B308">
        <v>27995000</v>
      </c>
      <c r="C308">
        <v>28180000</v>
      </c>
      <c r="D308">
        <v>27530000</v>
      </c>
      <c r="E308">
        <v>27812000</v>
      </c>
      <c r="F308">
        <v>3645.54686846</v>
      </c>
      <c r="G308">
        <v>101833511876.6026</v>
      </c>
      <c r="H308">
        <v>325000</v>
      </c>
      <c r="I308">
        <v>28332000</v>
      </c>
      <c r="J308">
        <v>1</v>
      </c>
      <c r="K308">
        <v>1.6967140698890609E-3</v>
      </c>
      <c r="L308">
        <v>99.830328593011103</v>
      </c>
      <c r="N308" s="5">
        <f t="shared" si="21"/>
        <v>650000</v>
      </c>
      <c r="O308" s="4">
        <f t="shared" si="22"/>
        <v>2.4E-2</v>
      </c>
      <c r="P308" s="3">
        <f t="shared" si="20"/>
        <v>1.0439156219503041</v>
      </c>
    </row>
    <row r="309" spans="1:16" x14ac:dyDescent="0.3">
      <c r="A309" s="2">
        <v>44853.375</v>
      </c>
      <c r="B309">
        <v>27824000</v>
      </c>
      <c r="C309">
        <v>27825000</v>
      </c>
      <c r="D309">
        <v>27536000</v>
      </c>
      <c r="E309">
        <v>27657000</v>
      </c>
      <c r="F309">
        <v>3160.6160293900002</v>
      </c>
      <c r="G309">
        <v>87417949567.932587</v>
      </c>
      <c r="H309">
        <v>144500</v>
      </c>
      <c r="I309">
        <v>28149000</v>
      </c>
      <c r="J309">
        <v>1</v>
      </c>
      <c r="K309">
        <v>1.6967140698890609E-3</v>
      </c>
      <c r="L309">
        <v>99.830328593011103</v>
      </c>
      <c r="N309" s="5">
        <f t="shared" si="21"/>
        <v>289000</v>
      </c>
      <c r="O309" s="4">
        <f t="shared" si="22"/>
        <v>0.01</v>
      </c>
      <c r="P309" s="3">
        <f t="shared" si="20"/>
        <v>1.0380977404098792</v>
      </c>
    </row>
    <row r="310" spans="1:16" x14ac:dyDescent="0.3">
      <c r="A310" s="2">
        <v>44854.375</v>
      </c>
      <c r="B310">
        <v>27639000</v>
      </c>
      <c r="C310">
        <v>27800000</v>
      </c>
      <c r="D310">
        <v>27400000</v>
      </c>
      <c r="E310">
        <v>27505000</v>
      </c>
      <c r="F310">
        <v>2683.2479924999998</v>
      </c>
      <c r="G310">
        <v>73944127659.678223</v>
      </c>
      <c r="H310">
        <v>200000</v>
      </c>
      <c r="I310">
        <v>27783500</v>
      </c>
      <c r="J310">
        <v>0.93997606493062424</v>
      </c>
      <c r="K310">
        <v>1.5948706147267441E-3</v>
      </c>
      <c r="L310">
        <v>99.840512938527326</v>
      </c>
      <c r="N310" s="5">
        <f t="shared" si="21"/>
        <v>400000</v>
      </c>
      <c r="O310" s="4">
        <f t="shared" si="22"/>
        <v>1.4999999999999999E-2</v>
      </c>
      <c r="P310" s="3">
        <f t="shared" si="20"/>
        <v>1.0323924630283012</v>
      </c>
    </row>
    <row r="311" spans="1:16" x14ac:dyDescent="0.3">
      <c r="A311" s="2">
        <v>44855.375</v>
      </c>
      <c r="B311">
        <v>27505000</v>
      </c>
      <c r="C311">
        <v>27700000</v>
      </c>
      <c r="D311">
        <v>27130000</v>
      </c>
      <c r="E311">
        <v>27580000</v>
      </c>
      <c r="F311">
        <v>2767.6224800700002</v>
      </c>
      <c r="G311">
        <v>76016880613.555054</v>
      </c>
      <c r="H311">
        <v>285000</v>
      </c>
      <c r="I311">
        <v>27705000</v>
      </c>
      <c r="J311">
        <v>1</v>
      </c>
      <c r="K311">
        <v>1.5948706147267441E-3</v>
      </c>
      <c r="L311">
        <v>99.840512938527326</v>
      </c>
      <c r="N311" s="5">
        <f t="shared" si="21"/>
        <v>570000</v>
      </c>
      <c r="O311" s="4">
        <f t="shared" si="22"/>
        <v>2.1000000000000001E-2</v>
      </c>
      <c r="P311" s="3">
        <f t="shared" si="20"/>
        <v>1.0352075669994745</v>
      </c>
    </row>
    <row r="312" spans="1:16" x14ac:dyDescent="0.3">
      <c r="A312" s="2">
        <v>44856.375</v>
      </c>
      <c r="B312">
        <v>27600000</v>
      </c>
      <c r="C312">
        <v>27700000</v>
      </c>
      <c r="D312">
        <v>27547000</v>
      </c>
      <c r="E312">
        <v>27620000</v>
      </c>
      <c r="F312">
        <v>2036.1049502400001</v>
      </c>
      <c r="G312">
        <v>56235951760.103172</v>
      </c>
      <c r="H312">
        <v>76500</v>
      </c>
      <c r="I312">
        <v>27885000</v>
      </c>
      <c r="J312">
        <v>1</v>
      </c>
      <c r="K312">
        <v>1.5948706147267441E-3</v>
      </c>
      <c r="L312">
        <v>99.840512938527326</v>
      </c>
      <c r="N312" s="5">
        <f t="shared" si="21"/>
        <v>153000</v>
      </c>
      <c r="O312" s="4">
        <f t="shared" si="22"/>
        <v>6.0000000000000001E-3</v>
      </c>
      <c r="P312" s="3">
        <f t="shared" si="20"/>
        <v>1.0367089557841003</v>
      </c>
    </row>
    <row r="313" spans="1:16" x14ac:dyDescent="0.3">
      <c r="A313" s="2">
        <v>44857.375</v>
      </c>
      <c r="B313">
        <v>27620000</v>
      </c>
      <c r="C313">
        <v>28152000</v>
      </c>
      <c r="D313">
        <v>27484000</v>
      </c>
      <c r="E313">
        <v>27981000</v>
      </c>
      <c r="F313">
        <v>2722.16975796</v>
      </c>
      <c r="G313">
        <v>75515642883.364395</v>
      </c>
      <c r="H313">
        <v>334000</v>
      </c>
      <c r="I313">
        <v>27696500</v>
      </c>
      <c r="J313">
        <v>0.96027205603596122</v>
      </c>
      <c r="K313">
        <v>1.531509684314988E-3</v>
      </c>
      <c r="L313">
        <v>99.846849031568496</v>
      </c>
      <c r="N313" s="5">
        <f t="shared" si="21"/>
        <v>668000</v>
      </c>
      <c r="O313" s="4">
        <f t="shared" si="22"/>
        <v>2.4E-2</v>
      </c>
      <c r="P313" s="3">
        <f t="shared" si="20"/>
        <v>1.050258989565348</v>
      </c>
    </row>
    <row r="314" spans="1:16" x14ac:dyDescent="0.3">
      <c r="A314" s="2">
        <v>44858.375</v>
      </c>
      <c r="B314">
        <v>27981000</v>
      </c>
      <c r="C314">
        <v>28077000</v>
      </c>
      <c r="D314">
        <v>27663000</v>
      </c>
      <c r="E314">
        <v>27803000</v>
      </c>
      <c r="F314">
        <v>3125.3489912999999</v>
      </c>
      <c r="G314">
        <v>87079836345.689255</v>
      </c>
      <c r="H314">
        <v>207000</v>
      </c>
      <c r="I314">
        <v>28315000</v>
      </c>
      <c r="J314">
        <v>1</v>
      </c>
      <c r="K314">
        <v>1.531509684314988E-3</v>
      </c>
      <c r="L314">
        <v>99.846849031568496</v>
      </c>
      <c r="N314" s="5">
        <f t="shared" si="21"/>
        <v>414000</v>
      </c>
      <c r="O314" s="4">
        <f t="shared" si="22"/>
        <v>1.4999999999999999E-2</v>
      </c>
      <c r="P314" s="3">
        <f t="shared" si="20"/>
        <v>1.0435778094737633</v>
      </c>
    </row>
    <row r="315" spans="1:16" x14ac:dyDescent="0.3">
      <c r="A315" s="2">
        <v>44859.375</v>
      </c>
      <c r="B315">
        <v>27803000</v>
      </c>
      <c r="C315">
        <v>28844000</v>
      </c>
      <c r="D315">
        <v>27621000</v>
      </c>
      <c r="E315">
        <v>28494000</v>
      </c>
      <c r="F315">
        <v>4893.2031289400002</v>
      </c>
      <c r="G315">
        <v>137804124211.57239</v>
      </c>
      <c r="H315">
        <v>611500</v>
      </c>
      <c r="I315">
        <v>28010000</v>
      </c>
      <c r="J315">
        <v>0.9672795430203498</v>
      </c>
      <c r="K315">
        <v>1.4813979875754411E-3</v>
      </c>
      <c r="L315">
        <v>99.851860201242459</v>
      </c>
      <c r="N315" s="5">
        <f t="shared" si="21"/>
        <v>1223000</v>
      </c>
      <c r="O315" s="4">
        <f t="shared" si="22"/>
        <v>4.3999999999999997E-2</v>
      </c>
      <c r="P315" s="3">
        <f t="shared" si="20"/>
        <v>1.0695143007281736</v>
      </c>
    </row>
    <row r="316" spans="1:16" x14ac:dyDescent="0.3">
      <c r="A316" s="2">
        <v>44860.375</v>
      </c>
      <c r="B316">
        <v>28494000</v>
      </c>
      <c r="C316">
        <v>29447000</v>
      </c>
      <c r="D316">
        <v>28470000</v>
      </c>
      <c r="E316">
        <v>29079000</v>
      </c>
      <c r="F316">
        <v>5979.8761206199997</v>
      </c>
      <c r="G316">
        <v>173488898127.12701</v>
      </c>
      <c r="H316">
        <v>488500</v>
      </c>
      <c r="I316">
        <v>29105500</v>
      </c>
      <c r="J316">
        <v>0.94908951916304474</v>
      </c>
      <c r="K316">
        <v>1.4059793037170781E-3</v>
      </c>
      <c r="L316">
        <v>99.859402069628288</v>
      </c>
      <c r="N316" s="5">
        <f t="shared" si="21"/>
        <v>977000</v>
      </c>
      <c r="O316" s="4">
        <f t="shared" si="22"/>
        <v>3.4000000000000002E-2</v>
      </c>
      <c r="P316" s="3">
        <f t="shared" ref="P316:P366" si="23">E316/$E$187</f>
        <v>1.0914721117033255</v>
      </c>
    </row>
    <row r="317" spans="1:16" x14ac:dyDescent="0.3">
      <c r="A317" s="2">
        <v>44861.375</v>
      </c>
      <c r="B317">
        <v>29116000</v>
      </c>
      <c r="C317">
        <v>29238000</v>
      </c>
      <c r="D317">
        <v>28530000</v>
      </c>
      <c r="E317">
        <v>28590000</v>
      </c>
      <c r="F317">
        <v>5172.4942334099997</v>
      </c>
      <c r="G317">
        <v>149863792429.01611</v>
      </c>
      <c r="H317">
        <v>354000</v>
      </c>
      <c r="I317">
        <v>29604500</v>
      </c>
      <c r="J317">
        <v>1</v>
      </c>
      <c r="K317">
        <v>1.4059793037170781E-3</v>
      </c>
      <c r="L317">
        <v>99.859402069628288</v>
      </c>
      <c r="N317" s="5">
        <f t="shared" si="21"/>
        <v>708000</v>
      </c>
      <c r="O317" s="4">
        <f t="shared" si="22"/>
        <v>2.5000000000000001E-2</v>
      </c>
      <c r="P317" s="3">
        <f t="shared" si="23"/>
        <v>1.0731176338112753</v>
      </c>
    </row>
    <row r="318" spans="1:16" x14ac:dyDescent="0.3">
      <c r="A318" s="2">
        <v>44862.375</v>
      </c>
      <c r="B318">
        <v>28590000</v>
      </c>
      <c r="C318">
        <v>29183000</v>
      </c>
      <c r="D318">
        <v>28350000</v>
      </c>
      <c r="E318">
        <v>28958000</v>
      </c>
      <c r="F318">
        <v>3424.8618646599998</v>
      </c>
      <c r="G318">
        <v>98435976522.907806</v>
      </c>
      <c r="H318">
        <v>416500</v>
      </c>
      <c r="I318">
        <v>28944000</v>
      </c>
      <c r="J318">
        <v>0.95048369264787169</v>
      </c>
      <c r="K318">
        <v>1.336360400383492E-3</v>
      </c>
      <c r="L318">
        <v>99.866363959961646</v>
      </c>
      <c r="N318" s="5">
        <f t="shared" si="21"/>
        <v>833000</v>
      </c>
      <c r="O318" s="4">
        <f t="shared" si="22"/>
        <v>2.9000000000000001E-2</v>
      </c>
      <c r="P318" s="3">
        <f t="shared" si="23"/>
        <v>1.0869304106298325</v>
      </c>
    </row>
    <row r="319" spans="1:16" x14ac:dyDescent="0.3">
      <c r="A319" s="2">
        <v>44863.375</v>
      </c>
      <c r="B319">
        <v>28932000</v>
      </c>
      <c r="C319">
        <v>29497000</v>
      </c>
      <c r="D319">
        <v>28910000</v>
      </c>
      <c r="E319">
        <v>29091000</v>
      </c>
      <c r="F319">
        <v>6211.3765397400002</v>
      </c>
      <c r="G319">
        <v>181410545343.46021</v>
      </c>
      <c r="H319">
        <v>293500</v>
      </c>
      <c r="I319">
        <v>29348500</v>
      </c>
      <c r="J319">
        <v>0.94122612740003742</v>
      </c>
      <c r="K319">
        <v>1.257817324463717E-3</v>
      </c>
      <c r="L319">
        <v>99.87421826755363</v>
      </c>
      <c r="N319" s="5">
        <f t="shared" si="21"/>
        <v>587000</v>
      </c>
      <c r="O319" s="4">
        <f t="shared" si="22"/>
        <v>0.02</v>
      </c>
      <c r="P319" s="3">
        <f t="shared" si="23"/>
        <v>1.0919225283387133</v>
      </c>
    </row>
    <row r="320" spans="1:16" x14ac:dyDescent="0.3">
      <c r="A320" s="2">
        <v>44864.375</v>
      </c>
      <c r="B320">
        <v>29091000</v>
      </c>
      <c r="C320">
        <v>29350000</v>
      </c>
      <c r="D320">
        <v>28902000</v>
      </c>
      <c r="E320">
        <v>28957000</v>
      </c>
      <c r="F320">
        <v>3137.0687588800001</v>
      </c>
      <c r="G320">
        <v>91332005443.687546</v>
      </c>
      <c r="H320">
        <v>224000</v>
      </c>
      <c r="I320">
        <v>29384500</v>
      </c>
      <c r="J320">
        <v>1</v>
      </c>
      <c r="K320">
        <v>1.257817324463717E-3</v>
      </c>
      <c r="L320">
        <v>99.87421826755363</v>
      </c>
      <c r="N320" s="5">
        <f t="shared" si="21"/>
        <v>448000</v>
      </c>
      <c r="O320" s="4">
        <f t="shared" si="22"/>
        <v>1.6E-2</v>
      </c>
      <c r="P320" s="3">
        <f t="shared" si="23"/>
        <v>1.086892875910217</v>
      </c>
    </row>
    <row r="321" spans="1:16" x14ac:dyDescent="0.3">
      <c r="A321" s="2">
        <v>44865.375</v>
      </c>
      <c r="B321">
        <v>28957000</v>
      </c>
      <c r="C321">
        <v>29217000</v>
      </c>
      <c r="D321">
        <v>28580000</v>
      </c>
      <c r="E321">
        <v>28778000</v>
      </c>
      <c r="F321">
        <v>3780.0177572299999</v>
      </c>
      <c r="G321">
        <v>109126492407.1154</v>
      </c>
      <c r="H321">
        <v>318500</v>
      </c>
      <c r="I321">
        <v>29181000</v>
      </c>
      <c r="J321">
        <v>0.93618964394640347</v>
      </c>
      <c r="K321">
        <v>1.177555553139305E-3</v>
      </c>
      <c r="L321">
        <v>99.88224444468608</v>
      </c>
      <c r="N321" s="5">
        <f t="shared" si="21"/>
        <v>637000</v>
      </c>
      <c r="O321" s="4">
        <f t="shared" si="22"/>
        <v>2.1999999999999999E-2</v>
      </c>
      <c r="P321" s="3">
        <f t="shared" si="23"/>
        <v>1.0801741610990165</v>
      </c>
    </row>
    <row r="322" spans="1:16" x14ac:dyDescent="0.3">
      <c r="A322" s="2">
        <v>44866.375</v>
      </c>
      <c r="B322">
        <v>28778000</v>
      </c>
      <c r="C322">
        <v>28928000</v>
      </c>
      <c r="D322">
        <v>28634000</v>
      </c>
      <c r="E322">
        <v>28749000</v>
      </c>
      <c r="F322">
        <v>2933.7166425199998</v>
      </c>
      <c r="G322">
        <v>84430214876.023636</v>
      </c>
      <c r="H322">
        <v>147000</v>
      </c>
      <c r="I322">
        <v>29096500</v>
      </c>
      <c r="J322">
        <v>1</v>
      </c>
      <c r="K322">
        <v>1.177555553139305E-3</v>
      </c>
      <c r="L322">
        <v>99.88224444468608</v>
      </c>
      <c r="N322" s="5">
        <f t="shared" si="21"/>
        <v>294000</v>
      </c>
      <c r="O322" s="4">
        <f t="shared" si="22"/>
        <v>0.01</v>
      </c>
      <c r="P322" s="3">
        <f t="shared" si="23"/>
        <v>1.079085654230163</v>
      </c>
    </row>
    <row r="323" spans="1:16" x14ac:dyDescent="0.3">
      <c r="A323" s="2">
        <v>44867.375</v>
      </c>
      <c r="B323">
        <v>28753000</v>
      </c>
      <c r="C323">
        <v>29299000</v>
      </c>
      <c r="D323">
        <v>28500000</v>
      </c>
      <c r="E323">
        <v>28632000</v>
      </c>
      <c r="F323">
        <v>7547.86136867</v>
      </c>
      <c r="G323">
        <v>217669276832.28491</v>
      </c>
      <c r="H323">
        <v>399500</v>
      </c>
      <c r="I323">
        <v>28900000</v>
      </c>
      <c r="J323">
        <v>0.94072664359861591</v>
      </c>
      <c r="K323">
        <v>1.10775788315565E-3</v>
      </c>
      <c r="L323">
        <v>99.889224211684436</v>
      </c>
      <c r="N323" s="5">
        <f t="shared" ref="N323:N386" si="24">C323-D323</f>
        <v>799000</v>
      </c>
      <c r="O323" s="4">
        <f t="shared" ref="O323:O386" si="25">ROUND(N323/D323,3)</f>
        <v>2.8000000000000001E-2</v>
      </c>
      <c r="P323" s="3">
        <f t="shared" si="23"/>
        <v>1.0746940920351324</v>
      </c>
    </row>
    <row r="324" spans="1:16" x14ac:dyDescent="0.3">
      <c r="A324" s="2">
        <v>44868.375</v>
      </c>
      <c r="B324">
        <v>28632000</v>
      </c>
      <c r="C324">
        <v>28900000</v>
      </c>
      <c r="D324">
        <v>28443000</v>
      </c>
      <c r="E324">
        <v>28693000</v>
      </c>
      <c r="F324">
        <v>6757.6929137500001</v>
      </c>
      <c r="G324">
        <v>194086875436.71289</v>
      </c>
      <c r="H324">
        <v>228500</v>
      </c>
      <c r="I324">
        <v>29031500</v>
      </c>
      <c r="J324">
        <v>1</v>
      </c>
      <c r="K324">
        <v>1.10775788315565E-3</v>
      </c>
      <c r="L324">
        <v>99.889224211684436</v>
      </c>
      <c r="N324" s="5">
        <f t="shared" si="24"/>
        <v>457000</v>
      </c>
      <c r="O324" s="4">
        <f t="shared" si="25"/>
        <v>1.6E-2</v>
      </c>
      <c r="P324" s="3">
        <f t="shared" si="23"/>
        <v>1.0769837099316868</v>
      </c>
    </row>
    <row r="325" spans="1:16" x14ac:dyDescent="0.3">
      <c r="A325" s="2">
        <v>44869.375</v>
      </c>
      <c r="B325">
        <v>28685000</v>
      </c>
      <c r="C325">
        <v>29679000</v>
      </c>
      <c r="D325">
        <v>28683000</v>
      </c>
      <c r="E325">
        <v>29388000</v>
      </c>
      <c r="F325">
        <v>7964.1178519100004</v>
      </c>
      <c r="G325">
        <v>231718138685.04379</v>
      </c>
      <c r="H325">
        <v>498000</v>
      </c>
      <c r="I325">
        <v>28913500</v>
      </c>
      <c r="J325">
        <v>0.96641101907413485</v>
      </c>
      <c r="K325">
        <v>1.070549424747858E-3</v>
      </c>
      <c r="L325">
        <v>99.892945057525225</v>
      </c>
      <c r="N325" s="5">
        <f t="shared" si="24"/>
        <v>996000</v>
      </c>
      <c r="O325" s="4">
        <f t="shared" si="25"/>
        <v>3.5000000000000003E-2</v>
      </c>
      <c r="P325" s="3">
        <f t="shared" si="23"/>
        <v>1.1030703400645596</v>
      </c>
    </row>
    <row r="326" spans="1:16" x14ac:dyDescent="0.3">
      <c r="A326" s="2">
        <v>44870.375</v>
      </c>
      <c r="B326">
        <v>29388000</v>
      </c>
      <c r="C326">
        <v>29870000</v>
      </c>
      <c r="D326">
        <v>29304000</v>
      </c>
      <c r="E326">
        <v>29756000</v>
      </c>
      <c r="F326">
        <v>5550.0797020500004</v>
      </c>
      <c r="G326">
        <v>164967206076.3548</v>
      </c>
      <c r="H326">
        <v>283000</v>
      </c>
      <c r="I326">
        <v>29886000</v>
      </c>
      <c r="J326">
        <v>1</v>
      </c>
      <c r="K326">
        <v>1.070549424747858E-3</v>
      </c>
      <c r="L326">
        <v>99.892945057525225</v>
      </c>
      <c r="N326" s="5">
        <f t="shared" si="24"/>
        <v>566000</v>
      </c>
      <c r="O326" s="4">
        <f t="shared" si="25"/>
        <v>1.9E-2</v>
      </c>
      <c r="P326" s="3">
        <f t="shared" si="23"/>
        <v>1.1168831168831168</v>
      </c>
    </row>
    <row r="327" spans="1:16" x14ac:dyDescent="0.3">
      <c r="A327" s="2">
        <v>44871.375</v>
      </c>
      <c r="B327">
        <v>29756000</v>
      </c>
      <c r="C327">
        <v>29869000</v>
      </c>
      <c r="D327">
        <v>29400000</v>
      </c>
      <c r="E327">
        <v>29473000</v>
      </c>
      <c r="F327">
        <v>3135.46538779</v>
      </c>
      <c r="G327">
        <v>93055406232.246231</v>
      </c>
      <c r="H327">
        <v>234500</v>
      </c>
      <c r="I327">
        <v>30039000</v>
      </c>
      <c r="J327">
        <v>1</v>
      </c>
      <c r="K327">
        <v>1.070549424747858E-3</v>
      </c>
      <c r="L327">
        <v>99.892945057525225</v>
      </c>
      <c r="N327" s="5">
        <f t="shared" si="24"/>
        <v>469000</v>
      </c>
      <c r="O327" s="4">
        <f t="shared" si="25"/>
        <v>1.6E-2</v>
      </c>
      <c r="P327" s="3">
        <f t="shared" si="23"/>
        <v>1.1062607912318896</v>
      </c>
    </row>
    <row r="328" spans="1:16" x14ac:dyDescent="0.3">
      <c r="A328" s="2">
        <v>44872.375</v>
      </c>
      <c r="B328">
        <v>29470000</v>
      </c>
      <c r="C328">
        <v>29658000</v>
      </c>
      <c r="D328">
        <v>28790000</v>
      </c>
      <c r="E328">
        <v>28945000</v>
      </c>
      <c r="F328">
        <v>5212.34471889</v>
      </c>
      <c r="G328">
        <v>152159017524.60739</v>
      </c>
      <c r="H328">
        <v>434000</v>
      </c>
      <c r="I328">
        <v>29704500</v>
      </c>
      <c r="J328">
        <v>1</v>
      </c>
      <c r="K328">
        <v>1.070549424747858E-3</v>
      </c>
      <c r="L328">
        <v>99.892945057525225</v>
      </c>
      <c r="N328" s="5">
        <f t="shared" si="24"/>
        <v>868000</v>
      </c>
      <c r="O328" s="4">
        <f t="shared" si="25"/>
        <v>0.03</v>
      </c>
      <c r="P328" s="3">
        <f t="shared" si="23"/>
        <v>1.0864424592748292</v>
      </c>
    </row>
    <row r="329" spans="1:16" x14ac:dyDescent="0.3">
      <c r="A329" s="2">
        <v>44873.375</v>
      </c>
      <c r="B329">
        <v>28945000</v>
      </c>
      <c r="C329">
        <v>29020000</v>
      </c>
      <c r="D329">
        <v>25842000</v>
      </c>
      <c r="E329">
        <v>26650000</v>
      </c>
      <c r="F329">
        <v>21680.492361469998</v>
      </c>
      <c r="G329">
        <v>594772236555.90271</v>
      </c>
      <c r="H329">
        <v>1589000</v>
      </c>
      <c r="I329">
        <v>29379000</v>
      </c>
      <c r="J329">
        <v>1</v>
      </c>
      <c r="K329">
        <v>1.070549424747858E-3</v>
      </c>
      <c r="L329">
        <v>99.892945057525225</v>
      </c>
      <c r="N329" s="5">
        <f t="shared" si="24"/>
        <v>3178000</v>
      </c>
      <c r="O329" s="4">
        <f t="shared" si="25"/>
        <v>0.123</v>
      </c>
      <c r="P329" s="3">
        <f t="shared" si="23"/>
        <v>1.0003002777569252</v>
      </c>
    </row>
    <row r="330" spans="1:16" x14ac:dyDescent="0.3">
      <c r="A330" s="2">
        <v>44874.375</v>
      </c>
      <c r="B330">
        <v>26652000</v>
      </c>
      <c r="C330">
        <v>26832000</v>
      </c>
      <c r="D330">
        <v>22564000</v>
      </c>
      <c r="E330">
        <v>22919000</v>
      </c>
      <c r="F330">
        <v>22296.852650680001</v>
      </c>
      <c r="G330">
        <v>552715932088.8374</v>
      </c>
      <c r="H330">
        <v>2134000</v>
      </c>
      <c r="I330">
        <v>28241000</v>
      </c>
      <c r="J330">
        <v>1</v>
      </c>
      <c r="K330">
        <v>1.070549424747858E-3</v>
      </c>
      <c r="L330">
        <v>99.892945057525225</v>
      </c>
      <c r="N330" s="5">
        <f t="shared" si="24"/>
        <v>4268000</v>
      </c>
      <c r="O330" s="4">
        <f t="shared" si="25"/>
        <v>0.189</v>
      </c>
      <c r="P330" s="3">
        <f t="shared" si="23"/>
        <v>0.86025823887095565</v>
      </c>
    </row>
    <row r="331" spans="1:16" x14ac:dyDescent="0.3">
      <c r="A331" s="2">
        <v>44875.375</v>
      </c>
      <c r="B331">
        <v>22924000</v>
      </c>
      <c r="C331">
        <v>25120000</v>
      </c>
      <c r="D331">
        <v>22840000</v>
      </c>
      <c r="E331">
        <v>24779000</v>
      </c>
      <c r="F331">
        <v>20710.252777599999</v>
      </c>
      <c r="G331">
        <v>498017206404.5683</v>
      </c>
      <c r="H331">
        <v>1140000</v>
      </c>
      <c r="I331">
        <v>25058000</v>
      </c>
      <c r="J331">
        <v>0.93886583127145018</v>
      </c>
      <c r="K331">
        <v>1.005102275583071E-3</v>
      </c>
      <c r="L331">
        <v>99.899489772441697</v>
      </c>
      <c r="N331" s="5">
        <f t="shared" si="24"/>
        <v>2280000</v>
      </c>
      <c r="O331" s="4">
        <f t="shared" si="25"/>
        <v>0.1</v>
      </c>
      <c r="P331" s="3">
        <f t="shared" si="23"/>
        <v>0.9300728173560544</v>
      </c>
    </row>
    <row r="332" spans="1:16" x14ac:dyDescent="0.3">
      <c r="A332" s="2">
        <v>44876.375</v>
      </c>
      <c r="B332">
        <v>24779000</v>
      </c>
      <c r="C332">
        <v>24928000</v>
      </c>
      <c r="D332">
        <v>23000000</v>
      </c>
      <c r="E332">
        <v>23656000</v>
      </c>
      <c r="F332">
        <v>12736.12608371</v>
      </c>
      <c r="G332">
        <v>303749422827.73651</v>
      </c>
      <c r="H332">
        <v>964000</v>
      </c>
      <c r="I332">
        <v>25919000</v>
      </c>
      <c r="J332">
        <v>1</v>
      </c>
      <c r="K332">
        <v>1.005102275583071E-3</v>
      </c>
      <c r="L332">
        <v>99.899489772441697</v>
      </c>
      <c r="N332" s="5">
        <f t="shared" si="24"/>
        <v>1928000</v>
      </c>
      <c r="O332" s="4">
        <f t="shared" si="25"/>
        <v>8.4000000000000005E-2</v>
      </c>
      <c r="P332" s="3">
        <f t="shared" si="23"/>
        <v>0.88792132722768558</v>
      </c>
    </row>
    <row r="333" spans="1:16" x14ac:dyDescent="0.3">
      <c r="A333" s="2">
        <v>44877.375</v>
      </c>
      <c r="B333">
        <v>23657000</v>
      </c>
      <c r="C333">
        <v>23755000</v>
      </c>
      <c r="D333">
        <v>23061000</v>
      </c>
      <c r="E333">
        <v>23380000</v>
      </c>
      <c r="F333">
        <v>4753.9923733699998</v>
      </c>
      <c r="G333">
        <v>111007195542.8441</v>
      </c>
      <c r="H333">
        <v>347000</v>
      </c>
      <c r="I333">
        <v>24621000</v>
      </c>
      <c r="J333">
        <v>1</v>
      </c>
      <c r="K333">
        <v>1.005102275583071E-3</v>
      </c>
      <c r="L333">
        <v>99.899489772441697</v>
      </c>
      <c r="N333" s="5">
        <f t="shared" si="24"/>
        <v>694000</v>
      </c>
      <c r="O333" s="4">
        <f t="shared" si="25"/>
        <v>0.03</v>
      </c>
      <c r="P333" s="3">
        <f t="shared" si="23"/>
        <v>0.87756174461376768</v>
      </c>
    </row>
    <row r="334" spans="1:16" x14ac:dyDescent="0.3">
      <c r="A334" s="2">
        <v>44878.375</v>
      </c>
      <c r="B334">
        <v>23380000</v>
      </c>
      <c r="C334">
        <v>23515000</v>
      </c>
      <c r="D334">
        <v>22500000</v>
      </c>
      <c r="E334">
        <v>22510000</v>
      </c>
      <c r="F334">
        <v>7169.9512785999996</v>
      </c>
      <c r="G334">
        <v>164599384311.13089</v>
      </c>
      <c r="H334">
        <v>507500</v>
      </c>
      <c r="I334">
        <v>23727000</v>
      </c>
      <c r="J334">
        <v>1</v>
      </c>
      <c r="K334">
        <v>1.005102275583071E-3</v>
      </c>
      <c r="L334">
        <v>99.899489772441697</v>
      </c>
      <c r="N334" s="5">
        <f t="shared" si="24"/>
        <v>1015000</v>
      </c>
      <c r="O334" s="4">
        <f t="shared" si="25"/>
        <v>4.4999999999999998E-2</v>
      </c>
      <c r="P334" s="3">
        <f t="shared" si="23"/>
        <v>0.844906538548157</v>
      </c>
    </row>
    <row r="335" spans="1:16" x14ac:dyDescent="0.3">
      <c r="A335" s="2">
        <v>44879.375</v>
      </c>
      <c r="B335">
        <v>22511000</v>
      </c>
      <c r="C335">
        <v>23438000</v>
      </c>
      <c r="D335">
        <v>21509000</v>
      </c>
      <c r="E335">
        <v>22701000</v>
      </c>
      <c r="F335">
        <v>13460.021928640001</v>
      </c>
      <c r="G335">
        <v>301879477005.36578</v>
      </c>
      <c r="H335">
        <v>964500</v>
      </c>
      <c r="I335">
        <v>23018500</v>
      </c>
      <c r="J335">
        <v>0.93620674674718152</v>
      </c>
      <c r="K335">
        <v>9.4098353157181581E-4</v>
      </c>
      <c r="L335">
        <v>99.905901646842821</v>
      </c>
      <c r="N335" s="5">
        <f t="shared" si="24"/>
        <v>1929000</v>
      </c>
      <c r="O335" s="4">
        <f t="shared" si="25"/>
        <v>0.09</v>
      </c>
      <c r="P335" s="3">
        <f t="shared" si="23"/>
        <v>0.85207566999474516</v>
      </c>
    </row>
    <row r="336" spans="1:16" x14ac:dyDescent="0.3">
      <c r="A336" s="2">
        <v>44880.375</v>
      </c>
      <c r="B336">
        <v>22706000</v>
      </c>
      <c r="C336">
        <v>23220000</v>
      </c>
      <c r="D336">
        <v>22530000</v>
      </c>
      <c r="E336">
        <v>23003000</v>
      </c>
      <c r="F336">
        <v>6064.3349298599996</v>
      </c>
      <c r="G336">
        <v>139067228426.62411</v>
      </c>
      <c r="H336">
        <v>345000</v>
      </c>
      <c r="I336">
        <v>23670500</v>
      </c>
      <c r="J336">
        <v>1</v>
      </c>
      <c r="K336">
        <v>9.4098353157181581E-4</v>
      </c>
      <c r="L336">
        <v>99.905901646842821</v>
      </c>
      <c r="N336" s="5">
        <f t="shared" si="24"/>
        <v>690000</v>
      </c>
      <c r="O336" s="4">
        <f t="shared" si="25"/>
        <v>3.1E-2</v>
      </c>
      <c r="P336" s="3">
        <f t="shared" si="23"/>
        <v>0.86341115531866974</v>
      </c>
    </row>
    <row r="337" spans="1:16" x14ac:dyDescent="0.3">
      <c r="A337" s="2">
        <v>44881.375</v>
      </c>
      <c r="B337">
        <v>23003000</v>
      </c>
      <c r="C337">
        <v>23162000</v>
      </c>
      <c r="D337">
        <v>22550000</v>
      </c>
      <c r="E337">
        <v>22954000</v>
      </c>
      <c r="F337">
        <v>4821.31903186</v>
      </c>
      <c r="G337">
        <v>110303866991.6516</v>
      </c>
      <c r="H337">
        <v>306000</v>
      </c>
      <c r="I337">
        <v>23348000</v>
      </c>
      <c r="J337">
        <v>1</v>
      </c>
      <c r="K337">
        <v>9.4098353157181581E-4</v>
      </c>
      <c r="L337">
        <v>99.905901646842821</v>
      </c>
      <c r="N337" s="5">
        <f t="shared" si="24"/>
        <v>612000</v>
      </c>
      <c r="O337" s="4">
        <f t="shared" si="25"/>
        <v>2.7E-2</v>
      </c>
      <c r="P337" s="3">
        <f t="shared" si="23"/>
        <v>0.8615719540575032</v>
      </c>
    </row>
    <row r="338" spans="1:16" x14ac:dyDescent="0.3">
      <c r="A338" s="2">
        <v>44882.375</v>
      </c>
      <c r="B338">
        <v>22954000</v>
      </c>
      <c r="C338">
        <v>23039000</v>
      </c>
      <c r="D338">
        <v>22613000</v>
      </c>
      <c r="E338">
        <v>22982000</v>
      </c>
      <c r="F338">
        <v>3192.6937643299998</v>
      </c>
      <c r="G338">
        <v>72904673241.520493</v>
      </c>
      <c r="H338">
        <v>213000</v>
      </c>
      <c r="I338">
        <v>23260000</v>
      </c>
      <c r="J338">
        <v>1</v>
      </c>
      <c r="K338">
        <v>9.4098353157181581E-4</v>
      </c>
      <c r="L338">
        <v>99.905901646842821</v>
      </c>
      <c r="N338" s="5">
        <f t="shared" si="24"/>
        <v>426000</v>
      </c>
      <c r="O338" s="4">
        <f t="shared" si="25"/>
        <v>1.9E-2</v>
      </c>
      <c r="P338" s="3">
        <f t="shared" si="23"/>
        <v>0.86262292620674119</v>
      </c>
    </row>
    <row r="339" spans="1:16" x14ac:dyDescent="0.3">
      <c r="A339" s="2">
        <v>44883.375</v>
      </c>
      <c r="B339">
        <v>22982000</v>
      </c>
      <c r="C339">
        <v>23330000</v>
      </c>
      <c r="D339">
        <v>22900000</v>
      </c>
      <c r="E339">
        <v>23061000</v>
      </c>
      <c r="F339">
        <v>3545.6195841799999</v>
      </c>
      <c r="G339">
        <v>81843191220.823853</v>
      </c>
      <c r="H339">
        <v>215000</v>
      </c>
      <c r="I339">
        <v>23195000</v>
      </c>
      <c r="J339">
        <v>0.94422289286484151</v>
      </c>
      <c r="K339">
        <v>8.8849819231891485E-4</v>
      </c>
      <c r="L339">
        <v>99.911150180768104</v>
      </c>
      <c r="N339" s="5">
        <f t="shared" si="24"/>
        <v>430000</v>
      </c>
      <c r="O339" s="4">
        <f t="shared" si="25"/>
        <v>1.9E-2</v>
      </c>
      <c r="P339" s="3">
        <f t="shared" si="23"/>
        <v>0.86558816905637714</v>
      </c>
    </row>
    <row r="340" spans="1:16" x14ac:dyDescent="0.3">
      <c r="A340" s="2">
        <v>44884.375</v>
      </c>
      <c r="B340">
        <v>23062000</v>
      </c>
      <c r="C340">
        <v>23197000</v>
      </c>
      <c r="D340">
        <v>22928000</v>
      </c>
      <c r="E340">
        <v>23081000</v>
      </c>
      <c r="F340">
        <v>2254.61082489</v>
      </c>
      <c r="G340">
        <v>51938225975.368011</v>
      </c>
      <c r="H340">
        <v>134500</v>
      </c>
      <c r="I340">
        <v>23277000</v>
      </c>
      <c r="J340">
        <v>1</v>
      </c>
      <c r="K340">
        <v>8.8849819231891485E-4</v>
      </c>
      <c r="L340">
        <v>99.911150180768104</v>
      </c>
      <c r="N340" s="5">
        <f t="shared" si="24"/>
        <v>269000</v>
      </c>
      <c r="O340" s="4">
        <f t="shared" si="25"/>
        <v>1.2E-2</v>
      </c>
      <c r="P340" s="3">
        <f t="shared" si="23"/>
        <v>0.86633886344869004</v>
      </c>
    </row>
    <row r="341" spans="1:16" x14ac:dyDescent="0.3">
      <c r="A341" s="2">
        <v>44885.375</v>
      </c>
      <c r="B341">
        <v>23082000</v>
      </c>
      <c r="C341">
        <v>23128000</v>
      </c>
      <c r="D341">
        <v>22651000</v>
      </c>
      <c r="E341">
        <v>22788000</v>
      </c>
      <c r="F341">
        <v>4008.0683116300002</v>
      </c>
      <c r="G341">
        <v>92051907651.907074</v>
      </c>
      <c r="H341">
        <v>238500</v>
      </c>
      <c r="I341">
        <v>23216500</v>
      </c>
      <c r="J341">
        <v>1</v>
      </c>
      <c r="K341">
        <v>8.8849819231891485E-4</v>
      </c>
      <c r="L341">
        <v>99.911150180768104</v>
      </c>
      <c r="N341" s="5">
        <f t="shared" si="24"/>
        <v>477000</v>
      </c>
      <c r="O341" s="4">
        <f t="shared" si="25"/>
        <v>2.1000000000000001E-2</v>
      </c>
      <c r="P341" s="3">
        <f t="shared" si="23"/>
        <v>0.8553411906013062</v>
      </c>
    </row>
    <row r="342" spans="1:16" x14ac:dyDescent="0.3">
      <c r="A342" s="2">
        <v>44886.375</v>
      </c>
      <c r="B342">
        <v>22763000</v>
      </c>
      <c r="C342">
        <v>22810000</v>
      </c>
      <c r="D342">
        <v>22000000</v>
      </c>
      <c r="E342">
        <v>22220000</v>
      </c>
      <c r="F342">
        <v>5410.3545669300001</v>
      </c>
      <c r="G342">
        <v>121611325051.6873</v>
      </c>
      <c r="H342">
        <v>405000</v>
      </c>
      <c r="I342">
        <v>23001500</v>
      </c>
      <c r="J342">
        <v>1</v>
      </c>
      <c r="K342">
        <v>8.8849819231891485E-4</v>
      </c>
      <c r="L342">
        <v>99.911150180768104</v>
      </c>
      <c r="N342" s="5">
        <f t="shared" si="24"/>
        <v>810000</v>
      </c>
      <c r="O342" s="4">
        <f t="shared" si="25"/>
        <v>3.6999999999999998E-2</v>
      </c>
      <c r="P342" s="3">
        <f t="shared" si="23"/>
        <v>0.83402146985962011</v>
      </c>
    </row>
    <row r="343" spans="1:16" x14ac:dyDescent="0.3">
      <c r="A343" s="2">
        <v>44887.375</v>
      </c>
      <c r="B343">
        <v>22220000</v>
      </c>
      <c r="C343">
        <v>22719000</v>
      </c>
      <c r="D343">
        <v>22031000</v>
      </c>
      <c r="E343">
        <v>22584000</v>
      </c>
      <c r="F343">
        <v>4830.1068258100004</v>
      </c>
      <c r="G343">
        <v>107901365116.024</v>
      </c>
      <c r="H343">
        <v>344000</v>
      </c>
      <c r="I343">
        <v>22625000</v>
      </c>
      <c r="J343">
        <v>0.94818784530386735</v>
      </c>
      <c r="K343">
        <v>8.4246318653125301E-4</v>
      </c>
      <c r="L343">
        <v>99.915753681346871</v>
      </c>
      <c r="N343" s="5">
        <f t="shared" si="24"/>
        <v>688000</v>
      </c>
      <c r="O343" s="4">
        <f t="shared" si="25"/>
        <v>3.1E-2</v>
      </c>
      <c r="P343" s="3">
        <f t="shared" si="23"/>
        <v>0.8476841077997147</v>
      </c>
    </row>
    <row r="344" spans="1:16" x14ac:dyDescent="0.3">
      <c r="A344" s="2">
        <v>44888.375</v>
      </c>
      <c r="B344">
        <v>22599000</v>
      </c>
      <c r="C344">
        <v>23121000</v>
      </c>
      <c r="D344">
        <v>22525000</v>
      </c>
      <c r="E344">
        <v>22985000</v>
      </c>
      <c r="F344">
        <v>4524.89351291</v>
      </c>
      <c r="G344">
        <v>103606008888.9102</v>
      </c>
      <c r="H344">
        <v>298000</v>
      </c>
      <c r="I344">
        <v>22943000</v>
      </c>
      <c r="J344">
        <v>0.95183062371965299</v>
      </c>
      <c r="K344">
        <v>8.0188226029688893E-4</v>
      </c>
      <c r="L344">
        <v>99.919811773970309</v>
      </c>
      <c r="N344" s="5">
        <f t="shared" si="24"/>
        <v>596000</v>
      </c>
      <c r="O344" s="4">
        <f t="shared" si="25"/>
        <v>2.5999999999999999E-2</v>
      </c>
      <c r="P344" s="3">
        <f t="shared" si="23"/>
        <v>0.86273553036558814</v>
      </c>
    </row>
    <row r="345" spans="1:16" x14ac:dyDescent="0.3">
      <c r="A345" s="2">
        <v>44889.375</v>
      </c>
      <c r="B345">
        <v>22985000</v>
      </c>
      <c r="C345">
        <v>23220000</v>
      </c>
      <c r="D345">
        <v>22566000</v>
      </c>
      <c r="E345">
        <v>22738000</v>
      </c>
      <c r="F345">
        <v>4151.70054394</v>
      </c>
      <c r="G345">
        <v>94860806308.044266</v>
      </c>
      <c r="H345">
        <v>327000</v>
      </c>
      <c r="I345">
        <v>23283000</v>
      </c>
      <c r="J345">
        <v>1</v>
      </c>
      <c r="K345">
        <v>8.0188226029688893E-4</v>
      </c>
      <c r="L345">
        <v>99.919811773970309</v>
      </c>
      <c r="N345" s="5">
        <f t="shared" si="24"/>
        <v>654000</v>
      </c>
      <c r="O345" s="4">
        <f t="shared" si="25"/>
        <v>2.9000000000000001E-2</v>
      </c>
      <c r="P345" s="3">
        <f t="shared" si="23"/>
        <v>0.853464454620524</v>
      </c>
    </row>
    <row r="346" spans="1:16" x14ac:dyDescent="0.3">
      <c r="A346" s="2">
        <v>44890.375</v>
      </c>
      <c r="B346">
        <v>22735000</v>
      </c>
      <c r="C346">
        <v>22794000</v>
      </c>
      <c r="D346">
        <v>22370000</v>
      </c>
      <c r="E346">
        <v>22676000</v>
      </c>
      <c r="F346">
        <v>3000.1334495400001</v>
      </c>
      <c r="G346">
        <v>67806317145.137772</v>
      </c>
      <c r="H346">
        <v>212000</v>
      </c>
      <c r="I346">
        <v>23062000</v>
      </c>
      <c r="J346">
        <v>1</v>
      </c>
      <c r="K346">
        <v>8.0188226029688893E-4</v>
      </c>
      <c r="L346">
        <v>99.919811773970309</v>
      </c>
      <c r="N346" s="5">
        <f t="shared" si="24"/>
        <v>424000</v>
      </c>
      <c r="O346" s="4">
        <f t="shared" si="25"/>
        <v>1.9E-2</v>
      </c>
      <c r="P346" s="3">
        <f t="shared" si="23"/>
        <v>0.851137302004354</v>
      </c>
    </row>
    <row r="347" spans="1:16" x14ac:dyDescent="0.3">
      <c r="A347" s="2">
        <v>44891.375</v>
      </c>
      <c r="B347">
        <v>22677000</v>
      </c>
      <c r="C347">
        <v>22862000</v>
      </c>
      <c r="D347">
        <v>22605000</v>
      </c>
      <c r="E347">
        <v>22660000</v>
      </c>
      <c r="F347">
        <v>2148.7758060599999</v>
      </c>
      <c r="G347">
        <v>48865893597.604111</v>
      </c>
      <c r="H347">
        <v>128500</v>
      </c>
      <c r="I347">
        <v>22889000</v>
      </c>
      <c r="J347">
        <v>1</v>
      </c>
      <c r="K347">
        <v>8.0188226029688893E-4</v>
      </c>
      <c r="L347">
        <v>99.919811773970309</v>
      </c>
      <c r="N347" s="5">
        <f t="shared" si="24"/>
        <v>257000</v>
      </c>
      <c r="O347" s="4">
        <f t="shared" si="25"/>
        <v>1.0999999999999999E-2</v>
      </c>
      <c r="P347" s="3">
        <f t="shared" si="23"/>
        <v>0.8505367464905037</v>
      </c>
    </row>
    <row r="348" spans="1:16" x14ac:dyDescent="0.3">
      <c r="A348" s="2">
        <v>44892.375</v>
      </c>
      <c r="B348">
        <v>22646000</v>
      </c>
      <c r="C348">
        <v>22774000</v>
      </c>
      <c r="D348">
        <v>22605000</v>
      </c>
      <c r="E348">
        <v>22646000</v>
      </c>
      <c r="F348">
        <v>1989.0511378399999</v>
      </c>
      <c r="G348">
        <v>45175559593.419762</v>
      </c>
      <c r="H348">
        <v>84500</v>
      </c>
      <c r="I348">
        <v>22774500</v>
      </c>
      <c r="J348">
        <v>1</v>
      </c>
      <c r="K348">
        <v>8.0188226029688893E-4</v>
      </c>
      <c r="L348">
        <v>99.919811773970309</v>
      </c>
      <c r="N348" s="5">
        <f t="shared" si="24"/>
        <v>169000</v>
      </c>
      <c r="O348" s="4">
        <f t="shared" si="25"/>
        <v>7.0000000000000001E-3</v>
      </c>
      <c r="P348" s="3">
        <f t="shared" si="23"/>
        <v>0.85001126041588471</v>
      </c>
    </row>
    <row r="349" spans="1:16" x14ac:dyDescent="0.3">
      <c r="A349" s="2">
        <v>44893.375</v>
      </c>
      <c r="B349">
        <v>22661000</v>
      </c>
      <c r="C349">
        <v>22690000</v>
      </c>
      <c r="D349">
        <v>22217000</v>
      </c>
      <c r="E349">
        <v>22339000</v>
      </c>
      <c r="F349">
        <v>3579.0905705</v>
      </c>
      <c r="G349">
        <v>80214477852.493149</v>
      </c>
      <c r="H349">
        <v>236500</v>
      </c>
      <c r="I349">
        <v>22745500</v>
      </c>
      <c r="J349">
        <v>1</v>
      </c>
      <c r="K349">
        <v>8.0188226029688893E-4</v>
      </c>
      <c r="L349">
        <v>99.919811773970309</v>
      </c>
      <c r="N349" s="5">
        <f t="shared" si="24"/>
        <v>473000</v>
      </c>
      <c r="O349" s="4">
        <f t="shared" si="25"/>
        <v>2.1000000000000001E-2</v>
      </c>
      <c r="P349" s="3">
        <f t="shared" si="23"/>
        <v>0.83848810149388187</v>
      </c>
    </row>
    <row r="350" spans="1:16" x14ac:dyDescent="0.3">
      <c r="A350" s="2">
        <v>44894.375</v>
      </c>
      <c r="B350">
        <v>22329000</v>
      </c>
      <c r="C350">
        <v>22617000</v>
      </c>
      <c r="D350">
        <v>22155000</v>
      </c>
      <c r="E350">
        <v>22417000</v>
      </c>
      <c r="F350">
        <v>2523.90821039</v>
      </c>
      <c r="G350">
        <v>56647764932.035461</v>
      </c>
      <c r="H350">
        <v>231000</v>
      </c>
      <c r="I350">
        <v>22565500</v>
      </c>
      <c r="J350">
        <v>0.94341915756353723</v>
      </c>
      <c r="K350">
        <v>7.5651108647443598E-4</v>
      </c>
      <c r="L350">
        <v>99.924348891352551</v>
      </c>
      <c r="N350" s="5">
        <f t="shared" si="24"/>
        <v>462000</v>
      </c>
      <c r="O350" s="4">
        <f t="shared" si="25"/>
        <v>2.1000000000000001E-2</v>
      </c>
      <c r="P350" s="3">
        <f t="shared" si="23"/>
        <v>0.84141580962390206</v>
      </c>
    </row>
    <row r="351" spans="1:16" x14ac:dyDescent="0.3">
      <c r="A351" s="2">
        <v>44895.375</v>
      </c>
      <c r="B351">
        <v>22417000</v>
      </c>
      <c r="C351">
        <v>23293000</v>
      </c>
      <c r="D351">
        <v>22415000</v>
      </c>
      <c r="E351">
        <v>23192000</v>
      </c>
      <c r="F351">
        <v>4690.5752052400003</v>
      </c>
      <c r="G351">
        <v>107572115829.8862</v>
      </c>
      <c r="H351">
        <v>439000</v>
      </c>
      <c r="I351">
        <v>22648000</v>
      </c>
      <c r="J351">
        <v>0.97401978099611441</v>
      </c>
      <c r="K351">
        <v>7.3685676276896272E-4</v>
      </c>
      <c r="L351">
        <v>99.926314323723105</v>
      </c>
      <c r="N351" s="5">
        <f t="shared" si="24"/>
        <v>878000</v>
      </c>
      <c r="O351" s="4">
        <f t="shared" si="25"/>
        <v>3.9E-2</v>
      </c>
      <c r="P351" s="3">
        <f t="shared" si="23"/>
        <v>0.87050521732602659</v>
      </c>
    </row>
    <row r="352" spans="1:16" x14ac:dyDescent="0.3">
      <c r="A352" s="2">
        <v>44896.375</v>
      </c>
      <c r="B352">
        <v>23209000</v>
      </c>
      <c r="C352">
        <v>23400000</v>
      </c>
      <c r="D352">
        <v>22871000</v>
      </c>
      <c r="E352">
        <v>23002000</v>
      </c>
      <c r="F352">
        <v>3278.5151967900001</v>
      </c>
      <c r="G352">
        <v>75761071316.256653</v>
      </c>
      <c r="H352">
        <v>264500</v>
      </c>
      <c r="I352">
        <v>23648000</v>
      </c>
      <c r="J352">
        <v>1</v>
      </c>
      <c r="K352">
        <v>7.3685676276896272E-4</v>
      </c>
      <c r="L352">
        <v>99.926314323723105</v>
      </c>
      <c r="N352" s="5">
        <f t="shared" si="24"/>
        <v>529000</v>
      </c>
      <c r="O352" s="4">
        <f t="shared" si="25"/>
        <v>2.3E-2</v>
      </c>
      <c r="P352" s="3">
        <f t="shared" si="23"/>
        <v>0.86337362059905409</v>
      </c>
    </row>
    <row r="353" spans="1:16" x14ac:dyDescent="0.3">
      <c r="A353" s="2">
        <v>44897.375</v>
      </c>
      <c r="B353">
        <v>23008000</v>
      </c>
      <c r="C353">
        <v>23046000</v>
      </c>
      <c r="D353">
        <v>22650000</v>
      </c>
      <c r="E353">
        <v>22877000</v>
      </c>
      <c r="F353">
        <v>2707.5491701199999</v>
      </c>
      <c r="G353">
        <v>61755977181.298317</v>
      </c>
      <c r="H353">
        <v>198000</v>
      </c>
      <c r="I353">
        <v>23272500</v>
      </c>
      <c r="J353">
        <v>1</v>
      </c>
      <c r="K353">
        <v>7.3685676276896272E-4</v>
      </c>
      <c r="L353">
        <v>99.926314323723105</v>
      </c>
      <c r="N353" s="5">
        <f t="shared" si="24"/>
        <v>396000</v>
      </c>
      <c r="O353" s="4">
        <f t="shared" si="25"/>
        <v>1.7000000000000001E-2</v>
      </c>
      <c r="P353" s="3">
        <f t="shared" si="23"/>
        <v>0.85868178064709855</v>
      </c>
    </row>
    <row r="354" spans="1:16" x14ac:dyDescent="0.3">
      <c r="A354" s="2">
        <v>44898.375</v>
      </c>
      <c r="B354">
        <v>22877000</v>
      </c>
      <c r="C354">
        <v>22973000</v>
      </c>
      <c r="D354">
        <v>22752000</v>
      </c>
      <c r="E354">
        <v>22830000</v>
      </c>
      <c r="F354">
        <v>1361.73087278</v>
      </c>
      <c r="G354">
        <v>31071194370.802448</v>
      </c>
      <c r="H354">
        <v>110500</v>
      </c>
      <c r="I354">
        <v>23075000</v>
      </c>
      <c r="J354">
        <v>1</v>
      </c>
      <c r="K354">
        <v>7.3685676276896272E-4</v>
      </c>
      <c r="L354">
        <v>99.926314323723105</v>
      </c>
      <c r="N354" s="5">
        <f t="shared" si="24"/>
        <v>221000</v>
      </c>
      <c r="O354" s="4">
        <f t="shared" si="25"/>
        <v>0.01</v>
      </c>
      <c r="P354" s="3">
        <f t="shared" si="23"/>
        <v>0.8569176488251633</v>
      </c>
    </row>
    <row r="355" spans="1:16" x14ac:dyDescent="0.3">
      <c r="A355" s="2">
        <v>44899.375</v>
      </c>
      <c r="B355">
        <v>22821000</v>
      </c>
      <c r="C355">
        <v>23021000</v>
      </c>
      <c r="D355">
        <v>22755000</v>
      </c>
      <c r="E355">
        <v>22906000</v>
      </c>
      <c r="F355">
        <v>1690.0739927100001</v>
      </c>
      <c r="G355">
        <v>38661404072.015022</v>
      </c>
      <c r="H355">
        <v>133000</v>
      </c>
      <c r="I355">
        <v>22931500</v>
      </c>
      <c r="J355">
        <v>0.94888799249940037</v>
      </c>
      <c r="K355">
        <v>6.9919453438344796E-4</v>
      </c>
      <c r="L355">
        <v>99.930080546561655</v>
      </c>
      <c r="N355" s="5">
        <f t="shared" si="24"/>
        <v>266000</v>
      </c>
      <c r="O355" s="4">
        <f t="shared" si="25"/>
        <v>1.2E-2</v>
      </c>
      <c r="P355" s="3">
        <f t="shared" si="23"/>
        <v>0.8597702875159523</v>
      </c>
    </row>
    <row r="356" spans="1:16" x14ac:dyDescent="0.3">
      <c r="A356" s="2">
        <v>44900.375</v>
      </c>
      <c r="B356">
        <v>22918000</v>
      </c>
      <c r="C356">
        <v>23150000</v>
      </c>
      <c r="D356">
        <v>22685000</v>
      </c>
      <c r="E356">
        <v>22725000</v>
      </c>
      <c r="F356">
        <v>3649.9308630199998</v>
      </c>
      <c r="G356">
        <v>83776335468.463348</v>
      </c>
      <c r="H356">
        <v>232500</v>
      </c>
      <c r="I356">
        <v>23051000</v>
      </c>
      <c r="J356">
        <v>0.93585744653160374</v>
      </c>
      <c r="K356">
        <v>6.5434641157694721E-4</v>
      </c>
      <c r="L356">
        <v>99.934565358842306</v>
      </c>
      <c r="N356" s="5">
        <f t="shared" si="24"/>
        <v>465000</v>
      </c>
      <c r="O356" s="4">
        <f t="shared" si="25"/>
        <v>0.02</v>
      </c>
      <c r="P356" s="3">
        <f t="shared" si="23"/>
        <v>0.85297650326552066</v>
      </c>
    </row>
    <row r="357" spans="1:16" x14ac:dyDescent="0.3">
      <c r="A357" s="2">
        <v>44901.375</v>
      </c>
      <c r="B357">
        <v>22729000</v>
      </c>
      <c r="C357">
        <v>22885000</v>
      </c>
      <c r="D357">
        <v>22701000</v>
      </c>
      <c r="E357">
        <v>22821000</v>
      </c>
      <c r="F357">
        <v>2826.9726101199999</v>
      </c>
      <c r="G357">
        <v>64445480751.088882</v>
      </c>
      <c r="H357">
        <v>92000</v>
      </c>
      <c r="I357">
        <v>22961500</v>
      </c>
      <c r="J357">
        <v>1</v>
      </c>
      <c r="K357">
        <v>6.5434641157694721E-4</v>
      </c>
      <c r="L357">
        <v>99.934565358842306</v>
      </c>
      <c r="N357" s="5">
        <f t="shared" si="24"/>
        <v>184000</v>
      </c>
      <c r="O357" s="4">
        <f t="shared" si="25"/>
        <v>8.0000000000000002E-3</v>
      </c>
      <c r="P357" s="3">
        <f t="shared" si="23"/>
        <v>0.85657983634862245</v>
      </c>
    </row>
    <row r="358" spans="1:16" x14ac:dyDescent="0.3">
      <c r="A358" s="2">
        <v>44902.375</v>
      </c>
      <c r="B358">
        <v>22837000</v>
      </c>
      <c r="C358">
        <v>22898000</v>
      </c>
      <c r="D358">
        <v>22400000</v>
      </c>
      <c r="E358">
        <v>22544000</v>
      </c>
      <c r="F358">
        <v>3381.1478764200001</v>
      </c>
      <c r="G358">
        <v>76371819695.766312</v>
      </c>
      <c r="H358">
        <v>249000</v>
      </c>
      <c r="I358">
        <v>22929000</v>
      </c>
      <c r="J358">
        <v>1</v>
      </c>
      <c r="K358">
        <v>6.5434641157694721E-4</v>
      </c>
      <c r="L358">
        <v>99.934565358842306</v>
      </c>
      <c r="N358" s="5">
        <f t="shared" si="24"/>
        <v>498000</v>
      </c>
      <c r="O358" s="4">
        <f t="shared" si="25"/>
        <v>2.1999999999999999E-2</v>
      </c>
      <c r="P358" s="3">
        <f t="shared" si="23"/>
        <v>0.8461827190150889</v>
      </c>
    </row>
    <row r="359" spans="1:16" x14ac:dyDescent="0.3">
      <c r="A359" s="2">
        <v>44903.375</v>
      </c>
      <c r="B359">
        <v>22544000</v>
      </c>
      <c r="C359">
        <v>23000000</v>
      </c>
      <c r="D359">
        <v>22484000</v>
      </c>
      <c r="E359">
        <v>22918000</v>
      </c>
      <c r="F359">
        <v>2658.3012223599999</v>
      </c>
      <c r="G359">
        <v>60238648327.078262</v>
      </c>
      <c r="H359">
        <v>258000</v>
      </c>
      <c r="I359">
        <v>22793000</v>
      </c>
      <c r="J359">
        <v>0.95548413986750313</v>
      </c>
      <c r="K359">
        <v>6.2521761824098658E-4</v>
      </c>
      <c r="L359">
        <v>99.937478238175899</v>
      </c>
      <c r="N359" s="5">
        <f t="shared" si="24"/>
        <v>516000</v>
      </c>
      <c r="O359" s="4">
        <f t="shared" si="25"/>
        <v>2.3E-2</v>
      </c>
      <c r="P359" s="3">
        <f t="shared" si="23"/>
        <v>0.86022070415134</v>
      </c>
    </row>
    <row r="360" spans="1:16" x14ac:dyDescent="0.3">
      <c r="A360" s="2">
        <v>44904.375</v>
      </c>
      <c r="B360">
        <v>22918000</v>
      </c>
      <c r="C360">
        <v>23000000</v>
      </c>
      <c r="D360">
        <v>22770000</v>
      </c>
      <c r="E360">
        <v>22849000</v>
      </c>
      <c r="F360">
        <v>2349.7262736799998</v>
      </c>
      <c r="G360">
        <v>53715032551.870956</v>
      </c>
      <c r="H360">
        <v>115000</v>
      </c>
      <c r="I360">
        <v>23176000</v>
      </c>
      <c r="J360">
        <v>1</v>
      </c>
      <c r="K360">
        <v>6.2521761824098658E-4</v>
      </c>
      <c r="L360">
        <v>99.937478238175899</v>
      </c>
      <c r="N360" s="5">
        <f t="shared" si="24"/>
        <v>230000</v>
      </c>
      <c r="O360" s="4">
        <f t="shared" si="25"/>
        <v>0.01</v>
      </c>
      <c r="P360" s="3">
        <f t="shared" si="23"/>
        <v>0.85763080849786055</v>
      </c>
    </row>
    <row r="361" spans="1:16" x14ac:dyDescent="0.3">
      <c r="A361" s="2">
        <v>44905.375</v>
      </c>
      <c r="B361">
        <v>22845000</v>
      </c>
      <c r="C361">
        <v>22940000</v>
      </c>
      <c r="D361">
        <v>22820000</v>
      </c>
      <c r="E361">
        <v>22831000</v>
      </c>
      <c r="F361">
        <v>1339.7657661200001</v>
      </c>
      <c r="G361">
        <v>30646589950.31205</v>
      </c>
      <c r="H361">
        <v>60000</v>
      </c>
      <c r="I361">
        <v>22960000</v>
      </c>
      <c r="J361">
        <v>1</v>
      </c>
      <c r="K361">
        <v>6.2521761824098658E-4</v>
      </c>
      <c r="L361">
        <v>99.937478238175899</v>
      </c>
      <c r="N361" s="5">
        <f t="shared" si="24"/>
        <v>120000</v>
      </c>
      <c r="O361" s="4">
        <f t="shared" si="25"/>
        <v>5.0000000000000001E-3</v>
      </c>
      <c r="P361" s="3">
        <f t="shared" si="23"/>
        <v>0.85695518354477895</v>
      </c>
    </row>
    <row r="362" spans="1:16" x14ac:dyDescent="0.3">
      <c r="A362" s="2">
        <v>44906.375</v>
      </c>
      <c r="B362">
        <v>22824000</v>
      </c>
      <c r="C362">
        <v>22915000</v>
      </c>
      <c r="D362">
        <v>22760000</v>
      </c>
      <c r="E362">
        <v>22775000</v>
      </c>
      <c r="F362">
        <v>1591.84902453</v>
      </c>
      <c r="G362">
        <v>36350568859.082367</v>
      </c>
      <c r="H362">
        <v>77500</v>
      </c>
      <c r="I362">
        <v>22884000</v>
      </c>
      <c r="J362">
        <v>0.94523684670512143</v>
      </c>
      <c r="K362">
        <v>5.9097872997059659E-4</v>
      </c>
      <c r="L362">
        <v>99.940902127002943</v>
      </c>
      <c r="N362" s="5">
        <f t="shared" si="24"/>
        <v>155000</v>
      </c>
      <c r="O362" s="4">
        <f t="shared" si="25"/>
        <v>7.0000000000000001E-3</v>
      </c>
      <c r="P362" s="3">
        <f t="shared" si="23"/>
        <v>0.85485323924630285</v>
      </c>
    </row>
    <row r="363" spans="1:16" x14ac:dyDescent="0.3">
      <c r="A363" s="2">
        <v>44907.375</v>
      </c>
      <c r="B363">
        <v>22784000</v>
      </c>
      <c r="C363">
        <v>22882000</v>
      </c>
      <c r="D363">
        <v>22487000</v>
      </c>
      <c r="E363">
        <v>22824000</v>
      </c>
      <c r="F363">
        <v>2436.29764131</v>
      </c>
      <c r="G363">
        <v>55084524506.989647</v>
      </c>
      <c r="H363">
        <v>197500</v>
      </c>
      <c r="I363">
        <v>22861500</v>
      </c>
      <c r="J363">
        <v>0.94835968768453505</v>
      </c>
      <c r="K363">
        <v>5.604604037831182E-4</v>
      </c>
      <c r="L363">
        <v>99.943953959621695</v>
      </c>
      <c r="N363" s="5">
        <f t="shared" si="24"/>
        <v>395000</v>
      </c>
      <c r="O363" s="4">
        <f t="shared" si="25"/>
        <v>1.7999999999999999E-2</v>
      </c>
      <c r="P363" s="3">
        <f t="shared" si="23"/>
        <v>0.8566924405074694</v>
      </c>
    </row>
    <row r="364" spans="1:16" x14ac:dyDescent="0.3">
      <c r="A364" s="2">
        <v>44908.375</v>
      </c>
      <c r="B364">
        <v>22824000</v>
      </c>
      <c r="C364">
        <v>23600000</v>
      </c>
      <c r="D364">
        <v>22570000</v>
      </c>
      <c r="E364">
        <v>23161000</v>
      </c>
      <c r="F364">
        <v>5226.5278147700001</v>
      </c>
      <c r="G364">
        <v>120675670374.5282</v>
      </c>
      <c r="H364">
        <v>515000</v>
      </c>
      <c r="I364">
        <v>23021500</v>
      </c>
      <c r="J364">
        <v>0.95605955302651857</v>
      </c>
      <c r="K364">
        <v>5.3583352312995016E-4</v>
      </c>
      <c r="L364">
        <v>99.946416647687002</v>
      </c>
      <c r="N364" s="5">
        <f t="shared" si="24"/>
        <v>1030000</v>
      </c>
      <c r="O364" s="4">
        <f t="shared" si="25"/>
        <v>4.5999999999999999E-2</v>
      </c>
      <c r="P364" s="3">
        <f t="shared" si="23"/>
        <v>0.86934164101794165</v>
      </c>
    </row>
    <row r="365" spans="1:16" x14ac:dyDescent="0.3">
      <c r="A365" s="2">
        <v>44909.375</v>
      </c>
      <c r="B365">
        <v>23182000</v>
      </c>
      <c r="C365">
        <v>23941000</v>
      </c>
      <c r="D365">
        <v>23147000</v>
      </c>
      <c r="E365">
        <v>23235000</v>
      </c>
      <c r="F365">
        <v>4041.5227297000001</v>
      </c>
      <c r="G365">
        <v>94660482356.092545</v>
      </c>
      <c r="H365">
        <v>397000</v>
      </c>
      <c r="I365">
        <v>23697000</v>
      </c>
      <c r="J365">
        <v>0.93050386124825923</v>
      </c>
      <c r="K365">
        <v>4.985951622586771E-4</v>
      </c>
      <c r="L365">
        <v>99.950140483774135</v>
      </c>
      <c r="N365" s="5">
        <f t="shared" si="24"/>
        <v>794000</v>
      </c>
      <c r="O365" s="4">
        <f t="shared" si="25"/>
        <v>3.4000000000000002E-2</v>
      </c>
      <c r="P365" s="3">
        <f t="shared" si="23"/>
        <v>0.87211921026949923</v>
      </c>
    </row>
    <row r="366" spans="1:16" x14ac:dyDescent="0.3">
      <c r="A366" s="2">
        <v>44910.375</v>
      </c>
      <c r="B366">
        <v>23255000</v>
      </c>
      <c r="C366">
        <v>23382000</v>
      </c>
      <c r="D366">
        <v>22877000</v>
      </c>
      <c r="E366">
        <v>22942000</v>
      </c>
      <c r="F366">
        <v>2875.7330209500001</v>
      </c>
      <c r="G366">
        <v>66575698319.039848</v>
      </c>
      <c r="H366">
        <v>252500</v>
      </c>
      <c r="I366">
        <v>23652000</v>
      </c>
      <c r="J366">
        <v>1</v>
      </c>
      <c r="K366">
        <v>4.985951622586771E-4</v>
      </c>
      <c r="L366">
        <v>99.950140483774135</v>
      </c>
      <c r="N366" s="5">
        <f t="shared" si="24"/>
        <v>505000</v>
      </c>
      <c r="O366" s="4">
        <f t="shared" si="25"/>
        <v>2.1999999999999999E-2</v>
      </c>
      <c r="P366" s="3">
        <f t="shared" si="23"/>
        <v>0.8611215374221155</v>
      </c>
    </row>
    <row r="367" spans="1:16" x14ac:dyDescent="0.3">
      <c r="A367" s="2">
        <v>44911.375</v>
      </c>
      <c r="B367">
        <v>22952000</v>
      </c>
      <c r="C367">
        <v>23050000</v>
      </c>
      <c r="D367">
        <v>22125000</v>
      </c>
      <c r="E367">
        <v>22249000</v>
      </c>
      <c r="F367">
        <v>4660.9707029700003</v>
      </c>
      <c r="G367">
        <v>105208954880.86819</v>
      </c>
      <c r="H367">
        <v>462500</v>
      </c>
      <c r="I367">
        <v>23204500</v>
      </c>
      <c r="J367">
        <v>1</v>
      </c>
      <c r="K367">
        <v>4.985951622586771E-4</v>
      </c>
      <c r="L367">
        <v>99.950140483774135</v>
      </c>
      <c r="N367" s="5"/>
      <c r="O367" s="4"/>
    </row>
    <row r="368" spans="1:16" x14ac:dyDescent="0.3">
      <c r="A368" s="2">
        <v>44912.375</v>
      </c>
      <c r="B368">
        <v>22249000</v>
      </c>
      <c r="C368">
        <v>22367000</v>
      </c>
      <c r="D368">
        <v>22000000</v>
      </c>
      <c r="E368">
        <v>22230000</v>
      </c>
      <c r="F368">
        <v>2908.9528116800002</v>
      </c>
      <c r="G368">
        <v>64427612392.709999</v>
      </c>
      <c r="H368">
        <v>183500</v>
      </c>
      <c r="I368">
        <v>22711500</v>
      </c>
      <c r="J368">
        <v>1</v>
      </c>
      <c r="K368">
        <v>4.985951622586771E-4</v>
      </c>
      <c r="L368">
        <v>99.950140483774135</v>
      </c>
      <c r="N368" s="5"/>
      <c r="O368" s="4"/>
    </row>
    <row r="369" spans="1:15" x14ac:dyDescent="0.3">
      <c r="A369" s="2">
        <v>44913.375</v>
      </c>
      <c r="B369">
        <v>22230000</v>
      </c>
      <c r="C369">
        <v>22299000</v>
      </c>
      <c r="D369">
        <v>22111000</v>
      </c>
      <c r="E369">
        <v>22210000</v>
      </c>
      <c r="F369">
        <v>1889.6207937300001</v>
      </c>
      <c r="G369">
        <v>41937018170.192223</v>
      </c>
      <c r="H369">
        <v>94000</v>
      </c>
      <c r="I369">
        <v>22413500</v>
      </c>
      <c r="J369">
        <v>1</v>
      </c>
      <c r="K369">
        <v>4.985951622586771E-4</v>
      </c>
      <c r="L369">
        <v>99.950140483774135</v>
      </c>
      <c r="N369" s="5"/>
      <c r="O369" s="4"/>
    </row>
    <row r="370" spans="1:15" x14ac:dyDescent="0.3">
      <c r="A370" s="2">
        <v>44914.375</v>
      </c>
      <c r="B370">
        <v>22214000</v>
      </c>
      <c r="C370">
        <v>22240000</v>
      </c>
      <c r="D370">
        <v>21521000</v>
      </c>
      <c r="E370">
        <v>21654000</v>
      </c>
      <c r="F370">
        <v>3169.2338343400002</v>
      </c>
      <c r="G370">
        <v>69541093991.051636</v>
      </c>
      <c r="H370">
        <v>359500</v>
      </c>
      <c r="I370">
        <v>22308000</v>
      </c>
      <c r="J370">
        <v>1</v>
      </c>
      <c r="K370">
        <v>4.985951622586771E-4</v>
      </c>
      <c r="L370">
        <v>99.950140483774135</v>
      </c>
      <c r="N370" s="5"/>
      <c r="O370" s="4"/>
    </row>
    <row r="371" spans="1:15" x14ac:dyDescent="0.3">
      <c r="A371" s="2">
        <v>44915.375</v>
      </c>
      <c r="B371">
        <v>21654000</v>
      </c>
      <c r="C371">
        <v>22221000</v>
      </c>
      <c r="D371">
        <v>21585000</v>
      </c>
      <c r="E371">
        <v>22011000</v>
      </c>
      <c r="F371">
        <v>3084.6571373400002</v>
      </c>
      <c r="G371">
        <v>67692054188.205353</v>
      </c>
      <c r="H371">
        <v>318000</v>
      </c>
      <c r="I371">
        <v>22013500</v>
      </c>
      <c r="J371">
        <v>0.94988643332500511</v>
      </c>
      <c r="K371">
        <v>4.7360878035099702E-4</v>
      </c>
      <c r="L371">
        <v>99.952639121964907</v>
      </c>
      <c r="N371" s="5"/>
      <c r="O371" s="4"/>
    </row>
    <row r="372" spans="1:15" x14ac:dyDescent="0.3">
      <c r="A372" s="2">
        <v>44916.375</v>
      </c>
      <c r="B372">
        <v>22017000</v>
      </c>
      <c r="C372">
        <v>22065000</v>
      </c>
      <c r="D372">
        <v>21874000</v>
      </c>
      <c r="E372">
        <v>21943000</v>
      </c>
      <c r="F372">
        <v>2014.94764474</v>
      </c>
      <c r="G372">
        <v>44278935561.967697</v>
      </c>
      <c r="H372">
        <v>95500</v>
      </c>
      <c r="I372">
        <v>22335000</v>
      </c>
      <c r="J372">
        <v>1</v>
      </c>
      <c r="K372">
        <v>4.7360878035099702E-4</v>
      </c>
      <c r="L372">
        <v>99.952639121964907</v>
      </c>
      <c r="N372" s="5"/>
      <c r="O372" s="4"/>
    </row>
    <row r="373" spans="1:15" x14ac:dyDescent="0.3">
      <c r="A373" s="2">
        <v>44917.375</v>
      </c>
      <c r="B373">
        <v>21943000</v>
      </c>
      <c r="C373">
        <v>21980000</v>
      </c>
      <c r="D373">
        <v>21659000</v>
      </c>
      <c r="E373">
        <v>21891000</v>
      </c>
      <c r="F373">
        <v>2511.7940298899998</v>
      </c>
      <c r="G373">
        <v>54875642301.514549</v>
      </c>
      <c r="H373">
        <v>160500</v>
      </c>
      <c r="I373">
        <v>22038500</v>
      </c>
      <c r="J373">
        <v>1</v>
      </c>
      <c r="K373">
        <v>4.7360878035099702E-4</v>
      </c>
      <c r="L373">
        <v>99.952639121964907</v>
      </c>
      <c r="N373" s="5"/>
      <c r="O373" s="4"/>
    </row>
    <row r="374" spans="1:15" x14ac:dyDescent="0.3">
      <c r="A374" s="2">
        <v>44918.375</v>
      </c>
      <c r="B374">
        <v>21891000</v>
      </c>
      <c r="C374">
        <v>22000000</v>
      </c>
      <c r="D374">
        <v>21764000</v>
      </c>
      <c r="E374">
        <v>21872000</v>
      </c>
      <c r="F374">
        <v>2253.9062881300001</v>
      </c>
      <c r="G374">
        <v>49294615581.36731</v>
      </c>
      <c r="H374">
        <v>118000</v>
      </c>
      <c r="I374">
        <v>22051500</v>
      </c>
      <c r="J374">
        <v>1</v>
      </c>
      <c r="K374">
        <v>4.7360878035099702E-4</v>
      </c>
      <c r="L374">
        <v>99.952639121964907</v>
      </c>
      <c r="N374" s="5"/>
      <c r="O374" s="4"/>
    </row>
    <row r="375" spans="1:15" x14ac:dyDescent="0.3">
      <c r="A375" s="2">
        <v>44919.375</v>
      </c>
      <c r="B375">
        <v>21884000</v>
      </c>
      <c r="C375">
        <v>21985000</v>
      </c>
      <c r="D375">
        <v>21858000</v>
      </c>
      <c r="E375">
        <v>21951000</v>
      </c>
      <c r="F375">
        <v>1191.82030528</v>
      </c>
      <c r="G375">
        <v>26154354236.027039</v>
      </c>
      <c r="H375">
        <v>63500</v>
      </c>
      <c r="I375">
        <v>22002000</v>
      </c>
      <c r="J375">
        <v>1</v>
      </c>
      <c r="K375">
        <v>4.7360878035099702E-4</v>
      </c>
      <c r="L375">
        <v>99.952639121964907</v>
      </c>
      <c r="N375" s="5"/>
      <c r="O375" s="4"/>
    </row>
    <row r="376" spans="1:15" x14ac:dyDescent="0.3">
      <c r="A376" s="2">
        <v>44920.375</v>
      </c>
      <c r="B376">
        <v>21951000</v>
      </c>
      <c r="C376">
        <v>21962000</v>
      </c>
      <c r="D376">
        <v>21776000</v>
      </c>
      <c r="E376">
        <v>21848000</v>
      </c>
      <c r="F376">
        <v>2041.54109032</v>
      </c>
      <c r="G376">
        <v>44679760075.214531</v>
      </c>
      <c r="H376">
        <v>93000</v>
      </c>
      <c r="I376">
        <v>22014500</v>
      </c>
      <c r="J376">
        <v>1</v>
      </c>
      <c r="K376">
        <v>4.7360878035099702E-4</v>
      </c>
      <c r="L376">
        <v>99.952639121964907</v>
      </c>
      <c r="N376" s="5">
        <f t="shared" si="24"/>
        <v>186000</v>
      </c>
      <c r="O376" s="4">
        <f t="shared" si="25"/>
        <v>8.9999999999999993E-3</v>
      </c>
    </row>
    <row r="377" spans="1:15" x14ac:dyDescent="0.3">
      <c r="A377" s="2">
        <v>44921.375</v>
      </c>
      <c r="B377">
        <v>21854000</v>
      </c>
      <c r="C377">
        <v>21861000</v>
      </c>
      <c r="D377">
        <v>21596000</v>
      </c>
      <c r="E377">
        <v>21702000</v>
      </c>
      <c r="F377">
        <v>2548.5778527799998</v>
      </c>
      <c r="G377">
        <v>55317974480.443352</v>
      </c>
      <c r="H377">
        <v>132500</v>
      </c>
      <c r="I377">
        <v>21947000</v>
      </c>
      <c r="J377">
        <v>1</v>
      </c>
      <c r="K377">
        <v>4.7360878035099702E-4</v>
      </c>
      <c r="L377">
        <v>99.952639121964907</v>
      </c>
      <c r="N377" s="5"/>
      <c r="O377" s="4"/>
    </row>
    <row r="378" spans="1:15" x14ac:dyDescent="0.3">
      <c r="A378" s="2">
        <v>44922.375</v>
      </c>
      <c r="B378">
        <v>21711000</v>
      </c>
      <c r="C378">
        <v>21745000</v>
      </c>
      <c r="D378">
        <v>21242000</v>
      </c>
      <c r="E378">
        <v>21321000</v>
      </c>
      <c r="F378">
        <v>2842.5245103000002</v>
      </c>
      <c r="G378">
        <v>61104995860.592712</v>
      </c>
      <c r="H378">
        <v>251500</v>
      </c>
      <c r="I378">
        <v>21843500</v>
      </c>
      <c r="J378">
        <v>1</v>
      </c>
      <c r="K378">
        <v>4.7360878035099702E-4</v>
      </c>
      <c r="L378">
        <v>99.952639121964907</v>
      </c>
      <c r="N378" s="5"/>
      <c r="O378" s="4"/>
    </row>
    <row r="379" spans="1:15" x14ac:dyDescent="0.3">
      <c r="A379" s="2">
        <v>44923.375</v>
      </c>
      <c r="B379">
        <v>21324000</v>
      </c>
      <c r="C379">
        <v>21396000</v>
      </c>
      <c r="D379">
        <v>21010000</v>
      </c>
      <c r="E379">
        <v>21061000</v>
      </c>
      <c r="F379">
        <v>3151.2807610599998</v>
      </c>
      <c r="G379">
        <v>66752520284.176117</v>
      </c>
      <c r="H379">
        <v>193000</v>
      </c>
      <c r="I379">
        <v>21575500</v>
      </c>
      <c r="J379">
        <v>1</v>
      </c>
      <c r="K379">
        <v>4.7360878035099702E-4</v>
      </c>
      <c r="L379">
        <v>99.952639121964907</v>
      </c>
      <c r="N379" s="5"/>
      <c r="O379" s="4"/>
    </row>
    <row r="380" spans="1:15" x14ac:dyDescent="0.3">
      <c r="A380" s="2">
        <v>44924.375</v>
      </c>
      <c r="B380">
        <v>21061000</v>
      </c>
      <c r="C380">
        <v>21295000</v>
      </c>
      <c r="D380">
        <v>20908000</v>
      </c>
      <c r="E380">
        <v>21201000</v>
      </c>
      <c r="F380">
        <v>2464.4578216300001</v>
      </c>
      <c r="G380">
        <v>51975879184.916687</v>
      </c>
      <c r="H380">
        <v>193500</v>
      </c>
      <c r="I380">
        <v>21254000</v>
      </c>
      <c r="J380">
        <v>0.94750635174555375</v>
      </c>
      <c r="K380">
        <v>4.4874732762503452E-4</v>
      </c>
      <c r="L380">
        <v>99.955125267237506</v>
      </c>
      <c r="N380" s="5"/>
      <c r="O380" s="4"/>
    </row>
    <row r="381" spans="1:15" x14ac:dyDescent="0.3">
      <c r="A381" s="2">
        <v>44925.375</v>
      </c>
      <c r="B381">
        <v>21201000</v>
      </c>
      <c r="C381">
        <v>21232000</v>
      </c>
      <c r="D381">
        <v>20700000</v>
      </c>
      <c r="E381">
        <v>21070000</v>
      </c>
      <c r="F381">
        <v>2699.0722159799998</v>
      </c>
      <c r="G381">
        <v>56577073269.740013</v>
      </c>
      <c r="H381">
        <v>266000</v>
      </c>
      <c r="I381">
        <v>21394500</v>
      </c>
      <c r="J381">
        <v>1</v>
      </c>
      <c r="K381">
        <v>4.4874732762503452E-4</v>
      </c>
      <c r="L381">
        <v>99.955125267237506</v>
      </c>
      <c r="N381" s="5"/>
      <c r="O381" s="4"/>
    </row>
    <row r="382" spans="1:15" x14ac:dyDescent="0.3">
      <c r="A382" s="2">
        <v>44926.375</v>
      </c>
      <c r="B382">
        <v>21086000</v>
      </c>
      <c r="C382">
        <v>21249000</v>
      </c>
      <c r="D382">
        <v>20966000</v>
      </c>
      <c r="E382">
        <v>21079000</v>
      </c>
      <c r="F382">
        <v>2960.9000954600001</v>
      </c>
      <c r="G382">
        <v>62530539957.204742</v>
      </c>
      <c r="H382">
        <v>141500</v>
      </c>
      <c r="I382">
        <v>21352000</v>
      </c>
      <c r="J382">
        <v>1</v>
      </c>
      <c r="K382">
        <v>4.4874732762503452E-4</v>
      </c>
      <c r="L382">
        <v>99.955125267237506</v>
      </c>
      <c r="N382" s="5"/>
      <c r="O382" s="4"/>
    </row>
    <row r="383" spans="1:15" x14ac:dyDescent="0.3">
      <c r="A383" s="2">
        <v>44927.375</v>
      </c>
      <c r="B383">
        <v>21079000</v>
      </c>
      <c r="C383">
        <v>21171000</v>
      </c>
      <c r="D383">
        <v>21002000</v>
      </c>
      <c r="E383">
        <v>21123000</v>
      </c>
      <c r="F383">
        <v>1486.4675534400001</v>
      </c>
      <c r="G383">
        <v>31357935910.190948</v>
      </c>
      <c r="H383">
        <v>84500</v>
      </c>
      <c r="I383">
        <v>21220500</v>
      </c>
      <c r="J383">
        <v>1</v>
      </c>
      <c r="K383">
        <v>4.4874732762503452E-4</v>
      </c>
      <c r="L383">
        <v>99.955125267237506</v>
      </c>
      <c r="N383" s="5"/>
      <c r="O383" s="4"/>
    </row>
    <row r="384" spans="1:15" x14ac:dyDescent="0.3">
      <c r="A384" s="2">
        <v>44928.375</v>
      </c>
      <c r="B384">
        <v>21128000</v>
      </c>
      <c r="C384">
        <v>21400000</v>
      </c>
      <c r="D384">
        <v>21047000</v>
      </c>
      <c r="E384">
        <v>21215000</v>
      </c>
      <c r="F384">
        <v>2578.8445305599998</v>
      </c>
      <c r="G384">
        <v>54848830815.832443</v>
      </c>
      <c r="H384">
        <v>176500</v>
      </c>
      <c r="I384">
        <v>21212500</v>
      </c>
      <c r="J384">
        <v>0.95011785503830293</v>
      </c>
      <c r="K384">
        <v>4.2636284837726829E-4</v>
      </c>
      <c r="L384">
        <v>99.957363715162273</v>
      </c>
      <c r="N384" s="5"/>
      <c r="O384" s="4"/>
    </row>
    <row r="385" spans="1:15" x14ac:dyDescent="0.3">
      <c r="A385" s="2">
        <v>44929.375</v>
      </c>
      <c r="B385">
        <v>21209000</v>
      </c>
      <c r="C385">
        <v>21451000</v>
      </c>
      <c r="D385">
        <v>21178000</v>
      </c>
      <c r="E385">
        <v>21351000</v>
      </c>
      <c r="F385">
        <v>2097.6153058</v>
      </c>
      <c r="G385">
        <v>44770082696.674538</v>
      </c>
      <c r="H385">
        <v>136500</v>
      </c>
      <c r="I385">
        <v>21385500</v>
      </c>
      <c r="J385">
        <v>0.94838675738233846</v>
      </c>
      <c r="K385">
        <v>4.0435687924081522E-4</v>
      </c>
      <c r="L385">
        <v>99.959564312075926</v>
      </c>
      <c r="N385" s="5"/>
      <c r="O385" s="4"/>
    </row>
    <row r="386" spans="1:15" x14ac:dyDescent="0.3">
      <c r="A386" s="2">
        <v>44930.375</v>
      </c>
      <c r="B386">
        <v>21351000</v>
      </c>
      <c r="C386">
        <v>21732000</v>
      </c>
      <c r="D386">
        <v>21341000</v>
      </c>
      <c r="E386">
        <v>21588000</v>
      </c>
      <c r="F386">
        <v>2479.24818185</v>
      </c>
      <c r="G386">
        <v>53380293695.686142</v>
      </c>
      <c r="H386">
        <v>195500</v>
      </c>
      <c r="I386">
        <v>21487500</v>
      </c>
      <c r="J386">
        <v>0.95467713787085517</v>
      </c>
      <c r="K386">
        <v>3.8603026815201252E-4</v>
      </c>
      <c r="L386">
        <v>99.961396973184804</v>
      </c>
      <c r="N386" s="5"/>
      <c r="O386" s="4"/>
    </row>
    <row r="387" spans="1:15" x14ac:dyDescent="0.3">
      <c r="A387" s="2">
        <v>44931.375</v>
      </c>
      <c r="B387">
        <v>21589000</v>
      </c>
      <c r="C387">
        <v>21641000</v>
      </c>
      <c r="D387">
        <v>21404000</v>
      </c>
      <c r="E387">
        <v>21575000</v>
      </c>
      <c r="F387">
        <v>3563.01023528</v>
      </c>
      <c r="G387">
        <v>76705645075.089188</v>
      </c>
      <c r="H387">
        <v>118500</v>
      </c>
      <c r="I387">
        <v>21784500</v>
      </c>
      <c r="J387">
        <v>1</v>
      </c>
      <c r="K387">
        <v>3.8603026815201252E-4</v>
      </c>
      <c r="L387">
        <v>99.961396973184804</v>
      </c>
    </row>
    <row r="388" spans="1:15" x14ac:dyDescent="0.3">
      <c r="A388" s="2">
        <v>44932.375</v>
      </c>
      <c r="B388">
        <v>21575000</v>
      </c>
      <c r="C388">
        <v>21593000</v>
      </c>
      <c r="D388">
        <v>21280000</v>
      </c>
      <c r="E388">
        <v>21517000</v>
      </c>
      <c r="F388">
        <v>3285.3767162700001</v>
      </c>
      <c r="G388">
        <v>70377645236.419754</v>
      </c>
      <c r="H388">
        <v>156500</v>
      </c>
      <c r="I388">
        <v>21693500</v>
      </c>
      <c r="J388">
        <v>1</v>
      </c>
      <c r="K388">
        <v>3.8603026815201252E-4</v>
      </c>
      <c r="L388">
        <v>99.961396973184804</v>
      </c>
    </row>
    <row r="389" spans="1:15" x14ac:dyDescent="0.3">
      <c r="A389" s="2">
        <v>44933.375</v>
      </c>
      <c r="B389">
        <v>21517000</v>
      </c>
      <c r="C389">
        <v>21585000</v>
      </c>
      <c r="D389">
        <v>21467000</v>
      </c>
      <c r="E389">
        <v>21539000</v>
      </c>
      <c r="F389">
        <v>1254.83333687</v>
      </c>
      <c r="G389">
        <v>27012968306.168171</v>
      </c>
      <c r="H389">
        <v>59000</v>
      </c>
      <c r="I389">
        <v>21673500</v>
      </c>
      <c r="J389">
        <v>1</v>
      </c>
      <c r="K389">
        <v>3.8603026815201252E-4</v>
      </c>
      <c r="L389">
        <v>99.961396973184804</v>
      </c>
    </row>
    <row r="390" spans="1:15" x14ac:dyDescent="0.3">
      <c r="A390" s="2">
        <v>44934.375</v>
      </c>
      <c r="B390">
        <v>21539000</v>
      </c>
      <c r="C390">
        <v>21760000</v>
      </c>
      <c r="D390">
        <v>21498000</v>
      </c>
      <c r="E390">
        <v>21704000</v>
      </c>
      <c r="F390">
        <v>1541.6693554399999</v>
      </c>
      <c r="G390">
        <v>33262049871.32534</v>
      </c>
      <c r="H390">
        <v>131000</v>
      </c>
      <c r="I390">
        <v>21598000</v>
      </c>
      <c r="J390">
        <v>0.95490786183905918</v>
      </c>
      <c r="K390">
        <v>3.6862333796619691E-4</v>
      </c>
      <c r="L390">
        <v>99.96313766620338</v>
      </c>
    </row>
    <row r="391" spans="1:15" x14ac:dyDescent="0.3">
      <c r="A391" s="2">
        <v>44935.375</v>
      </c>
      <c r="B391">
        <v>21704000</v>
      </c>
      <c r="C391">
        <v>21844000</v>
      </c>
      <c r="D391">
        <v>21628000</v>
      </c>
      <c r="E391">
        <v>21655000</v>
      </c>
      <c r="F391">
        <v>3454.0334777899998</v>
      </c>
      <c r="G391">
        <v>75081619993.340195</v>
      </c>
      <c r="H391">
        <v>108000</v>
      </c>
      <c r="I391">
        <v>21835000</v>
      </c>
      <c r="J391">
        <v>0.94175635447675743</v>
      </c>
      <c r="K391">
        <v>3.471533709380993E-4</v>
      </c>
      <c r="L391">
        <v>99.9652846629062</v>
      </c>
    </row>
    <row r="392" spans="1:15" x14ac:dyDescent="0.3">
      <c r="A392" s="2">
        <v>44936.375</v>
      </c>
      <c r="B392">
        <v>21655000</v>
      </c>
      <c r="C392">
        <v>21960000</v>
      </c>
      <c r="D392">
        <v>21558000</v>
      </c>
      <c r="E392">
        <v>21916000</v>
      </c>
      <c r="F392">
        <v>2628.4345643000001</v>
      </c>
      <c r="G392">
        <v>57169463342.883507</v>
      </c>
      <c r="H392">
        <v>201000</v>
      </c>
      <c r="I392">
        <v>21763000</v>
      </c>
      <c r="J392">
        <v>0.95703028075173457</v>
      </c>
      <c r="K392">
        <v>3.3223628805280022E-4</v>
      </c>
      <c r="L392">
        <v>99.966776371194726</v>
      </c>
    </row>
    <row r="393" spans="1:15" x14ac:dyDescent="0.3">
      <c r="A393" s="2">
        <v>44937.375</v>
      </c>
      <c r="B393">
        <v>21916000</v>
      </c>
      <c r="C393">
        <v>22501000</v>
      </c>
      <c r="D393">
        <v>21871000</v>
      </c>
      <c r="E393">
        <v>22485000</v>
      </c>
      <c r="F393">
        <v>3066.6354918299999</v>
      </c>
      <c r="G393">
        <v>67549706544.62822</v>
      </c>
      <c r="H393">
        <v>315000</v>
      </c>
      <c r="I393">
        <v>22117000</v>
      </c>
      <c r="J393">
        <v>0.96663878464529551</v>
      </c>
      <c r="K393">
        <v>3.2115248169842312E-4</v>
      </c>
      <c r="L393">
        <v>99.967884751830155</v>
      </c>
    </row>
    <row r="394" spans="1:15" x14ac:dyDescent="0.3">
      <c r="A394" s="2">
        <v>44938.375</v>
      </c>
      <c r="B394">
        <v>22475000</v>
      </c>
      <c r="C394">
        <v>23900000</v>
      </c>
      <c r="D394">
        <v>22415000</v>
      </c>
      <c r="E394">
        <v>23552000</v>
      </c>
      <c r="F394">
        <v>7650.9016313499997</v>
      </c>
      <c r="G394">
        <v>175962676010.68179</v>
      </c>
      <c r="H394">
        <v>742500</v>
      </c>
      <c r="I394">
        <v>22790000</v>
      </c>
      <c r="J394">
        <v>0.98343571741992086</v>
      </c>
      <c r="K394">
        <v>3.1583282124027668E-4</v>
      </c>
      <c r="L394">
        <v>99.968416717875968</v>
      </c>
    </row>
    <row r="395" spans="1:15" x14ac:dyDescent="0.3">
      <c r="A395" s="2">
        <v>44939.375</v>
      </c>
      <c r="B395">
        <v>23546000</v>
      </c>
      <c r="C395">
        <v>24902000</v>
      </c>
      <c r="D395">
        <v>23378000</v>
      </c>
      <c r="E395">
        <v>24802000</v>
      </c>
      <c r="F395">
        <v>6444.4050139199999</v>
      </c>
      <c r="G395">
        <v>154690557690.0159</v>
      </c>
      <c r="H395">
        <v>762000</v>
      </c>
      <c r="I395">
        <v>24288500</v>
      </c>
      <c r="J395">
        <v>0.97114169257055805</v>
      </c>
      <c r="K395">
        <v>3.0671842058861682E-4</v>
      </c>
      <c r="L395">
        <v>99.969328157941135</v>
      </c>
    </row>
    <row r="396" spans="1:15" x14ac:dyDescent="0.3">
      <c r="A396" s="2">
        <v>44940.375</v>
      </c>
      <c r="B396">
        <v>24802000</v>
      </c>
      <c r="C396">
        <v>26201000</v>
      </c>
      <c r="D396">
        <v>24766000</v>
      </c>
      <c r="E396">
        <v>25881000</v>
      </c>
      <c r="F396">
        <v>14303.12399754</v>
      </c>
      <c r="G396">
        <v>368030866312.40869</v>
      </c>
      <c r="H396">
        <v>717500</v>
      </c>
      <c r="I396">
        <v>25564000</v>
      </c>
      <c r="J396">
        <v>0.96240025035205745</v>
      </c>
      <c r="K396">
        <v>2.9518588476207253E-4</v>
      </c>
      <c r="L396">
        <v>99.970481411523792</v>
      </c>
    </row>
    <row r="397" spans="1:15" x14ac:dyDescent="0.3">
      <c r="A397" s="2">
        <v>44941.375</v>
      </c>
      <c r="B397">
        <v>25873000</v>
      </c>
      <c r="C397">
        <v>25990000</v>
      </c>
      <c r="D397">
        <v>25447000</v>
      </c>
      <c r="E397">
        <v>25836000</v>
      </c>
      <c r="F397">
        <v>4769.18417993</v>
      </c>
      <c r="G397">
        <v>122545469551.9819</v>
      </c>
      <c r="H397">
        <v>271500</v>
      </c>
      <c r="I397">
        <v>26590500</v>
      </c>
      <c r="J397">
        <v>1</v>
      </c>
      <c r="K397">
        <v>2.9518588476207253E-4</v>
      </c>
      <c r="L397">
        <v>99.970481411523792</v>
      </c>
    </row>
    <row r="398" spans="1:15" x14ac:dyDescent="0.3">
      <c r="A398" s="2">
        <v>44942.375</v>
      </c>
      <c r="B398">
        <v>25857000</v>
      </c>
      <c r="C398">
        <v>26585000</v>
      </c>
      <c r="D398">
        <v>25600000</v>
      </c>
      <c r="E398">
        <v>26368000</v>
      </c>
      <c r="F398">
        <v>5477.2327126500004</v>
      </c>
      <c r="G398">
        <v>142897849280.86871</v>
      </c>
      <c r="H398">
        <v>492500</v>
      </c>
      <c r="I398">
        <v>26128500</v>
      </c>
      <c r="J398">
        <v>0.95916623610234031</v>
      </c>
      <c r="K398">
        <v>2.8313233403777618E-4</v>
      </c>
      <c r="L398">
        <v>99.971686766596221</v>
      </c>
    </row>
    <row r="399" spans="1:15" x14ac:dyDescent="0.3">
      <c r="A399" s="2">
        <v>44943.375</v>
      </c>
      <c r="B399">
        <v>26327000</v>
      </c>
      <c r="C399">
        <v>26662000</v>
      </c>
      <c r="D399">
        <v>25989000</v>
      </c>
      <c r="E399">
        <v>26255000</v>
      </c>
      <c r="F399">
        <v>3964.8548320800001</v>
      </c>
      <c r="G399">
        <v>104329154969.41341</v>
      </c>
      <c r="H399">
        <v>336500</v>
      </c>
      <c r="I399">
        <v>26819500</v>
      </c>
      <c r="J399">
        <v>1</v>
      </c>
      <c r="K399">
        <v>2.8313233403777618E-4</v>
      </c>
      <c r="L399">
        <v>99.971686766596221</v>
      </c>
    </row>
    <row r="400" spans="1:15" x14ac:dyDescent="0.3">
      <c r="A400" s="2">
        <v>44944.375</v>
      </c>
      <c r="B400">
        <v>26255000</v>
      </c>
      <c r="C400">
        <v>26795000</v>
      </c>
      <c r="D400">
        <v>25502000</v>
      </c>
      <c r="E400">
        <v>25718000</v>
      </c>
      <c r="F400">
        <v>8246.6429224099993</v>
      </c>
      <c r="G400">
        <v>216709523822.4465</v>
      </c>
      <c r="H400">
        <v>646500</v>
      </c>
      <c r="I400">
        <v>26591500</v>
      </c>
      <c r="J400">
        <v>0.91715115732470898</v>
      </c>
      <c r="K400">
        <v>2.596751478387926E-4</v>
      </c>
      <c r="L400">
        <v>99.974032485216128</v>
      </c>
    </row>
    <row r="401" spans="1:12" x14ac:dyDescent="0.3">
      <c r="A401" s="2">
        <v>44945.375</v>
      </c>
      <c r="B401">
        <v>25701000</v>
      </c>
      <c r="C401">
        <v>26299000</v>
      </c>
      <c r="D401">
        <v>25690000</v>
      </c>
      <c r="E401">
        <v>26205000</v>
      </c>
      <c r="F401">
        <v>3265.2255108099998</v>
      </c>
      <c r="G401">
        <v>84733146461.647873</v>
      </c>
      <c r="H401">
        <v>304500</v>
      </c>
      <c r="I401">
        <v>26347500</v>
      </c>
      <c r="J401">
        <v>1</v>
      </c>
      <c r="K401">
        <v>2.596751478387926E-4</v>
      </c>
      <c r="L401">
        <v>99.974032485216128</v>
      </c>
    </row>
    <row r="402" spans="1:12" x14ac:dyDescent="0.3">
      <c r="A402" s="2">
        <v>44946.375</v>
      </c>
      <c r="B402">
        <v>26208000</v>
      </c>
      <c r="C402">
        <v>28105000</v>
      </c>
      <c r="D402">
        <v>26101000</v>
      </c>
      <c r="E402">
        <v>28026000</v>
      </c>
      <c r="F402">
        <v>6019.1130747999996</v>
      </c>
      <c r="G402">
        <v>161784217903.01141</v>
      </c>
      <c r="H402">
        <v>1002000</v>
      </c>
      <c r="I402">
        <v>26512500</v>
      </c>
      <c r="J402">
        <v>1.007086280056577</v>
      </c>
      <c r="K402">
        <v>2.6151527866011129E-4</v>
      </c>
      <c r="L402">
        <v>99.97384847213398</v>
      </c>
    </row>
    <row r="403" spans="1:12" x14ac:dyDescent="0.3">
      <c r="A403" s="2">
        <v>44947.375</v>
      </c>
      <c r="B403">
        <v>28025000</v>
      </c>
      <c r="C403">
        <v>29000000</v>
      </c>
      <c r="D403">
        <v>27721000</v>
      </c>
      <c r="E403">
        <v>28333000</v>
      </c>
      <c r="F403">
        <v>7165.77976055</v>
      </c>
      <c r="G403">
        <v>203651446324.33411</v>
      </c>
      <c r="H403">
        <v>639500</v>
      </c>
      <c r="I403">
        <v>29027000</v>
      </c>
      <c r="J403">
        <v>1</v>
      </c>
      <c r="K403">
        <v>2.6151527866011129E-4</v>
      </c>
      <c r="L403">
        <v>99.97384847213398</v>
      </c>
    </row>
    <row r="404" spans="1:12" x14ac:dyDescent="0.3">
      <c r="A404" s="2">
        <v>44948.375</v>
      </c>
      <c r="B404">
        <v>28333000</v>
      </c>
      <c r="C404">
        <v>28706000</v>
      </c>
      <c r="D404">
        <v>27937000</v>
      </c>
      <c r="E404">
        <v>28390000</v>
      </c>
      <c r="F404">
        <v>4350.7892113099997</v>
      </c>
      <c r="G404">
        <v>123705472192.0659</v>
      </c>
      <c r="H404">
        <v>384500</v>
      </c>
      <c r="I404">
        <v>28972500</v>
      </c>
      <c r="J404">
        <v>1</v>
      </c>
      <c r="K404">
        <v>2.6151527866011129E-4</v>
      </c>
      <c r="L404">
        <v>99.97384847213398</v>
      </c>
    </row>
    <row r="405" spans="1:12" x14ac:dyDescent="0.3">
      <c r="A405" s="2">
        <v>44949.375</v>
      </c>
      <c r="B405">
        <v>28400000</v>
      </c>
      <c r="C405">
        <v>28890000</v>
      </c>
      <c r="D405">
        <v>28220000</v>
      </c>
      <c r="E405">
        <v>28609000</v>
      </c>
      <c r="F405">
        <v>4463.8768556900004</v>
      </c>
      <c r="G405">
        <v>127364057503.2964</v>
      </c>
      <c r="H405">
        <v>335000</v>
      </c>
      <c r="I405">
        <v>28784500</v>
      </c>
      <c r="J405">
        <v>0.94390296861157907</v>
      </c>
      <c r="K405">
        <v>2.4684504786456343E-4</v>
      </c>
      <c r="L405">
        <v>99.97531549521355</v>
      </c>
    </row>
    <row r="406" spans="1:12" x14ac:dyDescent="0.3">
      <c r="A406" s="2">
        <v>44950.375</v>
      </c>
      <c r="B406">
        <v>28600000</v>
      </c>
      <c r="C406">
        <v>28951000</v>
      </c>
      <c r="D406">
        <v>28014000</v>
      </c>
      <c r="E406">
        <v>28351000</v>
      </c>
      <c r="F406">
        <v>6049.3920058399999</v>
      </c>
      <c r="G406">
        <v>173224437135.9321</v>
      </c>
      <c r="H406">
        <v>468500</v>
      </c>
      <c r="I406">
        <v>28935000</v>
      </c>
      <c r="J406">
        <v>0.92981683082771727</v>
      </c>
      <c r="K406">
        <v>2.2952068011094449E-4</v>
      </c>
      <c r="L406">
        <v>99.977047931988906</v>
      </c>
    </row>
    <row r="407" spans="1:12" x14ac:dyDescent="0.3">
      <c r="A407" s="2">
        <v>44951.375</v>
      </c>
      <c r="B407">
        <v>28363000</v>
      </c>
      <c r="C407">
        <v>29524000</v>
      </c>
      <c r="D407">
        <v>28001000</v>
      </c>
      <c r="E407">
        <v>28736000</v>
      </c>
      <c r="F407">
        <v>6714.8438415500004</v>
      </c>
      <c r="G407">
        <v>191320076067.3064</v>
      </c>
      <c r="H407">
        <v>761500</v>
      </c>
      <c r="I407">
        <v>28831500</v>
      </c>
      <c r="J407">
        <v>0.94668765065986848</v>
      </c>
      <c r="K407">
        <v>2.1728439343208521E-4</v>
      </c>
      <c r="L407">
        <v>99.978271560656793</v>
      </c>
    </row>
    <row r="408" spans="1:12" x14ac:dyDescent="0.3">
      <c r="A408" s="2">
        <v>44952.375</v>
      </c>
      <c r="B408">
        <v>28736000</v>
      </c>
      <c r="C408">
        <v>29081000</v>
      </c>
      <c r="D408">
        <v>28692000</v>
      </c>
      <c r="E408">
        <v>28930000</v>
      </c>
      <c r="F408">
        <v>4523.7064670500004</v>
      </c>
      <c r="G408">
        <v>130733316295.9879</v>
      </c>
      <c r="H408">
        <v>194500</v>
      </c>
      <c r="I408">
        <v>29497500</v>
      </c>
      <c r="J408">
        <v>1</v>
      </c>
      <c r="K408">
        <v>2.1728439343208521E-4</v>
      </c>
      <c r="L408">
        <v>99.978271560656793</v>
      </c>
    </row>
    <row r="409" spans="1:12" x14ac:dyDescent="0.3">
      <c r="A409" s="2">
        <v>44953.375</v>
      </c>
      <c r="B409">
        <v>28930000</v>
      </c>
      <c r="C409">
        <v>29336000</v>
      </c>
      <c r="D409">
        <v>28456000</v>
      </c>
      <c r="E409">
        <v>28950000</v>
      </c>
      <c r="F409">
        <v>4064.6514324499999</v>
      </c>
      <c r="G409">
        <v>117147910142.96381</v>
      </c>
      <c r="H409">
        <v>440000</v>
      </c>
      <c r="I409">
        <v>29124500</v>
      </c>
      <c r="J409">
        <v>0.94400848083228894</v>
      </c>
      <c r="K409">
        <v>2.0511831015238821E-4</v>
      </c>
      <c r="L409">
        <v>99.979488168984759</v>
      </c>
    </row>
    <row r="410" spans="1:12" x14ac:dyDescent="0.3">
      <c r="A410" s="2">
        <v>44954.375</v>
      </c>
      <c r="B410">
        <v>28950000</v>
      </c>
      <c r="C410">
        <v>29118000</v>
      </c>
      <c r="D410">
        <v>28800000</v>
      </c>
      <c r="E410">
        <v>29063000</v>
      </c>
      <c r="F410">
        <v>2868.9180947700002</v>
      </c>
      <c r="G410">
        <v>83196227169.228775</v>
      </c>
      <c r="H410">
        <v>159000</v>
      </c>
      <c r="I410">
        <v>29390000</v>
      </c>
      <c r="J410">
        <v>1</v>
      </c>
      <c r="K410">
        <v>2.0511831015238821E-4</v>
      </c>
      <c r="L410">
        <v>99.979488168984759</v>
      </c>
    </row>
    <row r="411" spans="1:12" x14ac:dyDescent="0.3">
      <c r="A411" s="2">
        <v>44955.375</v>
      </c>
      <c r="B411">
        <v>29064000</v>
      </c>
      <c r="C411">
        <v>29922000</v>
      </c>
      <c r="D411">
        <v>28984000</v>
      </c>
      <c r="E411">
        <v>29670000</v>
      </c>
      <c r="F411">
        <v>4907.8924742400004</v>
      </c>
      <c r="G411">
        <v>144401510689.78601</v>
      </c>
      <c r="H411">
        <v>469000</v>
      </c>
      <c r="I411">
        <v>29223000</v>
      </c>
      <c r="J411">
        <v>0.9652961708243506</v>
      </c>
      <c r="K411">
        <v>1.9799991935606179E-4</v>
      </c>
      <c r="L411">
        <v>99.980200008064386</v>
      </c>
    </row>
    <row r="412" spans="1:12" x14ac:dyDescent="0.3">
      <c r="A412" s="2">
        <v>44956.375</v>
      </c>
      <c r="B412">
        <v>29657000</v>
      </c>
      <c r="C412">
        <v>29777000</v>
      </c>
      <c r="D412">
        <v>28323000</v>
      </c>
      <c r="E412">
        <v>28706000</v>
      </c>
      <c r="F412">
        <v>6952.2292021599997</v>
      </c>
      <c r="G412">
        <v>202515024393.82458</v>
      </c>
      <c r="H412">
        <v>727000</v>
      </c>
      <c r="I412">
        <v>30126000</v>
      </c>
      <c r="J412">
        <v>1</v>
      </c>
      <c r="K412">
        <v>1.9799991935606179E-4</v>
      </c>
      <c r="L412">
        <v>99.980200008064386</v>
      </c>
    </row>
    <row r="413" spans="1:12" x14ac:dyDescent="0.3">
      <c r="A413" s="2">
        <v>44957.375</v>
      </c>
      <c r="B413">
        <v>28724000</v>
      </c>
      <c r="C413">
        <v>29225000</v>
      </c>
      <c r="D413">
        <v>28430000</v>
      </c>
      <c r="E413">
        <v>29064000</v>
      </c>
      <c r="F413">
        <v>4605.2685437999999</v>
      </c>
      <c r="G413">
        <v>132598526668.8347</v>
      </c>
      <c r="H413">
        <v>397500</v>
      </c>
      <c r="I413">
        <v>29451000</v>
      </c>
      <c r="J413">
        <v>1</v>
      </c>
      <c r="K413">
        <v>1.9799991935606179E-4</v>
      </c>
      <c r="L413">
        <v>99.980200008064386</v>
      </c>
    </row>
    <row r="414" spans="1:12" x14ac:dyDescent="0.3">
      <c r="A414" s="2">
        <v>44958.375</v>
      </c>
      <c r="B414">
        <v>29052000</v>
      </c>
      <c r="C414">
        <v>29740000</v>
      </c>
      <c r="D414">
        <v>28626000</v>
      </c>
      <c r="E414">
        <v>29620000</v>
      </c>
      <c r="F414">
        <v>5637.9167476700004</v>
      </c>
      <c r="G414">
        <v>164241675658.55301</v>
      </c>
      <c r="H414">
        <v>557000</v>
      </c>
      <c r="I414">
        <v>29449500</v>
      </c>
      <c r="J414">
        <v>0.95578957197915071</v>
      </c>
      <c r="K414">
        <v>1.8924625817323671E-4</v>
      </c>
      <c r="L414">
        <v>99.98107537418268</v>
      </c>
    </row>
    <row r="415" spans="1:12" x14ac:dyDescent="0.3">
      <c r="A415" s="2">
        <v>44959.375</v>
      </c>
      <c r="B415">
        <v>29599000</v>
      </c>
      <c r="C415">
        <v>30285000</v>
      </c>
      <c r="D415">
        <v>29530000</v>
      </c>
      <c r="E415">
        <v>29600000</v>
      </c>
      <c r="F415">
        <v>6298.0333610400003</v>
      </c>
      <c r="G415">
        <v>187940614654.00769</v>
      </c>
      <c r="H415">
        <v>377500</v>
      </c>
      <c r="I415">
        <v>30156000</v>
      </c>
      <c r="J415">
        <v>0.93156254145112083</v>
      </c>
      <c r="K415">
        <v>1.7629472522397529E-4</v>
      </c>
      <c r="L415">
        <v>99.982370527477599</v>
      </c>
    </row>
    <row r="416" spans="1:12" x14ac:dyDescent="0.3">
      <c r="A416" s="2">
        <v>44960.375</v>
      </c>
      <c r="B416">
        <v>29601000</v>
      </c>
      <c r="C416">
        <v>29734000</v>
      </c>
      <c r="D416">
        <v>29287000</v>
      </c>
      <c r="E416">
        <v>29432000</v>
      </c>
      <c r="F416">
        <v>4743.6864257300003</v>
      </c>
      <c r="G416">
        <v>139972789625.38971</v>
      </c>
      <c r="H416">
        <v>223500</v>
      </c>
      <c r="I416">
        <v>29978500</v>
      </c>
      <c r="J416">
        <v>1</v>
      </c>
      <c r="K416">
        <v>1.7629472522397529E-4</v>
      </c>
      <c r="L416">
        <v>99.982370527477599</v>
      </c>
    </row>
    <row r="417" spans="1:12" x14ac:dyDescent="0.3">
      <c r="A417" s="2">
        <v>44961.375</v>
      </c>
      <c r="B417">
        <v>29432000</v>
      </c>
      <c r="C417">
        <v>29650000</v>
      </c>
      <c r="D417">
        <v>29349000</v>
      </c>
      <c r="E417">
        <v>29420000</v>
      </c>
      <c r="F417">
        <v>2924.1628295300002</v>
      </c>
      <c r="G417">
        <v>86210318404.665237</v>
      </c>
      <c r="H417">
        <v>150500</v>
      </c>
      <c r="I417">
        <v>29655500</v>
      </c>
      <c r="J417">
        <v>1</v>
      </c>
      <c r="K417">
        <v>1.7629472522397529E-4</v>
      </c>
      <c r="L417">
        <v>99.982370527477599</v>
      </c>
    </row>
    <row r="418" spans="1:12" x14ac:dyDescent="0.3">
      <c r="A418" s="2">
        <v>44962.375</v>
      </c>
      <c r="B418">
        <v>29398000</v>
      </c>
      <c r="C418">
        <v>29528000</v>
      </c>
      <c r="D418">
        <v>28827000</v>
      </c>
      <c r="E418">
        <v>28990000</v>
      </c>
      <c r="F418">
        <v>4235.8907462899997</v>
      </c>
      <c r="G418">
        <v>123824105226.63139</v>
      </c>
      <c r="H418">
        <v>350500</v>
      </c>
      <c r="I418">
        <v>29548500</v>
      </c>
      <c r="J418">
        <v>1</v>
      </c>
      <c r="K418">
        <v>1.7629472522397529E-4</v>
      </c>
      <c r="L418">
        <v>99.982370527477599</v>
      </c>
    </row>
    <row r="419" spans="1:12" x14ac:dyDescent="0.3">
      <c r="A419" s="2">
        <v>44963.375</v>
      </c>
      <c r="B419">
        <v>28990000</v>
      </c>
      <c r="C419">
        <v>29439000</v>
      </c>
      <c r="D419">
        <v>28650000</v>
      </c>
      <c r="E419">
        <v>29222000</v>
      </c>
      <c r="F419">
        <v>12169.80778483</v>
      </c>
      <c r="G419">
        <v>354107452220.50311</v>
      </c>
      <c r="H419">
        <v>394500</v>
      </c>
      <c r="I419">
        <v>29340500</v>
      </c>
      <c r="J419">
        <v>0.94596121402157418</v>
      </c>
      <c r="K419">
        <v>1.6676797229847151E-4</v>
      </c>
      <c r="L419">
        <v>99.983323202770151</v>
      </c>
    </row>
    <row r="420" spans="1:12" x14ac:dyDescent="0.3">
      <c r="A420" s="2">
        <v>44964.375</v>
      </c>
      <c r="B420">
        <v>29225000</v>
      </c>
      <c r="C420">
        <v>29561000</v>
      </c>
      <c r="D420">
        <v>29017000</v>
      </c>
      <c r="E420">
        <v>29452000</v>
      </c>
      <c r="F420">
        <v>16246.138273619999</v>
      </c>
      <c r="G420">
        <v>475483962009.79858</v>
      </c>
      <c r="H420">
        <v>272000</v>
      </c>
      <c r="I420">
        <v>29619500</v>
      </c>
      <c r="J420">
        <v>1</v>
      </c>
      <c r="K420">
        <v>1.6676797229847151E-4</v>
      </c>
      <c r="L420">
        <v>99.983323202770151</v>
      </c>
    </row>
    <row r="421" spans="1:12" x14ac:dyDescent="0.3">
      <c r="A421" s="2">
        <v>44965.375</v>
      </c>
      <c r="B421">
        <v>29452000</v>
      </c>
      <c r="C421">
        <v>29591000</v>
      </c>
      <c r="D421">
        <v>28940000</v>
      </c>
      <c r="E421">
        <v>29303000</v>
      </c>
      <c r="F421">
        <v>9798.4062789799991</v>
      </c>
      <c r="G421">
        <v>288002402545.54108</v>
      </c>
      <c r="H421">
        <v>325500</v>
      </c>
      <c r="I421">
        <v>29724000</v>
      </c>
      <c r="J421">
        <v>1</v>
      </c>
      <c r="K421">
        <v>1.6676797229847151E-4</v>
      </c>
      <c r="L421">
        <v>99.983323202770151</v>
      </c>
    </row>
    <row r="422" spans="1:12" x14ac:dyDescent="0.3">
      <c r="A422" s="2">
        <v>44966.375</v>
      </c>
      <c r="B422">
        <v>29303000</v>
      </c>
      <c r="C422">
        <v>29400000</v>
      </c>
      <c r="D422">
        <v>28135000</v>
      </c>
      <c r="E422">
        <v>28193000</v>
      </c>
      <c r="F422">
        <v>12573.15274824</v>
      </c>
      <c r="G422">
        <v>362646648145.85052</v>
      </c>
      <c r="H422">
        <v>632500</v>
      </c>
      <c r="I422">
        <v>29628500</v>
      </c>
      <c r="J422">
        <v>1</v>
      </c>
      <c r="K422">
        <v>1.6676797229847151E-4</v>
      </c>
      <c r="L422">
        <v>99.983323202770151</v>
      </c>
    </row>
    <row r="423" spans="1:12" x14ac:dyDescent="0.3">
      <c r="A423" s="2">
        <v>44967.375</v>
      </c>
      <c r="B423">
        <v>28193000</v>
      </c>
      <c r="C423">
        <v>28350000</v>
      </c>
      <c r="D423">
        <v>27916000</v>
      </c>
      <c r="E423">
        <v>28120000</v>
      </c>
      <c r="F423">
        <v>5826.7605451700001</v>
      </c>
      <c r="G423">
        <v>163802667790.51489</v>
      </c>
      <c r="H423">
        <v>217000</v>
      </c>
      <c r="I423">
        <v>28825500</v>
      </c>
      <c r="J423">
        <v>1</v>
      </c>
      <c r="K423">
        <v>1.6676797229847151E-4</v>
      </c>
      <c r="L423">
        <v>99.983323202770151</v>
      </c>
    </row>
    <row r="424" spans="1:12" x14ac:dyDescent="0.3">
      <c r="A424" s="2">
        <v>44968.375</v>
      </c>
      <c r="B424">
        <v>28145000</v>
      </c>
      <c r="C424">
        <v>28379000</v>
      </c>
      <c r="D424">
        <v>28057000</v>
      </c>
      <c r="E424">
        <v>28377000</v>
      </c>
      <c r="F424">
        <v>4616.9267612499998</v>
      </c>
      <c r="G424">
        <v>130207021603.1552</v>
      </c>
      <c r="H424">
        <v>161000</v>
      </c>
      <c r="I424">
        <v>28362000</v>
      </c>
      <c r="J424">
        <v>0.95052887666596142</v>
      </c>
      <c r="K424">
        <v>1.5851777337272629E-4</v>
      </c>
      <c r="L424">
        <v>99.984148222662725</v>
      </c>
    </row>
    <row r="425" spans="1:12" x14ac:dyDescent="0.3">
      <c r="A425" s="2">
        <v>44969.375</v>
      </c>
      <c r="B425">
        <v>28360000</v>
      </c>
      <c r="C425">
        <v>28490000</v>
      </c>
      <c r="D425">
        <v>28141000</v>
      </c>
      <c r="E425">
        <v>28263000</v>
      </c>
      <c r="F425">
        <v>3940.50334157</v>
      </c>
      <c r="G425">
        <v>111502012918.17101</v>
      </c>
      <c r="H425">
        <v>174500</v>
      </c>
      <c r="I425">
        <v>28521000</v>
      </c>
      <c r="J425">
        <v>1</v>
      </c>
      <c r="K425">
        <v>1.5851777337272629E-4</v>
      </c>
      <c r="L425">
        <v>99.984148222662725</v>
      </c>
    </row>
    <row r="426" spans="1:12" x14ac:dyDescent="0.3">
      <c r="A426" s="2">
        <v>44970.375</v>
      </c>
      <c r="B426">
        <v>28264000</v>
      </c>
      <c r="C426">
        <v>28379000</v>
      </c>
      <c r="D426">
        <v>27910000</v>
      </c>
      <c r="E426">
        <v>28309000</v>
      </c>
      <c r="F426">
        <v>5446.9858899199999</v>
      </c>
      <c r="G426">
        <v>153338937834.53491</v>
      </c>
      <c r="H426">
        <v>234500</v>
      </c>
      <c r="I426">
        <v>28438500</v>
      </c>
      <c r="J426">
        <v>1</v>
      </c>
      <c r="K426">
        <v>1.5851777337272629E-4</v>
      </c>
      <c r="L426">
        <v>99.984148222662725</v>
      </c>
    </row>
    <row r="427" spans="1:12" x14ac:dyDescent="0.3">
      <c r="A427" s="2">
        <v>44971.375</v>
      </c>
      <c r="B427">
        <v>28334000</v>
      </c>
      <c r="C427">
        <v>28850000</v>
      </c>
      <c r="D427">
        <v>27950000</v>
      </c>
      <c r="E427">
        <v>28798000</v>
      </c>
      <c r="F427">
        <v>8113.1714752500002</v>
      </c>
      <c r="G427">
        <v>229702639496.758</v>
      </c>
      <c r="H427">
        <v>450000</v>
      </c>
      <c r="I427">
        <v>28568500</v>
      </c>
      <c r="J427">
        <v>0.95803332341564995</v>
      </c>
      <c r="K427">
        <v>1.5186530924472179E-4</v>
      </c>
      <c r="L427">
        <v>99.984813469075533</v>
      </c>
    </row>
    <row r="428" spans="1:12" x14ac:dyDescent="0.3">
      <c r="A428" s="2">
        <v>44972.375</v>
      </c>
      <c r="B428">
        <v>28782000</v>
      </c>
      <c r="C428">
        <v>31400000</v>
      </c>
      <c r="D428">
        <v>28611000</v>
      </c>
      <c r="E428">
        <v>31186000</v>
      </c>
      <c r="F428">
        <v>12911.88082878</v>
      </c>
      <c r="G428">
        <v>381237572340.11987</v>
      </c>
      <c r="H428">
        <v>1394500</v>
      </c>
      <c r="I428">
        <v>29232000</v>
      </c>
      <c r="J428">
        <v>1.0168445539135189</v>
      </c>
      <c r="K428">
        <v>1.544234126338878E-4</v>
      </c>
      <c r="L428">
        <v>99.984557658736605</v>
      </c>
    </row>
    <row r="429" spans="1:12" x14ac:dyDescent="0.3">
      <c r="A429" s="2">
        <v>44973.375</v>
      </c>
      <c r="B429">
        <v>31183000</v>
      </c>
      <c r="C429">
        <v>32458000</v>
      </c>
      <c r="D429">
        <v>30400000</v>
      </c>
      <c r="E429">
        <v>30451000</v>
      </c>
      <c r="F429">
        <v>12781.37026202</v>
      </c>
      <c r="G429">
        <v>403862542932.80762</v>
      </c>
      <c r="H429">
        <v>1029000</v>
      </c>
      <c r="I429">
        <v>32577500</v>
      </c>
      <c r="J429">
        <v>1</v>
      </c>
      <c r="K429">
        <v>1.544234126338878E-4</v>
      </c>
      <c r="L429">
        <v>99.984557658736605</v>
      </c>
    </row>
    <row r="430" spans="1:12" x14ac:dyDescent="0.3">
      <c r="A430" s="2">
        <v>44974.375</v>
      </c>
      <c r="B430">
        <v>30466000</v>
      </c>
      <c r="C430">
        <v>32090000</v>
      </c>
      <c r="D430">
        <v>30278000</v>
      </c>
      <c r="E430">
        <v>31641000</v>
      </c>
      <c r="F430">
        <v>9141.3378366600009</v>
      </c>
      <c r="G430">
        <v>284422010354.79822</v>
      </c>
      <c r="H430">
        <v>906000</v>
      </c>
      <c r="I430">
        <v>31495000</v>
      </c>
      <c r="J430">
        <v>0.95463565645340531</v>
      </c>
      <c r="K430">
        <v>1.4741809589152659E-4</v>
      </c>
      <c r="L430">
        <v>99.985258190410846</v>
      </c>
    </row>
    <row r="431" spans="1:12" x14ac:dyDescent="0.3">
      <c r="A431" s="2">
        <v>44975.375</v>
      </c>
      <c r="B431">
        <v>31641000</v>
      </c>
      <c r="C431">
        <v>32014000</v>
      </c>
      <c r="D431">
        <v>31498000</v>
      </c>
      <c r="E431">
        <v>31789000</v>
      </c>
      <c r="F431">
        <v>5267.6403320600002</v>
      </c>
      <c r="G431">
        <v>167371218399.19141</v>
      </c>
      <c r="H431">
        <v>258000</v>
      </c>
      <c r="I431">
        <v>32547000</v>
      </c>
      <c r="J431">
        <v>1</v>
      </c>
      <c r="K431">
        <v>1.4741809589152659E-4</v>
      </c>
      <c r="L431">
        <v>99.985258190410846</v>
      </c>
    </row>
    <row r="432" spans="1:12" x14ac:dyDescent="0.3">
      <c r="A432" s="2">
        <v>44976.375</v>
      </c>
      <c r="B432">
        <v>31789000</v>
      </c>
      <c r="C432">
        <v>32370000</v>
      </c>
      <c r="D432">
        <v>31400000</v>
      </c>
      <c r="E432">
        <v>31435000</v>
      </c>
      <c r="F432">
        <v>8172.9162537299999</v>
      </c>
      <c r="G432">
        <v>260367151132.84619</v>
      </c>
      <c r="H432">
        <v>485000</v>
      </c>
      <c r="I432">
        <v>32047000</v>
      </c>
      <c r="J432">
        <v>0.93090304864729922</v>
      </c>
      <c r="K432">
        <v>1.37231954891202E-4</v>
      </c>
      <c r="L432">
        <v>99.986276804510879</v>
      </c>
    </row>
    <row r="433" spans="1:12" x14ac:dyDescent="0.3">
      <c r="A433" s="2">
        <v>44977.375</v>
      </c>
      <c r="B433">
        <v>31434000</v>
      </c>
      <c r="C433">
        <v>32148000</v>
      </c>
      <c r="D433">
        <v>31000000</v>
      </c>
      <c r="E433">
        <v>31883000</v>
      </c>
      <c r="F433">
        <v>8070.98678492</v>
      </c>
      <c r="G433">
        <v>255795954183.13321</v>
      </c>
      <c r="H433">
        <v>574000</v>
      </c>
      <c r="I433">
        <v>31919000</v>
      </c>
      <c r="J433">
        <v>0.9488721451173282</v>
      </c>
      <c r="K433">
        <v>1.3021557941625929E-4</v>
      </c>
      <c r="L433">
        <v>99.986978442058373</v>
      </c>
    </row>
    <row r="434" spans="1:12" x14ac:dyDescent="0.3">
      <c r="A434" s="2">
        <v>44978.375</v>
      </c>
      <c r="B434">
        <v>31883000</v>
      </c>
      <c r="C434">
        <v>32600000</v>
      </c>
      <c r="D434">
        <v>31510000</v>
      </c>
      <c r="E434">
        <v>31736000</v>
      </c>
      <c r="F434">
        <v>9416.9285294900001</v>
      </c>
      <c r="G434">
        <v>301631314333.70343</v>
      </c>
      <c r="H434">
        <v>545000</v>
      </c>
      <c r="I434">
        <v>32457000</v>
      </c>
      <c r="J434">
        <v>0.92778599377638105</v>
      </c>
      <c r="K434">
        <v>1.2081219075388139E-4</v>
      </c>
      <c r="L434">
        <v>99.987918780924616</v>
      </c>
    </row>
    <row r="435" spans="1:12" x14ac:dyDescent="0.3">
      <c r="A435" s="2">
        <v>44979.375</v>
      </c>
      <c r="B435">
        <v>31751000</v>
      </c>
      <c r="C435">
        <v>31850000</v>
      </c>
      <c r="D435">
        <v>30900000</v>
      </c>
      <c r="E435">
        <v>31619000</v>
      </c>
      <c r="F435">
        <v>7731.2576666300001</v>
      </c>
      <c r="G435">
        <v>242632365969.16321</v>
      </c>
      <c r="H435">
        <v>475000</v>
      </c>
      <c r="I435">
        <v>32296000</v>
      </c>
      <c r="J435">
        <v>1</v>
      </c>
      <c r="K435">
        <v>1.2081219075388139E-4</v>
      </c>
      <c r="L435">
        <v>99.987918780924616</v>
      </c>
    </row>
    <row r="436" spans="1:12" x14ac:dyDescent="0.3">
      <c r="A436" s="2">
        <v>44980.375</v>
      </c>
      <c r="B436">
        <v>31638000</v>
      </c>
      <c r="C436">
        <v>31999000</v>
      </c>
      <c r="D436">
        <v>30960000</v>
      </c>
      <c r="E436">
        <v>31398000</v>
      </c>
      <c r="F436">
        <v>6836.9640215199997</v>
      </c>
      <c r="G436">
        <v>215198235910.08051</v>
      </c>
      <c r="H436">
        <v>519500</v>
      </c>
      <c r="I436">
        <v>32113000</v>
      </c>
      <c r="J436">
        <v>1</v>
      </c>
      <c r="K436">
        <v>1.2081219075388139E-4</v>
      </c>
      <c r="L436">
        <v>99.987918780924616</v>
      </c>
    </row>
    <row r="437" spans="1:12" x14ac:dyDescent="0.3">
      <c r="A437" s="2">
        <v>44981.375</v>
      </c>
      <c r="B437">
        <v>31400000</v>
      </c>
      <c r="C437">
        <v>31485000</v>
      </c>
      <c r="D437">
        <v>30560000</v>
      </c>
      <c r="E437">
        <v>30877000</v>
      </c>
      <c r="F437">
        <v>6775.0862299399996</v>
      </c>
      <c r="G437">
        <v>210550547313.7002</v>
      </c>
      <c r="H437">
        <v>462500</v>
      </c>
      <c r="I437">
        <v>31919500</v>
      </c>
      <c r="J437">
        <v>1</v>
      </c>
      <c r="K437">
        <v>1.2081219075388139E-4</v>
      </c>
      <c r="L437">
        <v>99.987918780924616</v>
      </c>
    </row>
    <row r="438" spans="1:12" x14ac:dyDescent="0.3">
      <c r="A438" s="2">
        <v>44982.375</v>
      </c>
      <c r="B438">
        <v>30868000</v>
      </c>
      <c r="C438">
        <v>31000000</v>
      </c>
      <c r="D438">
        <v>30291000</v>
      </c>
      <c r="E438">
        <v>30959000</v>
      </c>
      <c r="F438">
        <v>4719.68489555</v>
      </c>
      <c r="G438">
        <v>144553236870.7746</v>
      </c>
      <c r="H438">
        <v>354500</v>
      </c>
      <c r="I438">
        <v>31330500</v>
      </c>
      <c r="J438">
        <v>1</v>
      </c>
      <c r="K438">
        <v>1.2081219075388139E-4</v>
      </c>
      <c r="L438">
        <v>99.987918780924616</v>
      </c>
    </row>
    <row r="439" spans="1:12" x14ac:dyDescent="0.3">
      <c r="A439" s="2">
        <v>44983.375</v>
      </c>
      <c r="B439">
        <v>30959000</v>
      </c>
      <c r="C439">
        <v>31384000</v>
      </c>
      <c r="D439">
        <v>30710000</v>
      </c>
      <c r="E439">
        <v>31279000</v>
      </c>
      <c r="F439">
        <v>3065.8203017300002</v>
      </c>
      <c r="G439">
        <v>94938741700.011429</v>
      </c>
      <c r="H439">
        <v>337000</v>
      </c>
      <c r="I439">
        <v>31313500</v>
      </c>
      <c r="J439">
        <v>0.94889823877880142</v>
      </c>
      <c r="K439">
        <v>1.146384750293666E-4</v>
      </c>
      <c r="L439">
        <v>99.988536152497062</v>
      </c>
    </row>
    <row r="440" spans="1:12" x14ac:dyDescent="0.3">
      <c r="A440" s="2">
        <v>44984.375</v>
      </c>
      <c r="B440">
        <v>31279000</v>
      </c>
      <c r="C440">
        <v>31654000</v>
      </c>
      <c r="D440">
        <v>30890000</v>
      </c>
      <c r="E440">
        <v>31255000</v>
      </c>
      <c r="F440">
        <v>4718.9742558600001</v>
      </c>
      <c r="G440">
        <v>147494109455.8476</v>
      </c>
      <c r="H440">
        <v>382000</v>
      </c>
      <c r="I440">
        <v>31616000</v>
      </c>
      <c r="J440">
        <v>0.93858173076923068</v>
      </c>
      <c r="K440">
        <v>1.075975783058082E-4</v>
      </c>
      <c r="L440">
        <v>99.989240242169416</v>
      </c>
    </row>
    <row r="441" spans="1:12" x14ac:dyDescent="0.3">
      <c r="A441" s="2">
        <v>44985.375</v>
      </c>
      <c r="B441">
        <v>31255000</v>
      </c>
      <c r="C441">
        <v>31323000</v>
      </c>
      <c r="D441">
        <v>30904000</v>
      </c>
      <c r="E441">
        <v>31024000</v>
      </c>
      <c r="F441">
        <v>3593.4075725500002</v>
      </c>
      <c r="G441">
        <v>111816782275.12959</v>
      </c>
      <c r="H441">
        <v>209500</v>
      </c>
      <c r="I441">
        <v>31637000</v>
      </c>
      <c r="J441">
        <v>1</v>
      </c>
      <c r="K441">
        <v>1.075975783058082E-4</v>
      </c>
      <c r="L441">
        <v>99.989240242169416</v>
      </c>
    </row>
    <row r="442" spans="1:12" x14ac:dyDescent="0.3">
      <c r="A442" s="2">
        <v>44986.375</v>
      </c>
      <c r="B442">
        <v>31024000</v>
      </c>
      <c r="C442">
        <v>31600000</v>
      </c>
      <c r="D442">
        <v>30805000</v>
      </c>
      <c r="E442">
        <v>31106000</v>
      </c>
      <c r="F442">
        <v>4532.6848760900002</v>
      </c>
      <c r="G442">
        <v>141609641287.40451</v>
      </c>
      <c r="H442">
        <v>397500</v>
      </c>
      <c r="I442">
        <v>31233500</v>
      </c>
      <c r="J442">
        <v>0.94591784462196038</v>
      </c>
      <c r="K442">
        <v>1.0177846935757271E-4</v>
      </c>
      <c r="L442">
        <v>99.989822153064239</v>
      </c>
    </row>
    <row r="443" spans="1:12" x14ac:dyDescent="0.3">
      <c r="A443" s="2">
        <v>44987.375</v>
      </c>
      <c r="B443">
        <v>31106000</v>
      </c>
      <c r="C443">
        <v>31284000</v>
      </c>
      <c r="D443">
        <v>30800000</v>
      </c>
      <c r="E443">
        <v>31109000</v>
      </c>
      <c r="F443">
        <v>4579.4377160900003</v>
      </c>
      <c r="G443">
        <v>142038558936.34641</v>
      </c>
      <c r="H443">
        <v>242000</v>
      </c>
      <c r="I443">
        <v>31503500</v>
      </c>
      <c r="J443">
        <v>1</v>
      </c>
      <c r="K443">
        <v>1.0177846935757271E-4</v>
      </c>
      <c r="L443">
        <v>99.989822153064239</v>
      </c>
    </row>
    <row r="444" spans="1:12" x14ac:dyDescent="0.3">
      <c r="A444" s="2">
        <v>44988.375</v>
      </c>
      <c r="B444">
        <v>31109000</v>
      </c>
      <c r="C444">
        <v>31135000</v>
      </c>
      <c r="D444">
        <v>29508000</v>
      </c>
      <c r="E444">
        <v>29709000</v>
      </c>
      <c r="F444">
        <v>7298.8178529300003</v>
      </c>
      <c r="G444">
        <v>218343539031.64389</v>
      </c>
      <c r="H444">
        <v>813500</v>
      </c>
      <c r="I444">
        <v>31351000</v>
      </c>
      <c r="J444">
        <v>1</v>
      </c>
      <c r="K444">
        <v>1.0177846935757271E-4</v>
      </c>
      <c r="L444">
        <v>99.989822153064239</v>
      </c>
    </row>
    <row r="445" spans="1:12" x14ac:dyDescent="0.3">
      <c r="A445" s="2">
        <v>44989.375</v>
      </c>
      <c r="B445">
        <v>29710000</v>
      </c>
      <c r="C445">
        <v>29907000</v>
      </c>
      <c r="D445">
        <v>29638000</v>
      </c>
      <c r="E445">
        <v>29838000</v>
      </c>
      <c r="F445">
        <v>2222.29120474</v>
      </c>
      <c r="G445">
        <v>66213470510.928551</v>
      </c>
      <c r="H445">
        <v>134500</v>
      </c>
      <c r="I445">
        <v>30523500</v>
      </c>
      <c r="J445">
        <v>1</v>
      </c>
      <c r="K445">
        <v>1.0177846935757271E-4</v>
      </c>
      <c r="L445">
        <v>99.989822153064239</v>
      </c>
    </row>
    <row r="446" spans="1:12" x14ac:dyDescent="0.3">
      <c r="A446" s="2">
        <v>44990.375</v>
      </c>
      <c r="B446">
        <v>29837000</v>
      </c>
      <c r="C446">
        <v>30097000</v>
      </c>
      <c r="D446">
        <v>29650000</v>
      </c>
      <c r="E446">
        <v>29982000</v>
      </c>
      <c r="F446">
        <v>2189.4539095300001</v>
      </c>
      <c r="G446">
        <v>65484864544.847527</v>
      </c>
      <c r="H446">
        <v>223500</v>
      </c>
      <c r="I446">
        <v>29971500</v>
      </c>
      <c r="J446">
        <v>0.95035033281617531</v>
      </c>
      <c r="K446">
        <v>9.6725202227490077E-5</v>
      </c>
      <c r="L446">
        <v>99.99032747977725</v>
      </c>
    </row>
    <row r="447" spans="1:12" x14ac:dyDescent="0.3">
      <c r="A447" s="2">
        <v>44991.375</v>
      </c>
      <c r="B447">
        <v>29982000</v>
      </c>
      <c r="C447">
        <v>30066000</v>
      </c>
      <c r="D447">
        <v>29638000</v>
      </c>
      <c r="E447">
        <v>29769000</v>
      </c>
      <c r="F447">
        <v>2405.78623199</v>
      </c>
      <c r="G447">
        <v>71803338819.883575</v>
      </c>
      <c r="H447">
        <v>214000</v>
      </c>
      <c r="I447">
        <v>30205500</v>
      </c>
      <c r="J447">
        <v>1</v>
      </c>
      <c r="K447">
        <v>9.6725202227490077E-5</v>
      </c>
      <c r="L447">
        <v>99.99032747977725</v>
      </c>
    </row>
    <row r="448" spans="1:12" x14ac:dyDescent="0.3">
      <c r="A448" s="2">
        <v>44992.375</v>
      </c>
      <c r="B448">
        <v>29769000</v>
      </c>
      <c r="C448">
        <v>29978000</v>
      </c>
      <c r="D448">
        <v>29250000</v>
      </c>
      <c r="E448">
        <v>29579000</v>
      </c>
      <c r="F448">
        <v>7624.3543545000002</v>
      </c>
      <c r="G448">
        <v>227062074248.0589</v>
      </c>
      <c r="H448">
        <v>364000</v>
      </c>
      <c r="I448">
        <v>29983000</v>
      </c>
      <c r="J448">
        <v>1</v>
      </c>
      <c r="K448">
        <v>9.6725202227490077E-5</v>
      </c>
      <c r="L448">
        <v>99.99032747977725</v>
      </c>
    </row>
    <row r="449" spans="1:12" x14ac:dyDescent="0.3">
      <c r="A449" s="2">
        <v>44993.375</v>
      </c>
      <c r="B449">
        <v>29579000</v>
      </c>
      <c r="C449">
        <v>29660000</v>
      </c>
      <c r="D449">
        <v>29000000</v>
      </c>
      <c r="E449">
        <v>29023000</v>
      </c>
      <c r="F449">
        <v>5501.2939814900001</v>
      </c>
      <c r="G449">
        <v>161634502890.82199</v>
      </c>
      <c r="H449">
        <v>330000</v>
      </c>
      <c r="I449">
        <v>29943000</v>
      </c>
      <c r="J449">
        <v>1</v>
      </c>
      <c r="K449">
        <v>9.6725202227490077E-5</v>
      </c>
      <c r="L449">
        <v>99.99032747977725</v>
      </c>
    </row>
    <row r="450" spans="1:12" x14ac:dyDescent="0.3">
      <c r="A450" s="2">
        <v>44994.375</v>
      </c>
      <c r="B450">
        <v>29018000</v>
      </c>
      <c r="C450">
        <v>29320000</v>
      </c>
      <c r="D450">
        <v>27415000</v>
      </c>
      <c r="E450">
        <v>27604000</v>
      </c>
      <c r="F450">
        <v>9841.8762263400004</v>
      </c>
      <c r="G450">
        <v>280760039643.61133</v>
      </c>
      <c r="H450">
        <v>952500</v>
      </c>
      <c r="I450">
        <v>29348000</v>
      </c>
      <c r="J450">
        <v>1</v>
      </c>
      <c r="K450">
        <v>9.6725202227490077E-5</v>
      </c>
      <c r="L450">
        <v>99.99032747977725</v>
      </c>
    </row>
    <row r="451" spans="1:12" x14ac:dyDescent="0.3">
      <c r="A451" s="2">
        <v>44995.375</v>
      </c>
      <c r="B451">
        <v>27604000</v>
      </c>
      <c r="C451">
        <v>27605000</v>
      </c>
      <c r="D451">
        <v>26707000</v>
      </c>
      <c r="E451">
        <v>27343000</v>
      </c>
      <c r="F451">
        <v>9730.6322402500009</v>
      </c>
      <c r="G451">
        <v>263312710191.78241</v>
      </c>
      <c r="H451">
        <v>449000</v>
      </c>
      <c r="I451">
        <v>28556500</v>
      </c>
      <c r="J451">
        <v>1</v>
      </c>
      <c r="K451">
        <v>9.6725202227490077E-5</v>
      </c>
      <c r="L451">
        <v>99.99032747977725</v>
      </c>
    </row>
    <row r="452" spans="1:12" x14ac:dyDescent="0.3">
      <c r="A452" s="2">
        <v>44996.375</v>
      </c>
      <c r="B452">
        <v>27341000</v>
      </c>
      <c r="C452">
        <v>28023000</v>
      </c>
      <c r="D452">
        <v>26870000</v>
      </c>
      <c r="E452">
        <v>27737000</v>
      </c>
      <c r="F452">
        <v>6228.7393738600003</v>
      </c>
      <c r="G452">
        <v>171121003248.74011</v>
      </c>
      <c r="H452">
        <v>576500</v>
      </c>
      <c r="I452">
        <v>27790000</v>
      </c>
      <c r="J452">
        <v>0.94809283915077358</v>
      </c>
      <c r="K452">
        <v>9.1704471597293797E-5</v>
      </c>
      <c r="L452">
        <v>99.990829552840268</v>
      </c>
    </row>
    <row r="453" spans="1:12" x14ac:dyDescent="0.3">
      <c r="A453" s="2">
        <v>44997.375</v>
      </c>
      <c r="B453">
        <v>27722000</v>
      </c>
      <c r="C453">
        <v>29300000</v>
      </c>
      <c r="D453">
        <v>27167000</v>
      </c>
      <c r="E453">
        <v>29199000</v>
      </c>
      <c r="F453">
        <v>6122.0855742000003</v>
      </c>
      <c r="G453">
        <v>171678983728.6843</v>
      </c>
      <c r="H453">
        <v>1066500</v>
      </c>
      <c r="I453">
        <v>28298500</v>
      </c>
      <c r="J453">
        <v>0.98182147463646485</v>
      </c>
      <c r="K453">
        <v>9.0037419534412804E-5</v>
      </c>
      <c r="L453">
        <v>99.990996258046565</v>
      </c>
    </row>
    <row r="454" spans="1:12" x14ac:dyDescent="0.3">
      <c r="A454" s="2">
        <v>44998.375</v>
      </c>
      <c r="B454">
        <v>29190000</v>
      </c>
      <c r="C454">
        <v>32000000</v>
      </c>
      <c r="D454">
        <v>28855000</v>
      </c>
      <c r="E454">
        <v>31676000</v>
      </c>
      <c r="F454">
        <v>13888.838209879999</v>
      </c>
      <c r="G454">
        <v>423405493346.776</v>
      </c>
      <c r="H454">
        <v>1572500</v>
      </c>
      <c r="I454">
        <v>30256500</v>
      </c>
      <c r="J454">
        <v>0.99691553880984252</v>
      </c>
      <c r="K454">
        <v>8.9759702608196984E-5</v>
      </c>
      <c r="L454">
        <v>99.991024029739179</v>
      </c>
    </row>
    <row r="455" spans="1:12" x14ac:dyDescent="0.3">
      <c r="A455" s="2">
        <v>44999.375</v>
      </c>
      <c r="B455">
        <v>31676000</v>
      </c>
      <c r="C455">
        <v>34469000</v>
      </c>
      <c r="D455">
        <v>31579000</v>
      </c>
      <c r="E455">
        <v>32490000</v>
      </c>
      <c r="F455">
        <v>17872.078877119999</v>
      </c>
      <c r="G455">
        <v>587877889909.5271</v>
      </c>
      <c r="H455">
        <v>1445000</v>
      </c>
      <c r="I455">
        <v>33248500</v>
      </c>
      <c r="J455">
        <v>0.9271869407642449</v>
      </c>
      <c r="K455">
        <v>8.3224024065202577E-5</v>
      </c>
      <c r="L455">
        <v>99.99167759759348</v>
      </c>
    </row>
    <row r="456" spans="1:12" x14ac:dyDescent="0.3">
      <c r="A456" s="2">
        <v>45000.375</v>
      </c>
      <c r="B456">
        <v>32491000</v>
      </c>
      <c r="C456">
        <v>33500000</v>
      </c>
      <c r="D456">
        <v>32000000</v>
      </c>
      <c r="E456">
        <v>32511000</v>
      </c>
      <c r="F456">
        <v>11093.60434797</v>
      </c>
      <c r="G456">
        <v>362915591045.45752</v>
      </c>
      <c r="H456">
        <v>750000</v>
      </c>
      <c r="I456">
        <v>33936000</v>
      </c>
      <c r="J456">
        <v>1</v>
      </c>
      <c r="K456">
        <v>8.3224024065202577E-5</v>
      </c>
      <c r="L456">
        <v>99.99167759759348</v>
      </c>
    </row>
    <row r="457" spans="1:12" x14ac:dyDescent="0.3">
      <c r="A457" s="2">
        <v>45001.375</v>
      </c>
      <c r="B457">
        <v>32505000</v>
      </c>
      <c r="C457">
        <v>33455000</v>
      </c>
      <c r="D457">
        <v>32307000</v>
      </c>
      <c r="E457">
        <v>33335000</v>
      </c>
      <c r="F457">
        <v>6814.4334952600002</v>
      </c>
      <c r="G457">
        <v>224269789230.2731</v>
      </c>
      <c r="H457">
        <v>574000</v>
      </c>
      <c r="I457">
        <v>33255000</v>
      </c>
      <c r="J457">
        <v>0.95240565328522031</v>
      </c>
      <c r="K457">
        <v>7.9263031008844164E-5</v>
      </c>
      <c r="L457">
        <v>99.992073696899126</v>
      </c>
    </row>
    <row r="458" spans="1:12" x14ac:dyDescent="0.3">
      <c r="A458" s="2">
        <v>45002.375</v>
      </c>
      <c r="B458">
        <v>33309000</v>
      </c>
      <c r="C458">
        <v>36649000</v>
      </c>
      <c r="D458">
        <v>33300000</v>
      </c>
      <c r="E458">
        <v>36207000</v>
      </c>
      <c r="F458">
        <v>15037.60037165</v>
      </c>
      <c r="G458">
        <v>527068991134.98279</v>
      </c>
      <c r="H458">
        <v>1674500</v>
      </c>
      <c r="I458">
        <v>33883000</v>
      </c>
      <c r="J458">
        <v>1.018588967919015</v>
      </c>
      <c r="K458">
        <v>8.0736448949431499E-5</v>
      </c>
      <c r="L458">
        <v>99.991926355105051</v>
      </c>
    </row>
    <row r="459" spans="1:12" x14ac:dyDescent="0.3">
      <c r="A459" s="2">
        <v>45003.375</v>
      </c>
      <c r="B459">
        <v>36207000</v>
      </c>
      <c r="C459">
        <v>36649000</v>
      </c>
      <c r="D459">
        <v>35500000</v>
      </c>
      <c r="E459">
        <v>35767000</v>
      </c>
      <c r="F459">
        <v>9300.2317406900002</v>
      </c>
      <c r="G459">
        <v>336519633509.68079</v>
      </c>
      <c r="H459">
        <v>574500</v>
      </c>
      <c r="I459">
        <v>37881500</v>
      </c>
      <c r="J459">
        <v>1</v>
      </c>
      <c r="K459">
        <v>8.0736448949431499E-5</v>
      </c>
      <c r="L459">
        <v>99.991926355105051</v>
      </c>
    </row>
    <row r="460" spans="1:12" x14ac:dyDescent="0.3">
      <c r="A460" s="2">
        <v>45004.375</v>
      </c>
      <c r="B460">
        <v>35760000</v>
      </c>
      <c r="C460">
        <v>37526000</v>
      </c>
      <c r="D460">
        <v>35657000</v>
      </c>
      <c r="E460">
        <v>37233000</v>
      </c>
      <c r="F460">
        <v>7991.5162672099996</v>
      </c>
      <c r="G460">
        <v>291635366580.80469</v>
      </c>
      <c r="H460">
        <v>934500</v>
      </c>
      <c r="I460">
        <v>36334500</v>
      </c>
      <c r="J460">
        <v>0.97472856376171402</v>
      </c>
      <c r="K460">
        <v>7.8696122927700307E-5</v>
      </c>
      <c r="L460">
        <v>99.992130387707235</v>
      </c>
    </row>
    <row r="461" spans="1:12" x14ac:dyDescent="0.3">
      <c r="A461" s="2">
        <v>45005.375</v>
      </c>
      <c r="B461">
        <v>37228000</v>
      </c>
      <c r="C461">
        <v>37838000</v>
      </c>
      <c r="D461">
        <v>36217000</v>
      </c>
      <c r="E461">
        <v>37295000</v>
      </c>
      <c r="F461">
        <v>10244.52549002</v>
      </c>
      <c r="G461">
        <v>380937300370.10992</v>
      </c>
      <c r="H461">
        <v>810500</v>
      </c>
      <c r="I461">
        <v>38162500</v>
      </c>
      <c r="J461">
        <v>1</v>
      </c>
      <c r="K461">
        <v>7.8696122927700307E-5</v>
      </c>
      <c r="L461">
        <v>99.992130387707235</v>
      </c>
    </row>
    <row r="462" spans="1:12" x14ac:dyDescent="0.3">
      <c r="A462" s="2">
        <v>45006.375</v>
      </c>
      <c r="B462">
        <v>37294000</v>
      </c>
      <c r="C462">
        <v>37634000</v>
      </c>
      <c r="D462">
        <v>36500000</v>
      </c>
      <c r="E462">
        <v>37221000</v>
      </c>
      <c r="F462">
        <v>8735.6383504099995</v>
      </c>
      <c r="G462">
        <v>324509962964.26978</v>
      </c>
      <c r="H462">
        <v>567000</v>
      </c>
      <c r="I462">
        <v>38104500</v>
      </c>
      <c r="J462">
        <v>1</v>
      </c>
      <c r="K462">
        <v>7.8696122927700307E-5</v>
      </c>
      <c r="L462">
        <v>99.992130387707235</v>
      </c>
    </row>
    <row r="463" spans="1:12" x14ac:dyDescent="0.3">
      <c r="A463" s="2">
        <v>45007.375</v>
      </c>
      <c r="B463">
        <v>37202000</v>
      </c>
      <c r="C463">
        <v>38400000</v>
      </c>
      <c r="D463">
        <v>35584000</v>
      </c>
      <c r="E463">
        <v>36372000</v>
      </c>
      <c r="F463">
        <v>10824.620861699999</v>
      </c>
      <c r="G463">
        <v>401966237352.42029</v>
      </c>
      <c r="H463">
        <v>1408000</v>
      </c>
      <c r="I463">
        <v>37769000</v>
      </c>
      <c r="J463">
        <v>0.91301199396330324</v>
      </c>
      <c r="K463">
        <v>7.1850504111400882E-5</v>
      </c>
      <c r="L463">
        <v>99.992814949588862</v>
      </c>
    </row>
    <row r="464" spans="1:12" x14ac:dyDescent="0.3">
      <c r="A464" s="2">
        <v>45008.375</v>
      </c>
      <c r="B464">
        <v>36372000</v>
      </c>
      <c r="C464">
        <v>37660000</v>
      </c>
      <c r="D464">
        <v>35930000</v>
      </c>
      <c r="E464">
        <v>37274000</v>
      </c>
      <c r="F464">
        <v>7303.5305886200003</v>
      </c>
      <c r="G464">
        <v>267745523158.19699</v>
      </c>
      <c r="H464">
        <v>865000</v>
      </c>
      <c r="I464">
        <v>37780000</v>
      </c>
      <c r="J464">
        <v>1</v>
      </c>
      <c r="K464">
        <v>7.1850504111400882E-5</v>
      </c>
      <c r="L464">
        <v>99.992814949588862</v>
      </c>
    </row>
    <row r="465" spans="1:12" x14ac:dyDescent="0.3">
      <c r="A465" s="2">
        <v>45009.375</v>
      </c>
      <c r="B465">
        <v>37268000</v>
      </c>
      <c r="C465">
        <v>37599000</v>
      </c>
      <c r="D465">
        <v>36304000</v>
      </c>
      <c r="E465">
        <v>36749000</v>
      </c>
      <c r="F465">
        <v>6250.3962025399996</v>
      </c>
      <c r="G465">
        <v>232253434843.65311</v>
      </c>
      <c r="H465">
        <v>647500</v>
      </c>
      <c r="I465">
        <v>38133000</v>
      </c>
      <c r="J465">
        <v>1</v>
      </c>
      <c r="K465">
        <v>7.1850504111400882E-5</v>
      </c>
      <c r="L465">
        <v>99.992814949588862</v>
      </c>
    </row>
    <row r="466" spans="1:12" x14ac:dyDescent="0.3">
      <c r="A466" s="2">
        <v>45010.375</v>
      </c>
      <c r="B466">
        <v>36750000</v>
      </c>
      <c r="C466">
        <v>36969000</v>
      </c>
      <c r="D466">
        <v>36510000</v>
      </c>
      <c r="E466">
        <v>36750000</v>
      </c>
      <c r="F466">
        <v>2977.3803984299998</v>
      </c>
      <c r="G466">
        <v>109275081736.50281</v>
      </c>
      <c r="H466">
        <v>229500</v>
      </c>
      <c r="I466">
        <v>37397500</v>
      </c>
      <c r="J466">
        <v>1</v>
      </c>
      <c r="K466">
        <v>7.1850504111400882E-5</v>
      </c>
      <c r="L466">
        <v>99.992814949588862</v>
      </c>
    </row>
    <row r="467" spans="1:12" x14ac:dyDescent="0.3">
      <c r="A467" s="2">
        <v>45011.375</v>
      </c>
      <c r="B467">
        <v>36750000</v>
      </c>
      <c r="C467">
        <v>37432000</v>
      </c>
      <c r="D467">
        <v>36632000</v>
      </c>
      <c r="E467">
        <v>37160000</v>
      </c>
      <c r="F467">
        <v>3091.0395765799999</v>
      </c>
      <c r="G467">
        <v>114387729254.38879</v>
      </c>
      <c r="H467">
        <v>400000</v>
      </c>
      <c r="I467">
        <v>36979500</v>
      </c>
      <c r="J467">
        <v>0.95488108276207084</v>
      </c>
      <c r="K467">
        <v>6.8608687162895099E-5</v>
      </c>
      <c r="L467">
        <v>99.993139131283712</v>
      </c>
    </row>
    <row r="468" spans="1:12" x14ac:dyDescent="0.3">
      <c r="A468" s="2">
        <v>45012.375</v>
      </c>
      <c r="B468">
        <v>37156000</v>
      </c>
      <c r="C468">
        <v>37282000</v>
      </c>
      <c r="D468">
        <v>35444000</v>
      </c>
      <c r="E468">
        <v>36110000</v>
      </c>
      <c r="F468">
        <v>6840.8897765199999</v>
      </c>
      <c r="G468">
        <v>249875271589.22961</v>
      </c>
      <c r="H468">
        <v>919000</v>
      </c>
      <c r="I468">
        <v>37556000</v>
      </c>
      <c r="J468">
        <v>1</v>
      </c>
      <c r="K468">
        <v>6.8608687162895099E-5</v>
      </c>
      <c r="L468">
        <v>99.993139131283712</v>
      </c>
    </row>
    <row r="469" spans="1:12" x14ac:dyDescent="0.3">
      <c r="A469" s="2">
        <v>45013.375</v>
      </c>
      <c r="B469">
        <v>36124000</v>
      </c>
      <c r="C469">
        <v>36220000</v>
      </c>
      <c r="D469">
        <v>35230000</v>
      </c>
      <c r="E469">
        <v>36026000</v>
      </c>
      <c r="F469">
        <v>5170.6862285999996</v>
      </c>
      <c r="G469">
        <v>184980826507.7558</v>
      </c>
      <c r="H469">
        <v>495000</v>
      </c>
      <c r="I469">
        <v>37043000</v>
      </c>
      <c r="J469">
        <v>1</v>
      </c>
      <c r="K469">
        <v>6.8608687162895099E-5</v>
      </c>
      <c r="L469">
        <v>99.993139131283712</v>
      </c>
    </row>
    <row r="470" spans="1:12" x14ac:dyDescent="0.3">
      <c r="A470" s="2">
        <v>45014.375</v>
      </c>
      <c r="B470">
        <v>36020000</v>
      </c>
      <c r="C470">
        <v>37750000</v>
      </c>
      <c r="D470">
        <v>36006000</v>
      </c>
      <c r="E470">
        <v>37401000</v>
      </c>
      <c r="F470">
        <v>6442.79756739</v>
      </c>
      <c r="G470">
        <v>239192644749.08289</v>
      </c>
      <c r="H470">
        <v>872000</v>
      </c>
      <c r="I470">
        <v>36515000</v>
      </c>
      <c r="J470">
        <v>0.9742640010954402</v>
      </c>
      <c r="K470">
        <v>6.6842974065227547E-5</v>
      </c>
      <c r="L470">
        <v>99.993315702593478</v>
      </c>
    </row>
    <row r="471" spans="1:12" x14ac:dyDescent="0.3">
      <c r="A471" s="2">
        <v>45015.375</v>
      </c>
      <c r="B471">
        <v>37402000</v>
      </c>
      <c r="C471">
        <v>38424000</v>
      </c>
      <c r="D471">
        <v>36800000</v>
      </c>
      <c r="E471">
        <v>37157000</v>
      </c>
      <c r="F471">
        <v>7063.1653249199999</v>
      </c>
      <c r="G471">
        <v>266205274097.55429</v>
      </c>
      <c r="H471">
        <v>812000</v>
      </c>
      <c r="I471">
        <v>38274000</v>
      </c>
      <c r="J471">
        <v>0.92081569734023094</v>
      </c>
      <c r="K471">
        <v>6.1550059776167474E-5</v>
      </c>
      <c r="L471">
        <v>99.993844994022382</v>
      </c>
    </row>
    <row r="472" spans="1:12" x14ac:dyDescent="0.3">
      <c r="A472" s="2">
        <v>45016.375</v>
      </c>
      <c r="B472">
        <v>37157000</v>
      </c>
      <c r="C472">
        <v>37771000</v>
      </c>
      <c r="D472">
        <v>36596000</v>
      </c>
      <c r="E472">
        <v>37540000</v>
      </c>
      <c r="F472">
        <v>5856.7004949700004</v>
      </c>
      <c r="G472">
        <v>218147431537.82831</v>
      </c>
      <c r="H472">
        <v>587500</v>
      </c>
      <c r="I472">
        <v>37969000</v>
      </c>
      <c r="J472">
        <v>1</v>
      </c>
      <c r="K472">
        <v>6.1550059776167474E-5</v>
      </c>
      <c r="L472">
        <v>99.993844994022382</v>
      </c>
    </row>
    <row r="473" spans="1:12" x14ac:dyDescent="0.3">
      <c r="A473" s="2">
        <v>45017.375</v>
      </c>
      <c r="B473">
        <v>37540000</v>
      </c>
      <c r="C473">
        <v>37950000</v>
      </c>
      <c r="D473">
        <v>37449000</v>
      </c>
      <c r="E473">
        <v>37585000</v>
      </c>
      <c r="F473">
        <v>2923.3399531199998</v>
      </c>
      <c r="G473">
        <v>110077447102.0423</v>
      </c>
      <c r="H473">
        <v>250500</v>
      </c>
      <c r="I473">
        <v>38127500</v>
      </c>
      <c r="J473">
        <v>1</v>
      </c>
      <c r="K473">
        <v>6.1550059776167474E-5</v>
      </c>
      <c r="L473">
        <v>99.993844994022382</v>
      </c>
    </row>
    <row r="474" spans="1:12" x14ac:dyDescent="0.3">
      <c r="A474" s="2">
        <v>45018.375</v>
      </c>
      <c r="B474">
        <v>37596000</v>
      </c>
      <c r="C474">
        <v>37700000</v>
      </c>
      <c r="D474">
        <v>37000000</v>
      </c>
      <c r="E474">
        <v>37301000</v>
      </c>
      <c r="F474">
        <v>3827.7148081800001</v>
      </c>
      <c r="G474">
        <v>143258083412.21799</v>
      </c>
      <c r="H474">
        <v>350000</v>
      </c>
      <c r="I474">
        <v>37846500</v>
      </c>
      <c r="J474">
        <v>1</v>
      </c>
      <c r="K474">
        <v>6.1550059776167474E-5</v>
      </c>
      <c r="L474">
        <v>99.993844994022382</v>
      </c>
    </row>
    <row r="475" spans="1:12" x14ac:dyDescent="0.3">
      <c r="A475" s="2">
        <v>45019.375</v>
      </c>
      <c r="B475">
        <v>37296000</v>
      </c>
      <c r="C475">
        <v>37768000</v>
      </c>
      <c r="D475">
        <v>36378000</v>
      </c>
      <c r="E475">
        <v>36814000</v>
      </c>
      <c r="F475">
        <v>5344.4556279199996</v>
      </c>
      <c r="G475">
        <v>198293264588.48459</v>
      </c>
      <c r="H475">
        <v>695000</v>
      </c>
      <c r="I475">
        <v>37646000</v>
      </c>
      <c r="J475">
        <v>0.92789937842001802</v>
      </c>
      <c r="K475">
        <v>5.7112262208020749E-5</v>
      </c>
      <c r="L475">
        <v>99.994288773779189</v>
      </c>
    </row>
    <row r="476" spans="1:12" x14ac:dyDescent="0.3">
      <c r="A476" s="2">
        <v>45020.375</v>
      </c>
      <c r="B476">
        <v>36814000</v>
      </c>
      <c r="C476">
        <v>37552000</v>
      </c>
      <c r="D476">
        <v>36660000</v>
      </c>
      <c r="E476">
        <v>37205000</v>
      </c>
      <c r="F476">
        <v>3443.09664449</v>
      </c>
      <c r="G476">
        <v>127944475381.00661</v>
      </c>
      <c r="H476">
        <v>446000</v>
      </c>
      <c r="I476">
        <v>37509000</v>
      </c>
      <c r="J476">
        <v>0.94189527846650134</v>
      </c>
      <c r="K476">
        <v>5.3793770116275538E-5</v>
      </c>
      <c r="L476">
        <v>99.994620622988378</v>
      </c>
    </row>
    <row r="477" spans="1:12" x14ac:dyDescent="0.3">
      <c r="A477" s="2">
        <v>45021.375</v>
      </c>
      <c r="B477">
        <v>37207000</v>
      </c>
      <c r="C477">
        <v>37804000</v>
      </c>
      <c r="D477">
        <v>36948000</v>
      </c>
      <c r="E477">
        <v>37139000</v>
      </c>
      <c r="F477">
        <v>4804.3175460599996</v>
      </c>
      <c r="G477">
        <v>179846638163.42429</v>
      </c>
      <c r="H477">
        <v>428000</v>
      </c>
      <c r="I477">
        <v>37653000</v>
      </c>
      <c r="J477">
        <v>0.93634902929381447</v>
      </c>
      <c r="K477">
        <v>5.0369744430429211E-5</v>
      </c>
      <c r="L477">
        <v>99.994963025556956</v>
      </c>
    </row>
    <row r="478" spans="1:12" x14ac:dyDescent="0.3">
      <c r="A478" s="2">
        <v>45022.375</v>
      </c>
      <c r="B478">
        <v>37139000</v>
      </c>
      <c r="C478">
        <v>37211000</v>
      </c>
      <c r="D478">
        <v>36800000</v>
      </c>
      <c r="E478">
        <v>37058000</v>
      </c>
      <c r="F478">
        <v>3265.1956738899999</v>
      </c>
      <c r="G478">
        <v>120836048137.6772</v>
      </c>
      <c r="H478">
        <v>205500</v>
      </c>
      <c r="I478">
        <v>37567000</v>
      </c>
      <c r="J478">
        <v>1</v>
      </c>
      <c r="K478">
        <v>5.0369744430429211E-5</v>
      </c>
      <c r="L478">
        <v>99.994963025556956</v>
      </c>
    </row>
    <row r="479" spans="1:12" x14ac:dyDescent="0.3">
      <c r="A479" s="2">
        <v>45023.375</v>
      </c>
      <c r="B479">
        <v>37058000</v>
      </c>
      <c r="C479">
        <v>37200000</v>
      </c>
      <c r="D479">
        <v>36890000</v>
      </c>
      <c r="E479">
        <v>36993000</v>
      </c>
      <c r="F479">
        <v>2191.3855269699998</v>
      </c>
      <c r="G479">
        <v>81178209965.336533</v>
      </c>
      <c r="H479">
        <v>155000</v>
      </c>
      <c r="I479">
        <v>37263500</v>
      </c>
      <c r="J479">
        <v>1</v>
      </c>
      <c r="K479">
        <v>5.0369744430429211E-5</v>
      </c>
      <c r="L479">
        <v>99.994963025556956</v>
      </c>
    </row>
    <row r="480" spans="1:12" x14ac:dyDescent="0.3">
      <c r="A480" s="2">
        <v>45024.375</v>
      </c>
      <c r="B480">
        <v>36993000</v>
      </c>
      <c r="C480">
        <v>37249000</v>
      </c>
      <c r="D480">
        <v>36930000</v>
      </c>
      <c r="E480">
        <v>37080000</v>
      </c>
      <c r="F480">
        <v>3044.9872294299998</v>
      </c>
      <c r="G480">
        <v>113009710987.6367</v>
      </c>
      <c r="H480">
        <v>159500</v>
      </c>
      <c r="I480">
        <v>37148000</v>
      </c>
      <c r="J480">
        <v>0.94816948422526104</v>
      </c>
      <c r="K480">
        <v>4.7759054597158278E-5</v>
      </c>
      <c r="L480">
        <v>99.995224094540276</v>
      </c>
    </row>
    <row r="481" spans="1:12" x14ac:dyDescent="0.3">
      <c r="A481" s="2">
        <v>45025.375</v>
      </c>
      <c r="B481">
        <v>37064000</v>
      </c>
      <c r="C481">
        <v>37576000</v>
      </c>
      <c r="D481">
        <v>36878000</v>
      </c>
      <c r="E481">
        <v>37313000</v>
      </c>
      <c r="F481">
        <v>3846.3121556199999</v>
      </c>
      <c r="G481">
        <v>142853508974.94751</v>
      </c>
      <c r="H481">
        <v>349000</v>
      </c>
      <c r="I481">
        <v>37223500</v>
      </c>
      <c r="J481">
        <v>0.95240439507300501</v>
      </c>
      <c r="K481">
        <v>4.5485933502865153E-5</v>
      </c>
      <c r="L481">
        <v>99.995451406649721</v>
      </c>
    </row>
    <row r="482" spans="1:12" x14ac:dyDescent="0.3">
      <c r="A482" s="2">
        <v>45026.375</v>
      </c>
      <c r="B482">
        <v>37331000</v>
      </c>
      <c r="C482">
        <v>39183000</v>
      </c>
      <c r="D482">
        <v>37255000</v>
      </c>
      <c r="E482">
        <v>38985000</v>
      </c>
      <c r="F482">
        <v>6752.3141089999999</v>
      </c>
      <c r="G482">
        <v>256656019241.7879</v>
      </c>
      <c r="H482">
        <v>964000</v>
      </c>
      <c r="I482">
        <v>37680000</v>
      </c>
      <c r="J482">
        <v>0.98463375796178343</v>
      </c>
      <c r="K482">
        <v>4.4786985639325902E-5</v>
      </c>
      <c r="L482">
        <v>99.995521301436057</v>
      </c>
    </row>
    <row r="483" spans="1:12" x14ac:dyDescent="0.3">
      <c r="A483" s="2">
        <v>45027.375</v>
      </c>
      <c r="B483">
        <v>38981000</v>
      </c>
      <c r="C483">
        <v>40260000</v>
      </c>
      <c r="D483">
        <v>38903000</v>
      </c>
      <c r="E483">
        <v>40004000</v>
      </c>
      <c r="F483">
        <v>8105.8845825799999</v>
      </c>
      <c r="G483">
        <v>321712753050.30609</v>
      </c>
      <c r="H483">
        <v>678500</v>
      </c>
      <c r="I483">
        <v>39945000</v>
      </c>
      <c r="J483">
        <v>0.95147703091751157</v>
      </c>
      <c r="K483">
        <v>4.2613788119851031E-5</v>
      </c>
      <c r="L483">
        <v>99.995738621188011</v>
      </c>
    </row>
    <row r="484" spans="1:12" x14ac:dyDescent="0.3">
      <c r="A484" s="2">
        <v>45028.375</v>
      </c>
      <c r="B484">
        <v>40005000</v>
      </c>
      <c r="C484">
        <v>40610000</v>
      </c>
      <c r="D484">
        <v>39567000</v>
      </c>
      <c r="E484">
        <v>39699000</v>
      </c>
      <c r="F484">
        <v>10654.2856421</v>
      </c>
      <c r="G484">
        <v>426143578387.08557</v>
      </c>
      <c r="H484">
        <v>521500</v>
      </c>
      <c r="I484">
        <v>40683500</v>
      </c>
      <c r="J484">
        <v>1</v>
      </c>
      <c r="K484">
        <v>4.2613788119851031E-5</v>
      </c>
      <c r="L484">
        <v>99.995738621188011</v>
      </c>
    </row>
    <row r="485" spans="1:12" x14ac:dyDescent="0.3">
      <c r="A485" s="2">
        <v>45029.375</v>
      </c>
      <c r="B485">
        <v>39694000</v>
      </c>
      <c r="C485">
        <v>40198000</v>
      </c>
      <c r="D485">
        <v>39689000</v>
      </c>
      <c r="E485">
        <v>39911000</v>
      </c>
      <c r="F485">
        <v>5171.0725620000003</v>
      </c>
      <c r="G485">
        <v>206204734897.69589</v>
      </c>
      <c r="H485">
        <v>254500</v>
      </c>
      <c r="I485">
        <v>40215500</v>
      </c>
      <c r="J485">
        <v>1</v>
      </c>
      <c r="K485">
        <v>4.2613788119851031E-5</v>
      </c>
      <c r="L485">
        <v>99.995738621188011</v>
      </c>
    </row>
    <row r="486" spans="1:12" x14ac:dyDescent="0.3">
      <c r="A486" s="2">
        <v>45030.375</v>
      </c>
      <c r="B486">
        <v>39912000</v>
      </c>
      <c r="C486">
        <v>40333000</v>
      </c>
      <c r="D486">
        <v>39470000</v>
      </c>
      <c r="E486">
        <v>39804000</v>
      </c>
      <c r="F486">
        <v>5561.1440205899999</v>
      </c>
      <c r="G486">
        <v>222612318707.21439</v>
      </c>
      <c r="H486">
        <v>431500</v>
      </c>
      <c r="I486">
        <v>40166500</v>
      </c>
      <c r="J486">
        <v>0.94097506628658201</v>
      </c>
      <c r="K486">
        <v>4.0098512100799193E-5</v>
      </c>
      <c r="L486">
        <v>99.995990148789915</v>
      </c>
    </row>
    <row r="487" spans="1:12" x14ac:dyDescent="0.3">
      <c r="A487" s="2">
        <v>45031.375</v>
      </c>
      <c r="B487">
        <v>39804000</v>
      </c>
      <c r="C487">
        <v>39999000</v>
      </c>
      <c r="D487">
        <v>39752000</v>
      </c>
      <c r="E487">
        <v>39800000</v>
      </c>
      <c r="F487">
        <v>1938.5605809900001</v>
      </c>
      <c r="G487">
        <v>77290046948.216187</v>
      </c>
      <c r="H487">
        <v>123500</v>
      </c>
      <c r="I487">
        <v>40235500</v>
      </c>
      <c r="J487">
        <v>1</v>
      </c>
      <c r="K487">
        <v>4.0098512100799193E-5</v>
      </c>
      <c r="L487">
        <v>99.995990148789915</v>
      </c>
    </row>
    <row r="488" spans="1:12" x14ac:dyDescent="0.3">
      <c r="A488" s="2">
        <v>45032.375</v>
      </c>
      <c r="B488">
        <v>39800000</v>
      </c>
      <c r="C488">
        <v>39981000</v>
      </c>
      <c r="D488">
        <v>39600000</v>
      </c>
      <c r="E488">
        <v>39607000</v>
      </c>
      <c r="F488">
        <v>2393.4952817899998</v>
      </c>
      <c r="G488">
        <v>95129039158.063766</v>
      </c>
      <c r="H488">
        <v>190500</v>
      </c>
      <c r="I488">
        <v>39923500</v>
      </c>
      <c r="J488">
        <v>0.94207233834708881</v>
      </c>
      <c r="K488">
        <v>3.7775699059038917E-5</v>
      </c>
      <c r="L488">
        <v>99.996222430094093</v>
      </c>
    </row>
    <row r="489" spans="1:12" x14ac:dyDescent="0.3">
      <c r="A489" s="2">
        <v>45033.375</v>
      </c>
      <c r="B489">
        <v>39612000</v>
      </c>
      <c r="C489">
        <v>39673000</v>
      </c>
      <c r="D489">
        <v>38506000</v>
      </c>
      <c r="E489">
        <v>38700000</v>
      </c>
      <c r="F489">
        <v>5420.8572588799998</v>
      </c>
      <c r="G489">
        <v>211322564966.88361</v>
      </c>
      <c r="H489">
        <v>583500</v>
      </c>
      <c r="I489">
        <v>39802500</v>
      </c>
      <c r="J489">
        <v>1</v>
      </c>
      <c r="K489">
        <v>3.7775699059038917E-5</v>
      </c>
      <c r="L489">
        <v>99.996222430094093</v>
      </c>
    </row>
    <row r="490" spans="1:12" x14ac:dyDescent="0.3">
      <c r="A490" s="2">
        <v>45034.375</v>
      </c>
      <c r="B490">
        <v>38700000</v>
      </c>
      <c r="C490">
        <v>39847000</v>
      </c>
      <c r="D490">
        <v>38251000</v>
      </c>
      <c r="E490">
        <v>39630000</v>
      </c>
      <c r="F490">
        <v>4976.83151258</v>
      </c>
      <c r="G490">
        <v>195160536131.71829</v>
      </c>
      <c r="H490">
        <v>798000</v>
      </c>
      <c r="I490">
        <v>39283500</v>
      </c>
      <c r="J490">
        <v>0.95882049715529427</v>
      </c>
      <c r="K490">
        <v>3.6220114552176483E-5</v>
      </c>
      <c r="L490">
        <v>99.996377988544779</v>
      </c>
    </row>
    <row r="491" spans="1:12" x14ac:dyDescent="0.3">
      <c r="A491" s="2">
        <v>45035.375</v>
      </c>
      <c r="B491">
        <v>39637000</v>
      </c>
      <c r="C491">
        <v>39719000</v>
      </c>
      <c r="D491">
        <v>38181000</v>
      </c>
      <c r="E491">
        <v>38300000</v>
      </c>
      <c r="F491">
        <v>6118.4824718999998</v>
      </c>
      <c r="G491">
        <v>238289754029.41489</v>
      </c>
      <c r="H491">
        <v>769000</v>
      </c>
      <c r="I491">
        <v>40435000</v>
      </c>
      <c r="J491">
        <v>1</v>
      </c>
      <c r="K491">
        <v>3.6220114552176483E-5</v>
      </c>
      <c r="L491">
        <v>99.996377988544779</v>
      </c>
    </row>
    <row r="492" spans="1:12" x14ac:dyDescent="0.3">
      <c r="A492" s="2">
        <v>45036.375</v>
      </c>
      <c r="B492">
        <v>38300000</v>
      </c>
      <c r="C492">
        <v>38572000</v>
      </c>
      <c r="D492">
        <v>37400000</v>
      </c>
      <c r="E492">
        <v>37672000</v>
      </c>
      <c r="F492">
        <v>5515.2818838499998</v>
      </c>
      <c r="G492">
        <v>209814128286.94629</v>
      </c>
      <c r="H492">
        <v>586000</v>
      </c>
      <c r="I492">
        <v>39069000</v>
      </c>
      <c r="J492">
        <v>1</v>
      </c>
      <c r="K492">
        <v>3.6220114552176483E-5</v>
      </c>
      <c r="L492">
        <v>99.996377988544779</v>
      </c>
    </row>
    <row r="493" spans="1:12" x14ac:dyDescent="0.3">
      <c r="A493" s="2">
        <v>45037.375</v>
      </c>
      <c r="B493">
        <v>37672000</v>
      </c>
      <c r="C493">
        <v>37779000</v>
      </c>
      <c r="D493">
        <v>36108000</v>
      </c>
      <c r="E493">
        <v>36337000</v>
      </c>
      <c r="F493">
        <v>5934.6195108000002</v>
      </c>
      <c r="G493">
        <v>219819426308.00409</v>
      </c>
      <c r="H493">
        <v>835500</v>
      </c>
      <c r="I493">
        <v>38258000</v>
      </c>
      <c r="J493">
        <v>1</v>
      </c>
      <c r="K493">
        <v>3.6220114552176483E-5</v>
      </c>
      <c r="L493">
        <v>99.996377988544779</v>
      </c>
    </row>
    <row r="494" spans="1:12" x14ac:dyDescent="0.3">
      <c r="A494" s="2">
        <v>45038.375</v>
      </c>
      <c r="B494">
        <v>36337000</v>
      </c>
      <c r="C494">
        <v>37318000</v>
      </c>
      <c r="D494">
        <v>36055000</v>
      </c>
      <c r="E494">
        <v>37182000</v>
      </c>
      <c r="F494">
        <v>3716.2246263900001</v>
      </c>
      <c r="G494">
        <v>135958058418.51759</v>
      </c>
      <c r="H494">
        <v>631500</v>
      </c>
      <c r="I494">
        <v>37172500</v>
      </c>
      <c r="J494">
        <v>0.95025556527002486</v>
      </c>
      <c r="K494">
        <v>3.4418365427923518E-5</v>
      </c>
      <c r="L494">
        <v>99.996558163457209</v>
      </c>
    </row>
    <row r="495" spans="1:12" x14ac:dyDescent="0.3">
      <c r="A495" s="2">
        <v>45039.375</v>
      </c>
      <c r="B495">
        <v>37182000</v>
      </c>
      <c r="C495">
        <v>37198000</v>
      </c>
      <c r="D495">
        <v>36524000</v>
      </c>
      <c r="E495">
        <v>36802000</v>
      </c>
      <c r="F495">
        <v>1942.1046808599999</v>
      </c>
      <c r="G495">
        <v>71532980980.626175</v>
      </c>
      <c r="H495">
        <v>337000</v>
      </c>
      <c r="I495">
        <v>37813500</v>
      </c>
      <c r="J495">
        <v>1</v>
      </c>
      <c r="K495">
        <v>3.4418365427923518E-5</v>
      </c>
      <c r="L495">
        <v>99.996558163457209</v>
      </c>
    </row>
    <row r="496" spans="1:12" x14ac:dyDescent="0.3">
      <c r="A496" s="2">
        <v>45040.375</v>
      </c>
      <c r="B496">
        <v>36802000</v>
      </c>
      <c r="C496">
        <v>37297000</v>
      </c>
      <c r="D496">
        <v>36200000</v>
      </c>
      <c r="E496">
        <v>36750000</v>
      </c>
      <c r="F496">
        <v>3663.6603175400001</v>
      </c>
      <c r="G496">
        <v>134682438925.4888</v>
      </c>
      <c r="H496">
        <v>548500</v>
      </c>
      <c r="I496">
        <v>37139000</v>
      </c>
      <c r="J496">
        <v>0.93952583537521195</v>
      </c>
      <c r="K496">
        <v>3.2336943530919163E-5</v>
      </c>
      <c r="L496">
        <v>99.996766305646915</v>
      </c>
    </row>
    <row r="497" spans="1:12" x14ac:dyDescent="0.3">
      <c r="A497" s="2">
        <v>45041.375</v>
      </c>
      <c r="B497">
        <v>36750000</v>
      </c>
      <c r="C497">
        <v>38123000</v>
      </c>
      <c r="D497">
        <v>36359000</v>
      </c>
      <c r="E497">
        <v>37877000</v>
      </c>
      <c r="F497">
        <v>4364.40529023</v>
      </c>
      <c r="G497">
        <v>161727492892.94629</v>
      </c>
      <c r="H497">
        <v>882000</v>
      </c>
      <c r="I497">
        <v>37298500</v>
      </c>
      <c r="J497">
        <v>0.96551000710484325</v>
      </c>
      <c r="K497">
        <v>3.1221642578286667E-5</v>
      </c>
      <c r="L497">
        <v>99.996877835742168</v>
      </c>
    </row>
    <row r="498" spans="1:12" x14ac:dyDescent="0.3">
      <c r="A498" s="2">
        <v>45042.375</v>
      </c>
      <c r="B498">
        <v>37877000</v>
      </c>
      <c r="C498">
        <v>39850000</v>
      </c>
      <c r="D498">
        <v>36749000</v>
      </c>
      <c r="E498">
        <v>38017000</v>
      </c>
      <c r="F498">
        <v>9856.3356699100004</v>
      </c>
      <c r="G498">
        <v>379352444364.52631</v>
      </c>
      <c r="H498">
        <v>1550500</v>
      </c>
      <c r="I498">
        <v>38759000</v>
      </c>
      <c r="J498">
        <v>0.93085605923785442</v>
      </c>
      <c r="K498">
        <v>2.906285517335673E-5</v>
      </c>
      <c r="L498">
        <v>99.997093714482659</v>
      </c>
    </row>
    <row r="499" spans="1:12" x14ac:dyDescent="0.3">
      <c r="A499" s="2">
        <v>45043.375</v>
      </c>
      <c r="B499">
        <v>38020000</v>
      </c>
      <c r="C499">
        <v>39730000</v>
      </c>
      <c r="D499">
        <v>37959000</v>
      </c>
      <c r="E499">
        <v>39258000</v>
      </c>
      <c r="F499">
        <v>6531.80659225</v>
      </c>
      <c r="G499">
        <v>254468276014.85071</v>
      </c>
      <c r="H499">
        <v>885500</v>
      </c>
      <c r="I499">
        <v>39570500</v>
      </c>
      <c r="J499">
        <v>0.94210270277100361</v>
      </c>
      <c r="K499">
        <v>2.7380194409061619E-5</v>
      </c>
      <c r="L499">
        <v>99.997261980559088</v>
      </c>
    </row>
    <row r="500" spans="1:12" x14ac:dyDescent="0.3">
      <c r="A500" s="2">
        <v>45044.375</v>
      </c>
      <c r="B500">
        <v>39271000</v>
      </c>
      <c r="C500">
        <v>39500000</v>
      </c>
      <c r="D500">
        <v>38711000</v>
      </c>
      <c r="E500">
        <v>39083000</v>
      </c>
      <c r="F500">
        <v>3370.0092668900002</v>
      </c>
      <c r="G500">
        <v>131889232337.9986</v>
      </c>
      <c r="H500">
        <v>394500</v>
      </c>
      <c r="I500">
        <v>40156500</v>
      </c>
      <c r="J500">
        <v>1</v>
      </c>
      <c r="K500">
        <v>2.7380194409061619E-5</v>
      </c>
      <c r="L500">
        <v>99.997261980559088</v>
      </c>
    </row>
    <row r="501" spans="1:12" x14ac:dyDescent="0.3">
      <c r="A501" s="2">
        <v>45045.375</v>
      </c>
      <c r="B501">
        <v>39083000</v>
      </c>
      <c r="C501">
        <v>39247000</v>
      </c>
      <c r="D501">
        <v>38943000</v>
      </c>
      <c r="E501">
        <v>39045000</v>
      </c>
      <c r="F501">
        <v>1511.62519761</v>
      </c>
      <c r="G501">
        <v>59092133829.433083</v>
      </c>
      <c r="H501">
        <v>152000</v>
      </c>
      <c r="I501">
        <v>39477500</v>
      </c>
      <c r="J501">
        <v>1</v>
      </c>
      <c r="K501">
        <v>2.7380194409061619E-5</v>
      </c>
      <c r="L501">
        <v>99.997261980559088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HEE JONG MOON</cp:lastModifiedBy>
  <dcterms:created xsi:type="dcterms:W3CDTF">2023-04-29T16:50:23Z</dcterms:created>
  <dcterms:modified xsi:type="dcterms:W3CDTF">2023-04-30T17:22:33Z</dcterms:modified>
</cp:coreProperties>
</file>