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ryptoauto\"/>
    </mc:Choice>
  </mc:AlternateContent>
  <xr:revisionPtr revIDLastSave="0" documentId="13_ncr:1_{1DDEFB5A-8DDA-40C6-98FE-1BD15408A6F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Sheet1!$A$1:$P$1001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008" i="1" l="1"/>
  <c r="Y1000" i="1"/>
  <c r="Y1007" i="1"/>
  <c r="U1007" i="1"/>
  <c r="W1007" i="1"/>
  <c r="X1007" i="1"/>
  <c r="V1007" i="1"/>
  <c r="T1007" i="1"/>
  <c r="S1007" i="1"/>
  <c r="R1007" i="1"/>
  <c r="Y1005" i="1"/>
  <c r="Y999" i="1"/>
  <c r="Y1004" i="1"/>
  <c r="X1004" i="1"/>
  <c r="W1004" i="1"/>
  <c r="U1004" i="1"/>
  <c r="T1004" i="1"/>
  <c r="H1001" i="1"/>
  <c r="I1001" i="1" s="1"/>
  <c r="H1000" i="1"/>
  <c r="I1000" i="1" s="1"/>
  <c r="H999" i="1"/>
  <c r="I999" i="1" s="1"/>
  <c r="H998" i="1"/>
  <c r="I998" i="1" s="1"/>
  <c r="H997" i="1"/>
  <c r="I997" i="1" s="1"/>
  <c r="H996" i="1"/>
  <c r="I996" i="1" s="1"/>
  <c r="H995" i="1"/>
  <c r="I995" i="1" s="1"/>
  <c r="H994" i="1"/>
  <c r="I994" i="1" s="1"/>
  <c r="H993" i="1"/>
  <c r="I993" i="1" s="1"/>
  <c r="H992" i="1"/>
  <c r="I992" i="1" s="1"/>
  <c r="H991" i="1"/>
  <c r="I991" i="1" s="1"/>
  <c r="H990" i="1"/>
  <c r="I990" i="1" s="1"/>
  <c r="H989" i="1"/>
  <c r="I989" i="1" s="1"/>
  <c r="H988" i="1"/>
  <c r="I988" i="1" s="1"/>
  <c r="H987" i="1"/>
  <c r="I987" i="1" s="1"/>
  <c r="H986" i="1"/>
  <c r="I986" i="1" s="1"/>
  <c r="H985" i="1"/>
  <c r="I985" i="1" s="1"/>
  <c r="H984" i="1"/>
  <c r="I984" i="1" s="1"/>
  <c r="H983" i="1"/>
  <c r="I983" i="1" s="1"/>
  <c r="H982" i="1"/>
  <c r="I982" i="1" s="1"/>
  <c r="H981" i="1"/>
  <c r="I981" i="1" s="1"/>
  <c r="H980" i="1"/>
  <c r="I980" i="1" s="1"/>
  <c r="H979" i="1"/>
  <c r="I979" i="1" s="1"/>
  <c r="H978" i="1"/>
  <c r="I978" i="1" s="1"/>
  <c r="H977" i="1"/>
  <c r="I977" i="1" s="1"/>
  <c r="H976" i="1"/>
  <c r="I976" i="1" s="1"/>
  <c r="H975" i="1"/>
  <c r="I975" i="1" s="1"/>
  <c r="H974" i="1"/>
  <c r="I974" i="1" s="1"/>
  <c r="H973" i="1"/>
  <c r="I973" i="1" s="1"/>
  <c r="H972" i="1"/>
  <c r="I972" i="1" s="1"/>
  <c r="H971" i="1"/>
  <c r="I971" i="1" s="1"/>
  <c r="H970" i="1"/>
  <c r="I970" i="1" s="1"/>
  <c r="H969" i="1"/>
  <c r="I969" i="1" s="1"/>
  <c r="H968" i="1"/>
  <c r="I968" i="1" s="1"/>
  <c r="H967" i="1"/>
  <c r="I967" i="1" s="1"/>
  <c r="H966" i="1"/>
  <c r="I966" i="1" s="1"/>
  <c r="H965" i="1"/>
  <c r="I965" i="1" s="1"/>
  <c r="H964" i="1"/>
  <c r="I964" i="1" s="1"/>
  <c r="H963" i="1"/>
  <c r="I963" i="1" s="1"/>
  <c r="H962" i="1"/>
  <c r="I962" i="1" s="1"/>
  <c r="H961" i="1"/>
  <c r="I961" i="1" s="1"/>
  <c r="H960" i="1"/>
  <c r="I960" i="1" s="1"/>
  <c r="H959" i="1"/>
  <c r="I959" i="1" s="1"/>
  <c r="H958" i="1"/>
  <c r="I958" i="1" s="1"/>
  <c r="H957" i="1"/>
  <c r="I957" i="1" s="1"/>
  <c r="H956" i="1"/>
  <c r="I956" i="1" s="1"/>
  <c r="H955" i="1"/>
  <c r="I955" i="1" s="1"/>
  <c r="H954" i="1"/>
  <c r="I954" i="1" s="1"/>
  <c r="H953" i="1"/>
  <c r="I953" i="1" s="1"/>
  <c r="H952" i="1"/>
  <c r="I952" i="1" s="1"/>
  <c r="H951" i="1"/>
  <c r="I951" i="1" s="1"/>
  <c r="H950" i="1"/>
  <c r="I950" i="1" s="1"/>
  <c r="H949" i="1"/>
  <c r="I949" i="1" s="1"/>
  <c r="H948" i="1"/>
  <c r="I948" i="1" s="1"/>
  <c r="H947" i="1"/>
  <c r="I947" i="1" s="1"/>
  <c r="H946" i="1"/>
  <c r="I946" i="1" s="1"/>
  <c r="H945" i="1"/>
  <c r="I945" i="1" s="1"/>
  <c r="H944" i="1"/>
  <c r="I944" i="1" s="1"/>
  <c r="H943" i="1"/>
  <c r="I943" i="1" s="1"/>
  <c r="H942" i="1"/>
  <c r="I942" i="1" s="1"/>
  <c r="H941" i="1"/>
  <c r="I941" i="1" s="1"/>
  <c r="H940" i="1"/>
  <c r="I940" i="1" s="1"/>
  <c r="H939" i="1"/>
  <c r="I939" i="1" s="1"/>
  <c r="H938" i="1"/>
  <c r="I938" i="1" s="1"/>
  <c r="H937" i="1"/>
  <c r="I937" i="1" s="1"/>
  <c r="H936" i="1"/>
  <c r="I936" i="1" s="1"/>
  <c r="H935" i="1"/>
  <c r="I935" i="1" s="1"/>
  <c r="H934" i="1"/>
  <c r="I934" i="1" s="1"/>
  <c r="H933" i="1"/>
  <c r="I933" i="1" s="1"/>
  <c r="H932" i="1"/>
  <c r="I932" i="1" s="1"/>
  <c r="H931" i="1"/>
  <c r="I931" i="1" s="1"/>
  <c r="H930" i="1"/>
  <c r="I930" i="1" s="1"/>
  <c r="H929" i="1"/>
  <c r="I929" i="1" s="1"/>
  <c r="H928" i="1"/>
  <c r="I928" i="1" s="1"/>
  <c r="H927" i="1"/>
  <c r="I927" i="1" s="1"/>
  <c r="H926" i="1"/>
  <c r="I926" i="1" s="1"/>
  <c r="H925" i="1"/>
  <c r="I925" i="1" s="1"/>
  <c r="H924" i="1"/>
  <c r="I924" i="1" s="1"/>
  <c r="H923" i="1"/>
  <c r="I923" i="1" s="1"/>
  <c r="H922" i="1"/>
  <c r="I922" i="1" s="1"/>
  <c r="H921" i="1"/>
  <c r="I921" i="1" s="1"/>
  <c r="H920" i="1"/>
  <c r="I920" i="1" s="1"/>
  <c r="H919" i="1"/>
  <c r="I919" i="1" s="1"/>
  <c r="H918" i="1"/>
  <c r="I918" i="1" s="1"/>
  <c r="H917" i="1"/>
  <c r="I917" i="1" s="1"/>
  <c r="H916" i="1"/>
  <c r="I916" i="1" s="1"/>
  <c r="H915" i="1"/>
  <c r="I915" i="1" s="1"/>
  <c r="H914" i="1"/>
  <c r="I914" i="1" s="1"/>
  <c r="H913" i="1"/>
  <c r="I913" i="1" s="1"/>
  <c r="H912" i="1"/>
  <c r="I912" i="1" s="1"/>
  <c r="H911" i="1"/>
  <c r="I911" i="1" s="1"/>
  <c r="H910" i="1"/>
  <c r="I910" i="1" s="1"/>
  <c r="H909" i="1"/>
  <c r="I909" i="1" s="1"/>
  <c r="H908" i="1"/>
  <c r="I908" i="1" s="1"/>
  <c r="H907" i="1"/>
  <c r="I907" i="1" s="1"/>
  <c r="H906" i="1"/>
  <c r="I906" i="1" s="1"/>
  <c r="H905" i="1"/>
  <c r="I905" i="1" s="1"/>
  <c r="H904" i="1"/>
  <c r="I904" i="1" s="1"/>
  <c r="H903" i="1"/>
  <c r="I903" i="1" s="1"/>
  <c r="H902" i="1"/>
  <c r="I902" i="1" s="1"/>
  <c r="H901" i="1"/>
  <c r="I901" i="1" s="1"/>
  <c r="H900" i="1"/>
  <c r="I900" i="1" s="1"/>
  <c r="H899" i="1"/>
  <c r="I899" i="1" s="1"/>
  <c r="H898" i="1"/>
  <c r="I898" i="1" s="1"/>
  <c r="H897" i="1"/>
  <c r="I897" i="1" s="1"/>
  <c r="H896" i="1"/>
  <c r="I896" i="1" s="1"/>
  <c r="H895" i="1"/>
  <c r="I895" i="1" s="1"/>
  <c r="H894" i="1"/>
  <c r="I894" i="1" s="1"/>
  <c r="H893" i="1"/>
  <c r="I893" i="1" s="1"/>
  <c r="H892" i="1"/>
  <c r="I892" i="1" s="1"/>
  <c r="H891" i="1"/>
  <c r="I891" i="1" s="1"/>
  <c r="H890" i="1"/>
  <c r="I890" i="1" s="1"/>
  <c r="H889" i="1"/>
  <c r="I889" i="1" s="1"/>
  <c r="H888" i="1"/>
  <c r="I888" i="1" s="1"/>
  <c r="H887" i="1"/>
  <c r="I887" i="1" s="1"/>
  <c r="H886" i="1"/>
  <c r="I886" i="1" s="1"/>
  <c r="H885" i="1"/>
  <c r="I885" i="1" s="1"/>
  <c r="H884" i="1"/>
  <c r="I884" i="1" s="1"/>
  <c r="H883" i="1"/>
  <c r="I883" i="1" s="1"/>
  <c r="H882" i="1"/>
  <c r="I882" i="1" s="1"/>
  <c r="H881" i="1"/>
  <c r="I881" i="1" s="1"/>
  <c r="H880" i="1"/>
  <c r="I880" i="1" s="1"/>
  <c r="H879" i="1"/>
  <c r="I879" i="1" s="1"/>
  <c r="H878" i="1"/>
  <c r="I878" i="1" s="1"/>
  <c r="H877" i="1"/>
  <c r="I877" i="1" s="1"/>
  <c r="H876" i="1"/>
  <c r="I876" i="1" s="1"/>
  <c r="H875" i="1"/>
  <c r="I875" i="1" s="1"/>
  <c r="H874" i="1"/>
  <c r="I874" i="1" s="1"/>
  <c r="H873" i="1"/>
  <c r="I873" i="1" s="1"/>
  <c r="H872" i="1"/>
  <c r="I872" i="1" s="1"/>
  <c r="H871" i="1"/>
  <c r="I871" i="1" s="1"/>
  <c r="H870" i="1"/>
  <c r="I870" i="1" s="1"/>
  <c r="H869" i="1"/>
  <c r="I869" i="1" s="1"/>
  <c r="H868" i="1"/>
  <c r="I868" i="1" s="1"/>
  <c r="H867" i="1"/>
  <c r="I867" i="1" s="1"/>
  <c r="H866" i="1"/>
  <c r="I866" i="1" s="1"/>
  <c r="H865" i="1"/>
  <c r="I865" i="1" s="1"/>
  <c r="H864" i="1"/>
  <c r="I864" i="1" s="1"/>
  <c r="H863" i="1"/>
  <c r="I863" i="1" s="1"/>
  <c r="H862" i="1"/>
  <c r="I862" i="1" s="1"/>
  <c r="H861" i="1"/>
  <c r="I861" i="1" s="1"/>
  <c r="H860" i="1"/>
  <c r="I860" i="1" s="1"/>
  <c r="H859" i="1"/>
  <c r="I859" i="1" s="1"/>
  <c r="H858" i="1"/>
  <c r="I858" i="1" s="1"/>
  <c r="H857" i="1"/>
  <c r="I857" i="1" s="1"/>
  <c r="H856" i="1"/>
  <c r="I856" i="1" s="1"/>
  <c r="H855" i="1"/>
  <c r="I855" i="1" s="1"/>
  <c r="H854" i="1"/>
  <c r="I854" i="1" s="1"/>
  <c r="H853" i="1"/>
  <c r="I853" i="1" s="1"/>
  <c r="H852" i="1"/>
  <c r="I852" i="1" s="1"/>
  <c r="H851" i="1"/>
  <c r="I851" i="1" s="1"/>
  <c r="H850" i="1"/>
  <c r="I850" i="1" s="1"/>
  <c r="H849" i="1"/>
  <c r="I849" i="1" s="1"/>
  <c r="H848" i="1"/>
  <c r="I848" i="1" s="1"/>
  <c r="H847" i="1"/>
  <c r="I847" i="1" s="1"/>
  <c r="H846" i="1"/>
  <c r="I846" i="1" s="1"/>
  <c r="H845" i="1"/>
  <c r="I845" i="1" s="1"/>
  <c r="H844" i="1"/>
  <c r="I844" i="1" s="1"/>
  <c r="H843" i="1"/>
  <c r="I843" i="1" s="1"/>
  <c r="H842" i="1"/>
  <c r="I842" i="1" s="1"/>
  <c r="H841" i="1"/>
  <c r="I841" i="1" s="1"/>
  <c r="H840" i="1"/>
  <c r="I840" i="1" s="1"/>
  <c r="H839" i="1"/>
  <c r="I839" i="1" s="1"/>
  <c r="H838" i="1"/>
  <c r="I838" i="1" s="1"/>
  <c r="H837" i="1"/>
  <c r="I837" i="1" s="1"/>
  <c r="H836" i="1"/>
  <c r="I836" i="1" s="1"/>
  <c r="H835" i="1"/>
  <c r="I835" i="1" s="1"/>
  <c r="H834" i="1"/>
  <c r="I834" i="1" s="1"/>
  <c r="H833" i="1"/>
  <c r="I833" i="1" s="1"/>
  <c r="H832" i="1"/>
  <c r="I832" i="1" s="1"/>
  <c r="H831" i="1"/>
  <c r="I831" i="1" s="1"/>
  <c r="H830" i="1"/>
  <c r="I830" i="1" s="1"/>
  <c r="H829" i="1"/>
  <c r="I829" i="1" s="1"/>
  <c r="H828" i="1"/>
  <c r="I828" i="1" s="1"/>
  <c r="H827" i="1"/>
  <c r="I827" i="1" s="1"/>
  <c r="H826" i="1"/>
  <c r="I826" i="1" s="1"/>
  <c r="H825" i="1"/>
  <c r="I825" i="1" s="1"/>
  <c r="H824" i="1"/>
  <c r="I824" i="1" s="1"/>
  <c r="H823" i="1"/>
  <c r="I823" i="1" s="1"/>
  <c r="H822" i="1"/>
  <c r="I822" i="1" s="1"/>
  <c r="H821" i="1"/>
  <c r="I821" i="1" s="1"/>
  <c r="H820" i="1"/>
  <c r="I820" i="1" s="1"/>
  <c r="H819" i="1"/>
  <c r="I819" i="1" s="1"/>
  <c r="H818" i="1"/>
  <c r="I818" i="1" s="1"/>
  <c r="H817" i="1"/>
  <c r="I817" i="1" s="1"/>
  <c r="H816" i="1"/>
  <c r="I816" i="1" s="1"/>
  <c r="H815" i="1"/>
  <c r="I815" i="1" s="1"/>
  <c r="H814" i="1"/>
  <c r="I814" i="1" s="1"/>
  <c r="H813" i="1"/>
  <c r="I813" i="1" s="1"/>
  <c r="H812" i="1"/>
  <c r="I812" i="1" s="1"/>
  <c r="H811" i="1"/>
  <c r="I811" i="1" s="1"/>
  <c r="H810" i="1"/>
  <c r="I810" i="1" s="1"/>
  <c r="H809" i="1"/>
  <c r="I809" i="1" s="1"/>
  <c r="H808" i="1"/>
  <c r="I808" i="1" s="1"/>
  <c r="H807" i="1"/>
  <c r="I807" i="1" s="1"/>
  <c r="H806" i="1"/>
  <c r="I806" i="1" s="1"/>
  <c r="H805" i="1"/>
  <c r="I805" i="1" s="1"/>
  <c r="H804" i="1"/>
  <c r="I804" i="1" s="1"/>
  <c r="H803" i="1"/>
  <c r="I803" i="1" s="1"/>
  <c r="H802" i="1"/>
  <c r="I802" i="1" s="1"/>
  <c r="H801" i="1"/>
  <c r="I801" i="1" s="1"/>
  <c r="H800" i="1"/>
  <c r="I800" i="1" s="1"/>
  <c r="H799" i="1"/>
  <c r="I799" i="1" s="1"/>
  <c r="H798" i="1"/>
  <c r="I798" i="1" s="1"/>
  <c r="H797" i="1"/>
  <c r="I797" i="1" s="1"/>
  <c r="H796" i="1"/>
  <c r="I796" i="1" s="1"/>
  <c r="H795" i="1"/>
  <c r="I795" i="1" s="1"/>
  <c r="H794" i="1"/>
  <c r="I794" i="1" s="1"/>
  <c r="H793" i="1"/>
  <c r="I793" i="1" s="1"/>
  <c r="H792" i="1"/>
  <c r="I792" i="1" s="1"/>
  <c r="H791" i="1"/>
  <c r="I791" i="1" s="1"/>
  <c r="H790" i="1"/>
  <c r="I790" i="1" s="1"/>
  <c r="H789" i="1"/>
  <c r="I789" i="1" s="1"/>
  <c r="H788" i="1"/>
  <c r="I788" i="1" s="1"/>
  <c r="H787" i="1"/>
  <c r="I787" i="1" s="1"/>
  <c r="H786" i="1"/>
  <c r="I786" i="1" s="1"/>
  <c r="H785" i="1"/>
  <c r="I785" i="1" s="1"/>
  <c r="H784" i="1"/>
  <c r="I784" i="1" s="1"/>
  <c r="H783" i="1"/>
  <c r="I783" i="1" s="1"/>
  <c r="H782" i="1"/>
  <c r="I782" i="1" s="1"/>
  <c r="H781" i="1"/>
  <c r="I781" i="1" s="1"/>
  <c r="H780" i="1"/>
  <c r="I780" i="1" s="1"/>
  <c r="H779" i="1"/>
  <c r="I779" i="1" s="1"/>
  <c r="H778" i="1"/>
  <c r="I778" i="1" s="1"/>
  <c r="H777" i="1"/>
  <c r="I777" i="1" s="1"/>
  <c r="H776" i="1"/>
  <c r="I776" i="1" s="1"/>
  <c r="H775" i="1"/>
  <c r="I775" i="1" s="1"/>
  <c r="H774" i="1"/>
  <c r="I774" i="1" s="1"/>
  <c r="H773" i="1"/>
  <c r="I773" i="1" s="1"/>
  <c r="H772" i="1"/>
  <c r="I772" i="1" s="1"/>
  <c r="H771" i="1"/>
  <c r="I771" i="1" s="1"/>
  <c r="H770" i="1"/>
  <c r="I770" i="1" s="1"/>
  <c r="H769" i="1"/>
  <c r="I769" i="1" s="1"/>
  <c r="H768" i="1"/>
  <c r="I768" i="1" s="1"/>
  <c r="H767" i="1"/>
  <c r="I767" i="1" s="1"/>
  <c r="H766" i="1"/>
  <c r="I766" i="1" s="1"/>
  <c r="H765" i="1"/>
  <c r="I765" i="1" s="1"/>
  <c r="H764" i="1"/>
  <c r="I764" i="1" s="1"/>
  <c r="H763" i="1"/>
  <c r="I763" i="1" s="1"/>
  <c r="H762" i="1"/>
  <c r="I762" i="1" s="1"/>
  <c r="H761" i="1"/>
  <c r="I761" i="1" s="1"/>
  <c r="H760" i="1"/>
  <c r="I760" i="1" s="1"/>
  <c r="H759" i="1"/>
  <c r="I759" i="1" s="1"/>
  <c r="H758" i="1"/>
  <c r="I758" i="1" s="1"/>
  <c r="H757" i="1"/>
  <c r="I757" i="1" s="1"/>
  <c r="H756" i="1"/>
  <c r="I756" i="1" s="1"/>
  <c r="H755" i="1"/>
  <c r="I755" i="1" s="1"/>
  <c r="H754" i="1"/>
  <c r="I754" i="1" s="1"/>
  <c r="H753" i="1"/>
  <c r="I753" i="1" s="1"/>
  <c r="H752" i="1"/>
  <c r="I752" i="1" s="1"/>
  <c r="H751" i="1"/>
  <c r="I751" i="1" s="1"/>
  <c r="H750" i="1"/>
  <c r="I750" i="1" s="1"/>
  <c r="H749" i="1"/>
  <c r="I749" i="1" s="1"/>
  <c r="H748" i="1"/>
  <c r="I748" i="1" s="1"/>
  <c r="H747" i="1"/>
  <c r="I747" i="1" s="1"/>
  <c r="H746" i="1"/>
  <c r="I746" i="1" s="1"/>
  <c r="H745" i="1"/>
  <c r="I745" i="1" s="1"/>
  <c r="H744" i="1"/>
  <c r="I744" i="1" s="1"/>
  <c r="H743" i="1"/>
  <c r="I743" i="1" s="1"/>
  <c r="H742" i="1"/>
  <c r="I742" i="1" s="1"/>
  <c r="H741" i="1"/>
  <c r="I741" i="1" s="1"/>
  <c r="H740" i="1"/>
  <c r="I740" i="1" s="1"/>
  <c r="H739" i="1"/>
  <c r="I739" i="1" s="1"/>
  <c r="H738" i="1"/>
  <c r="I738" i="1" s="1"/>
  <c r="H737" i="1"/>
  <c r="I737" i="1" s="1"/>
  <c r="H736" i="1"/>
  <c r="I736" i="1" s="1"/>
  <c r="H735" i="1"/>
  <c r="I735" i="1" s="1"/>
  <c r="H734" i="1"/>
  <c r="I734" i="1" s="1"/>
  <c r="H733" i="1"/>
  <c r="I733" i="1" s="1"/>
  <c r="H732" i="1"/>
  <c r="I732" i="1" s="1"/>
  <c r="H731" i="1"/>
  <c r="I731" i="1" s="1"/>
  <c r="H730" i="1"/>
  <c r="I730" i="1" s="1"/>
  <c r="H729" i="1"/>
  <c r="I729" i="1" s="1"/>
  <c r="H728" i="1"/>
  <c r="I728" i="1" s="1"/>
  <c r="H727" i="1"/>
  <c r="I727" i="1" s="1"/>
  <c r="H726" i="1"/>
  <c r="I726" i="1" s="1"/>
  <c r="H725" i="1"/>
  <c r="I725" i="1" s="1"/>
  <c r="H724" i="1"/>
  <c r="I724" i="1" s="1"/>
  <c r="H723" i="1"/>
  <c r="I723" i="1" s="1"/>
  <c r="H722" i="1"/>
  <c r="I722" i="1" s="1"/>
  <c r="H721" i="1"/>
  <c r="I721" i="1" s="1"/>
  <c r="H720" i="1"/>
  <c r="I720" i="1" s="1"/>
  <c r="H719" i="1"/>
  <c r="I719" i="1" s="1"/>
  <c r="H718" i="1"/>
  <c r="I718" i="1" s="1"/>
  <c r="H717" i="1"/>
  <c r="I717" i="1" s="1"/>
  <c r="H716" i="1"/>
  <c r="I716" i="1" s="1"/>
  <c r="H715" i="1"/>
  <c r="I715" i="1" s="1"/>
  <c r="H714" i="1"/>
  <c r="I714" i="1" s="1"/>
  <c r="H713" i="1"/>
  <c r="I713" i="1" s="1"/>
  <c r="H712" i="1"/>
  <c r="I712" i="1" s="1"/>
  <c r="H711" i="1"/>
  <c r="I711" i="1" s="1"/>
  <c r="H710" i="1"/>
  <c r="I710" i="1" s="1"/>
  <c r="H709" i="1"/>
  <c r="I709" i="1" s="1"/>
  <c r="H708" i="1"/>
  <c r="I708" i="1" s="1"/>
  <c r="H707" i="1"/>
  <c r="I707" i="1" s="1"/>
  <c r="H706" i="1"/>
  <c r="I706" i="1" s="1"/>
  <c r="H705" i="1"/>
  <c r="I705" i="1" s="1"/>
  <c r="H704" i="1"/>
  <c r="I704" i="1" s="1"/>
  <c r="H703" i="1"/>
  <c r="I703" i="1" s="1"/>
  <c r="H702" i="1"/>
  <c r="I702" i="1" s="1"/>
  <c r="H701" i="1"/>
  <c r="I701" i="1" s="1"/>
  <c r="H700" i="1"/>
  <c r="I700" i="1" s="1"/>
  <c r="H699" i="1"/>
  <c r="I699" i="1" s="1"/>
  <c r="H698" i="1"/>
  <c r="I698" i="1" s="1"/>
  <c r="H697" i="1"/>
  <c r="I697" i="1" s="1"/>
  <c r="H696" i="1"/>
  <c r="I696" i="1" s="1"/>
  <c r="H695" i="1"/>
  <c r="I695" i="1" s="1"/>
  <c r="H694" i="1"/>
  <c r="I694" i="1" s="1"/>
  <c r="H693" i="1"/>
  <c r="I693" i="1" s="1"/>
  <c r="H692" i="1"/>
  <c r="I692" i="1" s="1"/>
  <c r="H691" i="1"/>
  <c r="I691" i="1" s="1"/>
  <c r="H690" i="1"/>
  <c r="I690" i="1" s="1"/>
  <c r="H689" i="1"/>
  <c r="I689" i="1" s="1"/>
  <c r="H688" i="1"/>
  <c r="I688" i="1" s="1"/>
  <c r="H687" i="1"/>
  <c r="I687" i="1" s="1"/>
  <c r="H686" i="1"/>
  <c r="I686" i="1" s="1"/>
  <c r="H685" i="1"/>
  <c r="I685" i="1" s="1"/>
  <c r="H684" i="1"/>
  <c r="I684" i="1" s="1"/>
  <c r="H683" i="1"/>
  <c r="I683" i="1" s="1"/>
  <c r="H682" i="1"/>
  <c r="I682" i="1" s="1"/>
  <c r="H681" i="1"/>
  <c r="I681" i="1" s="1"/>
  <c r="H680" i="1"/>
  <c r="I680" i="1" s="1"/>
  <c r="H679" i="1"/>
  <c r="I679" i="1" s="1"/>
  <c r="H678" i="1"/>
  <c r="I678" i="1" s="1"/>
  <c r="H677" i="1"/>
  <c r="I677" i="1" s="1"/>
  <c r="H676" i="1"/>
  <c r="I676" i="1" s="1"/>
  <c r="H675" i="1"/>
  <c r="I675" i="1" s="1"/>
  <c r="H674" i="1"/>
  <c r="I674" i="1" s="1"/>
  <c r="H673" i="1"/>
  <c r="I673" i="1" s="1"/>
  <c r="H672" i="1"/>
  <c r="I672" i="1" s="1"/>
  <c r="H671" i="1"/>
  <c r="I671" i="1" s="1"/>
  <c r="H670" i="1"/>
  <c r="I670" i="1" s="1"/>
  <c r="H669" i="1"/>
  <c r="I669" i="1" s="1"/>
  <c r="H668" i="1"/>
  <c r="I668" i="1" s="1"/>
  <c r="H667" i="1"/>
  <c r="I667" i="1" s="1"/>
  <c r="H666" i="1"/>
  <c r="I666" i="1" s="1"/>
  <c r="H665" i="1"/>
  <c r="I665" i="1" s="1"/>
  <c r="H664" i="1"/>
  <c r="I664" i="1" s="1"/>
  <c r="H663" i="1"/>
  <c r="I663" i="1" s="1"/>
  <c r="H662" i="1"/>
  <c r="I662" i="1" s="1"/>
  <c r="H661" i="1"/>
  <c r="I661" i="1" s="1"/>
  <c r="H660" i="1"/>
  <c r="I660" i="1" s="1"/>
  <c r="H659" i="1"/>
  <c r="I659" i="1" s="1"/>
  <c r="H658" i="1"/>
  <c r="I658" i="1" s="1"/>
  <c r="H657" i="1"/>
  <c r="I657" i="1" s="1"/>
  <c r="H656" i="1"/>
  <c r="I656" i="1" s="1"/>
  <c r="H655" i="1"/>
  <c r="I655" i="1" s="1"/>
  <c r="H654" i="1"/>
  <c r="I654" i="1" s="1"/>
  <c r="H653" i="1"/>
  <c r="I653" i="1" s="1"/>
  <c r="H652" i="1"/>
  <c r="I652" i="1" s="1"/>
  <c r="H651" i="1"/>
  <c r="I651" i="1" s="1"/>
  <c r="H650" i="1"/>
  <c r="I650" i="1" s="1"/>
  <c r="H649" i="1"/>
  <c r="I649" i="1" s="1"/>
  <c r="H648" i="1"/>
  <c r="I648" i="1" s="1"/>
  <c r="H647" i="1"/>
  <c r="I647" i="1" s="1"/>
  <c r="H646" i="1"/>
  <c r="I646" i="1" s="1"/>
  <c r="H645" i="1"/>
  <c r="I645" i="1" s="1"/>
  <c r="H644" i="1"/>
  <c r="I644" i="1" s="1"/>
  <c r="H643" i="1"/>
  <c r="I643" i="1" s="1"/>
  <c r="H642" i="1"/>
  <c r="I642" i="1" s="1"/>
  <c r="H641" i="1"/>
  <c r="I641" i="1" s="1"/>
  <c r="H640" i="1"/>
  <c r="I640" i="1" s="1"/>
  <c r="H639" i="1"/>
  <c r="I639" i="1" s="1"/>
  <c r="H638" i="1"/>
  <c r="I638" i="1" s="1"/>
  <c r="H637" i="1"/>
  <c r="I637" i="1" s="1"/>
  <c r="H636" i="1"/>
  <c r="I636" i="1" s="1"/>
  <c r="H635" i="1"/>
  <c r="I635" i="1" s="1"/>
  <c r="H634" i="1"/>
  <c r="I634" i="1" s="1"/>
  <c r="H633" i="1"/>
  <c r="I633" i="1" s="1"/>
  <c r="H632" i="1"/>
  <c r="I632" i="1" s="1"/>
  <c r="H631" i="1"/>
  <c r="I631" i="1" s="1"/>
  <c r="H630" i="1"/>
  <c r="I630" i="1" s="1"/>
  <c r="H629" i="1"/>
  <c r="I629" i="1" s="1"/>
  <c r="H628" i="1"/>
  <c r="I628" i="1" s="1"/>
  <c r="H627" i="1"/>
  <c r="I627" i="1" s="1"/>
  <c r="H626" i="1"/>
  <c r="I626" i="1" s="1"/>
  <c r="H625" i="1"/>
  <c r="I625" i="1" s="1"/>
  <c r="H624" i="1"/>
  <c r="I624" i="1" s="1"/>
  <c r="H623" i="1"/>
  <c r="I623" i="1" s="1"/>
  <c r="H622" i="1"/>
  <c r="I622" i="1" s="1"/>
  <c r="H621" i="1"/>
  <c r="I621" i="1" s="1"/>
  <c r="H620" i="1"/>
  <c r="I620" i="1" s="1"/>
  <c r="H619" i="1"/>
  <c r="I619" i="1" s="1"/>
  <c r="H618" i="1"/>
  <c r="I618" i="1" s="1"/>
  <c r="H617" i="1"/>
  <c r="I617" i="1" s="1"/>
  <c r="H616" i="1"/>
  <c r="I616" i="1" s="1"/>
  <c r="H615" i="1"/>
  <c r="I615" i="1" s="1"/>
  <c r="H614" i="1"/>
  <c r="I614" i="1" s="1"/>
  <c r="H613" i="1"/>
  <c r="I613" i="1" s="1"/>
  <c r="H612" i="1"/>
  <c r="I612" i="1" s="1"/>
  <c r="H611" i="1"/>
  <c r="I611" i="1" s="1"/>
  <c r="H610" i="1"/>
  <c r="I610" i="1" s="1"/>
  <c r="H609" i="1"/>
  <c r="I609" i="1" s="1"/>
  <c r="H608" i="1"/>
  <c r="I608" i="1" s="1"/>
  <c r="H607" i="1"/>
  <c r="I607" i="1" s="1"/>
  <c r="H606" i="1"/>
  <c r="I606" i="1" s="1"/>
  <c r="H605" i="1"/>
  <c r="I605" i="1" s="1"/>
  <c r="H604" i="1"/>
  <c r="I604" i="1" s="1"/>
  <c r="H603" i="1"/>
  <c r="I603" i="1" s="1"/>
  <c r="H602" i="1"/>
  <c r="I602" i="1" s="1"/>
  <c r="H601" i="1"/>
  <c r="I601" i="1" s="1"/>
  <c r="H600" i="1"/>
  <c r="I600" i="1" s="1"/>
  <c r="H599" i="1"/>
  <c r="I599" i="1" s="1"/>
  <c r="H598" i="1"/>
  <c r="I598" i="1" s="1"/>
  <c r="H597" i="1"/>
  <c r="I597" i="1" s="1"/>
  <c r="H596" i="1"/>
  <c r="I596" i="1" s="1"/>
  <c r="H595" i="1"/>
  <c r="I595" i="1" s="1"/>
  <c r="H594" i="1"/>
  <c r="I594" i="1" s="1"/>
  <c r="H593" i="1"/>
  <c r="I593" i="1" s="1"/>
  <c r="H592" i="1"/>
  <c r="I592" i="1" s="1"/>
  <c r="H591" i="1"/>
  <c r="I591" i="1" s="1"/>
  <c r="H590" i="1"/>
  <c r="I590" i="1" s="1"/>
  <c r="H589" i="1"/>
  <c r="I589" i="1" s="1"/>
  <c r="H588" i="1"/>
  <c r="I588" i="1" s="1"/>
  <c r="H587" i="1"/>
  <c r="I587" i="1" s="1"/>
  <c r="H586" i="1"/>
  <c r="I586" i="1" s="1"/>
  <c r="H585" i="1"/>
  <c r="I585" i="1" s="1"/>
  <c r="H584" i="1"/>
  <c r="I584" i="1" s="1"/>
  <c r="H583" i="1"/>
  <c r="I583" i="1" s="1"/>
  <c r="H582" i="1"/>
  <c r="I582" i="1" s="1"/>
  <c r="H581" i="1"/>
  <c r="I581" i="1" s="1"/>
  <c r="H580" i="1"/>
  <c r="I580" i="1" s="1"/>
  <c r="H579" i="1"/>
  <c r="I579" i="1" s="1"/>
  <c r="H578" i="1"/>
  <c r="I578" i="1" s="1"/>
  <c r="H577" i="1"/>
  <c r="I577" i="1" s="1"/>
  <c r="H576" i="1"/>
  <c r="I576" i="1" s="1"/>
  <c r="H575" i="1"/>
  <c r="I575" i="1" s="1"/>
  <c r="H574" i="1"/>
  <c r="I574" i="1" s="1"/>
  <c r="H573" i="1"/>
  <c r="I573" i="1" s="1"/>
  <c r="H572" i="1"/>
  <c r="I572" i="1" s="1"/>
  <c r="H571" i="1"/>
  <c r="I571" i="1" s="1"/>
  <c r="H570" i="1"/>
  <c r="I570" i="1" s="1"/>
  <c r="H569" i="1"/>
  <c r="I569" i="1" s="1"/>
  <c r="H568" i="1"/>
  <c r="I568" i="1" s="1"/>
  <c r="H567" i="1"/>
  <c r="I567" i="1" s="1"/>
  <c r="H566" i="1"/>
  <c r="I566" i="1" s="1"/>
  <c r="H565" i="1"/>
  <c r="I565" i="1" s="1"/>
  <c r="H564" i="1"/>
  <c r="I564" i="1" s="1"/>
  <c r="H563" i="1"/>
  <c r="I563" i="1" s="1"/>
  <c r="H562" i="1"/>
  <c r="I562" i="1" s="1"/>
  <c r="H561" i="1"/>
  <c r="I561" i="1" s="1"/>
  <c r="H560" i="1"/>
  <c r="I560" i="1" s="1"/>
  <c r="H559" i="1"/>
  <c r="I559" i="1" s="1"/>
  <c r="H558" i="1"/>
  <c r="I558" i="1" s="1"/>
  <c r="H557" i="1"/>
  <c r="I557" i="1" s="1"/>
  <c r="H556" i="1"/>
  <c r="I556" i="1" s="1"/>
  <c r="H555" i="1"/>
  <c r="I555" i="1" s="1"/>
  <c r="H554" i="1"/>
  <c r="I554" i="1" s="1"/>
  <c r="H553" i="1"/>
  <c r="I553" i="1" s="1"/>
  <c r="H552" i="1"/>
  <c r="I552" i="1" s="1"/>
  <c r="H551" i="1"/>
  <c r="I551" i="1" s="1"/>
  <c r="H550" i="1"/>
  <c r="I550" i="1" s="1"/>
  <c r="H549" i="1"/>
  <c r="I549" i="1" s="1"/>
  <c r="H548" i="1"/>
  <c r="I548" i="1" s="1"/>
  <c r="H547" i="1"/>
  <c r="I547" i="1" s="1"/>
  <c r="H546" i="1"/>
  <c r="I546" i="1" s="1"/>
  <c r="H545" i="1"/>
  <c r="I545" i="1" s="1"/>
  <c r="H544" i="1"/>
  <c r="I544" i="1" s="1"/>
  <c r="H543" i="1"/>
  <c r="I543" i="1" s="1"/>
  <c r="H542" i="1"/>
  <c r="I542" i="1" s="1"/>
  <c r="H541" i="1"/>
  <c r="I541" i="1" s="1"/>
  <c r="H540" i="1"/>
  <c r="I540" i="1" s="1"/>
  <c r="H539" i="1"/>
  <c r="I539" i="1" s="1"/>
  <c r="H538" i="1"/>
  <c r="I538" i="1" s="1"/>
  <c r="H537" i="1"/>
  <c r="I537" i="1" s="1"/>
  <c r="H536" i="1"/>
  <c r="I536" i="1" s="1"/>
  <c r="H535" i="1"/>
  <c r="I535" i="1" s="1"/>
  <c r="H534" i="1"/>
  <c r="I534" i="1" s="1"/>
  <c r="H533" i="1"/>
  <c r="I533" i="1" s="1"/>
  <c r="H532" i="1"/>
  <c r="I532" i="1" s="1"/>
  <c r="H531" i="1"/>
  <c r="I531" i="1" s="1"/>
  <c r="H530" i="1"/>
  <c r="I530" i="1" s="1"/>
  <c r="H529" i="1"/>
  <c r="I529" i="1" s="1"/>
  <c r="H528" i="1"/>
  <c r="I528" i="1" s="1"/>
  <c r="H527" i="1"/>
  <c r="I527" i="1" s="1"/>
  <c r="H526" i="1"/>
  <c r="I526" i="1" s="1"/>
  <c r="H525" i="1"/>
  <c r="I525" i="1" s="1"/>
  <c r="H524" i="1"/>
  <c r="I524" i="1" s="1"/>
  <c r="H523" i="1"/>
  <c r="I523" i="1" s="1"/>
  <c r="H522" i="1"/>
  <c r="I522" i="1" s="1"/>
  <c r="H521" i="1"/>
  <c r="I521" i="1" s="1"/>
  <c r="H520" i="1"/>
  <c r="I520" i="1" s="1"/>
  <c r="H519" i="1"/>
  <c r="I519" i="1" s="1"/>
  <c r="H518" i="1"/>
  <c r="I518" i="1" s="1"/>
  <c r="H517" i="1"/>
  <c r="I517" i="1" s="1"/>
  <c r="H516" i="1"/>
  <c r="I516" i="1" s="1"/>
  <c r="H515" i="1"/>
  <c r="I515" i="1" s="1"/>
  <c r="H514" i="1"/>
  <c r="I514" i="1" s="1"/>
  <c r="H513" i="1"/>
  <c r="I513" i="1" s="1"/>
  <c r="H512" i="1"/>
  <c r="I512" i="1" s="1"/>
  <c r="H511" i="1"/>
  <c r="I511" i="1" s="1"/>
  <c r="H510" i="1"/>
  <c r="I510" i="1" s="1"/>
  <c r="H509" i="1"/>
  <c r="I509" i="1" s="1"/>
  <c r="H508" i="1"/>
  <c r="I508" i="1" s="1"/>
  <c r="H507" i="1"/>
  <c r="I507" i="1" s="1"/>
  <c r="H506" i="1"/>
  <c r="I506" i="1" s="1"/>
  <c r="H505" i="1"/>
  <c r="I505" i="1" s="1"/>
  <c r="H504" i="1"/>
  <c r="I504" i="1" s="1"/>
  <c r="H503" i="1"/>
  <c r="I503" i="1" s="1"/>
  <c r="H502" i="1"/>
  <c r="I502" i="1" s="1"/>
  <c r="H501" i="1"/>
  <c r="I501" i="1" s="1"/>
  <c r="H500" i="1"/>
  <c r="I500" i="1" s="1"/>
  <c r="H499" i="1"/>
  <c r="I499" i="1" s="1"/>
  <c r="H498" i="1"/>
  <c r="I498" i="1" s="1"/>
  <c r="H497" i="1"/>
  <c r="I497" i="1" s="1"/>
  <c r="H496" i="1"/>
  <c r="I496" i="1" s="1"/>
  <c r="H495" i="1"/>
  <c r="I495" i="1" s="1"/>
  <c r="H494" i="1"/>
  <c r="I494" i="1" s="1"/>
  <c r="H493" i="1"/>
  <c r="I493" i="1" s="1"/>
  <c r="H492" i="1"/>
  <c r="I492" i="1" s="1"/>
  <c r="H491" i="1"/>
  <c r="I491" i="1" s="1"/>
  <c r="H490" i="1"/>
  <c r="I490" i="1" s="1"/>
  <c r="H489" i="1"/>
  <c r="I489" i="1" s="1"/>
  <c r="H488" i="1"/>
  <c r="I488" i="1" s="1"/>
  <c r="H487" i="1"/>
  <c r="I487" i="1" s="1"/>
  <c r="H486" i="1"/>
  <c r="I486" i="1" s="1"/>
  <c r="H485" i="1"/>
  <c r="I485" i="1" s="1"/>
  <c r="H484" i="1"/>
  <c r="I484" i="1" s="1"/>
  <c r="H483" i="1"/>
  <c r="I483" i="1" s="1"/>
  <c r="H482" i="1"/>
  <c r="I482" i="1" s="1"/>
  <c r="H481" i="1"/>
  <c r="I481" i="1" s="1"/>
  <c r="H480" i="1"/>
  <c r="I480" i="1" s="1"/>
  <c r="H479" i="1"/>
  <c r="I479" i="1" s="1"/>
  <c r="H478" i="1"/>
  <c r="I478" i="1" s="1"/>
  <c r="H477" i="1"/>
  <c r="I477" i="1" s="1"/>
  <c r="H476" i="1"/>
  <c r="I476" i="1" s="1"/>
  <c r="H475" i="1"/>
  <c r="I475" i="1" s="1"/>
  <c r="H474" i="1"/>
  <c r="I474" i="1" s="1"/>
  <c r="H473" i="1"/>
  <c r="I473" i="1" s="1"/>
  <c r="H472" i="1"/>
  <c r="I472" i="1" s="1"/>
  <c r="H471" i="1"/>
  <c r="I471" i="1" s="1"/>
  <c r="H470" i="1"/>
  <c r="I470" i="1" s="1"/>
  <c r="H469" i="1"/>
  <c r="I469" i="1" s="1"/>
  <c r="H468" i="1"/>
  <c r="I468" i="1" s="1"/>
  <c r="H467" i="1"/>
  <c r="I467" i="1" s="1"/>
  <c r="H466" i="1"/>
  <c r="I466" i="1" s="1"/>
  <c r="H465" i="1"/>
  <c r="I465" i="1" s="1"/>
  <c r="H464" i="1"/>
  <c r="I464" i="1" s="1"/>
  <c r="H463" i="1"/>
  <c r="I463" i="1" s="1"/>
  <c r="H462" i="1"/>
  <c r="I462" i="1" s="1"/>
  <c r="H461" i="1"/>
  <c r="I461" i="1" s="1"/>
  <c r="H460" i="1"/>
  <c r="I460" i="1" s="1"/>
  <c r="H459" i="1"/>
  <c r="I459" i="1" s="1"/>
  <c r="H458" i="1"/>
  <c r="I458" i="1" s="1"/>
  <c r="H457" i="1"/>
  <c r="I457" i="1" s="1"/>
  <c r="H456" i="1"/>
  <c r="I456" i="1" s="1"/>
  <c r="H455" i="1"/>
  <c r="I455" i="1" s="1"/>
  <c r="H454" i="1"/>
  <c r="I454" i="1" s="1"/>
  <c r="H453" i="1"/>
  <c r="I453" i="1" s="1"/>
  <c r="H452" i="1"/>
  <c r="I452" i="1" s="1"/>
  <c r="H451" i="1"/>
  <c r="I451" i="1" s="1"/>
  <c r="H450" i="1"/>
  <c r="I450" i="1" s="1"/>
  <c r="H449" i="1"/>
  <c r="I449" i="1" s="1"/>
  <c r="H448" i="1"/>
  <c r="I448" i="1" s="1"/>
  <c r="H447" i="1"/>
  <c r="I447" i="1" s="1"/>
  <c r="H446" i="1"/>
  <c r="I446" i="1" s="1"/>
  <c r="H445" i="1"/>
  <c r="I445" i="1" s="1"/>
  <c r="H444" i="1"/>
  <c r="I444" i="1" s="1"/>
  <c r="H443" i="1"/>
  <c r="I443" i="1" s="1"/>
  <c r="H442" i="1"/>
  <c r="I442" i="1" s="1"/>
  <c r="H441" i="1"/>
  <c r="I441" i="1" s="1"/>
  <c r="H440" i="1"/>
  <c r="I440" i="1" s="1"/>
  <c r="H439" i="1"/>
  <c r="I439" i="1" s="1"/>
  <c r="H438" i="1"/>
  <c r="I438" i="1" s="1"/>
  <c r="H437" i="1"/>
  <c r="I437" i="1" s="1"/>
  <c r="H436" i="1"/>
  <c r="I436" i="1" s="1"/>
  <c r="H435" i="1"/>
  <c r="I435" i="1" s="1"/>
  <c r="H434" i="1"/>
  <c r="I434" i="1" s="1"/>
  <c r="H433" i="1"/>
  <c r="I433" i="1" s="1"/>
  <c r="H432" i="1"/>
  <c r="I432" i="1" s="1"/>
  <c r="H431" i="1"/>
  <c r="I431" i="1" s="1"/>
  <c r="H430" i="1"/>
  <c r="I430" i="1" s="1"/>
  <c r="H429" i="1"/>
  <c r="I429" i="1" s="1"/>
  <c r="H428" i="1"/>
  <c r="I428" i="1" s="1"/>
  <c r="H427" i="1"/>
  <c r="I427" i="1" s="1"/>
  <c r="H426" i="1"/>
  <c r="I426" i="1" s="1"/>
  <c r="H425" i="1"/>
  <c r="I425" i="1" s="1"/>
  <c r="H424" i="1"/>
  <c r="I424" i="1" s="1"/>
  <c r="H423" i="1"/>
  <c r="I423" i="1" s="1"/>
  <c r="H422" i="1"/>
  <c r="I422" i="1" s="1"/>
  <c r="H421" i="1"/>
  <c r="I421" i="1" s="1"/>
  <c r="H420" i="1"/>
  <c r="I420" i="1" s="1"/>
  <c r="H419" i="1"/>
  <c r="I419" i="1" s="1"/>
  <c r="H418" i="1"/>
  <c r="I418" i="1" s="1"/>
  <c r="H417" i="1"/>
  <c r="I417" i="1" s="1"/>
  <c r="H416" i="1"/>
  <c r="I416" i="1" s="1"/>
  <c r="H415" i="1"/>
  <c r="I415" i="1" s="1"/>
  <c r="H414" i="1"/>
  <c r="I414" i="1" s="1"/>
  <c r="H413" i="1"/>
  <c r="I413" i="1" s="1"/>
  <c r="H412" i="1"/>
  <c r="I412" i="1" s="1"/>
  <c r="H411" i="1"/>
  <c r="I411" i="1" s="1"/>
  <c r="H410" i="1"/>
  <c r="I410" i="1" s="1"/>
  <c r="H409" i="1"/>
  <c r="I409" i="1" s="1"/>
  <c r="H408" i="1"/>
  <c r="I408" i="1" s="1"/>
  <c r="H407" i="1"/>
  <c r="I407" i="1" s="1"/>
  <c r="H406" i="1"/>
  <c r="I406" i="1" s="1"/>
  <c r="H405" i="1"/>
  <c r="I405" i="1" s="1"/>
  <c r="H404" i="1"/>
  <c r="I404" i="1" s="1"/>
  <c r="H403" i="1"/>
  <c r="I403" i="1" s="1"/>
  <c r="H402" i="1"/>
  <c r="I402" i="1" s="1"/>
  <c r="H401" i="1"/>
  <c r="I401" i="1" s="1"/>
  <c r="H400" i="1"/>
  <c r="I400" i="1" s="1"/>
  <c r="H399" i="1"/>
  <c r="I399" i="1" s="1"/>
  <c r="H398" i="1"/>
  <c r="I398" i="1" s="1"/>
  <c r="H397" i="1"/>
  <c r="I397" i="1" s="1"/>
  <c r="H396" i="1"/>
  <c r="I396" i="1" s="1"/>
  <c r="H395" i="1"/>
  <c r="I395" i="1" s="1"/>
  <c r="H394" i="1"/>
  <c r="I394" i="1" s="1"/>
  <c r="H393" i="1"/>
  <c r="I393" i="1" s="1"/>
  <c r="H392" i="1"/>
  <c r="I392" i="1" s="1"/>
  <c r="H391" i="1"/>
  <c r="I391" i="1" s="1"/>
  <c r="H390" i="1"/>
  <c r="I390" i="1" s="1"/>
  <c r="H389" i="1"/>
  <c r="I389" i="1" s="1"/>
  <c r="H388" i="1"/>
  <c r="I388" i="1" s="1"/>
  <c r="H387" i="1"/>
  <c r="I387" i="1" s="1"/>
  <c r="H386" i="1"/>
  <c r="I386" i="1" s="1"/>
  <c r="H385" i="1"/>
  <c r="I385" i="1" s="1"/>
  <c r="H384" i="1"/>
  <c r="I384" i="1" s="1"/>
  <c r="H383" i="1"/>
  <c r="I383" i="1" s="1"/>
  <c r="H382" i="1"/>
  <c r="I382" i="1" s="1"/>
  <c r="H381" i="1"/>
  <c r="I381" i="1" s="1"/>
  <c r="H380" i="1"/>
  <c r="I380" i="1" s="1"/>
  <c r="H379" i="1"/>
  <c r="I379" i="1" s="1"/>
  <c r="H378" i="1"/>
  <c r="I378" i="1" s="1"/>
  <c r="H377" i="1"/>
  <c r="I377" i="1" s="1"/>
  <c r="H376" i="1"/>
  <c r="I376" i="1" s="1"/>
  <c r="H375" i="1"/>
  <c r="I375" i="1" s="1"/>
  <c r="H374" i="1"/>
  <c r="I374" i="1" s="1"/>
  <c r="H373" i="1"/>
  <c r="I373" i="1" s="1"/>
  <c r="H372" i="1"/>
  <c r="I372" i="1" s="1"/>
  <c r="H371" i="1"/>
  <c r="I371" i="1" s="1"/>
  <c r="H370" i="1"/>
  <c r="I370" i="1" s="1"/>
  <c r="H369" i="1"/>
  <c r="I369" i="1" s="1"/>
  <c r="H368" i="1"/>
  <c r="I368" i="1" s="1"/>
  <c r="H367" i="1"/>
  <c r="I367" i="1" s="1"/>
  <c r="H366" i="1"/>
  <c r="I366" i="1" s="1"/>
  <c r="H365" i="1"/>
  <c r="I365" i="1" s="1"/>
  <c r="H364" i="1"/>
  <c r="I364" i="1" s="1"/>
  <c r="H363" i="1"/>
  <c r="I363" i="1" s="1"/>
  <c r="H362" i="1"/>
  <c r="I362" i="1" s="1"/>
  <c r="H361" i="1"/>
  <c r="I361" i="1" s="1"/>
  <c r="H360" i="1"/>
  <c r="I360" i="1" s="1"/>
  <c r="H359" i="1"/>
  <c r="I359" i="1" s="1"/>
  <c r="H358" i="1"/>
  <c r="I358" i="1" s="1"/>
  <c r="H357" i="1"/>
  <c r="I357" i="1" s="1"/>
  <c r="H356" i="1"/>
  <c r="I356" i="1" s="1"/>
  <c r="H355" i="1"/>
  <c r="I355" i="1" s="1"/>
  <c r="H354" i="1"/>
  <c r="I354" i="1" s="1"/>
  <c r="H353" i="1"/>
  <c r="I353" i="1" s="1"/>
  <c r="H352" i="1"/>
  <c r="I352" i="1" s="1"/>
  <c r="H351" i="1"/>
  <c r="I351" i="1" s="1"/>
  <c r="H350" i="1"/>
  <c r="I350" i="1" s="1"/>
  <c r="H349" i="1"/>
  <c r="I349" i="1" s="1"/>
  <c r="H348" i="1"/>
  <c r="I348" i="1" s="1"/>
  <c r="H347" i="1"/>
  <c r="I347" i="1" s="1"/>
  <c r="H346" i="1"/>
  <c r="I346" i="1" s="1"/>
  <c r="H345" i="1"/>
  <c r="I345" i="1" s="1"/>
  <c r="H344" i="1"/>
  <c r="I344" i="1" s="1"/>
  <c r="H343" i="1"/>
  <c r="I343" i="1" s="1"/>
  <c r="H342" i="1"/>
  <c r="I342" i="1" s="1"/>
  <c r="H341" i="1"/>
  <c r="I341" i="1" s="1"/>
  <c r="H340" i="1"/>
  <c r="I340" i="1" s="1"/>
  <c r="H339" i="1"/>
  <c r="I339" i="1" s="1"/>
  <c r="H338" i="1"/>
  <c r="I338" i="1" s="1"/>
  <c r="H337" i="1"/>
  <c r="I337" i="1" s="1"/>
  <c r="H336" i="1"/>
  <c r="I336" i="1" s="1"/>
  <c r="H335" i="1"/>
  <c r="I335" i="1" s="1"/>
  <c r="H334" i="1"/>
  <c r="I334" i="1" s="1"/>
  <c r="H333" i="1"/>
  <c r="I333" i="1" s="1"/>
  <c r="H332" i="1"/>
  <c r="I332" i="1" s="1"/>
  <c r="H331" i="1"/>
  <c r="I331" i="1" s="1"/>
  <c r="H330" i="1"/>
  <c r="I330" i="1" s="1"/>
  <c r="H329" i="1"/>
  <c r="I329" i="1" s="1"/>
  <c r="H328" i="1"/>
  <c r="I328" i="1" s="1"/>
  <c r="H327" i="1"/>
  <c r="I327" i="1" s="1"/>
  <c r="H326" i="1"/>
  <c r="I326" i="1" s="1"/>
  <c r="H325" i="1"/>
  <c r="I325" i="1" s="1"/>
  <c r="H324" i="1"/>
  <c r="I324" i="1" s="1"/>
  <c r="H323" i="1"/>
  <c r="I323" i="1" s="1"/>
  <c r="H322" i="1"/>
  <c r="I322" i="1" s="1"/>
  <c r="H321" i="1"/>
  <c r="I321" i="1" s="1"/>
  <c r="H320" i="1"/>
  <c r="I320" i="1" s="1"/>
  <c r="H319" i="1"/>
  <c r="I319" i="1" s="1"/>
  <c r="H318" i="1"/>
  <c r="I318" i="1" s="1"/>
  <c r="H317" i="1"/>
  <c r="I317" i="1" s="1"/>
  <c r="H316" i="1"/>
  <c r="I316" i="1" s="1"/>
  <c r="H315" i="1"/>
  <c r="I315" i="1" s="1"/>
  <c r="H314" i="1"/>
  <c r="I314" i="1" s="1"/>
  <c r="H313" i="1"/>
  <c r="I313" i="1" s="1"/>
  <c r="H312" i="1"/>
  <c r="I312" i="1" s="1"/>
  <c r="H311" i="1"/>
  <c r="I311" i="1" s="1"/>
  <c r="H310" i="1"/>
  <c r="I310" i="1" s="1"/>
  <c r="H309" i="1"/>
  <c r="I309" i="1" s="1"/>
  <c r="H308" i="1"/>
  <c r="I308" i="1" s="1"/>
  <c r="H307" i="1"/>
  <c r="I307" i="1" s="1"/>
  <c r="H306" i="1"/>
  <c r="I306" i="1" s="1"/>
  <c r="H305" i="1"/>
  <c r="I305" i="1" s="1"/>
  <c r="H304" i="1"/>
  <c r="I304" i="1" s="1"/>
  <c r="H303" i="1"/>
  <c r="I303" i="1" s="1"/>
  <c r="H302" i="1"/>
  <c r="I302" i="1" s="1"/>
  <c r="H301" i="1"/>
  <c r="I301" i="1" s="1"/>
  <c r="H300" i="1"/>
  <c r="I300" i="1" s="1"/>
  <c r="H299" i="1"/>
  <c r="I299" i="1" s="1"/>
  <c r="H298" i="1"/>
  <c r="I298" i="1" s="1"/>
  <c r="H297" i="1"/>
  <c r="I297" i="1" s="1"/>
  <c r="H296" i="1"/>
  <c r="I296" i="1" s="1"/>
  <c r="H295" i="1"/>
  <c r="I295" i="1" s="1"/>
  <c r="H294" i="1"/>
  <c r="I294" i="1" s="1"/>
  <c r="H293" i="1"/>
  <c r="I293" i="1" s="1"/>
  <c r="H292" i="1"/>
  <c r="I292" i="1" s="1"/>
  <c r="H291" i="1"/>
  <c r="I291" i="1" s="1"/>
  <c r="H290" i="1"/>
  <c r="I290" i="1" s="1"/>
  <c r="H289" i="1"/>
  <c r="I289" i="1" s="1"/>
  <c r="H288" i="1"/>
  <c r="I288" i="1" s="1"/>
  <c r="H287" i="1"/>
  <c r="I287" i="1" s="1"/>
  <c r="H286" i="1"/>
  <c r="I286" i="1" s="1"/>
  <c r="H285" i="1"/>
  <c r="I285" i="1" s="1"/>
  <c r="H284" i="1"/>
  <c r="I284" i="1" s="1"/>
  <c r="H283" i="1"/>
  <c r="I283" i="1" s="1"/>
  <c r="H282" i="1"/>
  <c r="I282" i="1" s="1"/>
  <c r="H281" i="1"/>
  <c r="I281" i="1" s="1"/>
  <c r="H280" i="1"/>
  <c r="I280" i="1" s="1"/>
  <c r="H279" i="1"/>
  <c r="I279" i="1" s="1"/>
  <c r="H278" i="1"/>
  <c r="I278" i="1" s="1"/>
  <c r="H277" i="1"/>
  <c r="I277" i="1" s="1"/>
  <c r="H276" i="1"/>
  <c r="I276" i="1" s="1"/>
  <c r="H275" i="1"/>
  <c r="I275" i="1" s="1"/>
  <c r="H274" i="1"/>
  <c r="I274" i="1" s="1"/>
  <c r="H273" i="1"/>
  <c r="I273" i="1" s="1"/>
  <c r="H272" i="1"/>
  <c r="I272" i="1" s="1"/>
  <c r="H271" i="1"/>
  <c r="I271" i="1" s="1"/>
  <c r="H270" i="1"/>
  <c r="I270" i="1" s="1"/>
  <c r="H269" i="1"/>
  <c r="I269" i="1" s="1"/>
  <c r="H268" i="1"/>
  <c r="I268" i="1" s="1"/>
  <c r="H267" i="1"/>
  <c r="I267" i="1" s="1"/>
  <c r="H266" i="1"/>
  <c r="I266" i="1" s="1"/>
  <c r="H265" i="1"/>
  <c r="I265" i="1" s="1"/>
  <c r="H264" i="1"/>
  <c r="I264" i="1" s="1"/>
  <c r="H263" i="1"/>
  <c r="I263" i="1" s="1"/>
  <c r="H262" i="1"/>
  <c r="I262" i="1" s="1"/>
  <c r="H261" i="1"/>
  <c r="I261" i="1" s="1"/>
  <c r="H260" i="1"/>
  <c r="I260" i="1" s="1"/>
  <c r="H259" i="1"/>
  <c r="I259" i="1" s="1"/>
  <c r="H258" i="1"/>
  <c r="I258" i="1" s="1"/>
  <c r="H257" i="1"/>
  <c r="I257" i="1" s="1"/>
  <c r="H256" i="1"/>
  <c r="I256" i="1" s="1"/>
  <c r="H255" i="1"/>
  <c r="I255" i="1" s="1"/>
  <c r="H254" i="1"/>
  <c r="I254" i="1" s="1"/>
  <c r="H253" i="1"/>
  <c r="I253" i="1" s="1"/>
  <c r="H252" i="1"/>
  <c r="I252" i="1" s="1"/>
  <c r="H251" i="1"/>
  <c r="I251" i="1" s="1"/>
  <c r="H250" i="1"/>
  <c r="I250" i="1" s="1"/>
  <c r="H249" i="1"/>
  <c r="I249" i="1" s="1"/>
  <c r="H248" i="1"/>
  <c r="I248" i="1" s="1"/>
  <c r="H247" i="1"/>
  <c r="I247" i="1" s="1"/>
  <c r="H246" i="1"/>
  <c r="I246" i="1" s="1"/>
  <c r="H245" i="1"/>
  <c r="I245" i="1" s="1"/>
  <c r="H244" i="1"/>
  <c r="I244" i="1" s="1"/>
  <c r="H243" i="1"/>
  <c r="I243" i="1" s="1"/>
  <c r="H242" i="1"/>
  <c r="I242" i="1" s="1"/>
  <c r="H241" i="1"/>
  <c r="I241" i="1" s="1"/>
  <c r="H240" i="1"/>
  <c r="I240" i="1" s="1"/>
  <c r="H239" i="1"/>
  <c r="I239" i="1" s="1"/>
  <c r="H238" i="1"/>
  <c r="I238" i="1" s="1"/>
  <c r="H237" i="1"/>
  <c r="I237" i="1" s="1"/>
  <c r="H236" i="1"/>
  <c r="I236" i="1" s="1"/>
  <c r="H235" i="1"/>
  <c r="I235" i="1" s="1"/>
  <c r="H234" i="1"/>
  <c r="I234" i="1" s="1"/>
  <c r="H233" i="1"/>
  <c r="I233" i="1" s="1"/>
  <c r="H232" i="1"/>
  <c r="I232" i="1" s="1"/>
  <c r="H231" i="1"/>
  <c r="I231" i="1" s="1"/>
  <c r="H230" i="1"/>
  <c r="I230" i="1" s="1"/>
  <c r="H229" i="1"/>
  <c r="I229" i="1" s="1"/>
  <c r="H228" i="1"/>
  <c r="I228" i="1" s="1"/>
  <c r="H227" i="1"/>
  <c r="I227" i="1" s="1"/>
  <c r="H226" i="1"/>
  <c r="I226" i="1" s="1"/>
  <c r="H225" i="1"/>
  <c r="I225" i="1" s="1"/>
  <c r="H224" i="1"/>
  <c r="I224" i="1" s="1"/>
  <c r="H223" i="1"/>
  <c r="I223" i="1" s="1"/>
  <c r="H222" i="1"/>
  <c r="I222" i="1" s="1"/>
  <c r="H221" i="1"/>
  <c r="I221" i="1" s="1"/>
  <c r="H220" i="1"/>
  <c r="I220" i="1" s="1"/>
  <c r="H219" i="1"/>
  <c r="I219" i="1" s="1"/>
  <c r="H218" i="1"/>
  <c r="I218" i="1" s="1"/>
  <c r="H217" i="1"/>
  <c r="I217" i="1" s="1"/>
  <c r="H216" i="1"/>
  <c r="I216" i="1" s="1"/>
  <c r="H215" i="1"/>
  <c r="I215" i="1" s="1"/>
  <c r="H214" i="1"/>
  <c r="I214" i="1" s="1"/>
  <c r="H213" i="1"/>
  <c r="I213" i="1" s="1"/>
  <c r="H212" i="1"/>
  <c r="I212" i="1" s="1"/>
  <c r="H211" i="1"/>
  <c r="I211" i="1" s="1"/>
  <c r="H210" i="1"/>
  <c r="I210" i="1" s="1"/>
  <c r="H209" i="1"/>
  <c r="I209" i="1" s="1"/>
  <c r="H208" i="1"/>
  <c r="I208" i="1" s="1"/>
  <c r="H207" i="1"/>
  <c r="I207" i="1" s="1"/>
  <c r="H206" i="1"/>
  <c r="I206" i="1" s="1"/>
  <c r="H205" i="1"/>
  <c r="I205" i="1" s="1"/>
  <c r="H204" i="1"/>
  <c r="I204" i="1" s="1"/>
  <c r="H203" i="1"/>
  <c r="I203" i="1" s="1"/>
  <c r="H202" i="1"/>
  <c r="I202" i="1" s="1"/>
  <c r="H201" i="1"/>
  <c r="I201" i="1" s="1"/>
  <c r="H200" i="1"/>
  <c r="I200" i="1" s="1"/>
  <c r="H199" i="1"/>
  <c r="I199" i="1" s="1"/>
  <c r="H198" i="1"/>
  <c r="I198" i="1" s="1"/>
  <c r="H197" i="1"/>
  <c r="I197" i="1" s="1"/>
  <c r="H196" i="1"/>
  <c r="I196" i="1" s="1"/>
  <c r="H195" i="1"/>
  <c r="I195" i="1" s="1"/>
  <c r="H194" i="1"/>
  <c r="I194" i="1" s="1"/>
  <c r="H193" i="1"/>
  <c r="I193" i="1" s="1"/>
  <c r="H192" i="1"/>
  <c r="I192" i="1" s="1"/>
  <c r="H191" i="1"/>
  <c r="I191" i="1" s="1"/>
  <c r="H190" i="1"/>
  <c r="I190" i="1" s="1"/>
  <c r="H189" i="1"/>
  <c r="I189" i="1" s="1"/>
  <c r="H188" i="1"/>
  <c r="I188" i="1" s="1"/>
  <c r="H187" i="1"/>
  <c r="I187" i="1" s="1"/>
  <c r="H186" i="1"/>
  <c r="I186" i="1" s="1"/>
  <c r="H185" i="1"/>
  <c r="I185" i="1" s="1"/>
  <c r="H184" i="1"/>
  <c r="I184" i="1" s="1"/>
  <c r="H183" i="1"/>
  <c r="I183" i="1" s="1"/>
  <c r="H182" i="1"/>
  <c r="I182" i="1" s="1"/>
  <c r="H181" i="1"/>
  <c r="I181" i="1" s="1"/>
  <c r="H180" i="1"/>
  <c r="I180" i="1" s="1"/>
  <c r="H179" i="1"/>
  <c r="I179" i="1" s="1"/>
  <c r="H178" i="1"/>
  <c r="I178" i="1" s="1"/>
  <c r="H177" i="1"/>
  <c r="I177" i="1" s="1"/>
  <c r="H176" i="1"/>
  <c r="I176" i="1" s="1"/>
  <c r="H175" i="1"/>
  <c r="I175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52" i="1"/>
  <c r="I152" i="1" s="1"/>
  <c r="H151" i="1"/>
  <c r="I151" i="1" s="1"/>
  <c r="H150" i="1"/>
  <c r="I150" i="1" s="1"/>
  <c r="H149" i="1"/>
  <c r="I149" i="1" s="1"/>
  <c r="H148" i="1"/>
  <c r="I148" i="1" s="1"/>
  <c r="H147" i="1"/>
  <c r="I147" i="1" s="1"/>
  <c r="H146" i="1"/>
  <c r="I146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31" i="1"/>
  <c r="I131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C1008" i="1"/>
  <c r="C1007" i="1" s="1"/>
  <c r="C1006" i="1" s="1"/>
  <c r="C1005" i="1" s="1"/>
  <c r="D1016" i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C1016" i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D1013" i="1"/>
  <c r="D1012" i="1" s="1"/>
  <c r="D1011" i="1" s="1"/>
  <c r="D1010" i="1" s="1"/>
  <c r="D1009" i="1" s="1"/>
  <c r="D1008" i="1" s="1"/>
  <c r="D1007" i="1" s="1"/>
  <c r="D1006" i="1" s="1"/>
  <c r="D1005" i="1" s="1"/>
  <c r="C1013" i="1"/>
  <c r="C1012" i="1" s="1"/>
  <c r="C1011" i="1" s="1"/>
  <c r="C1010" i="1" s="1"/>
  <c r="C1009" i="1" s="1"/>
  <c r="R1000" i="1"/>
  <c r="S1000" i="1" s="1"/>
  <c r="T1000" i="1" s="1"/>
  <c r="U1000" i="1" s="1"/>
  <c r="V1000" i="1" s="1"/>
  <c r="W1000" i="1" s="1"/>
  <c r="Q171" i="1" l="1"/>
  <c r="W1001" i="1"/>
  <c r="P1001" i="1"/>
  <c r="V1001" i="1"/>
  <c r="U1001" i="1"/>
  <c r="T1001" i="1"/>
  <c r="S1001" i="1"/>
  <c r="R1001" i="1"/>
  <c r="Q1001" i="1"/>
  <c r="Q1002" i="1" s="1"/>
  <c r="Q1003" i="1" s="1"/>
  <c r="U1002" i="1" l="1"/>
  <c r="U1003" i="1" s="1"/>
  <c r="S1002" i="1"/>
  <c r="S1003" i="1" s="1"/>
  <c r="V1002" i="1"/>
  <c r="V1003" i="1" s="1"/>
  <c r="W1002" i="1"/>
  <c r="W1003" i="1" s="1"/>
  <c r="X1002" i="1"/>
  <c r="X1003" i="1" s="1"/>
  <c r="R1002" i="1"/>
  <c r="R1003" i="1" s="1"/>
  <c r="T1002" i="1"/>
  <c r="T1003" i="1" s="1"/>
</calcChain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<sst xmlns="http://schemas.openxmlformats.org/spreadsheetml/2006/main" count="7" uniqueCount="7">
  <si>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</si>
  <si>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</si>
  <si>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</si>
  <si>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</si>
  <si>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이평5</t>
    <phoneticPr fontId="3" type="noConversion"/>
  </si>
  <si>
    <t>이평10</t>
    <phoneticPr fontId="3" type="noConversion"/>
  </si>
  <si>
    <t>이평20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</si>
</sst>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76" formatCode="yyyy\-mm\-dd\ hh:mm:ss"/>
    <numFmt numFmtId="177" formatCode="0.0%"/>
    <numFmt numFmtId="178" formatCode="_-* #,##0.00_-;\-* #,##0.00_-;_-* &quot;-&quot;_-;_-@_-"/>
    <numFmt numFmtId="179" formatCode="#,##0_ ;[Red]\-#,##0\ 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41" fontId="0" fillId="0" borderId="0" xfId="1" applyFont="1" applyAlignment="1"/>
    <xf numFmtId="41" fontId="0" fillId="0" borderId="0" xfId="0" applyNumberFormat="1"/>
    <xf numFmtId="177" fontId="0" fillId="0" borderId="0" xfId="2" applyNumberFormat="1" applyFont="1" applyAlignment="1"/>
    <xf numFmtId="10" fontId="0" fillId="0" borderId="0" xfId="0" applyNumberFormat="1"/>
    <xf numFmtId="9" fontId="0" fillId="0" borderId="0" xfId="0" applyNumberFormat="1" applyAlignment="1">
      <alignment horizontal="center"/>
    </xf>
    <xf numFmtId="178" fontId="0" fillId="0" borderId="0" xfId="1" applyNumberFormat="1" applyFont="1" applyAlignment="1"/>
    <xf numFmtId="43" fontId="0" fillId="0" borderId="0" xfId="0" applyNumberFormat="1"/>
    <xf numFmtId="179" fontId="0" fillId="0" borderId="0" xfId="1" applyNumberFormat="1" applyFont="1" applyAlignment="1"/>
    <xf numFmtId="10" fontId="0" fillId="0" borderId="0" xfId="2" applyNumberFormat="1" applyFont="1" applyAlignment="1"/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0"/>
  <sheetViews>
    <sheetView tabSelected="1" workbookViewId="0">
      <pane xSplit="1" ySplit="1" topLeftCell="B973" activePane="bottomRight" state="frozen"/>
      <selection pane="topRight" activeCell="B1" sqref="B1"/>
      <selection pane="bottomLeft" activeCell="A2" sqref="A2"/>
      <selection pane="bottomRight" activeCell="Y1009" sqref="Y1009"/>
    </sheetView>
  </sheetViews>
  <sheetFormatPr defaultRowHeight="16.5" x14ac:dyDescent="0.3"/>
  <cols>
    <col min="1" max="1" width="21.75" bestFit="1" customWidth="1"/>
    <col min="2" max="16" width="12.625" customWidth="1"/>
    <col min="17" max="23" width="8.625" customWidth="1"/>
    <col min="25" max="25" width="13.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 t="s">
        <v>6</v>
      </c>
      <c r="M1" s="1"/>
      <c r="N1" s="1"/>
      <c r="O1" s="1"/>
      <c r="P1" s="1"/>
      <c r="Q1" s="1"/>
    </row>
    <row r="2" spans="1:17" x14ac:dyDescent="0.3">
      <c r="A2" s="2">
        <v>44049.375</v>
      </c>
      <c r="B2" s="3">
        <v>13843000</v>
      </c>
      <c r="C2" s="3">
        <v>14036000</v>
      </c>
      <c r="D2" s="3">
        <v>13666000</v>
      </c>
      <c r="E2" s="3">
        <v>13884000</v>
      </c>
      <c r="F2" s="3"/>
      <c r="G2" s="3"/>
      <c r="H2" s="3"/>
      <c r="I2" s="3"/>
      <c r="J2" s="3"/>
      <c r="K2" s="3"/>
    </row>
    <row r="3" spans="1:17" x14ac:dyDescent="0.3">
      <c r="A3" s="2">
        <v>44050.375</v>
      </c>
      <c r="B3" s="3">
        <v>13883000</v>
      </c>
      <c r="C3" s="3">
        <v>14064000</v>
      </c>
      <c r="D3" s="3">
        <v>13551000</v>
      </c>
      <c r="E3" s="3">
        <v>13777000</v>
      </c>
      <c r="F3" s="3"/>
      <c r="G3" s="3"/>
      <c r="H3" s="3"/>
      <c r="I3" s="3"/>
      <c r="J3" s="3"/>
      <c r="K3" s="3"/>
    </row>
    <row r="4" spans="1:17" x14ac:dyDescent="0.3">
      <c r="A4" s="2">
        <v>44051.375</v>
      </c>
      <c r="B4" s="3">
        <v>13777000</v>
      </c>
      <c r="C4" s="3">
        <v>13960000</v>
      </c>
      <c r="D4" s="3">
        <v>13710000</v>
      </c>
      <c r="E4" s="3">
        <v>13887000</v>
      </c>
      <c r="F4" s="3"/>
      <c r="G4" s="3"/>
      <c r="H4" s="3"/>
      <c r="I4" s="3"/>
      <c r="J4" s="3"/>
      <c r="K4" s="3"/>
    </row>
    <row r="5" spans="1:17" x14ac:dyDescent="0.3">
      <c r="A5" s="2">
        <v>44052.375</v>
      </c>
      <c r="B5" s="3">
        <v>13884000</v>
      </c>
      <c r="C5" s="3">
        <v>13905000</v>
      </c>
      <c r="D5" s="3">
        <v>13652000</v>
      </c>
      <c r="E5" s="3">
        <v>13820000</v>
      </c>
      <c r="F5" s="3"/>
      <c r="G5" s="3"/>
      <c r="H5" s="3"/>
      <c r="I5" s="3"/>
      <c r="J5" s="3"/>
      <c r="K5" s="3"/>
    </row>
    <row r="6" spans="1:17" x14ac:dyDescent="0.3">
      <c r="A6" s="2">
        <v>44053.375</v>
      </c>
      <c r="B6" s="3">
        <v>13814000</v>
      </c>
      <c r="C6" s="3">
        <v>14280000</v>
      </c>
      <c r="D6" s="3">
        <v>13746000</v>
      </c>
      <c r="E6" s="3">
        <v>13990000</v>
      </c>
      <c r="F6" s="3"/>
      <c r="G6" s="3"/>
      <c r="H6" s="3"/>
      <c r="I6" s="3"/>
      <c r="J6" s="3"/>
      <c r="K6" s="3"/>
    </row>
    <row r="7" spans="1:17" x14ac:dyDescent="0.3">
      <c r="A7" s="2">
        <v>44054.375</v>
      </c>
      <c r="B7" s="3">
        <v>13994000</v>
      </c>
      <c r="C7" s="3">
        <v>14042000</v>
      </c>
      <c r="D7" s="3">
        <v>13337000</v>
      </c>
      <c r="E7" s="3">
        <v>13619000</v>
      </c>
      <c r="F7" s="3"/>
      <c r="G7" s="3"/>
      <c r="H7" s="3"/>
      <c r="I7" s="3"/>
      <c r="J7" s="3"/>
      <c r="K7" s="3"/>
    </row>
    <row r="8" spans="1:17" x14ac:dyDescent="0.3">
      <c r="A8" s="2">
        <v>44055.375</v>
      </c>
      <c r="B8" s="3">
        <v>13619000</v>
      </c>
      <c r="C8" s="3">
        <v>13745000</v>
      </c>
      <c r="D8" s="3">
        <v>13306000</v>
      </c>
      <c r="E8" s="3">
        <v>13709000</v>
      </c>
      <c r="F8" s="3"/>
      <c r="G8" s="3"/>
      <c r="H8" s="3"/>
      <c r="I8" s="3"/>
      <c r="J8" s="3"/>
      <c r="K8" s="3"/>
    </row>
    <row r="9" spans="1:17" x14ac:dyDescent="0.3">
      <c r="A9" s="2">
        <v>44056.375</v>
      </c>
      <c r="B9" s="3">
        <v>13708000</v>
      </c>
      <c r="C9" s="3">
        <v>13890000</v>
      </c>
      <c r="D9" s="3">
        <v>13398000</v>
      </c>
      <c r="E9" s="3">
        <v>13810000</v>
      </c>
      <c r="F9" s="3"/>
      <c r="G9" s="3"/>
      <c r="H9" s="3"/>
      <c r="I9" s="3"/>
      <c r="J9" s="3"/>
      <c r="K9" s="3"/>
    </row>
    <row r="10" spans="1:17" x14ac:dyDescent="0.3">
      <c r="A10" s="2">
        <v>44057.375</v>
      </c>
      <c r="B10" s="3">
        <v>13810000</v>
      </c>
      <c r="C10" s="3">
        <v>13939000</v>
      </c>
      <c r="D10" s="3">
        <v>13706000</v>
      </c>
      <c r="E10" s="3">
        <v>13846000</v>
      </c>
      <c r="F10" s="3"/>
      <c r="G10" s="3"/>
      <c r="H10" s="3"/>
      <c r="I10" s="3"/>
      <c r="J10" s="3"/>
      <c r="K10" s="3"/>
    </row>
    <row r="11" spans="1:17" x14ac:dyDescent="0.3">
      <c r="A11" s="2">
        <v>44058.375</v>
      </c>
      <c r="B11" s="3">
        <v>13845000</v>
      </c>
      <c r="C11" s="3">
        <v>14051000</v>
      </c>
      <c r="D11" s="3">
        <v>13796000</v>
      </c>
      <c r="E11" s="3">
        <v>13878000</v>
      </c>
      <c r="F11" s="3"/>
      <c r="G11" s="3"/>
      <c r="H11" s="3"/>
      <c r="I11" s="3"/>
      <c r="J11" s="3"/>
      <c r="K11" s="3"/>
    </row>
    <row r="12" spans="1:17" x14ac:dyDescent="0.3">
      <c r="A12" s="2">
        <v>44059.375</v>
      </c>
      <c r="B12" s="3">
        <v>13867000</v>
      </c>
      <c r="C12" s="3">
        <v>13962000</v>
      </c>
      <c r="D12" s="3">
        <v>13751000</v>
      </c>
      <c r="E12" s="3">
        <v>13889000</v>
      </c>
      <c r="F12" s="3"/>
      <c r="G12" s="3"/>
      <c r="H12" s="3"/>
      <c r="I12" s="3"/>
      <c r="J12" s="3"/>
      <c r="K12" s="3"/>
    </row>
    <row r="13" spans="1:17" x14ac:dyDescent="0.3">
      <c r="A13" s="2">
        <v>44060.375</v>
      </c>
      <c r="B13" s="3">
        <v>13889000</v>
      </c>
      <c r="C13" s="3">
        <v>14382000</v>
      </c>
      <c r="D13" s="3">
        <v>13809000</v>
      </c>
      <c r="E13" s="3">
        <v>14204000</v>
      </c>
      <c r="F13" s="3"/>
      <c r="G13" s="3"/>
      <c r="H13" s="3"/>
      <c r="I13" s="3"/>
      <c r="J13" s="3"/>
      <c r="K13" s="3"/>
    </row>
    <row r="14" spans="1:17" x14ac:dyDescent="0.3">
      <c r="A14" s="2">
        <v>44061.375</v>
      </c>
      <c r="B14" s="3">
        <v>14202000</v>
      </c>
      <c r="C14" s="3">
        <v>14339000</v>
      </c>
      <c r="D14" s="3">
        <v>13811000</v>
      </c>
      <c r="E14" s="3">
        <v>14000000</v>
      </c>
      <c r="F14" s="3"/>
      <c r="G14" s="3"/>
      <c r="H14" s="3"/>
      <c r="I14" s="3"/>
      <c r="J14" s="3"/>
      <c r="K14" s="3"/>
    </row>
    <row r="15" spans="1:17" x14ac:dyDescent="0.3">
      <c r="A15" s="2">
        <v>44062.375</v>
      </c>
      <c r="B15" s="3">
        <v>14002000</v>
      </c>
      <c r="C15" s="3">
        <v>14084000</v>
      </c>
      <c r="D15" s="3">
        <v>13666000</v>
      </c>
      <c r="E15" s="3">
        <v>13878000</v>
      </c>
      <c r="F15" s="3"/>
      <c r="G15" s="3"/>
      <c r="H15" s="3"/>
      <c r="I15" s="3"/>
      <c r="J15" s="3"/>
      <c r="K15" s="3"/>
    </row>
    <row r="16" spans="1:17" x14ac:dyDescent="0.3">
      <c r="A16" s="2">
        <v>44063.375</v>
      </c>
      <c r="B16" s="3">
        <v>13884000</v>
      </c>
      <c r="C16" s="3">
        <v>14050000</v>
      </c>
      <c r="D16" s="3">
        <v>13750000</v>
      </c>
      <c r="E16" s="3">
        <v>13967000</v>
      </c>
      <c r="F16" s="3"/>
      <c r="G16" s="3"/>
      <c r="H16" s="3"/>
      <c r="I16" s="3"/>
      <c r="J16" s="3"/>
      <c r="K16" s="3"/>
    </row>
    <row r="17" spans="1:15" x14ac:dyDescent="0.3">
      <c r="A17" s="2">
        <v>44064.375</v>
      </c>
      <c r="B17" s="3">
        <v>13951000</v>
      </c>
      <c r="C17" s="3">
        <v>14012000</v>
      </c>
      <c r="D17" s="3">
        <v>13761000</v>
      </c>
      <c r="E17" s="3">
        <v>13781000</v>
      </c>
      <c r="F17" s="3"/>
      <c r="G17" s="3"/>
      <c r="H17" s="3"/>
      <c r="I17" s="3"/>
      <c r="J17" s="3"/>
      <c r="K17" s="3"/>
    </row>
    <row r="18" spans="1:15" x14ac:dyDescent="0.3">
      <c r="A18" s="2">
        <v>44065.375</v>
      </c>
      <c r="B18" s="3">
        <v>13781000</v>
      </c>
      <c r="C18" s="3">
        <v>13850000</v>
      </c>
      <c r="D18" s="3">
        <v>13500000</v>
      </c>
      <c r="E18" s="3">
        <v>13840000</v>
      </c>
      <c r="F18" s="3"/>
      <c r="G18" s="3"/>
      <c r="H18" s="3"/>
      <c r="I18" s="3"/>
      <c r="J18" s="3"/>
      <c r="K18" s="3"/>
    </row>
    <row r="19" spans="1:15" x14ac:dyDescent="0.3">
      <c r="A19" s="2">
        <v>44066.375</v>
      </c>
      <c r="B19" s="3">
        <v>13850000</v>
      </c>
      <c r="C19" s="3">
        <v>13856000</v>
      </c>
      <c r="D19" s="3">
        <v>13700000</v>
      </c>
      <c r="E19" s="3">
        <v>13802000</v>
      </c>
      <c r="F19" s="3"/>
      <c r="G19" s="3"/>
      <c r="H19" s="3"/>
      <c r="I19" s="3"/>
      <c r="J19" s="3"/>
      <c r="K19" s="3"/>
    </row>
    <row r="20" spans="1:15" x14ac:dyDescent="0.3">
      <c r="A20" s="2">
        <v>44067.375</v>
      </c>
      <c r="B20" s="3">
        <v>13816000</v>
      </c>
      <c r="C20" s="3">
        <v>13940000</v>
      </c>
      <c r="D20" s="3">
        <v>13745000</v>
      </c>
      <c r="E20" s="3">
        <v>13876000</v>
      </c>
      <c r="F20" s="3"/>
      <c r="G20" s="3"/>
      <c r="H20" s="3"/>
      <c r="I20" s="3"/>
      <c r="J20" s="3"/>
      <c r="K20" s="3"/>
    </row>
    <row r="21" spans="1:15" x14ac:dyDescent="0.3">
      <c r="A21" s="2">
        <v>44068.375</v>
      </c>
      <c r="B21" s="3">
        <v>13876000</v>
      </c>
      <c r="C21" s="3">
        <v>13884000</v>
      </c>
      <c r="D21" s="3">
        <v>13341000</v>
      </c>
      <c r="E21" s="3">
        <v>13476000</v>
      </c>
      <c r="F21" s="3"/>
      <c r="G21" s="3"/>
      <c r="H21" s="3"/>
      <c r="I21" s="3"/>
      <c r="J21" s="3"/>
      <c r="K21" s="3"/>
      <c r="L21" s="4"/>
      <c r="M21" s="4"/>
    </row>
    <row r="22" spans="1:15" x14ac:dyDescent="0.3">
      <c r="A22" s="2">
        <v>44069.375</v>
      </c>
      <c r="B22" s="3">
        <v>13473000</v>
      </c>
      <c r="C22" s="3">
        <v>13633000</v>
      </c>
      <c r="D22" s="3">
        <v>13350000</v>
      </c>
      <c r="E22" s="3">
        <v>13561000</v>
      </c>
      <c r="F22" s="3">
        <v>13755000</v>
      </c>
      <c r="G22" s="3"/>
      <c r="H22" s="3"/>
      <c r="I22" s="3"/>
      <c r="J22" s="3">
        <v>13871300</v>
      </c>
      <c r="K22" s="3"/>
      <c r="L22" s="4">
        <v>13846650</v>
      </c>
      <c r="M22" s="4"/>
      <c r="N22" s="4">
        <v>292000</v>
      </c>
      <c r="O22" s="5">
        <v>2.1887414736526497E-2</v>
      </c>
    </row>
    <row r="23" spans="1:15" x14ac:dyDescent="0.3">
      <c r="A23" s="2">
        <v>44070.375</v>
      </c>
      <c r="B23" s="3">
        <v>13561000</v>
      </c>
      <c r="C23" s="3">
        <v>13675000</v>
      </c>
      <c r="D23" s="3">
        <v>13245000</v>
      </c>
      <c r="E23" s="3">
        <v>13401000</v>
      </c>
      <c r="F23" s="3">
        <v>13711000</v>
      </c>
      <c r="G23" s="3"/>
      <c r="H23" s="3"/>
      <c r="I23" s="3"/>
      <c r="J23" s="3">
        <v>13838500</v>
      </c>
      <c r="K23" s="3"/>
      <c r="L23" s="4">
        <v>13830500</v>
      </c>
      <c r="M23" s="4"/>
      <c r="N23" s="4">
        <v>325000</v>
      </c>
      <c r="O23" s="5">
        <v>2.4344569288389514E-2</v>
      </c>
    </row>
    <row r="24" spans="1:15" x14ac:dyDescent="0.3">
      <c r="A24" s="2">
        <v>44071.375</v>
      </c>
      <c r="B24" s="3">
        <v>13401000</v>
      </c>
      <c r="C24" s="3">
        <v>13550000</v>
      </c>
      <c r="D24" s="3">
        <v>13332000</v>
      </c>
      <c r="E24" s="3">
        <v>13549000</v>
      </c>
      <c r="F24" s="3">
        <v>13623200</v>
      </c>
      <c r="G24" s="10">
        <v>-44000</v>
      </c>
      <c r="H24" s="10">
        <f t="shared" ref="H24:H87" si="0">C24-B24</f>
        <v>149000</v>
      </c>
      <c r="I24" s="11">
        <f t="shared" ref="I24:I87" si="1">H24/B24</f>
        <v>1.1118573240802926E-2</v>
      </c>
      <c r="J24" s="3">
        <v>13758200</v>
      </c>
      <c r="K24" s="3"/>
      <c r="L24" s="4">
        <v>13811700</v>
      </c>
      <c r="M24" s="4"/>
      <c r="N24" s="4">
        <v>305000</v>
      </c>
      <c r="O24" s="5">
        <v>2.3027557568893922E-2</v>
      </c>
    </row>
    <row r="25" spans="1:15" x14ac:dyDescent="0.3">
      <c r="A25" s="2">
        <v>44072.375</v>
      </c>
      <c r="B25" s="3">
        <v>13546000</v>
      </c>
      <c r="C25" s="3">
        <v>13568000</v>
      </c>
      <c r="D25" s="3">
        <v>13416000</v>
      </c>
      <c r="E25" s="3">
        <v>13470000</v>
      </c>
      <c r="F25" s="3">
        <v>13572600</v>
      </c>
      <c r="G25" s="10">
        <v>-87800</v>
      </c>
      <c r="H25" s="10">
        <f t="shared" si="0"/>
        <v>22000</v>
      </c>
      <c r="I25" s="11">
        <f t="shared" si="1"/>
        <v>1.6240956739997047E-3</v>
      </c>
      <c r="J25" s="3">
        <v>13713100</v>
      </c>
      <c r="K25" s="3"/>
      <c r="L25" s="4">
        <v>13794800</v>
      </c>
      <c r="M25" s="4"/>
      <c r="N25" s="4">
        <v>236000</v>
      </c>
      <c r="O25" s="5">
        <v>1.7701770177017701E-2</v>
      </c>
    </row>
    <row r="26" spans="1:15" x14ac:dyDescent="0.3">
      <c r="A26" s="2">
        <v>44073.375</v>
      </c>
      <c r="B26" s="3">
        <v>13470000</v>
      </c>
      <c r="C26" s="3">
        <v>13687000</v>
      </c>
      <c r="D26" s="3">
        <v>13465000</v>
      </c>
      <c r="E26" s="3">
        <v>13671000</v>
      </c>
      <c r="F26" s="3">
        <v>13491400</v>
      </c>
      <c r="G26" s="10">
        <v>-50600</v>
      </c>
      <c r="H26" s="10">
        <f t="shared" si="0"/>
        <v>217000</v>
      </c>
      <c r="I26" s="11">
        <f t="shared" si="1"/>
        <v>1.6109873793615441E-2</v>
      </c>
      <c r="J26" s="3">
        <v>13672300</v>
      </c>
      <c r="K26" s="3"/>
      <c r="L26" s="4">
        <v>13777300</v>
      </c>
      <c r="M26" s="4"/>
      <c r="N26" s="4">
        <v>271000</v>
      </c>
      <c r="O26" s="5">
        <v>2.0199761478831246E-2</v>
      </c>
    </row>
    <row r="27" spans="1:15" x14ac:dyDescent="0.3">
      <c r="A27" s="2">
        <v>44074.375</v>
      </c>
      <c r="B27" s="3">
        <v>13671000</v>
      </c>
      <c r="C27" s="3">
        <v>13840000</v>
      </c>
      <c r="D27" s="3">
        <v>13580000</v>
      </c>
      <c r="E27" s="3">
        <v>13739000</v>
      </c>
      <c r="F27" s="3">
        <v>13530400</v>
      </c>
      <c r="G27" s="10">
        <v>-81200</v>
      </c>
      <c r="H27" s="10">
        <f t="shared" si="0"/>
        <v>169000</v>
      </c>
      <c r="I27" s="11">
        <f t="shared" si="1"/>
        <v>1.2361934020920196E-2</v>
      </c>
      <c r="J27" s="3">
        <v>13642700</v>
      </c>
      <c r="K27" s="3"/>
      <c r="L27" s="4">
        <v>13761350</v>
      </c>
      <c r="M27" s="4"/>
      <c r="N27" s="4">
        <v>375000</v>
      </c>
      <c r="O27" s="5">
        <v>2.7849981433345713E-2</v>
      </c>
    </row>
    <row r="28" spans="1:15" x14ac:dyDescent="0.3">
      <c r="A28" s="2">
        <v>44075.375</v>
      </c>
      <c r="B28" s="3">
        <v>13733000</v>
      </c>
      <c r="C28" s="3">
        <v>14097000</v>
      </c>
      <c r="D28" s="3">
        <v>13630000</v>
      </c>
      <c r="E28" s="3">
        <v>13974000</v>
      </c>
      <c r="F28" s="3">
        <v>13566000</v>
      </c>
      <c r="G28" s="10">
        <v>39000</v>
      </c>
      <c r="H28" s="10">
        <f t="shared" si="0"/>
        <v>364000</v>
      </c>
      <c r="I28" s="11">
        <f t="shared" si="1"/>
        <v>2.6505497706255005E-2</v>
      </c>
      <c r="J28" s="3">
        <v>13638500</v>
      </c>
      <c r="K28" s="3"/>
      <c r="L28" s="4">
        <v>13767350</v>
      </c>
      <c r="M28" s="4"/>
      <c r="N28" s="4">
        <v>517000</v>
      </c>
      <c r="O28" s="5">
        <v>3.8070692194403531E-2</v>
      </c>
    </row>
    <row r="29" spans="1:15" x14ac:dyDescent="0.3">
      <c r="A29" s="2">
        <v>44076.375</v>
      </c>
      <c r="B29" s="3">
        <v>13972000</v>
      </c>
      <c r="C29" s="3">
        <v>14010000</v>
      </c>
      <c r="D29" s="3">
        <v>13282000</v>
      </c>
      <c r="E29" s="3">
        <v>13571000</v>
      </c>
      <c r="F29" s="3">
        <v>13680600</v>
      </c>
      <c r="G29" s="10">
        <v>35600</v>
      </c>
      <c r="H29" s="10">
        <f t="shared" si="0"/>
        <v>38000</v>
      </c>
      <c r="I29" s="11">
        <f t="shared" si="1"/>
        <v>2.7197251646149442E-3</v>
      </c>
      <c r="J29" s="3">
        <v>13651900</v>
      </c>
      <c r="K29" s="3"/>
      <c r="L29" s="4">
        <v>13780600</v>
      </c>
      <c r="M29" s="4"/>
      <c r="N29" s="4">
        <v>380000</v>
      </c>
      <c r="O29" s="5">
        <v>2.7879677182685254E-2</v>
      </c>
    </row>
    <row r="30" spans="1:15" x14ac:dyDescent="0.3">
      <c r="A30" s="2">
        <v>44077.375</v>
      </c>
      <c r="B30" s="3">
        <v>13572000</v>
      </c>
      <c r="C30" s="3">
        <v>13670000</v>
      </c>
      <c r="D30" s="3">
        <v>12265000</v>
      </c>
      <c r="E30" s="3">
        <v>12303000</v>
      </c>
      <c r="F30" s="3">
        <v>13685000</v>
      </c>
      <c r="G30" s="10">
        <v>114600</v>
      </c>
      <c r="H30" s="10">
        <f t="shared" si="0"/>
        <v>98000</v>
      </c>
      <c r="I30" s="11">
        <f t="shared" si="1"/>
        <v>7.2207486000589452E-3</v>
      </c>
      <c r="J30" s="3">
        <v>13628800</v>
      </c>
      <c r="K30" s="3"/>
      <c r="L30" s="4">
        <v>13768650</v>
      </c>
      <c r="M30" s="4"/>
      <c r="N30" s="4">
        <v>388000</v>
      </c>
      <c r="O30" s="5">
        <v>2.9212468001806956E-2</v>
      </c>
    </row>
    <row r="31" spans="1:15" x14ac:dyDescent="0.3">
      <c r="A31" s="2">
        <v>44078.375</v>
      </c>
      <c r="B31" s="3">
        <v>12301000</v>
      </c>
      <c r="C31" s="3">
        <v>12773000</v>
      </c>
      <c r="D31" s="3">
        <v>12160000</v>
      </c>
      <c r="E31" s="3">
        <v>12636000</v>
      </c>
      <c r="F31" s="3">
        <v>13451600</v>
      </c>
      <c r="G31" s="10">
        <v>4400</v>
      </c>
      <c r="H31" s="10">
        <f t="shared" si="0"/>
        <v>472000</v>
      </c>
      <c r="I31" s="11">
        <f t="shared" si="1"/>
        <v>3.8370864157385581E-2</v>
      </c>
      <c r="J31" s="3">
        <v>13471500</v>
      </c>
      <c r="K31" s="3"/>
      <c r="L31" s="4">
        <v>13691500</v>
      </c>
      <c r="M31" s="4"/>
      <c r="N31" s="4">
        <v>508000</v>
      </c>
      <c r="O31" s="5">
        <v>4.141867101508357E-2</v>
      </c>
    </row>
    <row r="32" spans="1:15" x14ac:dyDescent="0.3">
      <c r="A32" s="2">
        <v>44079.375</v>
      </c>
      <c r="B32" s="3">
        <v>12630000</v>
      </c>
      <c r="C32" s="3">
        <v>12762000</v>
      </c>
      <c r="D32" s="3">
        <v>12120000</v>
      </c>
      <c r="E32" s="3">
        <v>12382000</v>
      </c>
      <c r="F32" s="3">
        <v>13244600</v>
      </c>
      <c r="G32" s="10">
        <v>-233400</v>
      </c>
      <c r="H32" s="10">
        <f t="shared" si="0"/>
        <v>132000</v>
      </c>
      <c r="I32" s="11">
        <f t="shared" si="1"/>
        <v>1.0451306413301662E-2</v>
      </c>
      <c r="J32" s="3">
        <v>13387500</v>
      </c>
      <c r="K32" s="3"/>
      <c r="L32" s="4">
        <v>13629400</v>
      </c>
      <c r="M32" s="4"/>
      <c r="N32" s="4">
        <v>602000</v>
      </c>
      <c r="O32" s="5">
        <v>4.9506578947368422E-2</v>
      </c>
    </row>
    <row r="33" spans="1:15" x14ac:dyDescent="0.3">
      <c r="A33" s="2">
        <v>44080.375</v>
      </c>
      <c r="B33" s="3">
        <v>12383000</v>
      </c>
      <c r="C33" s="3">
        <v>12493000</v>
      </c>
      <c r="D33" s="3">
        <v>12123000</v>
      </c>
      <c r="E33" s="3">
        <v>12353000</v>
      </c>
      <c r="F33" s="3">
        <v>12973200</v>
      </c>
      <c r="G33" s="10">
        <v>-207000</v>
      </c>
      <c r="H33" s="10">
        <f t="shared" si="0"/>
        <v>110000</v>
      </c>
      <c r="I33" s="11">
        <f t="shared" si="1"/>
        <v>8.8831462488896066E-3</v>
      </c>
      <c r="J33" s="3">
        <v>13269600</v>
      </c>
      <c r="K33" s="3"/>
      <c r="L33" s="4">
        <v>13554050</v>
      </c>
      <c r="M33" s="4"/>
      <c r="N33" s="4">
        <v>373000</v>
      </c>
      <c r="O33" s="5">
        <v>3.0775577557755774E-2</v>
      </c>
    </row>
    <row r="34" spans="1:15" x14ac:dyDescent="0.3">
      <c r="A34" s="2">
        <v>44081.375</v>
      </c>
      <c r="B34" s="3">
        <v>12353000</v>
      </c>
      <c r="C34" s="3">
        <v>12450000</v>
      </c>
      <c r="D34" s="3">
        <v>11860000</v>
      </c>
      <c r="E34" s="3">
        <v>12388000</v>
      </c>
      <c r="F34" s="3">
        <v>12649000</v>
      </c>
      <c r="G34" s="10">
        <v>-271400</v>
      </c>
      <c r="H34" s="10">
        <f t="shared" si="0"/>
        <v>97000</v>
      </c>
      <c r="I34" s="11">
        <f t="shared" si="1"/>
        <v>7.8523435602687614E-3</v>
      </c>
      <c r="J34" s="3">
        <v>13164800</v>
      </c>
      <c r="K34" s="3"/>
      <c r="L34" s="4">
        <v>13461500</v>
      </c>
      <c r="M34" s="4"/>
      <c r="N34" s="4">
        <v>327000</v>
      </c>
      <c r="O34" s="5">
        <v>2.6973521405592674E-2</v>
      </c>
    </row>
    <row r="35" spans="1:15" x14ac:dyDescent="0.3">
      <c r="A35" s="2">
        <v>44082.375</v>
      </c>
      <c r="B35" s="3">
        <v>12388000</v>
      </c>
      <c r="C35" s="3">
        <v>12448000</v>
      </c>
      <c r="D35" s="3">
        <v>11900000</v>
      </c>
      <c r="E35" s="3">
        <v>12131000</v>
      </c>
      <c r="F35" s="3">
        <v>12412400</v>
      </c>
      <c r="G35" s="10">
        <v>-324200</v>
      </c>
      <c r="H35" s="10">
        <f t="shared" si="0"/>
        <v>60000</v>
      </c>
      <c r="I35" s="11">
        <f t="shared" si="1"/>
        <v>4.8433968356474009E-3</v>
      </c>
      <c r="J35" s="3">
        <v>13048700</v>
      </c>
      <c r="K35" s="3"/>
      <c r="L35" s="4">
        <v>13380900</v>
      </c>
      <c r="M35" s="4"/>
      <c r="N35" s="4">
        <v>588000</v>
      </c>
      <c r="O35" s="5">
        <v>4.9578414839797642E-2</v>
      </c>
    </row>
    <row r="36" spans="1:15" x14ac:dyDescent="0.3">
      <c r="A36" s="2">
        <v>44083.375</v>
      </c>
      <c r="B36" s="3">
        <v>12130000</v>
      </c>
      <c r="C36" s="3">
        <v>12290000</v>
      </c>
      <c r="D36" s="3">
        <v>11939000</v>
      </c>
      <c r="E36" s="3">
        <v>12177000</v>
      </c>
      <c r="F36" s="3">
        <v>12378000</v>
      </c>
      <c r="G36" s="10">
        <v>-236600</v>
      </c>
      <c r="H36" s="10">
        <f t="shared" si="0"/>
        <v>160000</v>
      </c>
      <c r="I36" s="11">
        <f t="shared" si="1"/>
        <v>1.3190436933223413E-2</v>
      </c>
      <c r="J36" s="3">
        <v>12914800</v>
      </c>
      <c r="K36" s="3"/>
      <c r="L36" s="4">
        <v>13293550</v>
      </c>
      <c r="M36" s="4"/>
      <c r="N36" s="4">
        <v>390000</v>
      </c>
      <c r="O36" s="5">
        <v>3.2773109243697481E-2</v>
      </c>
    </row>
    <row r="37" spans="1:15" x14ac:dyDescent="0.3">
      <c r="A37" s="2">
        <v>44084.375</v>
      </c>
      <c r="B37" s="3">
        <v>12189000</v>
      </c>
      <c r="C37" s="3">
        <v>12435000</v>
      </c>
      <c r="D37" s="3">
        <v>12050000</v>
      </c>
      <c r="E37" s="3">
        <v>12328000</v>
      </c>
      <c r="F37" s="3">
        <v>12286200</v>
      </c>
      <c r="G37" s="10">
        <v>-34400</v>
      </c>
      <c r="H37" s="10">
        <f t="shared" si="0"/>
        <v>246000</v>
      </c>
      <c r="I37" s="11">
        <f t="shared" si="1"/>
        <v>2.0182131429977847E-2</v>
      </c>
      <c r="J37" s="3">
        <v>12765400</v>
      </c>
      <c r="K37" s="3"/>
      <c r="L37" s="4">
        <v>13204050</v>
      </c>
      <c r="M37" s="4"/>
      <c r="N37" s="4">
        <v>496000</v>
      </c>
      <c r="O37" s="5">
        <v>4.1544517966328839E-2</v>
      </c>
    </row>
    <row r="38" spans="1:15" x14ac:dyDescent="0.3">
      <c r="A38" s="2">
        <v>44085.375</v>
      </c>
      <c r="B38" s="3">
        <v>12328000</v>
      </c>
      <c r="C38" s="3">
        <v>12388000</v>
      </c>
      <c r="D38" s="3">
        <v>12170000</v>
      </c>
      <c r="E38" s="3">
        <v>12336000</v>
      </c>
      <c r="F38" s="3">
        <v>12275400</v>
      </c>
      <c r="G38" s="10">
        <v>-91800</v>
      </c>
      <c r="H38" s="10">
        <f t="shared" si="0"/>
        <v>60000</v>
      </c>
      <c r="I38" s="11">
        <f t="shared" si="1"/>
        <v>4.8669695003244647E-3</v>
      </c>
      <c r="J38" s="3">
        <v>12624300</v>
      </c>
      <c r="K38" s="3"/>
      <c r="L38" s="4">
        <v>13131400</v>
      </c>
      <c r="M38" s="4"/>
      <c r="N38" s="4">
        <v>338000</v>
      </c>
      <c r="O38" s="5">
        <v>2.8049792531120332E-2</v>
      </c>
    </row>
    <row r="39" spans="1:15" x14ac:dyDescent="0.3">
      <c r="A39" s="2">
        <v>44086.375</v>
      </c>
      <c r="B39" s="3">
        <v>12336000</v>
      </c>
      <c r="C39" s="3">
        <v>12455000</v>
      </c>
      <c r="D39" s="3">
        <v>12228000</v>
      </c>
      <c r="E39" s="3">
        <v>12379000</v>
      </c>
      <c r="F39" s="3">
        <v>12272000</v>
      </c>
      <c r="G39" s="10">
        <v>-10800</v>
      </c>
      <c r="H39" s="10">
        <f t="shared" si="0"/>
        <v>119000</v>
      </c>
      <c r="I39" s="11">
        <f t="shared" si="1"/>
        <v>9.6465629053177696E-3</v>
      </c>
      <c r="J39" s="3">
        <v>12460500</v>
      </c>
      <c r="K39" s="3"/>
      <c r="L39" s="4">
        <v>13056200</v>
      </c>
      <c r="M39" s="4"/>
      <c r="N39" s="4">
        <v>285000</v>
      </c>
      <c r="O39" s="5">
        <v>2.3418241577649958E-2</v>
      </c>
    </row>
    <row r="40" spans="1:15" x14ac:dyDescent="0.3">
      <c r="A40" s="2">
        <v>44087.375</v>
      </c>
      <c r="B40" s="3">
        <v>12379000</v>
      </c>
      <c r="C40" s="3">
        <v>12571000</v>
      </c>
      <c r="D40" s="3">
        <v>12147000</v>
      </c>
      <c r="E40" s="3">
        <v>12377000</v>
      </c>
      <c r="F40" s="3">
        <v>12270200</v>
      </c>
      <c r="G40" s="10">
        <v>-3400</v>
      </c>
      <c r="H40" s="10">
        <f t="shared" si="0"/>
        <v>192000</v>
      </c>
      <c r="I40" s="11">
        <f t="shared" si="1"/>
        <v>1.5510138137167784E-2</v>
      </c>
      <c r="J40" s="3">
        <v>12341300</v>
      </c>
      <c r="K40" s="3"/>
      <c r="L40" s="4">
        <v>12985050</v>
      </c>
      <c r="M40" s="4"/>
      <c r="N40" s="4">
        <v>343000</v>
      </c>
      <c r="O40" s="5">
        <v>2.8050376185803076E-2</v>
      </c>
    </row>
    <row r="41" spans="1:15" x14ac:dyDescent="0.3">
      <c r="A41" s="2">
        <v>44088.375</v>
      </c>
      <c r="B41" s="3">
        <v>12377000</v>
      </c>
      <c r="C41" s="3">
        <v>12736000</v>
      </c>
      <c r="D41" s="3">
        <v>12285000</v>
      </c>
      <c r="E41" s="3">
        <v>12659000</v>
      </c>
      <c r="F41" s="3">
        <v>12319400</v>
      </c>
      <c r="G41" s="10">
        <v>-1800</v>
      </c>
      <c r="H41" s="10">
        <f t="shared" si="0"/>
        <v>359000</v>
      </c>
      <c r="I41" s="11">
        <f t="shared" si="1"/>
        <v>2.9005413266542782E-2</v>
      </c>
      <c r="J41" s="3">
        <v>12348700</v>
      </c>
      <c r="K41" s="3"/>
      <c r="L41" s="4">
        <v>12910100</v>
      </c>
      <c r="M41" s="4"/>
      <c r="N41" s="4">
        <v>589000</v>
      </c>
      <c r="O41" s="5">
        <v>4.8489338931423397E-2</v>
      </c>
    </row>
    <row r="42" spans="1:15" x14ac:dyDescent="0.3">
      <c r="A42" s="2">
        <v>44089.375</v>
      </c>
      <c r="B42" s="3">
        <v>12657000</v>
      </c>
      <c r="C42" s="3">
        <v>12913000</v>
      </c>
      <c r="D42" s="3">
        <v>12555000</v>
      </c>
      <c r="E42" s="3">
        <v>12814000</v>
      </c>
      <c r="F42" s="3">
        <v>12415800</v>
      </c>
      <c r="G42" s="10">
        <v>49200</v>
      </c>
      <c r="H42" s="10">
        <f t="shared" si="0"/>
        <v>256000</v>
      </c>
      <c r="I42" s="11">
        <f t="shared" si="1"/>
        <v>2.0225961918306074E-2</v>
      </c>
      <c r="J42" s="3">
        <v>12351000</v>
      </c>
      <c r="K42" s="3"/>
      <c r="L42" s="4">
        <v>12869250</v>
      </c>
      <c r="M42" s="4"/>
      <c r="N42" s="4">
        <v>628000</v>
      </c>
      <c r="O42" s="5">
        <v>5.111925111925112E-2</v>
      </c>
    </row>
    <row r="43" spans="1:15" x14ac:dyDescent="0.3">
      <c r="A43" s="2">
        <v>44090.375</v>
      </c>
      <c r="B43" s="3">
        <v>12801000</v>
      </c>
      <c r="C43" s="3">
        <v>13050000</v>
      </c>
      <c r="D43" s="3">
        <v>12652000</v>
      </c>
      <c r="E43" s="3">
        <v>12913000</v>
      </c>
      <c r="F43" s="3">
        <v>12513000</v>
      </c>
      <c r="G43" s="10">
        <v>96400</v>
      </c>
      <c r="H43" s="10">
        <f t="shared" si="0"/>
        <v>249000</v>
      </c>
      <c r="I43" s="11">
        <f t="shared" si="1"/>
        <v>1.9451605343332554E-2</v>
      </c>
      <c r="J43" s="3">
        <v>12394200</v>
      </c>
      <c r="K43" s="3"/>
      <c r="L43" s="4">
        <v>12831900</v>
      </c>
      <c r="M43" s="4"/>
      <c r="N43" s="4">
        <v>495000</v>
      </c>
      <c r="O43" s="5">
        <v>3.9426523297491037E-2</v>
      </c>
    </row>
    <row r="44" spans="1:15" x14ac:dyDescent="0.3">
      <c r="A44" s="2">
        <v>44091.375</v>
      </c>
      <c r="B44" s="3">
        <v>12908000</v>
      </c>
      <c r="C44" s="3">
        <v>13050000</v>
      </c>
      <c r="D44" s="3">
        <v>12623000</v>
      </c>
      <c r="E44" s="3">
        <v>12811000</v>
      </c>
      <c r="F44" s="3">
        <v>12628400</v>
      </c>
      <c r="G44" s="10">
        <v>97200</v>
      </c>
      <c r="H44" s="10">
        <f t="shared" si="0"/>
        <v>142000</v>
      </c>
      <c r="I44" s="11">
        <f t="shared" si="1"/>
        <v>1.100092965602727E-2</v>
      </c>
      <c r="J44" s="3">
        <v>12450200</v>
      </c>
      <c r="K44" s="3"/>
      <c r="L44" s="4">
        <v>12807500</v>
      </c>
      <c r="M44" s="4"/>
      <c r="N44" s="4">
        <v>398000</v>
      </c>
      <c r="O44" s="5">
        <v>3.1457477078722734E-2</v>
      </c>
    </row>
    <row r="45" spans="1:15" x14ac:dyDescent="0.3">
      <c r="A45" s="2">
        <v>44092.375</v>
      </c>
      <c r="B45" s="3">
        <v>12811000</v>
      </c>
      <c r="C45" s="3">
        <v>12837000</v>
      </c>
      <c r="D45" s="3">
        <v>12672000</v>
      </c>
      <c r="E45" s="3">
        <v>12777000</v>
      </c>
      <c r="F45" s="3">
        <v>12714800</v>
      </c>
      <c r="G45" s="10">
        <v>115400</v>
      </c>
      <c r="H45" s="10">
        <f t="shared" si="0"/>
        <v>26000</v>
      </c>
      <c r="I45" s="11">
        <f t="shared" si="1"/>
        <v>2.0295058933728826E-3</v>
      </c>
      <c r="J45" s="3">
        <v>12492500</v>
      </c>
      <c r="K45" s="3"/>
      <c r="L45" s="4">
        <v>12770600</v>
      </c>
      <c r="M45" s="4"/>
      <c r="N45" s="4">
        <v>214000</v>
      </c>
      <c r="O45" s="5">
        <v>1.6953180701893368E-2</v>
      </c>
    </row>
    <row r="46" spans="1:15" x14ac:dyDescent="0.3">
      <c r="A46" s="2">
        <v>44093.375</v>
      </c>
      <c r="B46" s="3">
        <v>12781000</v>
      </c>
      <c r="C46" s="3">
        <v>13036000</v>
      </c>
      <c r="D46" s="3">
        <v>12741000</v>
      </c>
      <c r="E46" s="3">
        <v>12940000</v>
      </c>
      <c r="F46" s="3">
        <v>12794800</v>
      </c>
      <c r="G46" s="10">
        <v>86400</v>
      </c>
      <c r="H46" s="10">
        <f t="shared" si="0"/>
        <v>255000</v>
      </c>
      <c r="I46" s="11">
        <f t="shared" si="1"/>
        <v>1.9951490493701589E-2</v>
      </c>
      <c r="J46" s="3">
        <v>12557100</v>
      </c>
      <c r="K46" s="3"/>
      <c r="L46" s="4">
        <v>12735950</v>
      </c>
      <c r="M46" s="4"/>
      <c r="N46" s="4">
        <v>364000</v>
      </c>
      <c r="O46" s="5">
        <v>2.8724747474747476E-2</v>
      </c>
    </row>
    <row r="47" spans="1:15" x14ac:dyDescent="0.3">
      <c r="A47" s="2">
        <v>44094.375</v>
      </c>
      <c r="B47" s="3">
        <v>12928000</v>
      </c>
      <c r="C47" s="3">
        <v>12942000</v>
      </c>
      <c r="D47" s="3">
        <v>12652000</v>
      </c>
      <c r="E47" s="3">
        <v>12819000</v>
      </c>
      <c r="F47" s="3">
        <v>12851000</v>
      </c>
      <c r="G47" s="10">
        <v>80000</v>
      </c>
      <c r="H47" s="10">
        <f t="shared" si="0"/>
        <v>14000</v>
      </c>
      <c r="I47" s="11">
        <f t="shared" si="1"/>
        <v>1.082920792079208E-3</v>
      </c>
      <c r="J47" s="3">
        <v>12633400</v>
      </c>
      <c r="K47" s="3"/>
      <c r="L47" s="4">
        <v>12699400</v>
      </c>
      <c r="M47" s="4"/>
      <c r="N47" s="4">
        <v>201000</v>
      </c>
      <c r="O47" s="5">
        <v>1.5775841770661644E-2</v>
      </c>
    </row>
    <row r="48" spans="1:15" x14ac:dyDescent="0.3">
      <c r="A48" s="2">
        <v>44095.375</v>
      </c>
      <c r="B48" s="3">
        <v>12828000</v>
      </c>
      <c r="C48" s="3">
        <v>12828000</v>
      </c>
      <c r="D48" s="3">
        <v>12160000</v>
      </c>
      <c r="E48" s="3">
        <v>12290000</v>
      </c>
      <c r="F48" s="3">
        <v>12852000</v>
      </c>
      <c r="G48" s="10">
        <v>56200</v>
      </c>
      <c r="H48" s="10">
        <f t="shared" si="0"/>
        <v>0</v>
      </c>
      <c r="I48" s="11">
        <f t="shared" si="1"/>
        <v>0</v>
      </c>
      <c r="J48" s="3">
        <v>12682500</v>
      </c>
      <c r="K48" s="3"/>
      <c r="L48" s="4">
        <v>12653400</v>
      </c>
      <c r="M48" s="4"/>
      <c r="N48" s="4">
        <v>176000</v>
      </c>
      <c r="O48" s="5">
        <v>1.3910844135314574E-2</v>
      </c>
    </row>
    <row r="49" spans="1:15" x14ac:dyDescent="0.3">
      <c r="A49" s="2">
        <v>44096.375</v>
      </c>
      <c r="B49" s="3">
        <v>12290000</v>
      </c>
      <c r="C49" s="3">
        <v>12380000</v>
      </c>
      <c r="D49" s="3">
        <v>12090000</v>
      </c>
      <c r="E49" s="3">
        <v>12344000</v>
      </c>
      <c r="F49" s="3">
        <v>12727400</v>
      </c>
      <c r="G49" s="10">
        <v>1000</v>
      </c>
      <c r="H49" s="10">
        <f t="shared" si="0"/>
        <v>90000</v>
      </c>
      <c r="I49" s="11">
        <f t="shared" si="1"/>
        <v>7.3230268510984537E-3</v>
      </c>
      <c r="J49" s="3">
        <v>12677900</v>
      </c>
      <c r="K49" s="3"/>
      <c r="L49" s="4">
        <v>12569200</v>
      </c>
      <c r="M49" s="4"/>
      <c r="N49" s="4">
        <v>220000</v>
      </c>
      <c r="O49" s="5">
        <v>1.8092105263157895E-2</v>
      </c>
    </row>
    <row r="50" spans="1:15" x14ac:dyDescent="0.3">
      <c r="A50" s="2">
        <v>44097.375</v>
      </c>
      <c r="B50" s="3">
        <v>12346000</v>
      </c>
      <c r="C50" s="3">
        <v>12348000</v>
      </c>
      <c r="D50" s="3">
        <v>11913000</v>
      </c>
      <c r="E50" s="3">
        <v>11943000</v>
      </c>
      <c r="F50" s="3">
        <v>12634000</v>
      </c>
      <c r="G50" s="10">
        <v>-124600</v>
      </c>
      <c r="H50" s="10">
        <f t="shared" si="0"/>
        <v>2000</v>
      </c>
      <c r="I50" s="11">
        <f t="shared" si="1"/>
        <v>1.6199578810950914E-4</v>
      </c>
      <c r="J50" s="3">
        <v>12674400</v>
      </c>
      <c r="K50" s="3"/>
      <c r="L50" s="4">
        <v>12507850</v>
      </c>
      <c r="M50" s="4"/>
      <c r="N50" s="4">
        <v>258000</v>
      </c>
      <c r="O50" s="5">
        <v>2.1339950372208438E-2</v>
      </c>
    </row>
    <row r="51" spans="1:15" x14ac:dyDescent="0.3">
      <c r="A51" s="2">
        <v>44098.375</v>
      </c>
      <c r="B51" s="3">
        <v>11943000</v>
      </c>
      <c r="C51" s="3">
        <v>12695000</v>
      </c>
      <c r="D51" s="3">
        <v>11912000</v>
      </c>
      <c r="E51" s="3">
        <v>12500000</v>
      </c>
      <c r="F51" s="3">
        <v>12467200</v>
      </c>
      <c r="G51" s="10">
        <v>-93400</v>
      </c>
      <c r="H51" s="10">
        <f t="shared" si="0"/>
        <v>752000</v>
      </c>
      <c r="I51" s="11">
        <f t="shared" si="1"/>
        <v>6.2965753998157917E-2</v>
      </c>
      <c r="J51" s="3">
        <v>12631000</v>
      </c>
      <c r="K51" s="3"/>
      <c r="L51" s="4">
        <v>12489850</v>
      </c>
      <c r="M51" s="4"/>
      <c r="N51" s="4">
        <v>782000</v>
      </c>
      <c r="O51" s="5">
        <v>6.5642575337866202E-2</v>
      </c>
    </row>
    <row r="52" spans="1:15" x14ac:dyDescent="0.3">
      <c r="A52" s="2">
        <v>44099.375</v>
      </c>
      <c r="B52" s="3">
        <v>12495000</v>
      </c>
      <c r="C52" s="3">
        <v>12550000</v>
      </c>
      <c r="D52" s="3">
        <v>12311000</v>
      </c>
      <c r="E52" s="3">
        <v>12455000</v>
      </c>
      <c r="F52" s="3">
        <v>12379200</v>
      </c>
      <c r="G52" s="10">
        <v>-166800</v>
      </c>
      <c r="H52" s="10">
        <f t="shared" si="0"/>
        <v>55000</v>
      </c>
      <c r="I52" s="11">
        <f t="shared" si="1"/>
        <v>4.401760704281713E-3</v>
      </c>
      <c r="J52" s="3">
        <v>12615100</v>
      </c>
      <c r="K52" s="3"/>
      <c r="L52" s="4">
        <v>12483050</v>
      </c>
      <c r="M52" s="4"/>
      <c r="N52" s="4">
        <v>638000</v>
      </c>
      <c r="O52" s="5">
        <v>5.3559435862995296E-2</v>
      </c>
    </row>
    <row r="53" spans="1:15" x14ac:dyDescent="0.3">
      <c r="A53" s="2">
        <v>44100.375</v>
      </c>
      <c r="B53" s="3">
        <v>12456000</v>
      </c>
      <c r="C53" s="3">
        <v>12550000</v>
      </c>
      <c r="D53" s="3">
        <v>12431000</v>
      </c>
      <c r="E53" s="3">
        <v>12506000</v>
      </c>
      <c r="F53" s="3">
        <v>12306400</v>
      </c>
      <c r="G53" s="10">
        <v>-88000</v>
      </c>
      <c r="H53" s="10">
        <f t="shared" si="0"/>
        <v>94000</v>
      </c>
      <c r="I53" s="11">
        <f t="shared" si="1"/>
        <v>7.5465639049454077E-3</v>
      </c>
      <c r="J53" s="3">
        <v>12579200</v>
      </c>
      <c r="K53" s="3"/>
      <c r="L53" s="4">
        <v>12486700</v>
      </c>
      <c r="M53" s="4"/>
      <c r="N53" s="4">
        <v>239000</v>
      </c>
      <c r="O53" s="5">
        <v>1.9413532613110226E-2</v>
      </c>
    </row>
    <row r="54" spans="1:15" x14ac:dyDescent="0.3">
      <c r="A54" s="2">
        <v>44101.375</v>
      </c>
      <c r="B54" s="3">
        <v>12506000</v>
      </c>
      <c r="C54" s="3">
        <v>12597000</v>
      </c>
      <c r="D54" s="3">
        <v>12320000</v>
      </c>
      <c r="E54" s="3">
        <v>12515000</v>
      </c>
      <c r="F54" s="3">
        <v>12349600</v>
      </c>
      <c r="G54" s="10">
        <v>-72800</v>
      </c>
      <c r="H54" s="10">
        <f t="shared" si="0"/>
        <v>91000</v>
      </c>
      <c r="I54" s="11">
        <f t="shared" si="1"/>
        <v>7.2765072765072769E-3</v>
      </c>
      <c r="J54" s="3">
        <v>12538500</v>
      </c>
      <c r="K54" s="3"/>
      <c r="L54" s="4">
        <v>12494350</v>
      </c>
      <c r="M54" s="4"/>
      <c r="N54" s="4">
        <v>166000</v>
      </c>
      <c r="O54" s="5">
        <v>1.3353712492961146E-2</v>
      </c>
    </row>
    <row r="55" spans="1:15" x14ac:dyDescent="0.3">
      <c r="A55" s="2">
        <v>44102.375</v>
      </c>
      <c r="B55" s="3">
        <v>12515000</v>
      </c>
      <c r="C55" s="3">
        <v>12795000</v>
      </c>
      <c r="D55" s="3">
        <v>12425000</v>
      </c>
      <c r="E55" s="3">
        <v>12468000</v>
      </c>
      <c r="F55" s="3">
        <v>12383800</v>
      </c>
      <c r="G55" s="10">
        <v>43200</v>
      </c>
      <c r="H55" s="10">
        <f t="shared" si="0"/>
        <v>280000</v>
      </c>
      <c r="I55" s="11">
        <f t="shared" si="1"/>
        <v>2.2373152217339192E-2</v>
      </c>
      <c r="J55" s="3">
        <v>12508900</v>
      </c>
      <c r="K55" s="3"/>
      <c r="L55" s="4">
        <v>12500700</v>
      </c>
      <c r="M55" s="4"/>
      <c r="N55" s="4">
        <v>475000</v>
      </c>
      <c r="O55" s="5">
        <v>3.8555194805194808E-2</v>
      </c>
    </row>
    <row r="56" spans="1:15" x14ac:dyDescent="0.3">
      <c r="A56" s="2">
        <v>44103.375</v>
      </c>
      <c r="B56" s="3">
        <v>12468000</v>
      </c>
      <c r="C56" s="3">
        <v>12688000</v>
      </c>
      <c r="D56" s="3">
        <v>12399000</v>
      </c>
      <c r="E56" s="3">
        <v>12601000</v>
      </c>
      <c r="F56" s="3">
        <v>12488800</v>
      </c>
      <c r="G56" s="10">
        <v>34200</v>
      </c>
      <c r="H56" s="10">
        <f t="shared" si="0"/>
        <v>220000</v>
      </c>
      <c r="I56" s="11">
        <f t="shared" si="1"/>
        <v>1.7645171639396856E-2</v>
      </c>
      <c r="J56" s="3">
        <v>12478000</v>
      </c>
      <c r="K56" s="3"/>
      <c r="L56" s="4">
        <v>12517550</v>
      </c>
      <c r="M56" s="4"/>
      <c r="N56" s="4">
        <v>263000</v>
      </c>
      <c r="O56" s="5">
        <v>2.1167002012072434E-2</v>
      </c>
    </row>
    <row r="57" spans="1:15" x14ac:dyDescent="0.3">
      <c r="A57" s="2">
        <v>44104.375</v>
      </c>
      <c r="B57" s="3">
        <v>12603000</v>
      </c>
      <c r="C57" s="3">
        <v>12615000</v>
      </c>
      <c r="D57" s="3">
        <v>12469000</v>
      </c>
      <c r="E57" s="3">
        <v>12558000</v>
      </c>
      <c r="F57" s="3">
        <v>12509000</v>
      </c>
      <c r="G57" s="10">
        <v>105000</v>
      </c>
      <c r="H57" s="10">
        <f t="shared" si="0"/>
        <v>12000</v>
      </c>
      <c r="I57" s="11">
        <f t="shared" si="1"/>
        <v>9.5215424898833611E-4</v>
      </c>
      <c r="J57" s="3">
        <v>12444100</v>
      </c>
      <c r="K57" s="3"/>
      <c r="L57" s="4">
        <v>12538750</v>
      </c>
      <c r="M57" s="4"/>
      <c r="N57" s="4">
        <v>216000</v>
      </c>
      <c r="O57" s="5">
        <v>1.7420759738688604E-2</v>
      </c>
    </row>
    <row r="58" spans="1:15" x14ac:dyDescent="0.3">
      <c r="A58" s="2">
        <v>44105.375</v>
      </c>
      <c r="B58" s="3">
        <v>12562000</v>
      </c>
      <c r="C58" s="3">
        <v>12678000</v>
      </c>
      <c r="D58" s="3">
        <v>12249000</v>
      </c>
      <c r="E58" s="3">
        <v>12440000</v>
      </c>
      <c r="F58" s="3">
        <v>12529600</v>
      </c>
      <c r="G58" s="10">
        <v>20200</v>
      </c>
      <c r="H58" s="10">
        <f t="shared" si="0"/>
        <v>116000</v>
      </c>
      <c r="I58" s="11">
        <f t="shared" si="1"/>
        <v>9.2341983760547679E-3</v>
      </c>
      <c r="J58" s="3">
        <v>12418000</v>
      </c>
      <c r="K58" s="3"/>
      <c r="L58" s="4">
        <v>12550250</v>
      </c>
      <c r="M58" s="4"/>
      <c r="N58" s="4">
        <v>209000</v>
      </c>
      <c r="O58" s="5">
        <v>1.6761568690352072E-2</v>
      </c>
    </row>
    <row r="59" spans="1:15" x14ac:dyDescent="0.3">
      <c r="A59" s="2">
        <v>44106.375</v>
      </c>
      <c r="B59" s="3">
        <v>12440000</v>
      </c>
      <c r="C59" s="3">
        <v>12470000</v>
      </c>
      <c r="D59" s="3">
        <v>12205000</v>
      </c>
      <c r="E59" s="3">
        <v>12423000</v>
      </c>
      <c r="F59" s="3">
        <v>12516400</v>
      </c>
      <c r="G59" s="10">
        <v>20600</v>
      </c>
      <c r="H59" s="10">
        <f t="shared" si="0"/>
        <v>30000</v>
      </c>
      <c r="I59" s="11">
        <f t="shared" si="1"/>
        <v>2.4115755627009648E-3</v>
      </c>
      <c r="J59" s="3">
        <v>12433000</v>
      </c>
      <c r="K59" s="3"/>
      <c r="L59" s="4">
        <v>12555450</v>
      </c>
      <c r="M59" s="4"/>
      <c r="N59" s="4">
        <v>221000</v>
      </c>
      <c r="O59" s="5">
        <v>1.8042289166462569E-2</v>
      </c>
    </row>
    <row r="60" spans="1:15" x14ac:dyDescent="0.3">
      <c r="A60" s="2">
        <v>44107.375</v>
      </c>
      <c r="B60" s="3">
        <v>12423000</v>
      </c>
      <c r="C60" s="3">
        <v>12434000</v>
      </c>
      <c r="D60" s="3">
        <v>12326000</v>
      </c>
      <c r="E60" s="3">
        <v>12393000</v>
      </c>
      <c r="F60" s="3">
        <v>12498000</v>
      </c>
      <c r="G60" s="10">
        <v>-13200</v>
      </c>
      <c r="H60" s="10">
        <f t="shared" si="0"/>
        <v>11000</v>
      </c>
      <c r="I60" s="11">
        <f t="shared" si="1"/>
        <v>8.8545439909844639E-4</v>
      </c>
      <c r="J60" s="3">
        <v>12440900</v>
      </c>
      <c r="K60" s="3"/>
      <c r="L60" s="4">
        <v>12557650</v>
      </c>
      <c r="M60" s="4"/>
      <c r="N60" s="4">
        <v>229000</v>
      </c>
      <c r="O60" s="5">
        <v>1.8762802130274477E-2</v>
      </c>
    </row>
    <row r="61" spans="1:15" x14ac:dyDescent="0.3">
      <c r="A61" s="2">
        <v>44108.375</v>
      </c>
      <c r="B61" s="3">
        <v>12393000</v>
      </c>
      <c r="C61" s="3">
        <v>12496000</v>
      </c>
      <c r="D61" s="3">
        <v>12348000</v>
      </c>
      <c r="E61" s="3">
        <v>12447000</v>
      </c>
      <c r="F61" s="3">
        <v>12483000</v>
      </c>
      <c r="G61" s="10">
        <v>-18400</v>
      </c>
      <c r="H61" s="10">
        <f t="shared" si="0"/>
        <v>103000</v>
      </c>
      <c r="I61" s="11">
        <f t="shared" si="1"/>
        <v>8.31114338739611E-3</v>
      </c>
      <c r="J61" s="3">
        <v>12485900</v>
      </c>
      <c r="K61" s="3"/>
      <c r="L61" s="4">
        <v>12558450</v>
      </c>
      <c r="M61" s="4"/>
      <c r="N61" s="4">
        <v>170000</v>
      </c>
      <c r="O61" s="5">
        <v>1.3791984423170534E-2</v>
      </c>
    </row>
    <row r="62" spans="1:15" x14ac:dyDescent="0.3">
      <c r="A62" s="2">
        <v>44109.375</v>
      </c>
      <c r="B62" s="3">
        <v>12446000</v>
      </c>
      <c r="C62" s="3">
        <v>12545000</v>
      </c>
      <c r="D62" s="3">
        <v>12385000</v>
      </c>
      <c r="E62" s="3">
        <v>12536000</v>
      </c>
      <c r="F62" s="3">
        <v>12452200</v>
      </c>
      <c r="G62" s="10">
        <v>-15000</v>
      </c>
      <c r="H62" s="10">
        <f t="shared" si="0"/>
        <v>99000</v>
      </c>
      <c r="I62" s="11">
        <f t="shared" si="1"/>
        <v>7.9543628475012059E-3</v>
      </c>
      <c r="J62" s="3">
        <v>12480600</v>
      </c>
      <c r="K62" s="3"/>
      <c r="L62" s="4">
        <v>12547850</v>
      </c>
      <c r="M62" s="4"/>
      <c r="N62" s="4">
        <v>197000</v>
      </c>
      <c r="O62" s="5">
        <v>1.5954000647878198E-2</v>
      </c>
    </row>
    <row r="63" spans="1:15" x14ac:dyDescent="0.3">
      <c r="A63" s="2">
        <v>44110.375</v>
      </c>
      <c r="B63" s="3">
        <v>12536000</v>
      </c>
      <c r="C63" s="3">
        <v>12600000</v>
      </c>
      <c r="D63" s="3">
        <v>12330000</v>
      </c>
      <c r="E63" s="3">
        <v>12418000</v>
      </c>
      <c r="F63" s="3">
        <v>12447800</v>
      </c>
      <c r="G63" s="10">
        <v>-30800</v>
      </c>
      <c r="H63" s="10">
        <f t="shared" si="0"/>
        <v>64000</v>
      </c>
      <c r="I63" s="11">
        <f t="shared" si="1"/>
        <v>5.1052967453733252E-3</v>
      </c>
      <c r="J63" s="3">
        <v>12488700</v>
      </c>
      <c r="K63" s="3"/>
      <c r="L63" s="4">
        <v>12533950</v>
      </c>
      <c r="M63" s="4"/>
      <c r="N63" s="4">
        <v>215000</v>
      </c>
      <c r="O63" s="5">
        <v>1.7359709325797335E-2</v>
      </c>
    </row>
    <row r="64" spans="1:15" x14ac:dyDescent="0.3">
      <c r="A64" s="2">
        <v>44111.375</v>
      </c>
      <c r="B64" s="3">
        <v>12408000</v>
      </c>
      <c r="C64" s="3">
        <v>12435000</v>
      </c>
      <c r="D64" s="3">
        <v>12337000</v>
      </c>
      <c r="E64" s="3">
        <v>12423000</v>
      </c>
      <c r="F64" s="3">
        <v>12443400</v>
      </c>
      <c r="G64" s="10">
        <v>-4400</v>
      </c>
      <c r="H64" s="10">
        <f t="shared" si="0"/>
        <v>27000</v>
      </c>
      <c r="I64" s="11">
        <f t="shared" si="1"/>
        <v>2.1760154738878143E-3</v>
      </c>
      <c r="J64" s="3">
        <v>12479900</v>
      </c>
      <c r="K64" s="3"/>
      <c r="L64" s="4">
        <v>12509200</v>
      </c>
      <c r="M64" s="4"/>
      <c r="N64" s="4">
        <v>105000</v>
      </c>
      <c r="O64" s="5">
        <v>8.5158150851581509E-3</v>
      </c>
    </row>
    <row r="65" spans="1:15" x14ac:dyDescent="0.3">
      <c r="A65" s="2">
        <v>44112.375</v>
      </c>
      <c r="B65" s="3">
        <v>12422000</v>
      </c>
      <c r="C65" s="3">
        <v>12680000</v>
      </c>
      <c r="D65" s="3">
        <v>12280000</v>
      </c>
      <c r="E65" s="3">
        <v>12582000</v>
      </c>
      <c r="F65" s="3">
        <v>12443400</v>
      </c>
      <c r="G65" s="10">
        <v>-4400</v>
      </c>
      <c r="H65" s="10">
        <f t="shared" si="0"/>
        <v>258000</v>
      </c>
      <c r="I65" s="11">
        <f t="shared" si="1"/>
        <v>2.0769602318467237E-2</v>
      </c>
      <c r="J65" s="3">
        <v>12470700</v>
      </c>
      <c r="K65" s="3"/>
      <c r="L65" s="4">
        <v>12489800</v>
      </c>
      <c r="M65" s="4"/>
      <c r="N65" s="4">
        <v>343000</v>
      </c>
      <c r="O65" s="5">
        <v>2.7802545189268054E-2</v>
      </c>
    </row>
    <row r="66" spans="1:15" x14ac:dyDescent="0.3">
      <c r="A66" s="2">
        <v>44113.375</v>
      </c>
      <c r="B66" s="3">
        <v>12582000</v>
      </c>
      <c r="C66" s="3">
        <v>12750000</v>
      </c>
      <c r="D66" s="3">
        <v>12503000</v>
      </c>
      <c r="E66" s="3">
        <v>12638000</v>
      </c>
      <c r="F66" s="3">
        <v>12481200</v>
      </c>
      <c r="G66" s="10">
        <v>0</v>
      </c>
      <c r="H66" s="10">
        <f t="shared" si="0"/>
        <v>168000</v>
      </c>
      <c r="I66" s="11">
        <f t="shared" si="1"/>
        <v>1.335240820219361E-2</v>
      </c>
      <c r="J66" s="3">
        <v>12482100</v>
      </c>
      <c r="K66" s="3"/>
      <c r="L66" s="4">
        <v>12480050</v>
      </c>
      <c r="M66" s="4"/>
      <c r="N66" s="4">
        <v>470000</v>
      </c>
      <c r="O66" s="5">
        <v>3.8273615635179156E-2</v>
      </c>
    </row>
    <row r="67" spans="1:15" x14ac:dyDescent="0.3">
      <c r="A67" s="2">
        <v>44114.375</v>
      </c>
      <c r="B67" s="3">
        <v>12637000</v>
      </c>
      <c r="C67" s="3">
        <v>13007000</v>
      </c>
      <c r="D67" s="3">
        <v>12628000</v>
      </c>
      <c r="E67" s="3">
        <v>12864000</v>
      </c>
      <c r="F67" s="3">
        <v>12519400</v>
      </c>
      <c r="G67" s="10">
        <v>37800</v>
      </c>
      <c r="H67" s="10">
        <f t="shared" si="0"/>
        <v>370000</v>
      </c>
      <c r="I67" s="11">
        <f t="shared" si="1"/>
        <v>2.9279101052464982E-2</v>
      </c>
      <c r="J67" s="3">
        <v>12485800</v>
      </c>
      <c r="K67" s="3"/>
      <c r="L67" s="4">
        <v>12464950</v>
      </c>
      <c r="M67" s="4"/>
      <c r="N67" s="4">
        <v>504000</v>
      </c>
      <c r="O67" s="5">
        <v>4.0310325521874753E-2</v>
      </c>
    </row>
    <row r="68" spans="1:15" x14ac:dyDescent="0.3">
      <c r="A68" s="2">
        <v>44115.375</v>
      </c>
      <c r="B68" s="3">
        <v>12858000</v>
      </c>
      <c r="C68" s="3">
        <v>12994000</v>
      </c>
      <c r="D68" s="3">
        <v>12817000</v>
      </c>
      <c r="E68" s="3">
        <v>12934000</v>
      </c>
      <c r="F68" s="3">
        <v>12585000</v>
      </c>
      <c r="G68" s="10">
        <v>38200</v>
      </c>
      <c r="H68" s="10">
        <f t="shared" si="0"/>
        <v>136000</v>
      </c>
      <c r="I68" s="11">
        <f t="shared" si="1"/>
        <v>1.0577072639601804E-2</v>
      </c>
      <c r="J68" s="3">
        <v>12516400</v>
      </c>
      <c r="K68" s="3"/>
      <c r="L68" s="4">
        <v>12467200</v>
      </c>
      <c r="M68" s="4"/>
      <c r="N68" s="4">
        <v>366000</v>
      </c>
      <c r="O68" s="5">
        <v>2.898321191004118E-2</v>
      </c>
    </row>
    <row r="69" spans="1:15" x14ac:dyDescent="0.3">
      <c r="A69" s="2">
        <v>44116.375</v>
      </c>
      <c r="B69" s="3">
        <v>12934000</v>
      </c>
      <c r="C69" s="3">
        <v>13330000</v>
      </c>
      <c r="D69" s="3">
        <v>12855000</v>
      </c>
      <c r="E69" s="3">
        <v>13172000</v>
      </c>
      <c r="F69" s="3">
        <v>12688200</v>
      </c>
      <c r="G69" s="10">
        <v>65600</v>
      </c>
      <c r="H69" s="10">
        <f t="shared" si="0"/>
        <v>396000</v>
      </c>
      <c r="I69" s="11">
        <f t="shared" si="1"/>
        <v>3.0616978506262563E-2</v>
      </c>
      <c r="J69" s="3">
        <v>12565800</v>
      </c>
      <c r="K69" s="3"/>
      <c r="L69" s="4">
        <v>12499400</v>
      </c>
      <c r="M69" s="4"/>
      <c r="N69" s="4">
        <v>513000</v>
      </c>
      <c r="O69" s="5">
        <v>4.002496684091441E-2</v>
      </c>
    </row>
    <row r="70" spans="1:15" x14ac:dyDescent="0.3">
      <c r="A70" s="2">
        <v>44117.375</v>
      </c>
      <c r="B70" s="3">
        <v>13176000</v>
      </c>
      <c r="C70" s="3">
        <v>13217000</v>
      </c>
      <c r="D70" s="3">
        <v>12999000</v>
      </c>
      <c r="E70" s="3">
        <v>13134000</v>
      </c>
      <c r="F70" s="3">
        <v>12838000</v>
      </c>
      <c r="G70" s="10">
        <v>103200</v>
      </c>
      <c r="H70" s="10">
        <f t="shared" si="0"/>
        <v>41000</v>
      </c>
      <c r="I70" s="11">
        <f t="shared" si="1"/>
        <v>3.1117182756527019E-3</v>
      </c>
      <c r="J70" s="3">
        <v>12640700</v>
      </c>
      <c r="K70" s="3"/>
      <c r="L70" s="4">
        <v>12540800</v>
      </c>
      <c r="M70" s="4"/>
      <c r="N70" s="4">
        <v>362000</v>
      </c>
      <c r="O70" s="5">
        <v>2.8160248930377284E-2</v>
      </c>
    </row>
    <row r="71" spans="1:15" x14ac:dyDescent="0.3">
      <c r="A71" s="2">
        <v>44118.375</v>
      </c>
      <c r="B71" s="3">
        <v>13134000</v>
      </c>
      <c r="C71" s="3">
        <v>13278000</v>
      </c>
      <c r="D71" s="3">
        <v>13040000</v>
      </c>
      <c r="E71" s="3">
        <v>13150000</v>
      </c>
      <c r="F71" s="3">
        <v>12948400</v>
      </c>
      <c r="G71" s="10">
        <v>149800</v>
      </c>
      <c r="H71" s="10">
        <f t="shared" si="0"/>
        <v>144000</v>
      </c>
      <c r="I71" s="11">
        <f t="shared" si="1"/>
        <v>1.0963910461397899E-2</v>
      </c>
      <c r="J71" s="3">
        <v>12714800</v>
      </c>
      <c r="K71" s="3"/>
      <c r="L71" s="4">
        <v>12600350</v>
      </c>
      <c r="M71" s="4"/>
      <c r="N71" s="4">
        <v>279000</v>
      </c>
      <c r="O71" s="5">
        <v>2.1463189476113548E-2</v>
      </c>
    </row>
    <row r="72" spans="1:15" x14ac:dyDescent="0.3">
      <c r="A72" s="2">
        <v>44119.375</v>
      </c>
      <c r="B72" s="3">
        <v>13150000</v>
      </c>
      <c r="C72" s="3">
        <v>13300000</v>
      </c>
      <c r="D72" s="3">
        <v>12993000</v>
      </c>
      <c r="E72" s="3">
        <v>13226000</v>
      </c>
      <c r="F72" s="3">
        <v>13050800</v>
      </c>
      <c r="G72" s="10">
        <v>110400</v>
      </c>
      <c r="H72" s="10">
        <f t="shared" si="0"/>
        <v>150000</v>
      </c>
      <c r="I72" s="11">
        <f t="shared" si="1"/>
        <v>1.1406844106463879E-2</v>
      </c>
      <c r="J72" s="3">
        <v>12785100</v>
      </c>
      <c r="K72" s="3"/>
      <c r="L72" s="4">
        <v>12632850</v>
      </c>
      <c r="M72" s="4"/>
      <c r="N72" s="4">
        <v>260000</v>
      </c>
      <c r="O72" s="5">
        <v>1.9938650306748466E-2</v>
      </c>
    </row>
    <row r="73" spans="1:15" x14ac:dyDescent="0.3">
      <c r="A73" s="2">
        <v>44120.375</v>
      </c>
      <c r="B73" s="3">
        <v>13230000</v>
      </c>
      <c r="C73" s="3">
        <v>13275000</v>
      </c>
      <c r="D73" s="3">
        <v>12893000</v>
      </c>
      <c r="E73" s="3">
        <v>13054000</v>
      </c>
      <c r="F73" s="3">
        <v>13123200</v>
      </c>
      <c r="G73" s="10">
        <v>102400</v>
      </c>
      <c r="H73" s="10">
        <f t="shared" si="0"/>
        <v>45000</v>
      </c>
      <c r="I73" s="11">
        <f t="shared" si="1"/>
        <v>3.4013605442176869E-3</v>
      </c>
      <c r="J73" s="3">
        <v>12854100</v>
      </c>
      <c r="K73" s="3"/>
      <c r="L73" s="4">
        <v>12671400</v>
      </c>
      <c r="M73" s="4"/>
      <c r="N73" s="4">
        <v>282000</v>
      </c>
      <c r="O73" s="5">
        <v>2.1703994458554605E-2</v>
      </c>
    </row>
    <row r="74" spans="1:15" x14ac:dyDescent="0.3">
      <c r="A74" s="2">
        <v>44121.375</v>
      </c>
      <c r="B74" s="3">
        <v>13054000</v>
      </c>
      <c r="C74" s="3">
        <v>13097000</v>
      </c>
      <c r="D74" s="3">
        <v>12970000</v>
      </c>
      <c r="E74" s="3">
        <v>13078000</v>
      </c>
      <c r="F74" s="3">
        <v>13147200</v>
      </c>
      <c r="G74" s="10">
        <v>72400</v>
      </c>
      <c r="H74" s="10">
        <f t="shared" si="0"/>
        <v>43000</v>
      </c>
      <c r="I74" s="11">
        <f t="shared" si="1"/>
        <v>3.2940094990041367E-3</v>
      </c>
      <c r="J74" s="3">
        <v>12917700</v>
      </c>
      <c r="K74" s="3"/>
      <c r="L74" s="4">
        <v>12698800</v>
      </c>
      <c r="M74" s="4"/>
      <c r="N74" s="4">
        <v>204000</v>
      </c>
      <c r="O74" s="5">
        <v>1.5822539362444737E-2</v>
      </c>
    </row>
    <row r="75" spans="1:15" x14ac:dyDescent="0.3">
      <c r="A75" s="2">
        <v>44122.375</v>
      </c>
      <c r="B75" s="3">
        <v>13078000</v>
      </c>
      <c r="C75" s="3">
        <v>13208000</v>
      </c>
      <c r="D75" s="3">
        <v>13050000</v>
      </c>
      <c r="E75" s="3">
        <v>13207000</v>
      </c>
      <c r="F75" s="3">
        <v>13128400</v>
      </c>
      <c r="G75" s="10">
        <v>24000</v>
      </c>
      <c r="H75" s="10">
        <f t="shared" si="0"/>
        <v>130000</v>
      </c>
      <c r="I75" s="11">
        <f t="shared" si="1"/>
        <v>9.9403578528827041E-3</v>
      </c>
      <c r="J75" s="3">
        <v>12983200</v>
      </c>
      <c r="K75" s="3"/>
      <c r="L75" s="4">
        <v>12726950</v>
      </c>
      <c r="M75" s="4"/>
      <c r="N75" s="4">
        <v>238000</v>
      </c>
      <c r="O75" s="5">
        <v>1.8350038550501158E-2</v>
      </c>
    </row>
    <row r="76" spans="1:15" x14ac:dyDescent="0.3">
      <c r="A76" s="2">
        <v>44123.375</v>
      </c>
      <c r="B76" s="3">
        <v>13207000</v>
      </c>
      <c r="C76" s="3">
        <v>13480000</v>
      </c>
      <c r="D76" s="3">
        <v>13095000</v>
      </c>
      <c r="E76" s="3">
        <v>13415000</v>
      </c>
      <c r="F76" s="3">
        <v>13143000</v>
      </c>
      <c r="G76" s="10">
        <v>-18800</v>
      </c>
      <c r="H76" s="10">
        <f t="shared" si="0"/>
        <v>273000</v>
      </c>
      <c r="I76" s="11">
        <f t="shared" si="1"/>
        <v>2.0670856364049368E-2</v>
      </c>
      <c r="J76" s="3">
        <v>13045700</v>
      </c>
      <c r="K76" s="3"/>
      <c r="L76" s="4">
        <v>12763900</v>
      </c>
      <c r="M76" s="4"/>
      <c r="N76" s="4">
        <v>430000</v>
      </c>
      <c r="O76" s="5">
        <v>3.2950191570881228E-2</v>
      </c>
    </row>
    <row r="77" spans="1:15" x14ac:dyDescent="0.3">
      <c r="A77" s="2">
        <v>44124.375</v>
      </c>
      <c r="B77" s="3">
        <v>13420000</v>
      </c>
      <c r="C77" s="3">
        <v>13746000</v>
      </c>
      <c r="D77" s="3">
        <v>13339000</v>
      </c>
      <c r="E77" s="3">
        <v>13646000</v>
      </c>
      <c r="F77" s="3">
        <v>13196000</v>
      </c>
      <c r="G77" s="10">
        <v>14600</v>
      </c>
      <c r="H77" s="10">
        <f t="shared" si="0"/>
        <v>326000</v>
      </c>
      <c r="I77" s="11">
        <f t="shared" si="1"/>
        <v>2.429210134128167E-2</v>
      </c>
      <c r="J77" s="3">
        <v>13123400</v>
      </c>
      <c r="K77" s="3"/>
      <c r="L77" s="4">
        <v>12804600</v>
      </c>
      <c r="M77" s="4"/>
      <c r="N77" s="4">
        <v>651000</v>
      </c>
      <c r="O77" s="5">
        <v>4.9713631156930123E-2</v>
      </c>
    </row>
    <row r="78" spans="1:15" x14ac:dyDescent="0.3">
      <c r="A78" s="2">
        <v>44125.375</v>
      </c>
      <c r="B78" s="3">
        <v>13645000</v>
      </c>
      <c r="C78" s="3">
        <v>14812000</v>
      </c>
      <c r="D78" s="3">
        <v>13615000</v>
      </c>
      <c r="E78" s="3">
        <v>14423000</v>
      </c>
      <c r="F78" s="3">
        <v>13280000</v>
      </c>
      <c r="G78" s="10">
        <v>53000</v>
      </c>
      <c r="H78" s="10">
        <f t="shared" si="0"/>
        <v>1167000</v>
      </c>
      <c r="I78" s="11">
        <f t="shared" si="1"/>
        <v>8.5525833638695495E-2</v>
      </c>
      <c r="J78" s="3">
        <v>13201600</v>
      </c>
      <c r="K78" s="3"/>
      <c r="L78" s="4">
        <v>12859000</v>
      </c>
      <c r="M78" s="4"/>
      <c r="N78" s="4">
        <v>1473000</v>
      </c>
      <c r="O78" s="5">
        <v>0.11042806807106979</v>
      </c>
    </row>
    <row r="79" spans="1:15" x14ac:dyDescent="0.3">
      <c r="A79" s="2">
        <v>44126.375</v>
      </c>
      <c r="B79" s="3">
        <v>14420000</v>
      </c>
      <c r="C79" s="3">
        <v>14769000</v>
      </c>
      <c r="D79" s="3">
        <v>14320000</v>
      </c>
      <c r="E79" s="3">
        <v>14558000</v>
      </c>
      <c r="F79" s="3">
        <v>13553800</v>
      </c>
      <c r="G79" s="10">
        <v>84000</v>
      </c>
      <c r="H79" s="10">
        <f t="shared" si="0"/>
        <v>349000</v>
      </c>
      <c r="I79" s="11">
        <f t="shared" si="1"/>
        <v>2.4202496532593619E-2</v>
      </c>
      <c r="J79" s="3">
        <v>13350500</v>
      </c>
      <c r="K79" s="3"/>
      <c r="L79" s="4">
        <v>12958150</v>
      </c>
      <c r="M79" s="4"/>
      <c r="N79" s="4">
        <v>1154000</v>
      </c>
      <c r="O79" s="5">
        <v>8.4759456481821524E-2</v>
      </c>
    </row>
    <row r="80" spans="1:15" x14ac:dyDescent="0.3">
      <c r="A80" s="2">
        <v>44127.375</v>
      </c>
      <c r="B80" s="3">
        <v>14558000</v>
      </c>
      <c r="C80" s="3">
        <v>14623000</v>
      </c>
      <c r="D80" s="3">
        <v>14340000</v>
      </c>
      <c r="E80" s="3">
        <v>14584000</v>
      </c>
      <c r="F80" s="3">
        <v>13849800</v>
      </c>
      <c r="G80" s="10">
        <v>273800</v>
      </c>
      <c r="H80" s="10">
        <f t="shared" si="0"/>
        <v>65000</v>
      </c>
      <c r="I80" s="11">
        <f t="shared" si="1"/>
        <v>4.4648990245912904E-3</v>
      </c>
      <c r="J80" s="3">
        <v>13489100</v>
      </c>
      <c r="K80" s="3"/>
      <c r="L80" s="4">
        <v>13064900</v>
      </c>
      <c r="M80" s="4"/>
      <c r="N80" s="4">
        <v>303000</v>
      </c>
      <c r="O80" s="5">
        <v>2.1159217877094971E-2</v>
      </c>
    </row>
    <row r="81" spans="1:15" x14ac:dyDescent="0.3">
      <c r="A81" s="2">
        <v>44128.375</v>
      </c>
      <c r="B81" s="3">
        <v>14579000</v>
      </c>
      <c r="C81" s="3">
        <v>14800000</v>
      </c>
      <c r="D81" s="3">
        <v>14514000</v>
      </c>
      <c r="E81" s="3">
        <v>14760000</v>
      </c>
      <c r="F81" s="3">
        <v>14125200</v>
      </c>
      <c r="G81" s="10">
        <v>296000</v>
      </c>
      <c r="H81" s="10">
        <f t="shared" si="0"/>
        <v>221000</v>
      </c>
      <c r="I81" s="11">
        <f t="shared" si="1"/>
        <v>1.5158790040469168E-2</v>
      </c>
      <c r="J81" s="3">
        <v>13634100</v>
      </c>
      <c r="K81" s="3"/>
      <c r="L81" s="4">
        <v>13174450</v>
      </c>
      <c r="M81" s="4"/>
      <c r="N81" s="4">
        <v>460000</v>
      </c>
      <c r="O81" s="5">
        <v>3.2078103207810321E-2</v>
      </c>
    </row>
    <row r="82" spans="1:15" x14ac:dyDescent="0.3">
      <c r="A82" s="2">
        <v>44129.375</v>
      </c>
      <c r="B82" s="3">
        <v>14760000</v>
      </c>
      <c r="C82" s="3">
        <v>15000000</v>
      </c>
      <c r="D82" s="3">
        <v>14556000</v>
      </c>
      <c r="E82" s="3">
        <v>14690000</v>
      </c>
      <c r="F82" s="3">
        <v>14394200</v>
      </c>
      <c r="G82" s="10">
        <v>275400</v>
      </c>
      <c r="H82" s="10">
        <f t="shared" si="0"/>
        <v>240000</v>
      </c>
      <c r="I82" s="11">
        <f t="shared" si="1"/>
        <v>1.6260162601626018E-2</v>
      </c>
      <c r="J82" s="3">
        <v>13795100</v>
      </c>
      <c r="K82" s="3"/>
      <c r="L82" s="4">
        <v>13290100</v>
      </c>
      <c r="M82" s="4"/>
      <c r="N82" s="4">
        <v>486000</v>
      </c>
      <c r="O82" s="5">
        <v>3.3484911120297646E-2</v>
      </c>
    </row>
    <row r="83" spans="1:15" x14ac:dyDescent="0.3">
      <c r="A83" s="2">
        <v>44130.375</v>
      </c>
      <c r="B83" s="3">
        <v>14687000</v>
      </c>
      <c r="C83" s="3">
        <v>14920000</v>
      </c>
      <c r="D83" s="3">
        <v>14358000</v>
      </c>
      <c r="E83" s="3">
        <v>14764000</v>
      </c>
      <c r="F83" s="3">
        <v>14603000</v>
      </c>
      <c r="G83" s="10">
        <v>269000</v>
      </c>
      <c r="H83" s="10">
        <f t="shared" si="0"/>
        <v>233000</v>
      </c>
      <c r="I83" s="11">
        <f t="shared" si="1"/>
        <v>1.586436985088854E-2</v>
      </c>
      <c r="J83" s="3">
        <v>13941500</v>
      </c>
      <c r="K83" s="3"/>
      <c r="L83" s="4">
        <v>13397800</v>
      </c>
      <c r="M83" s="4"/>
      <c r="N83" s="4">
        <v>364000</v>
      </c>
      <c r="O83" s="5">
        <v>2.5006870019236054E-2</v>
      </c>
    </row>
    <row r="84" spans="1:15" x14ac:dyDescent="0.3">
      <c r="A84" s="2">
        <v>44131.375</v>
      </c>
      <c r="B84" s="3">
        <v>14772000</v>
      </c>
      <c r="C84" s="3">
        <v>15457000</v>
      </c>
      <c r="D84" s="3">
        <v>14683000</v>
      </c>
      <c r="E84" s="3">
        <v>15312000</v>
      </c>
      <c r="F84" s="3">
        <v>14671200</v>
      </c>
      <c r="G84" s="10">
        <v>208800</v>
      </c>
      <c r="H84" s="10">
        <f t="shared" si="0"/>
        <v>685000</v>
      </c>
      <c r="I84" s="11">
        <f t="shared" si="1"/>
        <v>4.637151367451936E-2</v>
      </c>
      <c r="J84" s="3">
        <v>14112500</v>
      </c>
      <c r="K84" s="3"/>
      <c r="L84" s="4">
        <v>13515100</v>
      </c>
      <c r="M84" s="4"/>
      <c r="N84" s="4">
        <v>1099000</v>
      </c>
      <c r="O84" s="5">
        <v>7.6542693968519288E-2</v>
      </c>
    </row>
    <row r="85" spans="1:15" x14ac:dyDescent="0.3">
      <c r="A85" s="2">
        <v>44132.375</v>
      </c>
      <c r="B85" s="3">
        <v>15300000</v>
      </c>
      <c r="C85" s="3">
        <v>15557000</v>
      </c>
      <c r="D85" s="3">
        <v>14635000</v>
      </c>
      <c r="E85" s="3">
        <v>15060000</v>
      </c>
      <c r="F85" s="3">
        <v>14822000</v>
      </c>
      <c r="G85" s="10">
        <v>68200</v>
      </c>
      <c r="H85" s="10">
        <f t="shared" si="0"/>
        <v>257000</v>
      </c>
      <c r="I85" s="11">
        <f t="shared" si="1"/>
        <v>1.6797385620915033E-2</v>
      </c>
      <c r="J85" s="3">
        <v>14335900</v>
      </c>
      <c r="K85" s="3"/>
      <c r="L85" s="4">
        <v>13659550</v>
      </c>
      <c r="M85" s="4"/>
      <c r="N85" s="4">
        <v>874000</v>
      </c>
      <c r="O85" s="5">
        <v>5.9524620309201116E-2</v>
      </c>
    </row>
    <row r="86" spans="1:15" x14ac:dyDescent="0.3">
      <c r="A86" s="2">
        <v>44133.375</v>
      </c>
      <c r="B86" s="3">
        <v>15060000</v>
      </c>
      <c r="C86" s="3">
        <v>15379000</v>
      </c>
      <c r="D86" s="3">
        <v>14703000</v>
      </c>
      <c r="E86" s="3">
        <v>15207000</v>
      </c>
      <c r="F86" s="3">
        <v>14917200</v>
      </c>
      <c r="G86" s="10">
        <v>150800</v>
      </c>
      <c r="H86" s="10">
        <f t="shared" si="0"/>
        <v>319000</v>
      </c>
      <c r="I86" s="11">
        <f t="shared" si="1"/>
        <v>2.1181938911022578E-2</v>
      </c>
      <c r="J86" s="3">
        <v>14521200</v>
      </c>
      <c r="K86" s="3"/>
      <c r="L86" s="4">
        <v>13783450</v>
      </c>
      <c r="M86" s="4"/>
      <c r="N86" s="4">
        <v>744000</v>
      </c>
      <c r="O86" s="5">
        <v>5.0837034506320468E-2</v>
      </c>
    </row>
    <row r="87" spans="1:15" x14ac:dyDescent="0.3">
      <c r="A87" s="2">
        <v>44134.375</v>
      </c>
      <c r="B87" s="3">
        <v>15207000</v>
      </c>
      <c r="C87" s="3">
        <v>15460000</v>
      </c>
      <c r="D87" s="3">
        <v>14899000</v>
      </c>
      <c r="E87" s="3">
        <v>15340000</v>
      </c>
      <c r="F87" s="3">
        <v>15006600</v>
      </c>
      <c r="G87" s="10">
        <v>95200</v>
      </c>
      <c r="H87" s="10">
        <f t="shared" si="0"/>
        <v>253000</v>
      </c>
      <c r="I87" s="11">
        <f t="shared" si="1"/>
        <v>1.6637075031235616E-2</v>
      </c>
      <c r="J87" s="3">
        <v>14700400</v>
      </c>
      <c r="K87" s="3"/>
      <c r="L87" s="4">
        <v>13911900</v>
      </c>
      <c r="M87" s="4"/>
      <c r="N87" s="4">
        <v>757000</v>
      </c>
      <c r="O87" s="5">
        <v>5.1486091273889679E-2</v>
      </c>
    </row>
    <row r="88" spans="1:15" x14ac:dyDescent="0.3">
      <c r="A88" s="2">
        <v>44135.375</v>
      </c>
      <c r="B88" s="3">
        <v>15340000</v>
      </c>
      <c r="C88" s="3">
        <v>15800000</v>
      </c>
      <c r="D88" s="3">
        <v>15205000</v>
      </c>
      <c r="E88" s="3">
        <v>15606000</v>
      </c>
      <c r="F88" s="3">
        <v>15136600</v>
      </c>
      <c r="G88" s="10">
        <v>89400</v>
      </c>
      <c r="H88" s="10">
        <f t="shared" ref="H88:H151" si="2">C88-B88</f>
        <v>460000</v>
      </c>
      <c r="I88" s="11">
        <f t="shared" ref="I88:I151" si="3">H88/B88</f>
        <v>2.9986962190352021E-2</v>
      </c>
      <c r="J88" s="3">
        <v>14869800</v>
      </c>
      <c r="K88" s="3"/>
      <c r="L88" s="4">
        <v>14035700</v>
      </c>
      <c r="M88" s="4"/>
      <c r="N88" s="4">
        <v>901000</v>
      </c>
      <c r="O88" s="5">
        <v>6.0473857305859455E-2</v>
      </c>
    </row>
    <row r="89" spans="1:15" x14ac:dyDescent="0.3">
      <c r="A89" s="2">
        <v>44136.375</v>
      </c>
      <c r="B89" s="3">
        <v>15606000</v>
      </c>
      <c r="C89" s="3">
        <v>15710000</v>
      </c>
      <c r="D89" s="3">
        <v>15461000</v>
      </c>
      <c r="E89" s="3">
        <v>15574000</v>
      </c>
      <c r="F89" s="3">
        <v>15305000</v>
      </c>
      <c r="G89" s="10">
        <v>130000</v>
      </c>
      <c r="H89" s="10">
        <f t="shared" si="2"/>
        <v>104000</v>
      </c>
      <c r="I89" s="11">
        <f t="shared" si="3"/>
        <v>6.6641035499166983E-3</v>
      </c>
      <c r="J89" s="3">
        <v>14988100</v>
      </c>
      <c r="K89" s="3"/>
      <c r="L89" s="4">
        <v>14169300</v>
      </c>
      <c r="M89" s="4"/>
      <c r="N89" s="4">
        <v>505000</v>
      </c>
      <c r="O89" s="5">
        <v>3.3212758960868137E-2</v>
      </c>
    </row>
    <row r="90" spans="1:15" x14ac:dyDescent="0.3">
      <c r="A90" s="2">
        <v>44137.375</v>
      </c>
      <c r="B90" s="3">
        <v>15574000</v>
      </c>
      <c r="C90" s="3">
        <v>15641000</v>
      </c>
      <c r="D90" s="3">
        <v>15011000</v>
      </c>
      <c r="E90" s="3">
        <v>15397000</v>
      </c>
      <c r="F90" s="3">
        <v>15357400</v>
      </c>
      <c r="G90" s="10">
        <v>168400</v>
      </c>
      <c r="H90" s="10">
        <f t="shared" si="2"/>
        <v>67000</v>
      </c>
      <c r="I90" s="11">
        <f t="shared" si="3"/>
        <v>4.3020418646462048E-3</v>
      </c>
      <c r="J90" s="3">
        <v>15089700</v>
      </c>
      <c r="K90" s="3"/>
      <c r="L90" s="4">
        <v>14289400</v>
      </c>
      <c r="M90" s="4"/>
      <c r="N90" s="4">
        <v>180000</v>
      </c>
      <c r="O90" s="5">
        <v>1.1642196494405278E-2</v>
      </c>
    </row>
    <row r="91" spans="1:15" x14ac:dyDescent="0.3">
      <c r="A91" s="2">
        <v>44138.375</v>
      </c>
      <c r="B91" s="3">
        <v>15396000</v>
      </c>
      <c r="C91" s="3">
        <v>15900000</v>
      </c>
      <c r="D91" s="3">
        <v>15150000</v>
      </c>
      <c r="E91" s="3">
        <v>15881000</v>
      </c>
      <c r="F91" s="3">
        <v>15424800</v>
      </c>
      <c r="G91" s="10">
        <v>52400</v>
      </c>
      <c r="H91" s="10">
        <f t="shared" si="2"/>
        <v>504000</v>
      </c>
      <c r="I91" s="11">
        <f t="shared" si="3"/>
        <v>3.2735775526110678E-2</v>
      </c>
      <c r="J91" s="3">
        <v>15171000</v>
      </c>
      <c r="K91" s="3"/>
      <c r="L91" s="4">
        <v>14402550</v>
      </c>
      <c r="M91" s="4"/>
      <c r="N91" s="4">
        <v>889000</v>
      </c>
      <c r="O91" s="5">
        <v>5.922323629338485E-2</v>
      </c>
    </row>
    <row r="92" spans="1:15" x14ac:dyDescent="0.3">
      <c r="A92" s="2">
        <v>44139.375</v>
      </c>
      <c r="B92" s="3">
        <v>15881000</v>
      </c>
      <c r="C92" s="3">
        <v>16020000</v>
      </c>
      <c r="D92" s="3">
        <v>15431000</v>
      </c>
      <c r="E92" s="3">
        <v>15959000</v>
      </c>
      <c r="F92" s="3">
        <v>15559600</v>
      </c>
      <c r="G92" s="10">
        <v>67400</v>
      </c>
      <c r="H92" s="10">
        <f t="shared" si="2"/>
        <v>139000</v>
      </c>
      <c r="I92" s="11">
        <f t="shared" si="3"/>
        <v>8.7525974434859259E-3</v>
      </c>
      <c r="J92" s="3">
        <v>15283100</v>
      </c>
      <c r="K92" s="3"/>
      <c r="L92" s="4">
        <v>14539100</v>
      </c>
      <c r="M92" s="4"/>
      <c r="N92" s="4">
        <v>870000</v>
      </c>
      <c r="O92" s="5">
        <v>5.7425742574257428E-2</v>
      </c>
    </row>
    <row r="93" spans="1:15" x14ac:dyDescent="0.3">
      <c r="A93" s="2">
        <v>44140.375</v>
      </c>
      <c r="B93" s="3">
        <v>15959000</v>
      </c>
      <c r="C93" s="3">
        <v>17540000</v>
      </c>
      <c r="D93" s="3">
        <v>15900000</v>
      </c>
      <c r="E93" s="3">
        <v>17352000</v>
      </c>
      <c r="F93" s="3">
        <v>15683400</v>
      </c>
      <c r="G93" s="10">
        <v>134800</v>
      </c>
      <c r="H93" s="10">
        <f t="shared" si="2"/>
        <v>1581000</v>
      </c>
      <c r="I93" s="11">
        <f t="shared" si="3"/>
        <v>9.9066357541199329E-2</v>
      </c>
      <c r="J93" s="3">
        <v>15410000</v>
      </c>
      <c r="K93" s="3"/>
      <c r="L93" s="4">
        <v>14675750</v>
      </c>
      <c r="M93" s="4"/>
      <c r="N93" s="4">
        <v>2109000</v>
      </c>
      <c r="O93" s="5">
        <v>0.13667293111269521</v>
      </c>
    </row>
    <row r="94" spans="1:15" x14ac:dyDescent="0.3">
      <c r="A94" s="2">
        <v>44141.375</v>
      </c>
      <c r="B94" s="3">
        <v>17352000</v>
      </c>
      <c r="C94" s="3">
        <v>17789000</v>
      </c>
      <c r="D94" s="3">
        <v>17060000</v>
      </c>
      <c r="E94" s="3">
        <v>17397000</v>
      </c>
      <c r="F94" s="3">
        <v>16032600</v>
      </c>
      <c r="G94" s="10">
        <v>123800</v>
      </c>
      <c r="H94" s="10">
        <f t="shared" si="2"/>
        <v>437000</v>
      </c>
      <c r="I94" s="11">
        <f t="shared" si="3"/>
        <v>2.5184416781927156E-2</v>
      </c>
      <c r="J94" s="3">
        <v>15668800</v>
      </c>
      <c r="K94" s="3"/>
      <c r="L94" s="4">
        <v>14890650</v>
      </c>
      <c r="M94" s="4"/>
      <c r="N94" s="4">
        <v>1889000</v>
      </c>
      <c r="O94" s="5">
        <v>0.11880503144654088</v>
      </c>
    </row>
    <row r="95" spans="1:15" x14ac:dyDescent="0.3">
      <c r="A95" s="2">
        <v>44142.375</v>
      </c>
      <c r="B95" s="3">
        <v>17397000</v>
      </c>
      <c r="C95" s="3">
        <v>17613000</v>
      </c>
      <c r="D95" s="3">
        <v>16252000</v>
      </c>
      <c r="E95" s="3">
        <v>16647000</v>
      </c>
      <c r="F95" s="3">
        <v>16397200</v>
      </c>
      <c r="G95" s="10">
        <v>349200</v>
      </c>
      <c r="H95" s="10">
        <f t="shared" si="2"/>
        <v>216000</v>
      </c>
      <c r="I95" s="11">
        <f t="shared" si="3"/>
        <v>1.2415933781686497E-2</v>
      </c>
      <c r="J95" s="3">
        <v>15877300</v>
      </c>
      <c r="K95" s="3"/>
      <c r="L95" s="4">
        <v>15106600</v>
      </c>
      <c r="M95" s="4"/>
      <c r="N95" s="4">
        <v>553000</v>
      </c>
      <c r="O95" s="5">
        <v>3.2415005861664715E-2</v>
      </c>
    </row>
    <row r="96" spans="1:15" x14ac:dyDescent="0.3">
      <c r="A96" s="2">
        <v>44143.375</v>
      </c>
      <c r="B96" s="3">
        <v>16650000</v>
      </c>
      <c r="C96" s="3">
        <v>17388000</v>
      </c>
      <c r="D96" s="3">
        <v>16520000</v>
      </c>
      <c r="E96" s="3">
        <v>17297000</v>
      </c>
      <c r="F96" s="3">
        <v>16647200</v>
      </c>
      <c r="G96" s="10">
        <v>364600</v>
      </c>
      <c r="H96" s="10">
        <f t="shared" si="2"/>
        <v>738000</v>
      </c>
      <c r="I96" s="11">
        <f t="shared" si="3"/>
        <v>4.4324324324324323E-2</v>
      </c>
      <c r="J96" s="3">
        <v>16036000</v>
      </c>
      <c r="K96" s="3"/>
      <c r="L96" s="4">
        <v>15278600</v>
      </c>
      <c r="M96" s="4"/>
      <c r="N96" s="4">
        <v>1136000</v>
      </c>
      <c r="O96" s="5">
        <v>6.9899089342850107E-2</v>
      </c>
    </row>
    <row r="97" spans="1:15" x14ac:dyDescent="0.3">
      <c r="A97" s="2">
        <v>44144.375</v>
      </c>
      <c r="B97" s="3">
        <v>17276000</v>
      </c>
      <c r="C97" s="3">
        <v>17550000</v>
      </c>
      <c r="D97" s="3">
        <v>16695000</v>
      </c>
      <c r="E97" s="3">
        <v>17106000</v>
      </c>
      <c r="F97" s="3">
        <v>16930400</v>
      </c>
      <c r="G97" s="10">
        <v>250000</v>
      </c>
      <c r="H97" s="10">
        <f t="shared" si="2"/>
        <v>274000</v>
      </c>
      <c r="I97" s="11">
        <f t="shared" si="3"/>
        <v>1.5860152813151191E-2</v>
      </c>
      <c r="J97" s="3">
        <v>16245000</v>
      </c>
      <c r="K97" s="3"/>
      <c r="L97" s="4">
        <v>15472700</v>
      </c>
      <c r="M97" s="4"/>
      <c r="N97" s="4">
        <v>1030000</v>
      </c>
      <c r="O97" s="5">
        <v>6.2348668280871669E-2</v>
      </c>
    </row>
    <row r="98" spans="1:15" x14ac:dyDescent="0.3">
      <c r="A98" s="2">
        <v>44145.375</v>
      </c>
      <c r="B98" s="3">
        <v>17106000</v>
      </c>
      <c r="C98" s="3">
        <v>17190000</v>
      </c>
      <c r="D98" s="3">
        <v>16872000</v>
      </c>
      <c r="E98" s="3">
        <v>17035000</v>
      </c>
      <c r="F98" s="3">
        <v>17159800</v>
      </c>
      <c r="G98" s="10">
        <v>283200</v>
      </c>
      <c r="H98" s="10">
        <f t="shared" si="2"/>
        <v>84000</v>
      </c>
      <c r="I98" s="11">
        <f t="shared" si="3"/>
        <v>4.9105576990529642E-3</v>
      </c>
      <c r="J98" s="3">
        <v>16421600</v>
      </c>
      <c r="K98" s="3"/>
      <c r="L98" s="4">
        <v>15645700</v>
      </c>
      <c r="M98" s="4"/>
      <c r="N98" s="4">
        <v>495000</v>
      </c>
      <c r="O98" s="5">
        <v>2.9649595687331536E-2</v>
      </c>
    </row>
    <row r="99" spans="1:15" x14ac:dyDescent="0.3">
      <c r="A99" s="2">
        <v>44146.375</v>
      </c>
      <c r="B99" s="3">
        <v>17035000</v>
      </c>
      <c r="C99" s="3">
        <v>17600000</v>
      </c>
      <c r="D99" s="3">
        <v>17009000</v>
      </c>
      <c r="E99" s="3">
        <v>17439000</v>
      </c>
      <c r="F99" s="3">
        <v>17096400</v>
      </c>
      <c r="G99" s="10">
        <v>229400</v>
      </c>
      <c r="H99" s="10">
        <f t="shared" si="2"/>
        <v>565000</v>
      </c>
      <c r="I99" s="11">
        <f t="shared" si="3"/>
        <v>3.3167009098913999E-2</v>
      </c>
      <c r="J99" s="3">
        <v>16564500</v>
      </c>
      <c r="K99" s="3"/>
      <c r="L99" s="4">
        <v>15776300</v>
      </c>
      <c r="M99" s="4"/>
      <c r="N99" s="4">
        <v>728000</v>
      </c>
      <c r="O99" s="5">
        <v>4.3148411569464203E-2</v>
      </c>
    </row>
    <row r="100" spans="1:15" x14ac:dyDescent="0.3">
      <c r="A100" s="2">
        <v>44147.375</v>
      </c>
      <c r="B100" s="3">
        <v>17439000</v>
      </c>
      <c r="C100" s="3">
        <v>17979000</v>
      </c>
      <c r="D100" s="3">
        <v>17200000</v>
      </c>
      <c r="E100" s="3">
        <v>17954000</v>
      </c>
      <c r="F100" s="3">
        <v>17104800</v>
      </c>
      <c r="G100" s="10">
        <v>-63400</v>
      </c>
      <c r="H100" s="10">
        <f t="shared" si="2"/>
        <v>540000</v>
      </c>
      <c r="I100" s="11">
        <f t="shared" si="3"/>
        <v>3.0965078272836746E-2</v>
      </c>
      <c r="J100" s="3">
        <v>16751000</v>
      </c>
      <c r="K100" s="3"/>
      <c r="L100" s="4">
        <v>15920350</v>
      </c>
      <c r="M100" s="4"/>
      <c r="N100" s="4">
        <v>970000</v>
      </c>
      <c r="O100" s="5">
        <v>5.7028631900758422E-2</v>
      </c>
    </row>
    <row r="101" spans="1:15" x14ac:dyDescent="0.3">
      <c r="A101" s="2">
        <v>44148.375</v>
      </c>
      <c r="B101" s="3">
        <v>17952000</v>
      </c>
      <c r="C101" s="3">
        <v>18225000</v>
      </c>
      <c r="D101" s="3">
        <v>17640000</v>
      </c>
      <c r="E101" s="3">
        <v>17988000</v>
      </c>
      <c r="F101" s="3">
        <v>17366200</v>
      </c>
      <c r="G101" s="10">
        <v>8400</v>
      </c>
      <c r="H101" s="10">
        <f t="shared" si="2"/>
        <v>273000</v>
      </c>
      <c r="I101" s="11">
        <f t="shared" si="3"/>
        <v>1.5207219251336898E-2</v>
      </c>
      <c r="J101" s="3">
        <v>17006700</v>
      </c>
      <c r="K101" s="3"/>
      <c r="L101" s="4">
        <v>16088850</v>
      </c>
      <c r="M101" s="4"/>
      <c r="N101" s="4">
        <v>1025000</v>
      </c>
      <c r="O101" s="5">
        <v>5.9593023255813955E-2</v>
      </c>
    </row>
    <row r="102" spans="1:15" x14ac:dyDescent="0.3">
      <c r="A102" s="2">
        <v>44149.375</v>
      </c>
      <c r="B102" s="3">
        <v>17988000</v>
      </c>
      <c r="C102" s="3">
        <v>18000000</v>
      </c>
      <c r="D102" s="3">
        <v>17455000</v>
      </c>
      <c r="E102" s="3">
        <v>17796000</v>
      </c>
      <c r="F102" s="3">
        <v>17504400</v>
      </c>
      <c r="G102" s="10">
        <v>261400</v>
      </c>
      <c r="H102" s="10">
        <f t="shared" si="2"/>
        <v>12000</v>
      </c>
      <c r="I102" s="11">
        <f t="shared" si="3"/>
        <v>6.6711140760506999E-4</v>
      </c>
      <c r="J102" s="3">
        <v>17217400</v>
      </c>
      <c r="K102" s="3"/>
      <c r="L102" s="4">
        <v>16250250</v>
      </c>
      <c r="M102" s="4"/>
      <c r="N102" s="4">
        <v>360000</v>
      </c>
      <c r="O102" s="5">
        <v>2.0408163265306121E-2</v>
      </c>
    </row>
    <row r="103" spans="1:15" x14ac:dyDescent="0.3">
      <c r="A103" s="2">
        <v>44150.375</v>
      </c>
      <c r="B103" s="3">
        <v>17796000</v>
      </c>
      <c r="C103" s="3">
        <v>17831000</v>
      </c>
      <c r="D103" s="3">
        <v>17545000</v>
      </c>
      <c r="E103" s="3">
        <v>17670000</v>
      </c>
      <c r="F103" s="3">
        <v>17642400</v>
      </c>
      <c r="G103" s="10">
        <v>138200</v>
      </c>
      <c r="H103" s="10">
        <f t="shared" si="2"/>
        <v>35000</v>
      </c>
      <c r="I103" s="11">
        <f t="shared" si="3"/>
        <v>1.9667340975500114E-3</v>
      </c>
      <c r="J103" s="3">
        <v>17401100</v>
      </c>
      <c r="K103" s="3"/>
      <c r="L103" s="4">
        <v>16405550</v>
      </c>
      <c r="M103" s="4"/>
      <c r="N103" s="4">
        <v>376000</v>
      </c>
      <c r="O103" s="5">
        <v>2.1541105700372386E-2</v>
      </c>
    </row>
    <row r="104" spans="1:15" x14ac:dyDescent="0.3">
      <c r="A104" s="2">
        <v>44151.375</v>
      </c>
      <c r="B104" s="3">
        <v>17670000</v>
      </c>
      <c r="C104" s="3">
        <v>18450000</v>
      </c>
      <c r="D104" s="3">
        <v>17555000</v>
      </c>
      <c r="E104" s="3">
        <v>18275000</v>
      </c>
      <c r="F104" s="3">
        <v>17769400</v>
      </c>
      <c r="G104" s="10">
        <v>138000</v>
      </c>
      <c r="H104" s="10">
        <f t="shared" si="2"/>
        <v>780000</v>
      </c>
      <c r="I104" s="11">
        <f t="shared" si="3"/>
        <v>4.4142614601018676E-2</v>
      </c>
      <c r="J104" s="3">
        <v>17432900</v>
      </c>
      <c r="K104" s="3"/>
      <c r="L104" s="4">
        <v>16550850</v>
      </c>
      <c r="M104" s="4"/>
      <c r="N104" s="4">
        <v>905000</v>
      </c>
      <c r="O104" s="5">
        <v>5.1581647192932456E-2</v>
      </c>
    </row>
    <row r="105" spans="1:15" x14ac:dyDescent="0.3">
      <c r="A105" s="2">
        <v>44152.375</v>
      </c>
      <c r="B105" s="3">
        <v>18275000</v>
      </c>
      <c r="C105" s="3">
        <v>19417000</v>
      </c>
      <c r="D105" s="3">
        <v>18207000</v>
      </c>
      <c r="E105" s="3">
        <v>19332000</v>
      </c>
      <c r="F105" s="3">
        <v>17936600</v>
      </c>
      <c r="G105" s="10">
        <v>127000</v>
      </c>
      <c r="H105" s="10">
        <f t="shared" si="2"/>
        <v>1142000</v>
      </c>
      <c r="I105" s="11">
        <f t="shared" si="3"/>
        <v>6.2489740082079345E-2</v>
      </c>
      <c r="J105" s="3">
        <v>17520700</v>
      </c>
      <c r="K105" s="3"/>
      <c r="L105" s="4">
        <v>16699000</v>
      </c>
      <c r="M105" s="4"/>
      <c r="N105" s="4">
        <v>1862000</v>
      </c>
      <c r="O105" s="5">
        <v>0.10606664767872401</v>
      </c>
    </row>
    <row r="106" spans="1:15" x14ac:dyDescent="0.3">
      <c r="A106" s="2">
        <v>44153.375</v>
      </c>
      <c r="B106" s="3">
        <v>19344000</v>
      </c>
      <c r="C106" s="3">
        <v>20280000</v>
      </c>
      <c r="D106" s="3">
        <v>18865000</v>
      </c>
      <c r="E106" s="3">
        <v>19714000</v>
      </c>
      <c r="F106" s="3">
        <v>18212200</v>
      </c>
      <c r="G106" s="10">
        <v>167200</v>
      </c>
      <c r="H106" s="10">
        <f t="shared" si="2"/>
        <v>936000</v>
      </c>
      <c r="I106" s="11">
        <f t="shared" si="3"/>
        <v>4.8387096774193547E-2</v>
      </c>
      <c r="J106" s="3">
        <v>17789200</v>
      </c>
      <c r="K106" s="3"/>
      <c r="L106" s="4">
        <v>16912600</v>
      </c>
      <c r="M106" s="4"/>
      <c r="N106" s="4">
        <v>2073000</v>
      </c>
      <c r="O106" s="5">
        <v>0.11385730762893392</v>
      </c>
    </row>
    <row r="107" spans="1:15" x14ac:dyDescent="0.3">
      <c r="A107" s="2">
        <v>44154.375</v>
      </c>
      <c r="B107" s="3">
        <v>19714000</v>
      </c>
      <c r="C107" s="3">
        <v>20080000</v>
      </c>
      <c r="D107" s="3">
        <v>19385000</v>
      </c>
      <c r="E107" s="3">
        <v>19802000</v>
      </c>
      <c r="F107" s="3">
        <v>18557400</v>
      </c>
      <c r="G107" s="10">
        <v>275600</v>
      </c>
      <c r="H107" s="10">
        <f t="shared" si="2"/>
        <v>366000</v>
      </c>
      <c r="I107" s="11">
        <f t="shared" si="3"/>
        <v>1.8565486456325456E-2</v>
      </c>
      <c r="J107" s="3">
        <v>18030900</v>
      </c>
      <c r="K107" s="3"/>
      <c r="L107" s="4">
        <v>17137950</v>
      </c>
      <c r="M107" s="4"/>
      <c r="N107" s="4">
        <v>1215000</v>
      </c>
      <c r="O107" s="5">
        <v>6.4404982772329714E-2</v>
      </c>
    </row>
    <row r="108" spans="1:15" x14ac:dyDescent="0.3">
      <c r="A108" s="2">
        <v>44155.375</v>
      </c>
      <c r="B108" s="3">
        <v>19800000</v>
      </c>
      <c r="C108" s="3">
        <v>20795000</v>
      </c>
      <c r="D108" s="3">
        <v>19771000</v>
      </c>
      <c r="E108" s="3">
        <v>20627000</v>
      </c>
      <c r="F108" s="3">
        <v>18958600</v>
      </c>
      <c r="G108" s="10">
        <v>345200</v>
      </c>
      <c r="H108" s="10">
        <f t="shared" si="2"/>
        <v>995000</v>
      </c>
      <c r="I108" s="11">
        <f t="shared" si="3"/>
        <v>5.025252525252525E-2</v>
      </c>
      <c r="J108" s="3">
        <v>18300500</v>
      </c>
      <c r="K108" s="3"/>
      <c r="L108" s="4">
        <v>17361050</v>
      </c>
      <c r="M108" s="4"/>
      <c r="N108" s="4">
        <v>1410000</v>
      </c>
      <c r="O108" s="5">
        <v>7.2736652050554559E-2</v>
      </c>
    </row>
    <row r="109" spans="1:15" x14ac:dyDescent="0.3">
      <c r="A109" s="2">
        <v>44156.375</v>
      </c>
      <c r="B109" s="3">
        <v>20627000</v>
      </c>
      <c r="C109" s="3">
        <v>21025000</v>
      </c>
      <c r="D109" s="3">
        <v>20200000</v>
      </c>
      <c r="E109" s="3">
        <v>20351000</v>
      </c>
      <c r="F109" s="3">
        <v>19550000</v>
      </c>
      <c r="G109" s="10">
        <v>401200</v>
      </c>
      <c r="H109" s="10">
        <f t="shared" si="2"/>
        <v>398000</v>
      </c>
      <c r="I109" s="11">
        <f t="shared" si="3"/>
        <v>1.9295098657099916E-2</v>
      </c>
      <c r="J109" s="3">
        <v>18659700</v>
      </c>
      <c r="K109" s="3"/>
      <c r="L109" s="4">
        <v>17612100</v>
      </c>
      <c r="M109" s="4"/>
      <c r="N109" s="4">
        <v>1254000</v>
      </c>
      <c r="O109" s="5">
        <v>6.3426230337362804E-2</v>
      </c>
    </row>
    <row r="110" spans="1:15" x14ac:dyDescent="0.3">
      <c r="A110" s="2">
        <v>44157.375</v>
      </c>
      <c r="B110" s="3">
        <v>20348000</v>
      </c>
      <c r="C110" s="3">
        <v>20595000</v>
      </c>
      <c r="D110" s="3">
        <v>19525000</v>
      </c>
      <c r="E110" s="3">
        <v>20307000</v>
      </c>
      <c r="F110" s="3">
        <v>19965200</v>
      </c>
      <c r="G110" s="10">
        <v>591400</v>
      </c>
      <c r="H110" s="10">
        <f t="shared" si="2"/>
        <v>247000</v>
      </c>
      <c r="I110" s="11">
        <f t="shared" si="3"/>
        <v>1.213878513858856E-2</v>
      </c>
      <c r="J110" s="3">
        <v>18950900</v>
      </c>
      <c r="K110" s="3"/>
      <c r="L110" s="4">
        <v>17850950</v>
      </c>
      <c r="M110" s="4"/>
      <c r="N110" s="4">
        <v>395000</v>
      </c>
      <c r="O110" s="5">
        <v>1.9554455445544554E-2</v>
      </c>
    </row>
    <row r="111" spans="1:15" x14ac:dyDescent="0.3">
      <c r="A111" s="2">
        <v>44158.375</v>
      </c>
      <c r="B111" s="3">
        <v>20307000</v>
      </c>
      <c r="C111" s="3">
        <v>20528000</v>
      </c>
      <c r="D111" s="3">
        <v>19901000</v>
      </c>
      <c r="E111" s="3">
        <v>20100000</v>
      </c>
      <c r="F111" s="3">
        <v>20160200</v>
      </c>
      <c r="G111" s="10">
        <v>415200</v>
      </c>
      <c r="H111" s="10">
        <f t="shared" si="2"/>
        <v>221000</v>
      </c>
      <c r="I111" s="11">
        <f t="shared" si="3"/>
        <v>1.0882946767124637E-2</v>
      </c>
      <c r="J111" s="3">
        <v>19186200</v>
      </c>
      <c r="K111" s="3"/>
      <c r="L111" s="4">
        <v>18096450</v>
      </c>
      <c r="M111" s="4"/>
      <c r="N111" s="4">
        <v>1003000</v>
      </c>
      <c r="O111" s="5">
        <v>5.1370038412291937E-2</v>
      </c>
    </row>
    <row r="112" spans="1:15" x14ac:dyDescent="0.3">
      <c r="A112" s="2">
        <v>44159.375</v>
      </c>
      <c r="B112" s="3">
        <v>20100000</v>
      </c>
      <c r="C112" s="3">
        <v>21390000</v>
      </c>
      <c r="D112" s="3">
        <v>19937000</v>
      </c>
      <c r="E112" s="3">
        <v>20957000</v>
      </c>
      <c r="F112" s="3">
        <v>20237400</v>
      </c>
      <c r="G112" s="10">
        <v>195000</v>
      </c>
      <c r="H112" s="10">
        <f t="shared" si="2"/>
        <v>1290000</v>
      </c>
      <c r="I112" s="11">
        <f t="shared" si="3"/>
        <v>6.4179104477611937E-2</v>
      </c>
      <c r="J112" s="3">
        <v>19397400</v>
      </c>
      <c r="K112" s="3"/>
      <c r="L112" s="4">
        <v>18307400</v>
      </c>
      <c r="M112" s="4"/>
      <c r="N112" s="4">
        <v>1489000</v>
      </c>
      <c r="O112" s="5">
        <v>7.4820360785890161E-2</v>
      </c>
    </row>
    <row r="113" spans="1:15" x14ac:dyDescent="0.3">
      <c r="A113" s="2">
        <v>44160.375</v>
      </c>
      <c r="B113" s="3">
        <v>20957000</v>
      </c>
      <c r="C113" s="3">
        <v>21459000</v>
      </c>
      <c r="D113" s="3">
        <v>20600000</v>
      </c>
      <c r="E113" s="3">
        <v>20840000</v>
      </c>
      <c r="F113" s="3">
        <v>20468400</v>
      </c>
      <c r="G113" s="10">
        <v>77200</v>
      </c>
      <c r="H113" s="10">
        <f t="shared" si="2"/>
        <v>502000</v>
      </c>
      <c r="I113" s="11">
        <f t="shared" si="3"/>
        <v>2.3953810182755164E-2</v>
      </c>
      <c r="J113" s="3">
        <v>19713500</v>
      </c>
      <c r="K113" s="3"/>
      <c r="L113" s="4">
        <v>18557300</v>
      </c>
      <c r="M113" s="4"/>
      <c r="N113" s="4">
        <v>1522000</v>
      </c>
      <c r="O113" s="5">
        <v>7.6340472488338265E-2</v>
      </c>
    </row>
    <row r="114" spans="1:15" x14ac:dyDescent="0.3">
      <c r="A114" s="2">
        <v>44161.375</v>
      </c>
      <c r="B114" s="3">
        <v>20840000</v>
      </c>
      <c r="C114" s="3">
        <v>20989000</v>
      </c>
      <c r="D114" s="3">
        <v>18569000</v>
      </c>
      <c r="E114" s="3">
        <v>19225000</v>
      </c>
      <c r="F114" s="3">
        <v>20511000</v>
      </c>
      <c r="G114" s="10">
        <v>231000</v>
      </c>
      <c r="H114" s="10">
        <f t="shared" si="2"/>
        <v>149000</v>
      </c>
      <c r="I114" s="11">
        <f t="shared" si="3"/>
        <v>7.1497120921305184E-3</v>
      </c>
      <c r="J114" s="3">
        <v>20030500</v>
      </c>
      <c r="K114" s="3"/>
      <c r="L114" s="4">
        <v>18731700</v>
      </c>
      <c r="M114" s="4"/>
      <c r="N114" s="4">
        <v>389000</v>
      </c>
      <c r="O114" s="5">
        <v>1.8883495145631066E-2</v>
      </c>
    </row>
    <row r="115" spans="1:15" x14ac:dyDescent="0.3">
      <c r="A115" s="2">
        <v>44162.375</v>
      </c>
      <c r="B115" s="3">
        <v>19226000</v>
      </c>
      <c r="C115" s="3">
        <v>19654000</v>
      </c>
      <c r="D115" s="3">
        <v>18500000</v>
      </c>
      <c r="E115" s="3">
        <v>19129000</v>
      </c>
      <c r="F115" s="3">
        <v>20285800</v>
      </c>
      <c r="G115" s="10">
        <v>42600</v>
      </c>
      <c r="H115" s="10">
        <f t="shared" si="2"/>
        <v>428000</v>
      </c>
      <c r="I115" s="11">
        <f t="shared" si="3"/>
        <v>2.2261520857172579E-2</v>
      </c>
      <c r="J115" s="3">
        <v>20125500</v>
      </c>
      <c r="K115" s="3"/>
      <c r="L115" s="4">
        <v>18823100</v>
      </c>
      <c r="M115" s="4"/>
      <c r="N115" s="4">
        <v>1085000</v>
      </c>
      <c r="O115" s="5">
        <v>5.8430717863105178E-2</v>
      </c>
    </row>
    <row r="116" spans="1:15" x14ac:dyDescent="0.3">
      <c r="A116" s="2">
        <v>44163.375</v>
      </c>
      <c r="B116" s="3">
        <v>19129000</v>
      </c>
      <c r="C116" s="3">
        <v>19556000</v>
      </c>
      <c r="D116" s="3">
        <v>18858000</v>
      </c>
      <c r="E116" s="3">
        <v>19484000</v>
      </c>
      <c r="F116" s="3">
        <v>20050200</v>
      </c>
      <c r="G116" s="10">
        <v>-225200</v>
      </c>
      <c r="H116" s="10">
        <f t="shared" si="2"/>
        <v>427000</v>
      </c>
      <c r="I116" s="11">
        <f t="shared" si="3"/>
        <v>2.2322128705107427E-2</v>
      </c>
      <c r="J116" s="3">
        <v>20105200</v>
      </c>
      <c r="K116" s="3"/>
      <c r="L116" s="4">
        <v>18947200</v>
      </c>
      <c r="M116" s="4"/>
      <c r="N116" s="4">
        <v>1056000</v>
      </c>
      <c r="O116" s="5">
        <v>5.7081081081081078E-2</v>
      </c>
    </row>
    <row r="117" spans="1:15" x14ac:dyDescent="0.3">
      <c r="A117" s="2">
        <v>44164.375</v>
      </c>
      <c r="B117" s="3">
        <v>19486000</v>
      </c>
      <c r="C117" s="3">
        <v>20110000</v>
      </c>
      <c r="D117" s="3">
        <v>19196000</v>
      </c>
      <c r="E117" s="3">
        <v>19991000</v>
      </c>
      <c r="F117" s="3">
        <v>19927000</v>
      </c>
      <c r="G117" s="10">
        <v>-235600</v>
      </c>
      <c r="H117" s="10">
        <f t="shared" si="2"/>
        <v>624000</v>
      </c>
      <c r="I117" s="11">
        <f t="shared" si="3"/>
        <v>3.2022990865236578E-2</v>
      </c>
      <c r="J117" s="3">
        <v>20082200</v>
      </c>
      <c r="K117" s="3"/>
      <c r="L117" s="4">
        <v>19056550</v>
      </c>
      <c r="M117" s="4"/>
      <c r="N117" s="4">
        <v>1252000</v>
      </c>
      <c r="O117" s="5">
        <v>6.6390921624774626E-2</v>
      </c>
    </row>
    <row r="118" spans="1:15" x14ac:dyDescent="0.3">
      <c r="A118" s="2">
        <v>44165.375</v>
      </c>
      <c r="B118" s="3">
        <v>19990000</v>
      </c>
      <c r="C118" s="3">
        <v>21368000</v>
      </c>
      <c r="D118" s="3">
        <v>19971000</v>
      </c>
      <c r="E118" s="3">
        <v>21315000</v>
      </c>
      <c r="F118" s="3">
        <v>19733800</v>
      </c>
      <c r="G118" s="10">
        <v>-123200</v>
      </c>
      <c r="H118" s="10">
        <f t="shared" si="2"/>
        <v>1378000</v>
      </c>
      <c r="I118" s="11">
        <f t="shared" si="3"/>
        <v>6.8934467233616806E-2</v>
      </c>
      <c r="J118" s="3">
        <v>20101100</v>
      </c>
      <c r="K118" s="3"/>
      <c r="L118" s="4">
        <v>19200800</v>
      </c>
      <c r="M118" s="4"/>
      <c r="N118" s="4">
        <v>2172000</v>
      </c>
      <c r="O118" s="5">
        <v>0.11314857261929569</v>
      </c>
    </row>
    <row r="119" spans="1:15" x14ac:dyDescent="0.3">
      <c r="A119" s="2">
        <v>44166.375</v>
      </c>
      <c r="B119" s="3">
        <v>21313000</v>
      </c>
      <c r="C119" s="3">
        <v>21651000</v>
      </c>
      <c r="D119" s="3">
        <v>20202000</v>
      </c>
      <c r="E119" s="3">
        <v>20867000</v>
      </c>
      <c r="F119" s="3">
        <v>19828800</v>
      </c>
      <c r="G119" s="10">
        <v>-193200</v>
      </c>
      <c r="H119" s="10">
        <f t="shared" si="2"/>
        <v>338000</v>
      </c>
      <c r="I119" s="11">
        <f t="shared" si="3"/>
        <v>1.5858865481161732E-2</v>
      </c>
      <c r="J119" s="3">
        <v>20169900</v>
      </c>
      <c r="K119" s="3"/>
      <c r="L119" s="4">
        <v>19414800</v>
      </c>
      <c r="M119" s="4"/>
      <c r="N119" s="4">
        <v>1680000</v>
      </c>
      <c r="O119" s="5">
        <v>8.4121976866456366E-2</v>
      </c>
    </row>
    <row r="120" spans="1:15" x14ac:dyDescent="0.3">
      <c r="A120" s="2">
        <v>44167.375</v>
      </c>
      <c r="B120" s="3">
        <v>20867000</v>
      </c>
      <c r="C120" s="3">
        <v>21315000</v>
      </c>
      <c r="D120" s="3">
        <v>20346000</v>
      </c>
      <c r="E120" s="3">
        <v>21097000</v>
      </c>
      <c r="F120" s="3">
        <v>20157200</v>
      </c>
      <c r="G120" s="10">
        <v>95000</v>
      </c>
      <c r="H120" s="10">
        <f t="shared" si="2"/>
        <v>448000</v>
      </c>
      <c r="I120" s="11">
        <f t="shared" si="3"/>
        <v>2.1469305602146931E-2</v>
      </c>
      <c r="J120" s="3">
        <v>20221500</v>
      </c>
      <c r="K120" s="3"/>
      <c r="L120" s="4">
        <v>19586200</v>
      </c>
      <c r="M120" s="4"/>
      <c r="N120" s="4">
        <v>1113000</v>
      </c>
      <c r="O120" s="5">
        <v>5.5093555093555097E-2</v>
      </c>
    </row>
    <row r="121" spans="1:15" x14ac:dyDescent="0.3">
      <c r="A121" s="2">
        <v>44168.375</v>
      </c>
      <c r="B121" s="3">
        <v>21091000</v>
      </c>
      <c r="C121" s="3">
        <v>21310000</v>
      </c>
      <c r="D121" s="3">
        <v>20797000</v>
      </c>
      <c r="E121" s="3">
        <v>21179000</v>
      </c>
      <c r="F121" s="3">
        <v>20550800</v>
      </c>
      <c r="G121" s="10">
        <v>328400</v>
      </c>
      <c r="H121" s="10">
        <f t="shared" si="2"/>
        <v>219000</v>
      </c>
      <c r="I121" s="11">
        <f t="shared" si="3"/>
        <v>1.0383575932862358E-2</v>
      </c>
      <c r="J121" s="3">
        <v>20300500</v>
      </c>
      <c r="K121" s="3"/>
      <c r="L121" s="4">
        <v>19743350</v>
      </c>
      <c r="M121" s="4"/>
      <c r="N121" s="4">
        <v>964000</v>
      </c>
      <c r="O121" s="5">
        <v>4.7380320456109307E-2</v>
      </c>
    </row>
    <row r="122" spans="1:15" x14ac:dyDescent="0.3">
      <c r="A122" s="2">
        <v>44169.375</v>
      </c>
      <c r="B122" s="3">
        <v>21183000</v>
      </c>
      <c r="C122" s="3">
        <v>21266000</v>
      </c>
      <c r="D122" s="3">
        <v>20428000</v>
      </c>
      <c r="E122" s="3">
        <v>20569000</v>
      </c>
      <c r="F122" s="3">
        <v>20889800</v>
      </c>
      <c r="G122" s="10">
        <v>393600</v>
      </c>
      <c r="H122" s="10">
        <f t="shared" si="2"/>
        <v>83000</v>
      </c>
      <c r="I122" s="11">
        <f t="shared" si="3"/>
        <v>3.9182363215786243E-3</v>
      </c>
      <c r="J122" s="3">
        <v>20408400</v>
      </c>
      <c r="K122" s="3"/>
      <c r="L122" s="4">
        <v>19902900</v>
      </c>
      <c r="M122" s="4"/>
      <c r="N122" s="4">
        <v>469000</v>
      </c>
      <c r="O122" s="5">
        <v>2.255132951868058E-2</v>
      </c>
    </row>
    <row r="123" spans="1:15" x14ac:dyDescent="0.3">
      <c r="A123" s="2">
        <v>44170.375</v>
      </c>
      <c r="B123" s="3">
        <v>20569000</v>
      </c>
      <c r="C123" s="3">
        <v>20956000</v>
      </c>
      <c r="D123" s="3">
        <v>20390000</v>
      </c>
      <c r="E123" s="3">
        <v>20781000</v>
      </c>
      <c r="F123" s="3">
        <v>21005400</v>
      </c>
      <c r="G123" s="10">
        <v>339000</v>
      </c>
      <c r="H123" s="10">
        <f t="shared" si="2"/>
        <v>387000</v>
      </c>
      <c r="I123" s="11">
        <f t="shared" si="3"/>
        <v>1.8814721182361806E-2</v>
      </c>
      <c r="J123" s="3">
        <v>20369600</v>
      </c>
      <c r="K123" s="3"/>
      <c r="L123" s="4">
        <v>20041550</v>
      </c>
      <c r="M123" s="4"/>
      <c r="N123" s="4">
        <v>528000</v>
      </c>
      <c r="O123" s="5">
        <v>2.5846876835715685E-2</v>
      </c>
    </row>
    <row r="124" spans="1:15" x14ac:dyDescent="0.3">
      <c r="A124" s="2">
        <v>44171.375</v>
      </c>
      <c r="B124" s="3">
        <v>20778000</v>
      </c>
      <c r="C124" s="3">
        <v>20999000</v>
      </c>
      <c r="D124" s="3">
        <v>20574000</v>
      </c>
      <c r="E124" s="3">
        <v>20976000</v>
      </c>
      <c r="F124" s="3">
        <v>20898600</v>
      </c>
      <c r="G124" s="10">
        <v>115600</v>
      </c>
      <c r="H124" s="10">
        <f t="shared" si="2"/>
        <v>221000</v>
      </c>
      <c r="I124" s="11">
        <f t="shared" si="3"/>
        <v>1.0636249879680431E-2</v>
      </c>
      <c r="J124" s="3">
        <v>20363700</v>
      </c>
      <c r="K124" s="3"/>
      <c r="L124" s="4">
        <v>20197100</v>
      </c>
      <c r="M124" s="4"/>
      <c r="N124" s="4">
        <v>609000</v>
      </c>
      <c r="O124" s="5">
        <v>2.9867582148111818E-2</v>
      </c>
    </row>
    <row r="125" spans="1:15" x14ac:dyDescent="0.3">
      <c r="A125" s="2">
        <v>44172.375</v>
      </c>
      <c r="B125" s="3">
        <v>20976000</v>
      </c>
      <c r="C125" s="3">
        <v>21053000</v>
      </c>
      <c r="D125" s="3">
        <v>20666000</v>
      </c>
      <c r="E125" s="3">
        <v>20834000</v>
      </c>
      <c r="F125" s="3">
        <v>20920400</v>
      </c>
      <c r="G125" s="10">
        <v>-106800</v>
      </c>
      <c r="H125" s="10">
        <f t="shared" si="2"/>
        <v>77000</v>
      </c>
      <c r="I125" s="11">
        <f t="shared" si="3"/>
        <v>3.6708619374523264E-3</v>
      </c>
      <c r="J125" s="3">
        <v>20538800</v>
      </c>
      <c r="K125" s="3"/>
      <c r="L125" s="4">
        <v>20332150</v>
      </c>
      <c r="M125" s="4"/>
      <c r="N125" s="4">
        <v>479000</v>
      </c>
      <c r="O125" s="5">
        <v>2.3281811995722757E-2</v>
      </c>
    </row>
    <row r="126" spans="1:15" x14ac:dyDescent="0.3">
      <c r="A126" s="2">
        <v>44173.375</v>
      </c>
      <c r="B126" s="3">
        <v>20834000</v>
      </c>
      <c r="C126" s="3">
        <v>20931000</v>
      </c>
      <c r="D126" s="3">
        <v>19942000</v>
      </c>
      <c r="E126" s="3">
        <v>20010000</v>
      </c>
      <c r="F126" s="3">
        <v>20867800</v>
      </c>
      <c r="G126" s="10">
        <v>21800</v>
      </c>
      <c r="H126" s="10">
        <f t="shared" si="2"/>
        <v>97000</v>
      </c>
      <c r="I126" s="11">
        <f t="shared" si="3"/>
        <v>4.6558510127675916E-3</v>
      </c>
      <c r="J126" s="3">
        <v>20709300</v>
      </c>
      <c r="K126" s="3"/>
      <c r="L126" s="4">
        <v>20407250</v>
      </c>
      <c r="M126" s="4"/>
      <c r="N126" s="4">
        <v>265000</v>
      </c>
      <c r="O126" s="5">
        <v>1.2822994290138391E-2</v>
      </c>
    </row>
    <row r="127" spans="1:15" x14ac:dyDescent="0.3">
      <c r="A127" s="2">
        <v>44174.375</v>
      </c>
      <c r="B127" s="3">
        <v>20025000</v>
      </c>
      <c r="C127" s="3">
        <v>20345000</v>
      </c>
      <c r="D127" s="3">
        <v>19216000</v>
      </c>
      <c r="E127" s="3">
        <v>20267000</v>
      </c>
      <c r="F127" s="3">
        <v>20634000</v>
      </c>
      <c r="G127" s="10">
        <v>-52600</v>
      </c>
      <c r="H127" s="10">
        <f t="shared" si="2"/>
        <v>320000</v>
      </c>
      <c r="I127" s="11">
        <f t="shared" si="3"/>
        <v>1.5980024968789013E-2</v>
      </c>
      <c r="J127" s="3">
        <v>20761900</v>
      </c>
      <c r="K127" s="3"/>
      <c r="L127" s="4">
        <v>20422050</v>
      </c>
      <c r="M127" s="4"/>
      <c r="N127" s="4">
        <v>403000</v>
      </c>
      <c r="O127" s="5">
        <v>2.0208604954367666E-2</v>
      </c>
    </row>
    <row r="128" spans="1:15" x14ac:dyDescent="0.3">
      <c r="A128" s="2">
        <v>44175.375</v>
      </c>
      <c r="B128" s="3">
        <v>20252000</v>
      </c>
      <c r="C128" s="3">
        <v>20275000</v>
      </c>
      <c r="D128" s="3">
        <v>19647000</v>
      </c>
      <c r="E128" s="3">
        <v>19950000</v>
      </c>
      <c r="F128" s="3">
        <v>20573600</v>
      </c>
      <c r="G128" s="10">
        <v>-233800</v>
      </c>
      <c r="H128" s="10">
        <f t="shared" si="2"/>
        <v>23000</v>
      </c>
      <c r="I128" s="11">
        <f t="shared" si="3"/>
        <v>1.1356903021923761E-3</v>
      </c>
      <c r="J128" s="3">
        <v>20789500</v>
      </c>
      <c r="K128" s="3"/>
      <c r="L128" s="4">
        <v>20445300</v>
      </c>
      <c r="M128" s="4"/>
      <c r="N128" s="4">
        <v>1059000</v>
      </c>
      <c r="O128" s="5">
        <v>5.5110324729392174E-2</v>
      </c>
    </row>
    <row r="129" spans="1:15" x14ac:dyDescent="0.3">
      <c r="A129" s="2">
        <v>44176.375</v>
      </c>
      <c r="B129" s="3">
        <v>19950000</v>
      </c>
      <c r="C129" s="3">
        <v>19996000</v>
      </c>
      <c r="D129" s="3">
        <v>19404000</v>
      </c>
      <c r="E129" s="3">
        <v>19658000</v>
      </c>
      <c r="F129" s="3">
        <v>20407400</v>
      </c>
      <c r="G129" s="10">
        <v>-60400</v>
      </c>
      <c r="H129" s="10">
        <f t="shared" si="2"/>
        <v>46000</v>
      </c>
      <c r="I129" s="11">
        <f t="shared" si="3"/>
        <v>2.3057644110275688E-3</v>
      </c>
      <c r="J129" s="3">
        <v>20653000</v>
      </c>
      <c r="K129" s="3"/>
      <c r="L129" s="4">
        <v>20411450</v>
      </c>
      <c r="M129" s="4"/>
      <c r="N129" s="4">
        <v>349000</v>
      </c>
      <c r="O129" s="5">
        <v>1.7763526238102508E-2</v>
      </c>
    </row>
    <row r="130" spans="1:15" x14ac:dyDescent="0.3">
      <c r="A130" s="2">
        <v>44177.375</v>
      </c>
      <c r="B130" s="3">
        <v>19658000</v>
      </c>
      <c r="C130" s="3">
        <v>20650000</v>
      </c>
      <c r="D130" s="3">
        <v>19654000</v>
      </c>
      <c r="E130" s="3">
        <v>20585000</v>
      </c>
      <c r="F130" s="3">
        <v>20143800</v>
      </c>
      <c r="G130" s="10">
        <v>-166200</v>
      </c>
      <c r="H130" s="10">
        <f t="shared" si="2"/>
        <v>992000</v>
      </c>
      <c r="I130" s="11">
        <f t="shared" si="3"/>
        <v>5.0462915861226983E-2</v>
      </c>
      <c r="J130" s="3">
        <v>20532100</v>
      </c>
      <c r="K130" s="3"/>
      <c r="L130" s="4">
        <v>20376800</v>
      </c>
      <c r="M130" s="4"/>
      <c r="N130" s="4">
        <v>1246000</v>
      </c>
      <c r="O130" s="5">
        <v>6.4213564213564209E-2</v>
      </c>
    </row>
    <row r="131" spans="1:15" x14ac:dyDescent="0.3">
      <c r="A131" s="2">
        <v>44178.375</v>
      </c>
      <c r="B131" s="3">
        <v>20585000</v>
      </c>
      <c r="C131" s="3">
        <v>21075000</v>
      </c>
      <c r="D131" s="3">
        <v>20459000</v>
      </c>
      <c r="E131" s="3">
        <v>20793000</v>
      </c>
      <c r="F131" s="3">
        <v>20094000</v>
      </c>
      <c r="G131" s="10">
        <v>-263600</v>
      </c>
      <c r="H131" s="10">
        <f t="shared" si="2"/>
        <v>490000</v>
      </c>
      <c r="I131" s="11">
        <f t="shared" si="3"/>
        <v>2.3803740587806654E-2</v>
      </c>
      <c r="J131" s="3">
        <v>20480900</v>
      </c>
      <c r="K131" s="3"/>
      <c r="L131" s="4">
        <v>20390700</v>
      </c>
      <c r="M131" s="4"/>
      <c r="N131" s="4">
        <v>1421000</v>
      </c>
      <c r="O131" s="5">
        <v>7.2300803907601505E-2</v>
      </c>
    </row>
    <row r="132" spans="1:15" x14ac:dyDescent="0.3">
      <c r="A132" s="2">
        <v>44179.375</v>
      </c>
      <c r="B132" s="3">
        <v>20786000</v>
      </c>
      <c r="C132" s="3">
        <v>21000000</v>
      </c>
      <c r="D132" s="3">
        <v>20610000</v>
      </c>
      <c r="E132" s="3">
        <v>20939000</v>
      </c>
      <c r="F132" s="3">
        <v>20250600</v>
      </c>
      <c r="G132" s="10">
        <v>-49800</v>
      </c>
      <c r="H132" s="10">
        <f t="shared" si="2"/>
        <v>214000</v>
      </c>
      <c r="I132" s="11">
        <f t="shared" si="3"/>
        <v>1.029539112864428E-2</v>
      </c>
      <c r="J132" s="3">
        <v>20442300</v>
      </c>
      <c r="K132" s="3"/>
      <c r="L132" s="4">
        <v>20425350</v>
      </c>
      <c r="M132" s="4"/>
      <c r="N132" s="4">
        <v>541000</v>
      </c>
      <c r="O132" s="5">
        <v>2.6443130162764554E-2</v>
      </c>
    </row>
    <row r="133" spans="1:15" x14ac:dyDescent="0.3">
      <c r="A133" s="2">
        <v>44180.375</v>
      </c>
      <c r="B133" s="3">
        <v>20927000</v>
      </c>
      <c r="C133" s="3">
        <v>21267000</v>
      </c>
      <c r="D133" s="3">
        <v>20805000</v>
      </c>
      <c r="E133" s="3">
        <v>21103000</v>
      </c>
      <c r="F133" s="3">
        <v>20385000</v>
      </c>
      <c r="G133" s="10">
        <v>156600</v>
      </c>
      <c r="H133" s="10">
        <f t="shared" si="2"/>
        <v>340000</v>
      </c>
      <c r="I133" s="11">
        <f t="shared" si="3"/>
        <v>1.6246953696181964E-2</v>
      </c>
      <c r="J133" s="3">
        <v>20479300</v>
      </c>
      <c r="K133" s="3"/>
      <c r="L133" s="4">
        <v>20424450</v>
      </c>
      <c r="M133" s="4"/>
      <c r="N133" s="4">
        <v>657000</v>
      </c>
      <c r="O133" s="5">
        <v>3.1877729257641922E-2</v>
      </c>
    </row>
    <row r="134" spans="1:15" x14ac:dyDescent="0.3">
      <c r="A134" s="2">
        <v>44181.375</v>
      </c>
      <c r="B134" s="3">
        <v>21103000</v>
      </c>
      <c r="C134" s="3">
        <v>23033000</v>
      </c>
      <c r="D134" s="3">
        <v>20900000</v>
      </c>
      <c r="E134" s="3">
        <v>22888000</v>
      </c>
      <c r="F134" s="3">
        <v>20615600</v>
      </c>
      <c r="G134" s="10">
        <v>134400</v>
      </c>
      <c r="H134" s="10">
        <f t="shared" si="2"/>
        <v>1930000</v>
      </c>
      <c r="I134" s="11">
        <f t="shared" si="3"/>
        <v>9.1456191062882053E-2</v>
      </c>
      <c r="J134" s="3">
        <v>20511500</v>
      </c>
      <c r="K134" s="3"/>
      <c r="L134" s="4">
        <v>20437600</v>
      </c>
      <c r="M134" s="4"/>
      <c r="N134" s="4">
        <v>2228000</v>
      </c>
      <c r="O134" s="5">
        <v>0.10708964191300169</v>
      </c>
    </row>
    <row r="135" spans="1:15" x14ac:dyDescent="0.3">
      <c r="A135" s="2">
        <v>44182.375</v>
      </c>
      <c r="B135" s="3">
        <v>22881000</v>
      </c>
      <c r="C135" s="3">
        <v>25768000</v>
      </c>
      <c r="D135" s="3">
        <v>22473000</v>
      </c>
      <c r="E135" s="3">
        <v>24743000</v>
      </c>
      <c r="F135" s="3">
        <v>21261600</v>
      </c>
      <c r="G135" s="10">
        <v>230600</v>
      </c>
      <c r="H135" s="10">
        <f t="shared" si="2"/>
        <v>2887000</v>
      </c>
      <c r="I135" s="11">
        <f t="shared" si="3"/>
        <v>0.1261745553078974</v>
      </c>
      <c r="J135" s="3">
        <v>20702700</v>
      </c>
      <c r="K135" s="3"/>
      <c r="L135" s="4">
        <v>20620750</v>
      </c>
      <c r="M135" s="4"/>
      <c r="N135" s="4">
        <v>4868000</v>
      </c>
      <c r="O135" s="5">
        <v>0.23291866028708133</v>
      </c>
    </row>
    <row r="136" spans="1:15" x14ac:dyDescent="0.3">
      <c r="A136" s="2">
        <v>44183.375</v>
      </c>
      <c r="B136" s="3">
        <v>24737000</v>
      </c>
      <c r="C136" s="3">
        <v>25247000</v>
      </c>
      <c r="D136" s="3">
        <v>24360000</v>
      </c>
      <c r="E136" s="3">
        <v>25151000</v>
      </c>
      <c r="F136" s="3">
        <v>22093200</v>
      </c>
      <c r="G136" s="10">
        <v>646000</v>
      </c>
      <c r="H136" s="10">
        <f t="shared" si="2"/>
        <v>510000</v>
      </c>
      <c r="I136" s="11">
        <f t="shared" si="3"/>
        <v>2.061688967942758E-2</v>
      </c>
      <c r="J136" s="3">
        <v>21093600</v>
      </c>
      <c r="K136" s="3"/>
      <c r="L136" s="4">
        <v>20901450</v>
      </c>
      <c r="M136" s="4"/>
      <c r="N136" s="4">
        <v>2774000</v>
      </c>
      <c r="O136" s="5">
        <v>0.12343701330485471</v>
      </c>
    </row>
    <row r="137" spans="1:15" x14ac:dyDescent="0.3">
      <c r="A137" s="2">
        <v>44184.375</v>
      </c>
      <c r="B137" s="3">
        <v>25151000</v>
      </c>
      <c r="C137" s="3">
        <v>26410000</v>
      </c>
      <c r="D137" s="3">
        <v>24947000</v>
      </c>
      <c r="E137" s="3">
        <v>26169000</v>
      </c>
      <c r="F137" s="3">
        <v>22964800</v>
      </c>
      <c r="G137" s="10">
        <v>831600</v>
      </c>
      <c r="H137" s="10">
        <f t="shared" si="2"/>
        <v>1259000</v>
      </c>
      <c r="I137" s="11">
        <f t="shared" si="3"/>
        <v>5.0057651783229296E-2</v>
      </c>
      <c r="J137" s="3">
        <v>21607700</v>
      </c>
      <c r="K137" s="3"/>
      <c r="L137" s="4">
        <v>21184800</v>
      </c>
      <c r="M137" s="4"/>
      <c r="N137" s="4">
        <v>2050000</v>
      </c>
      <c r="O137" s="5">
        <v>8.41543513957307E-2</v>
      </c>
    </row>
    <row r="138" spans="1:15" x14ac:dyDescent="0.3">
      <c r="A138" s="2">
        <v>44185.375</v>
      </c>
      <c r="B138" s="3">
        <v>26169000</v>
      </c>
      <c r="C138" s="3">
        <v>26562000</v>
      </c>
      <c r="D138" s="3">
        <v>25422000</v>
      </c>
      <c r="E138" s="3">
        <v>25880000</v>
      </c>
      <c r="F138" s="3">
        <v>24010800</v>
      </c>
      <c r="G138" s="10">
        <v>871600</v>
      </c>
      <c r="H138" s="10">
        <f t="shared" si="2"/>
        <v>393000</v>
      </c>
      <c r="I138" s="11">
        <f t="shared" si="3"/>
        <v>1.5017769116129773E-2</v>
      </c>
      <c r="J138" s="3">
        <v>22197900</v>
      </c>
      <c r="K138" s="3"/>
      <c r="L138" s="4">
        <v>21493700</v>
      </c>
      <c r="M138" s="4"/>
      <c r="N138" s="4">
        <v>1615000</v>
      </c>
      <c r="O138" s="5">
        <v>6.4737242955064736E-2</v>
      </c>
    </row>
    <row r="139" spans="1:15" x14ac:dyDescent="0.3">
      <c r="A139" s="2">
        <v>44186.375</v>
      </c>
      <c r="B139" s="3">
        <v>25890000</v>
      </c>
      <c r="C139" s="3">
        <v>26588000</v>
      </c>
      <c r="D139" s="3">
        <v>24600000</v>
      </c>
      <c r="E139" s="3">
        <v>25387000</v>
      </c>
      <c r="F139" s="3">
        <v>24966200</v>
      </c>
      <c r="G139" s="10">
        <v>1046000</v>
      </c>
      <c r="H139" s="10">
        <f t="shared" si="2"/>
        <v>698000</v>
      </c>
      <c r="I139" s="11">
        <f t="shared" si="3"/>
        <v>2.6960216299729625E-2</v>
      </c>
      <c r="J139" s="3">
        <v>22790900</v>
      </c>
      <c r="K139" s="3"/>
      <c r="L139" s="4">
        <v>21721950</v>
      </c>
      <c r="M139" s="4"/>
      <c r="N139" s="4">
        <v>1166000</v>
      </c>
      <c r="O139" s="5">
        <v>4.5865785540083394E-2</v>
      </c>
    </row>
    <row r="140" spans="1:15" x14ac:dyDescent="0.3">
      <c r="A140" s="2">
        <v>44187.375</v>
      </c>
      <c r="B140" s="3">
        <v>25387000</v>
      </c>
      <c r="C140" s="3">
        <v>26828000</v>
      </c>
      <c r="D140" s="3">
        <v>24925000</v>
      </c>
      <c r="E140" s="3">
        <v>26776000</v>
      </c>
      <c r="F140" s="3">
        <v>25466000</v>
      </c>
      <c r="G140" s="10">
        <v>955400</v>
      </c>
      <c r="H140" s="10">
        <f t="shared" si="2"/>
        <v>1441000</v>
      </c>
      <c r="I140" s="11">
        <f t="shared" si="3"/>
        <v>5.6761334541300668E-2</v>
      </c>
      <c r="J140" s="3">
        <v>23363800</v>
      </c>
      <c r="K140" s="3"/>
      <c r="L140" s="4">
        <v>21947950</v>
      </c>
      <c r="M140" s="4"/>
      <c r="N140" s="4">
        <v>2228000</v>
      </c>
      <c r="O140" s="5">
        <v>9.0569105691056917E-2</v>
      </c>
    </row>
    <row r="141" spans="1:15" x14ac:dyDescent="0.3">
      <c r="A141" s="2">
        <v>44188.375</v>
      </c>
      <c r="B141" s="3">
        <v>26776000</v>
      </c>
      <c r="C141" s="3">
        <v>27070000</v>
      </c>
      <c r="D141" s="3">
        <v>25600000</v>
      </c>
      <c r="E141" s="3">
        <v>26380000</v>
      </c>
      <c r="F141" s="3">
        <v>25872600</v>
      </c>
      <c r="G141" s="10">
        <v>499800</v>
      </c>
      <c r="H141" s="10">
        <f t="shared" si="2"/>
        <v>294000</v>
      </c>
      <c r="I141" s="11">
        <f t="shared" si="3"/>
        <v>1.0979982073498656E-2</v>
      </c>
      <c r="J141" s="3">
        <v>23982900</v>
      </c>
      <c r="K141" s="3"/>
      <c r="L141" s="4">
        <v>22231900</v>
      </c>
      <c r="M141" s="4"/>
      <c r="N141" s="4">
        <v>2145000</v>
      </c>
      <c r="O141" s="5">
        <v>8.6058174523570716E-2</v>
      </c>
    </row>
    <row r="142" spans="1:15" x14ac:dyDescent="0.3">
      <c r="A142" s="2">
        <v>44189.375</v>
      </c>
      <c r="B142" s="3">
        <v>26380000</v>
      </c>
      <c r="C142" s="3">
        <v>26608000</v>
      </c>
      <c r="D142" s="3">
        <v>25774000</v>
      </c>
      <c r="E142" s="3">
        <v>26503000</v>
      </c>
      <c r="F142" s="3">
        <v>26118400</v>
      </c>
      <c r="G142" s="10">
        <v>406600</v>
      </c>
      <c r="H142" s="10">
        <f t="shared" si="2"/>
        <v>228000</v>
      </c>
      <c r="I142" s="11">
        <f t="shared" si="3"/>
        <v>8.6429112964366943E-3</v>
      </c>
      <c r="J142" s="3">
        <v>24541600</v>
      </c>
      <c r="K142" s="3"/>
      <c r="L142" s="4">
        <v>22491950</v>
      </c>
      <c r="M142" s="4"/>
      <c r="N142" s="4">
        <v>1008000</v>
      </c>
      <c r="O142" s="5">
        <v>3.9375E-2</v>
      </c>
    </row>
    <row r="143" spans="1:15" x14ac:dyDescent="0.3">
      <c r="A143" s="2">
        <v>44190.375</v>
      </c>
      <c r="B143" s="3">
        <v>26503000</v>
      </c>
      <c r="C143" s="3">
        <v>27271000</v>
      </c>
      <c r="D143" s="3">
        <v>26171000</v>
      </c>
      <c r="E143" s="3">
        <v>27122000</v>
      </c>
      <c r="F143" s="3">
        <v>26185200</v>
      </c>
      <c r="G143" s="10">
        <v>245800</v>
      </c>
      <c r="H143" s="10">
        <f t="shared" si="2"/>
        <v>768000</v>
      </c>
      <c r="I143" s="11">
        <f t="shared" si="3"/>
        <v>2.8977851563973891E-2</v>
      </c>
      <c r="J143" s="3">
        <v>25098000</v>
      </c>
      <c r="K143" s="3"/>
      <c r="L143" s="4">
        <v>22788650</v>
      </c>
      <c r="M143" s="4"/>
      <c r="N143" s="4">
        <v>1497000</v>
      </c>
      <c r="O143" s="5">
        <v>5.8081787848219137E-2</v>
      </c>
    </row>
    <row r="144" spans="1:15" x14ac:dyDescent="0.3">
      <c r="A144" s="2">
        <v>44191.375</v>
      </c>
      <c r="B144" s="3">
        <v>27122000</v>
      </c>
      <c r="C144" s="3">
        <v>29524000</v>
      </c>
      <c r="D144" s="3">
        <v>26983000</v>
      </c>
      <c r="E144" s="3">
        <v>29378000</v>
      </c>
      <c r="F144" s="3">
        <v>26433600</v>
      </c>
      <c r="G144" s="10">
        <v>66800</v>
      </c>
      <c r="H144" s="10">
        <f t="shared" si="2"/>
        <v>2402000</v>
      </c>
      <c r="I144" s="11">
        <f t="shared" si="3"/>
        <v>8.856279035469361E-2</v>
      </c>
      <c r="J144" s="3">
        <v>25699900</v>
      </c>
      <c r="K144" s="3"/>
      <c r="L144" s="4">
        <v>23105700</v>
      </c>
      <c r="M144" s="4"/>
      <c r="N144" s="4">
        <v>3353000</v>
      </c>
      <c r="O144" s="5">
        <v>0.12811891024416339</v>
      </c>
    </row>
    <row r="145" spans="1:15" x14ac:dyDescent="0.3">
      <c r="A145" s="2">
        <v>44192.375</v>
      </c>
      <c r="B145" s="3">
        <v>29378000</v>
      </c>
      <c r="C145" s="3">
        <v>31800000</v>
      </c>
      <c r="D145" s="3">
        <v>28802000</v>
      </c>
      <c r="E145" s="3">
        <v>29319000</v>
      </c>
      <c r="F145" s="3">
        <v>27231800</v>
      </c>
      <c r="G145" s="10">
        <v>248400</v>
      </c>
      <c r="H145" s="10">
        <f t="shared" si="2"/>
        <v>2422000</v>
      </c>
      <c r="I145" s="11">
        <f t="shared" si="3"/>
        <v>8.2442644155490505E-2</v>
      </c>
      <c r="J145" s="3">
        <v>26348900</v>
      </c>
      <c r="K145" s="3"/>
      <c r="L145" s="4">
        <v>23525800</v>
      </c>
      <c r="M145" s="4"/>
      <c r="N145" s="4">
        <v>4817000</v>
      </c>
      <c r="O145" s="5">
        <v>0.17851980876848386</v>
      </c>
    </row>
    <row r="146" spans="1:15" x14ac:dyDescent="0.3">
      <c r="A146" s="2">
        <v>44193.375</v>
      </c>
      <c r="B146" s="3">
        <v>29347000</v>
      </c>
      <c r="C146" s="3">
        <v>30587000</v>
      </c>
      <c r="D146" s="3">
        <v>29167000</v>
      </c>
      <c r="E146" s="3">
        <v>30249000</v>
      </c>
      <c r="F146" s="3">
        <v>27740400</v>
      </c>
      <c r="G146" s="10">
        <v>798200</v>
      </c>
      <c r="H146" s="10">
        <f t="shared" si="2"/>
        <v>1240000</v>
      </c>
      <c r="I146" s="11">
        <f t="shared" si="3"/>
        <v>4.225304119671517E-2</v>
      </c>
      <c r="J146" s="3">
        <v>26806500</v>
      </c>
      <c r="K146" s="3"/>
      <c r="L146" s="4">
        <v>23950050</v>
      </c>
      <c r="M146" s="4"/>
      <c r="N146" s="4">
        <v>1785000</v>
      </c>
      <c r="O146" s="5">
        <v>6.1974862856746062E-2</v>
      </c>
    </row>
    <row r="147" spans="1:15" x14ac:dyDescent="0.3">
      <c r="A147" s="2">
        <v>44194.375</v>
      </c>
      <c r="B147" s="3">
        <v>30219000</v>
      </c>
      <c r="C147" s="3">
        <v>30520000</v>
      </c>
      <c r="D147" s="3">
        <v>29028000</v>
      </c>
      <c r="E147" s="3">
        <v>30498000</v>
      </c>
      <c r="F147" s="3">
        <v>28514200</v>
      </c>
      <c r="G147" s="10">
        <v>508600</v>
      </c>
      <c r="H147" s="10">
        <f t="shared" si="2"/>
        <v>301000</v>
      </c>
      <c r="I147" s="11">
        <f t="shared" si="3"/>
        <v>9.9606208014825105E-3</v>
      </c>
      <c r="J147" s="3">
        <v>27316300</v>
      </c>
      <c r="K147" s="3"/>
      <c r="L147" s="4">
        <v>24462000</v>
      </c>
      <c r="M147" s="4"/>
      <c r="N147" s="4">
        <v>1353000</v>
      </c>
      <c r="O147" s="5">
        <v>4.6388041279528232E-2</v>
      </c>
    </row>
    <row r="148" spans="1:15" x14ac:dyDescent="0.3">
      <c r="A148" s="2">
        <v>44195.375</v>
      </c>
      <c r="B148" s="3">
        <v>30498000</v>
      </c>
      <c r="C148" s="3">
        <v>31999000</v>
      </c>
      <c r="D148" s="3">
        <v>30333000</v>
      </c>
      <c r="E148" s="3">
        <v>31891000</v>
      </c>
      <c r="F148" s="3">
        <v>29313200</v>
      </c>
      <c r="G148" s="10">
        <v>773800</v>
      </c>
      <c r="H148" s="10">
        <f t="shared" si="2"/>
        <v>1501000</v>
      </c>
      <c r="I148" s="11">
        <f t="shared" si="3"/>
        <v>4.9216342055216737E-2</v>
      </c>
      <c r="J148" s="3">
        <v>27749200</v>
      </c>
      <c r="K148" s="3"/>
      <c r="L148" s="4">
        <v>24973550</v>
      </c>
      <c r="M148" s="4"/>
      <c r="N148" s="4">
        <v>2971000</v>
      </c>
      <c r="O148" s="5">
        <v>0.1023494556979468</v>
      </c>
    </row>
    <row r="149" spans="1:15" x14ac:dyDescent="0.3">
      <c r="A149" s="2">
        <v>44196.375</v>
      </c>
      <c r="B149" s="3">
        <v>31923000</v>
      </c>
      <c r="C149" s="3">
        <v>32386000</v>
      </c>
      <c r="D149" s="3">
        <v>31300000</v>
      </c>
      <c r="E149" s="3">
        <v>32042000</v>
      </c>
      <c r="F149" s="3">
        <v>30267000</v>
      </c>
      <c r="G149" s="10">
        <v>799000</v>
      </c>
      <c r="H149" s="10">
        <f t="shared" si="2"/>
        <v>463000</v>
      </c>
      <c r="I149" s="11">
        <f t="shared" si="3"/>
        <v>1.4503649406384113E-2</v>
      </c>
      <c r="J149" s="3">
        <v>28350300</v>
      </c>
      <c r="K149" s="3"/>
      <c r="L149" s="4">
        <v>25570600</v>
      </c>
      <c r="M149" s="4"/>
      <c r="N149" s="4">
        <v>2053000</v>
      </c>
      <c r="O149" s="5">
        <v>6.768206244024659E-2</v>
      </c>
    </row>
    <row r="150" spans="1:15" x14ac:dyDescent="0.3">
      <c r="A150" s="2">
        <v>44197.375</v>
      </c>
      <c r="B150" s="3">
        <v>32037000</v>
      </c>
      <c r="C150" s="3">
        <v>32599000</v>
      </c>
      <c r="D150" s="3">
        <v>31800000</v>
      </c>
      <c r="E150" s="3">
        <v>32296000</v>
      </c>
      <c r="F150" s="3">
        <v>30799800</v>
      </c>
      <c r="G150" s="10">
        <v>953800</v>
      </c>
      <c r="H150" s="10">
        <f t="shared" si="2"/>
        <v>562000</v>
      </c>
      <c r="I150" s="11">
        <f t="shared" si="3"/>
        <v>1.7542216811811343E-2</v>
      </c>
      <c r="J150" s="3">
        <v>29015800</v>
      </c>
      <c r="K150" s="3"/>
      <c r="L150" s="4">
        <v>26189800</v>
      </c>
      <c r="M150" s="4"/>
      <c r="N150" s="4">
        <v>1299000</v>
      </c>
      <c r="O150" s="5">
        <v>4.1501597444089454E-2</v>
      </c>
    </row>
    <row r="151" spans="1:15" x14ac:dyDescent="0.3">
      <c r="A151" s="2">
        <v>44198.375</v>
      </c>
      <c r="B151" s="3">
        <v>32295000</v>
      </c>
      <c r="C151" s="3">
        <v>36600000</v>
      </c>
      <c r="D151" s="3">
        <v>31920000</v>
      </c>
      <c r="E151" s="3">
        <v>35700000</v>
      </c>
      <c r="F151" s="3">
        <v>31395200</v>
      </c>
      <c r="G151" s="10">
        <v>532800</v>
      </c>
      <c r="H151" s="10">
        <f t="shared" si="2"/>
        <v>4305000</v>
      </c>
      <c r="I151" s="11">
        <f t="shared" si="3"/>
        <v>0.13330236878773805</v>
      </c>
      <c r="J151" s="3">
        <v>29567800</v>
      </c>
      <c r="K151" s="3"/>
      <c r="L151" s="4">
        <v>26775350</v>
      </c>
      <c r="M151" s="4"/>
      <c r="N151" s="4">
        <v>4800000</v>
      </c>
      <c r="O151" s="5">
        <v>0.15094339622641509</v>
      </c>
    </row>
    <row r="152" spans="1:15" x14ac:dyDescent="0.3">
      <c r="A152" s="2">
        <v>44199.375</v>
      </c>
      <c r="B152" s="3">
        <v>35700000</v>
      </c>
      <c r="C152" s="3">
        <v>39453000</v>
      </c>
      <c r="D152" s="3">
        <v>35500000</v>
      </c>
      <c r="E152" s="3">
        <v>37537000</v>
      </c>
      <c r="F152" s="3">
        <v>32485400</v>
      </c>
      <c r="G152" s="10">
        <v>595400</v>
      </c>
      <c r="H152" s="10">
        <f t="shared" ref="H152:H215" si="4">C152-B152</f>
        <v>3753000</v>
      </c>
      <c r="I152" s="11">
        <f t="shared" ref="I152:I215" si="5">H152/B152</f>
        <v>0.10512605042016807</v>
      </c>
      <c r="J152" s="3">
        <v>30499800</v>
      </c>
      <c r="K152" s="3"/>
      <c r="L152" s="4">
        <v>27520700</v>
      </c>
      <c r="M152" s="4"/>
      <c r="N152" s="4">
        <v>7533000</v>
      </c>
      <c r="O152" s="5">
        <v>0.23599624060150376</v>
      </c>
    </row>
    <row r="153" spans="1:15" x14ac:dyDescent="0.3">
      <c r="A153" s="2">
        <v>44200.375</v>
      </c>
      <c r="B153" s="3">
        <v>37537000</v>
      </c>
      <c r="C153" s="3">
        <v>38476000</v>
      </c>
      <c r="D153" s="3">
        <v>33000000</v>
      </c>
      <c r="E153" s="3">
        <v>36460000</v>
      </c>
      <c r="F153" s="3">
        <v>33893200</v>
      </c>
      <c r="G153" s="10">
        <v>1090200</v>
      </c>
      <c r="H153" s="10">
        <f t="shared" si="4"/>
        <v>939000</v>
      </c>
      <c r="I153" s="11">
        <f t="shared" si="5"/>
        <v>2.5015318219356902E-2</v>
      </c>
      <c r="J153" s="3">
        <v>31603200</v>
      </c>
      <c r="K153" s="3"/>
      <c r="L153" s="4">
        <v>28350600</v>
      </c>
      <c r="M153" s="4"/>
      <c r="N153" s="4">
        <v>2976000</v>
      </c>
      <c r="O153" s="5">
        <v>8.3830985915492956E-2</v>
      </c>
    </row>
    <row r="154" spans="1:15" x14ac:dyDescent="0.3">
      <c r="A154" s="2">
        <v>44201.375</v>
      </c>
      <c r="B154" s="3">
        <v>36478000</v>
      </c>
      <c r="C154" s="3">
        <v>38590000</v>
      </c>
      <c r="D154" s="3">
        <v>34357000</v>
      </c>
      <c r="E154" s="3">
        <v>38093000</v>
      </c>
      <c r="F154" s="3">
        <v>34807000</v>
      </c>
      <c r="G154" s="10">
        <v>1407800</v>
      </c>
      <c r="H154" s="10">
        <f t="shared" si="4"/>
        <v>2112000</v>
      </c>
      <c r="I154" s="11">
        <f t="shared" si="5"/>
        <v>5.7897911069685837E-2</v>
      </c>
      <c r="J154" s="3">
        <v>32537000</v>
      </c>
      <c r="K154" s="3"/>
      <c r="L154" s="4">
        <v>29118450</v>
      </c>
      <c r="M154" s="4"/>
      <c r="N154" s="4">
        <v>5590000</v>
      </c>
      <c r="O154" s="5">
        <v>0.1693939393939394</v>
      </c>
    </row>
    <row r="155" spans="1:15" x14ac:dyDescent="0.3">
      <c r="A155" s="2">
        <v>44202.375</v>
      </c>
      <c r="B155" s="3">
        <v>38107000</v>
      </c>
      <c r="C155" s="3">
        <v>41000000</v>
      </c>
      <c r="D155" s="3">
        <v>37380000</v>
      </c>
      <c r="E155" s="3">
        <v>40762000</v>
      </c>
      <c r="F155" s="3">
        <v>36017200</v>
      </c>
      <c r="G155" s="10">
        <v>913800</v>
      </c>
      <c r="H155" s="10">
        <f t="shared" si="4"/>
        <v>2893000</v>
      </c>
      <c r="I155" s="11">
        <f t="shared" si="5"/>
        <v>7.5917810376046391E-2</v>
      </c>
      <c r="J155" s="3">
        <v>33408500</v>
      </c>
      <c r="K155" s="3"/>
      <c r="L155" s="4">
        <v>29878700</v>
      </c>
      <c r="M155" s="4"/>
      <c r="N155" s="4">
        <v>6643000</v>
      </c>
      <c r="O155" s="5">
        <v>0.19335215531041708</v>
      </c>
    </row>
    <row r="156" spans="1:15" x14ac:dyDescent="0.3">
      <c r="A156" s="2">
        <v>44203.375</v>
      </c>
      <c r="B156" s="3">
        <v>40764000</v>
      </c>
      <c r="C156" s="3">
        <v>44990000</v>
      </c>
      <c r="D156" s="3">
        <v>40250000</v>
      </c>
      <c r="E156" s="3">
        <v>44698000</v>
      </c>
      <c r="F156" s="3">
        <v>37710400</v>
      </c>
      <c r="G156" s="10">
        <v>1210200</v>
      </c>
      <c r="H156" s="10">
        <f t="shared" si="4"/>
        <v>4226000</v>
      </c>
      <c r="I156" s="11">
        <f t="shared" si="5"/>
        <v>0.10366990481797665</v>
      </c>
      <c r="J156" s="3">
        <v>34552800</v>
      </c>
      <c r="K156" s="3"/>
      <c r="L156" s="4">
        <v>30679650</v>
      </c>
      <c r="M156" s="4"/>
      <c r="N156" s="4">
        <v>7610000</v>
      </c>
      <c r="O156" s="5">
        <v>0.20358480470840021</v>
      </c>
    </row>
    <row r="157" spans="1:15" x14ac:dyDescent="0.3">
      <c r="A157" s="2">
        <v>44204.375</v>
      </c>
      <c r="B157" s="3">
        <v>44698000</v>
      </c>
      <c r="C157" s="3">
        <v>48550000</v>
      </c>
      <c r="D157" s="3">
        <v>42271000</v>
      </c>
      <c r="E157" s="3">
        <v>47215000</v>
      </c>
      <c r="F157" s="3">
        <v>39510000</v>
      </c>
      <c r="G157" s="10">
        <v>1693200</v>
      </c>
      <c r="H157" s="10">
        <f t="shared" si="4"/>
        <v>3852000</v>
      </c>
      <c r="I157" s="11">
        <f t="shared" si="5"/>
        <v>8.6178352498993249E-2</v>
      </c>
      <c r="J157" s="3">
        <v>35997700</v>
      </c>
      <c r="K157" s="3"/>
      <c r="L157" s="4">
        <v>31657000</v>
      </c>
      <c r="M157" s="4"/>
      <c r="N157" s="4">
        <v>8300000</v>
      </c>
      <c r="O157" s="5">
        <v>0.2062111801242236</v>
      </c>
    </row>
    <row r="158" spans="1:15" x14ac:dyDescent="0.3">
      <c r="A158" s="2">
        <v>44205.375</v>
      </c>
      <c r="B158" s="3">
        <v>47201000</v>
      </c>
      <c r="C158" s="3">
        <v>47650000</v>
      </c>
      <c r="D158" s="3">
        <v>45171000</v>
      </c>
      <c r="E158" s="3">
        <v>45718000</v>
      </c>
      <c r="F158" s="3">
        <v>41445600</v>
      </c>
      <c r="G158" s="10">
        <v>1799600</v>
      </c>
      <c r="H158" s="10">
        <f t="shared" si="4"/>
        <v>449000</v>
      </c>
      <c r="I158" s="11">
        <f t="shared" si="5"/>
        <v>9.512510328171013E-3</v>
      </c>
      <c r="J158" s="3">
        <v>37669400</v>
      </c>
      <c r="K158" s="3"/>
      <c r="L158" s="4">
        <v>32709300</v>
      </c>
      <c r="M158" s="4"/>
      <c r="N158" s="4">
        <v>5379000</v>
      </c>
      <c r="O158" s="5">
        <v>0.12725036076742921</v>
      </c>
    </row>
    <row r="159" spans="1:15" x14ac:dyDescent="0.3">
      <c r="A159" s="2">
        <v>44206.375</v>
      </c>
      <c r="B159" s="3">
        <v>45716000</v>
      </c>
      <c r="C159" s="3">
        <v>47000000</v>
      </c>
      <c r="D159" s="3">
        <v>39500000</v>
      </c>
      <c r="E159" s="3">
        <v>43404000</v>
      </c>
      <c r="F159" s="3">
        <v>43297200</v>
      </c>
      <c r="G159" s="10">
        <v>1935600</v>
      </c>
      <c r="H159" s="10">
        <f t="shared" si="4"/>
        <v>1284000</v>
      </c>
      <c r="I159" s="11">
        <f t="shared" si="5"/>
        <v>2.8086446758246567E-2</v>
      </c>
      <c r="J159" s="3">
        <v>39052100</v>
      </c>
      <c r="K159" s="3"/>
      <c r="L159" s="4">
        <v>33701200</v>
      </c>
      <c r="M159" s="4"/>
      <c r="N159" s="4">
        <v>1829000</v>
      </c>
      <c r="O159" s="5">
        <v>4.0490580239534217E-2</v>
      </c>
    </row>
    <row r="160" spans="1:15" x14ac:dyDescent="0.3">
      <c r="A160" s="2">
        <v>44207.375</v>
      </c>
      <c r="B160" s="3">
        <v>43400000</v>
      </c>
      <c r="C160" s="3">
        <v>43570000</v>
      </c>
      <c r="D160" s="3">
        <v>35010000</v>
      </c>
      <c r="E160" s="3">
        <v>40094000</v>
      </c>
      <c r="F160" s="3">
        <v>44359400</v>
      </c>
      <c r="G160" s="10">
        <v>1851600</v>
      </c>
      <c r="H160" s="10">
        <f t="shared" si="4"/>
        <v>170000</v>
      </c>
      <c r="I160" s="11">
        <f t="shared" si="5"/>
        <v>3.9170506912442398E-3</v>
      </c>
      <c r="J160" s="3">
        <v>40188300</v>
      </c>
      <c r="K160" s="3"/>
      <c r="L160" s="4">
        <v>34602050</v>
      </c>
      <c r="M160" s="4"/>
      <c r="N160" s="4">
        <v>4070000</v>
      </c>
      <c r="O160" s="5">
        <v>0.10303797468354431</v>
      </c>
    </row>
    <row r="161" spans="1:17" x14ac:dyDescent="0.3">
      <c r="A161" s="2">
        <v>44208.375</v>
      </c>
      <c r="B161" s="3">
        <v>40094000</v>
      </c>
      <c r="C161" s="3">
        <v>40888000</v>
      </c>
      <c r="D161" s="3">
        <v>36654000</v>
      </c>
      <c r="E161" s="3">
        <v>38577000</v>
      </c>
      <c r="F161" s="3">
        <v>44225800</v>
      </c>
      <c r="G161" s="10">
        <v>1062200</v>
      </c>
      <c r="H161" s="10">
        <f t="shared" si="4"/>
        <v>794000</v>
      </c>
      <c r="I161" s="11">
        <f t="shared" si="5"/>
        <v>1.9803461864618146E-2</v>
      </c>
      <c r="J161" s="3">
        <v>40968100</v>
      </c>
      <c r="K161" s="3"/>
      <c r="L161" s="4">
        <v>35267950</v>
      </c>
      <c r="M161" s="4"/>
      <c r="N161" s="4">
        <v>5878000</v>
      </c>
      <c r="O161" s="5">
        <v>0.16789488717509282</v>
      </c>
    </row>
    <row r="162" spans="1:17" x14ac:dyDescent="0.3">
      <c r="A162" s="2">
        <v>44209.375</v>
      </c>
      <c r="B162" s="3">
        <v>38496000</v>
      </c>
      <c r="C162" s="3">
        <v>41900000</v>
      </c>
      <c r="D162" s="3">
        <v>37001000</v>
      </c>
      <c r="E162" s="3">
        <v>41380000</v>
      </c>
      <c r="F162" s="3">
        <v>43001600</v>
      </c>
      <c r="G162" s="10">
        <v>-133600</v>
      </c>
      <c r="H162" s="10">
        <f t="shared" si="4"/>
        <v>3404000</v>
      </c>
      <c r="I162" s="11">
        <f t="shared" si="5"/>
        <v>8.8424771404821287E-2</v>
      </c>
      <c r="J162" s="3">
        <v>41255800</v>
      </c>
      <c r="K162" s="3"/>
      <c r="L162" s="4">
        <v>35877800</v>
      </c>
      <c r="M162" s="4"/>
      <c r="N162" s="4">
        <v>5246000</v>
      </c>
      <c r="O162" s="5">
        <v>0.14312216947672832</v>
      </c>
    </row>
    <row r="163" spans="1:17" x14ac:dyDescent="0.3">
      <c r="A163" s="2">
        <v>44210.375</v>
      </c>
      <c r="B163" s="3">
        <v>41380000</v>
      </c>
      <c r="C163" s="3">
        <v>43998000</v>
      </c>
      <c r="D163" s="3">
        <v>40510000</v>
      </c>
      <c r="E163" s="3">
        <v>42735000</v>
      </c>
      <c r="F163" s="3">
        <v>41834600</v>
      </c>
      <c r="G163" s="10">
        <v>-1224200</v>
      </c>
      <c r="H163" s="10">
        <f t="shared" si="4"/>
        <v>2618000</v>
      </c>
      <c r="I163" s="11">
        <f t="shared" si="5"/>
        <v>6.3267278878685357E-2</v>
      </c>
      <c r="J163" s="3">
        <v>41640100</v>
      </c>
      <c r="K163" s="3"/>
      <c r="L163" s="4">
        <v>36621650</v>
      </c>
      <c r="M163" s="4"/>
      <c r="N163" s="4">
        <v>6997000</v>
      </c>
      <c r="O163" s="5">
        <v>0.18910299721629145</v>
      </c>
    </row>
    <row r="164" spans="1:17" x14ac:dyDescent="0.3">
      <c r="A164" s="2">
        <v>44211.375</v>
      </c>
      <c r="B164" s="3">
        <v>42787000</v>
      </c>
      <c r="C164" s="3">
        <v>43199000</v>
      </c>
      <c r="D164" s="3">
        <v>38690000</v>
      </c>
      <c r="E164" s="3">
        <v>40952000</v>
      </c>
      <c r="F164" s="3">
        <v>41238000</v>
      </c>
      <c r="G164" s="10">
        <v>-1167000</v>
      </c>
      <c r="H164" s="10">
        <f t="shared" si="4"/>
        <v>412000</v>
      </c>
      <c r="I164" s="11">
        <f t="shared" si="5"/>
        <v>9.6290929487928573E-3</v>
      </c>
      <c r="J164" s="3">
        <v>42267600</v>
      </c>
      <c r="K164" s="3"/>
      <c r="L164" s="4">
        <v>37402300</v>
      </c>
      <c r="M164" s="4"/>
      <c r="N164" s="4">
        <v>2689000</v>
      </c>
      <c r="O164" s="5">
        <v>6.6378671932856084E-2</v>
      </c>
    </row>
    <row r="165" spans="1:17" x14ac:dyDescent="0.3">
      <c r="A165" s="2">
        <v>44212.375</v>
      </c>
      <c r="B165" s="3">
        <v>40951000</v>
      </c>
      <c r="C165" s="3">
        <v>41800000</v>
      </c>
      <c r="D165" s="3">
        <v>39689000</v>
      </c>
      <c r="E165" s="3">
        <v>40086000</v>
      </c>
      <c r="F165" s="3">
        <v>40747600</v>
      </c>
      <c r="G165" s="10">
        <v>-596600</v>
      </c>
      <c r="H165" s="10">
        <f t="shared" si="4"/>
        <v>849000</v>
      </c>
      <c r="I165" s="11">
        <f t="shared" si="5"/>
        <v>2.0732094454347878E-2</v>
      </c>
      <c r="J165" s="3">
        <v>42553500</v>
      </c>
      <c r="K165" s="3"/>
      <c r="L165" s="4">
        <v>37981000</v>
      </c>
      <c r="M165" s="4"/>
      <c r="N165" s="4">
        <v>3110000</v>
      </c>
      <c r="O165" s="5">
        <v>8.0382527784957358E-2</v>
      </c>
    </row>
    <row r="166" spans="1:17" x14ac:dyDescent="0.3">
      <c r="A166" s="2">
        <v>44213.375</v>
      </c>
      <c r="B166" s="3">
        <v>40070000</v>
      </c>
      <c r="C166" s="3">
        <v>40722000</v>
      </c>
      <c r="D166" s="3">
        <v>38102000</v>
      </c>
      <c r="E166" s="3">
        <v>39536000</v>
      </c>
      <c r="F166" s="3">
        <v>40746000</v>
      </c>
      <c r="G166" s="10">
        <v>-490400</v>
      </c>
      <c r="H166" s="10">
        <f t="shared" si="4"/>
        <v>652000</v>
      </c>
      <c r="I166" s="11">
        <f t="shared" si="5"/>
        <v>1.6271524831544797E-2</v>
      </c>
      <c r="J166" s="3">
        <v>42485900</v>
      </c>
      <c r="K166" s="3"/>
      <c r="L166" s="4">
        <v>38519350</v>
      </c>
      <c r="M166" s="4"/>
      <c r="N166" s="4">
        <v>1033000</v>
      </c>
      <c r="O166" s="5">
        <v>2.6027362745345058E-2</v>
      </c>
    </row>
    <row r="167" spans="1:17" x14ac:dyDescent="0.3">
      <c r="A167" s="2">
        <v>44214.375</v>
      </c>
      <c r="B167" s="3">
        <v>39536000</v>
      </c>
      <c r="C167" s="3">
        <v>40999000</v>
      </c>
      <c r="D167" s="3">
        <v>38699000</v>
      </c>
      <c r="E167" s="3">
        <v>40008000</v>
      </c>
      <c r="F167" s="3">
        <v>40937800</v>
      </c>
      <c r="G167" s="10">
        <v>-1600</v>
      </c>
      <c r="H167" s="10">
        <f t="shared" si="4"/>
        <v>1463000</v>
      </c>
      <c r="I167" s="11">
        <f t="shared" si="5"/>
        <v>3.7004249291784704E-2</v>
      </c>
      <c r="J167" s="3">
        <v>41969700</v>
      </c>
      <c r="K167" s="3"/>
      <c r="L167" s="4">
        <v>38983700</v>
      </c>
      <c r="M167" s="4"/>
      <c r="N167" s="4">
        <v>2897000</v>
      </c>
      <c r="O167" s="5">
        <v>7.6032754186131965E-2</v>
      </c>
    </row>
    <row r="168" spans="1:17" x14ac:dyDescent="0.3">
      <c r="A168" s="2">
        <v>44215.375</v>
      </c>
      <c r="B168" s="3">
        <v>40008000</v>
      </c>
      <c r="C168" s="3">
        <v>41251000</v>
      </c>
      <c r="D168" s="3">
        <v>39580000</v>
      </c>
      <c r="E168" s="3">
        <v>39586000</v>
      </c>
      <c r="F168" s="3">
        <v>40663400</v>
      </c>
      <c r="G168" s="10">
        <v>191800</v>
      </c>
      <c r="H168" s="10">
        <f t="shared" si="4"/>
        <v>1243000</v>
      </c>
      <c r="I168" s="11">
        <f t="shared" si="5"/>
        <v>3.1068786242751448E-2</v>
      </c>
      <c r="J168" s="3">
        <v>41249000</v>
      </c>
      <c r="K168" s="3"/>
      <c r="L168" s="4">
        <v>39459200</v>
      </c>
      <c r="M168" s="4"/>
      <c r="N168" s="4">
        <v>2552000</v>
      </c>
      <c r="O168" s="5">
        <v>6.5944856456239181E-2</v>
      </c>
    </row>
    <row r="169" spans="1:17" x14ac:dyDescent="0.3">
      <c r="A169" s="2">
        <v>44216.375</v>
      </c>
      <c r="B169" s="3">
        <v>39580000</v>
      </c>
      <c r="C169" s="3">
        <v>39998000</v>
      </c>
      <c r="D169" s="3">
        <v>37579000</v>
      </c>
      <c r="E169" s="3">
        <v>39253000</v>
      </c>
      <c r="F169" s="3">
        <v>40033600</v>
      </c>
      <c r="G169" s="10">
        <v>-274400</v>
      </c>
      <c r="H169" s="10">
        <f t="shared" si="4"/>
        <v>418000</v>
      </c>
      <c r="I169" s="11">
        <f t="shared" si="5"/>
        <v>1.0560889338049519E-2</v>
      </c>
      <c r="J169" s="3">
        <v>40635800</v>
      </c>
      <c r="K169" s="3"/>
      <c r="L169" s="4">
        <v>39843950</v>
      </c>
      <c r="M169" s="4"/>
      <c r="N169" s="4">
        <v>418000</v>
      </c>
      <c r="O169" s="5">
        <v>1.0560889338049519E-2</v>
      </c>
    </row>
    <row r="170" spans="1:17" x14ac:dyDescent="0.3">
      <c r="A170" s="2">
        <v>44217.375</v>
      </c>
      <c r="B170" s="3">
        <v>39253000</v>
      </c>
      <c r="C170" s="3">
        <v>39329000</v>
      </c>
      <c r="D170" s="3">
        <v>33867000</v>
      </c>
      <c r="E170" s="3">
        <v>34519000</v>
      </c>
      <c r="F170" s="3">
        <v>39693800</v>
      </c>
      <c r="G170" s="10">
        <v>-629800</v>
      </c>
      <c r="H170" s="10">
        <f t="shared" si="4"/>
        <v>76000</v>
      </c>
      <c r="I170" s="11">
        <f t="shared" si="5"/>
        <v>1.9361577459047715E-3</v>
      </c>
      <c r="J170" s="3">
        <v>40220700</v>
      </c>
      <c r="K170" s="3"/>
      <c r="L170" s="4">
        <v>40204500</v>
      </c>
      <c r="M170" s="4"/>
      <c r="N170" s="4">
        <v>1750000</v>
      </c>
      <c r="O170" s="5">
        <v>4.6568562228904438E-2</v>
      </c>
    </row>
    <row r="171" spans="1:17" x14ac:dyDescent="0.3">
      <c r="A171" s="2">
        <v>44218.375</v>
      </c>
      <c r="B171" s="3">
        <v>34525000</v>
      </c>
      <c r="C171" s="3">
        <v>37342000</v>
      </c>
      <c r="D171" s="3">
        <v>31662000</v>
      </c>
      <c r="E171" s="3">
        <v>36345000</v>
      </c>
      <c r="F171" s="3">
        <v>38580400</v>
      </c>
      <c r="G171" s="10">
        <v>-339800</v>
      </c>
      <c r="H171" s="10">
        <f t="shared" si="4"/>
        <v>2817000</v>
      </c>
      <c r="I171" s="11">
        <f t="shared" si="5"/>
        <v>8.1593048515568423E-2</v>
      </c>
      <c r="J171" s="3">
        <v>39663200</v>
      </c>
      <c r="K171" s="3"/>
      <c r="L171" s="4">
        <v>40315650</v>
      </c>
      <c r="M171" s="4"/>
      <c r="N171" s="4">
        <v>3475000</v>
      </c>
      <c r="O171" s="5">
        <v>0.10260725780258069</v>
      </c>
      <c r="Q171" s="5">
        <f>H171/B171</f>
        <v>8.1593048515568423E-2</v>
      </c>
    </row>
    <row r="172" spans="1:17" x14ac:dyDescent="0.3">
      <c r="A172" s="2">
        <v>44219.375</v>
      </c>
      <c r="B172" s="3">
        <v>36345000</v>
      </c>
      <c r="C172" s="3">
        <v>37018000</v>
      </c>
      <c r="D172" s="3">
        <v>34678000</v>
      </c>
      <c r="E172" s="3">
        <v>35493000</v>
      </c>
      <c r="F172" s="3">
        <v>37942200</v>
      </c>
      <c r="G172" s="10">
        <v>-1113400</v>
      </c>
      <c r="H172" s="10">
        <f t="shared" si="4"/>
        <v>673000</v>
      </c>
      <c r="I172" s="11">
        <f t="shared" si="5"/>
        <v>1.8516989957353142E-2</v>
      </c>
      <c r="J172" s="3">
        <v>39440000</v>
      </c>
      <c r="K172" s="3"/>
      <c r="L172" s="4">
        <v>40347900</v>
      </c>
      <c r="M172" s="4"/>
      <c r="N172" s="4">
        <v>5356000</v>
      </c>
      <c r="O172" s="5">
        <v>0.1691617712083886</v>
      </c>
    </row>
    <row r="173" spans="1:17" x14ac:dyDescent="0.3">
      <c r="A173" s="2">
        <v>44220.375</v>
      </c>
      <c r="B173" s="3">
        <v>35494000</v>
      </c>
      <c r="C173" s="3">
        <v>36283000</v>
      </c>
      <c r="D173" s="3">
        <v>34250000</v>
      </c>
      <c r="E173" s="3">
        <v>35539000</v>
      </c>
      <c r="F173" s="3">
        <v>37039200</v>
      </c>
      <c r="G173" s="10">
        <v>-638200</v>
      </c>
      <c r="H173" s="10">
        <f t="shared" si="4"/>
        <v>789000</v>
      </c>
      <c r="I173" s="11">
        <f t="shared" si="5"/>
        <v>2.2229109145207641E-2</v>
      </c>
      <c r="J173" s="3">
        <v>38851300</v>
      </c>
      <c r="K173" s="3"/>
      <c r="L173" s="4">
        <v>40245700</v>
      </c>
      <c r="M173" s="4"/>
      <c r="N173" s="4">
        <v>1605000</v>
      </c>
      <c r="O173" s="5">
        <v>4.6282945959974627E-2</v>
      </c>
    </row>
    <row r="174" spans="1:17" x14ac:dyDescent="0.3">
      <c r="A174" s="2">
        <v>44221.375</v>
      </c>
      <c r="B174" s="3">
        <v>35539000</v>
      </c>
      <c r="C174" s="3">
        <v>38388000</v>
      </c>
      <c r="D174" s="3">
        <v>35394000</v>
      </c>
      <c r="E174" s="3">
        <v>36054000</v>
      </c>
      <c r="F174" s="3">
        <v>36229800</v>
      </c>
      <c r="G174" s="10">
        <v>-903000</v>
      </c>
      <c r="H174" s="10">
        <f t="shared" si="4"/>
        <v>2849000</v>
      </c>
      <c r="I174" s="11">
        <f t="shared" si="5"/>
        <v>8.0165452038605478E-2</v>
      </c>
      <c r="J174" s="3">
        <v>38131700</v>
      </c>
      <c r="K174" s="3"/>
      <c r="L174" s="4">
        <v>40199650</v>
      </c>
      <c r="M174" s="4"/>
      <c r="N174" s="4">
        <v>4138000</v>
      </c>
      <c r="O174" s="5">
        <v>0.12081751824817519</v>
      </c>
    </row>
    <row r="175" spans="1:17" x14ac:dyDescent="0.3">
      <c r="A175" s="2">
        <v>44222.375</v>
      </c>
      <c r="B175" s="3">
        <v>36054000</v>
      </c>
      <c r="C175" s="3">
        <v>36594000</v>
      </c>
      <c r="D175" s="3">
        <v>34808000</v>
      </c>
      <c r="E175" s="3">
        <v>35923000</v>
      </c>
      <c r="F175" s="3">
        <v>35590000</v>
      </c>
      <c r="G175" s="10">
        <v>-809400</v>
      </c>
      <c r="H175" s="10">
        <f t="shared" si="4"/>
        <v>540000</v>
      </c>
      <c r="I175" s="11">
        <f t="shared" si="5"/>
        <v>1.4977533699450823E-2</v>
      </c>
      <c r="J175" s="3">
        <v>37641900</v>
      </c>
      <c r="K175" s="3"/>
      <c r="L175" s="4">
        <v>40097700</v>
      </c>
      <c r="M175" s="4"/>
      <c r="N175" s="4">
        <v>1200000</v>
      </c>
      <c r="O175" s="5">
        <v>3.3904051534158333E-2</v>
      </c>
    </row>
    <row r="176" spans="1:17" x14ac:dyDescent="0.3">
      <c r="A176" s="2">
        <v>44223.375</v>
      </c>
      <c r="B176" s="3">
        <v>35929000</v>
      </c>
      <c r="C176" s="3">
        <v>36026000</v>
      </c>
      <c r="D176" s="3">
        <v>33235000</v>
      </c>
      <c r="E176" s="3">
        <v>34300000</v>
      </c>
      <c r="F176" s="3">
        <v>35870800</v>
      </c>
      <c r="G176" s="10">
        <v>-639800</v>
      </c>
      <c r="H176" s="10">
        <f t="shared" si="4"/>
        <v>97000</v>
      </c>
      <c r="I176" s="11">
        <f t="shared" si="5"/>
        <v>2.6997689888390995E-3</v>
      </c>
      <c r="J176" s="3">
        <v>37225600</v>
      </c>
      <c r="K176" s="3"/>
      <c r="L176" s="4">
        <v>39855750</v>
      </c>
      <c r="M176" s="4"/>
      <c r="N176" s="4">
        <v>1218000</v>
      </c>
      <c r="O176" s="5">
        <v>3.4991955872213286E-2</v>
      </c>
    </row>
    <row r="177" spans="1:15" x14ac:dyDescent="0.3">
      <c r="A177" s="2">
        <v>44224.375</v>
      </c>
      <c r="B177" s="3">
        <v>34293000</v>
      </c>
      <c r="C177" s="3">
        <v>37186000</v>
      </c>
      <c r="D177" s="3">
        <v>33726000</v>
      </c>
      <c r="E177" s="3">
        <v>36624000</v>
      </c>
      <c r="F177" s="3">
        <v>35461800</v>
      </c>
      <c r="G177" s="10">
        <v>280800</v>
      </c>
      <c r="H177" s="10">
        <f t="shared" si="4"/>
        <v>2893000</v>
      </c>
      <c r="I177" s="11">
        <f t="shared" si="5"/>
        <v>8.4361239903187238E-2</v>
      </c>
      <c r="J177" s="3">
        <v>36702000</v>
      </c>
      <c r="K177" s="3"/>
      <c r="L177" s="4">
        <v>39335850</v>
      </c>
      <c r="M177" s="4"/>
      <c r="N177" s="4">
        <v>3951000</v>
      </c>
      <c r="O177" s="5">
        <v>0.11888069805927486</v>
      </c>
    </row>
    <row r="178" spans="1:15" x14ac:dyDescent="0.3">
      <c r="A178" s="2">
        <v>44225.375</v>
      </c>
      <c r="B178" s="3">
        <v>36631000</v>
      </c>
      <c r="C178" s="3">
        <v>41072000</v>
      </c>
      <c r="D178" s="3">
        <v>35514000</v>
      </c>
      <c r="E178" s="3">
        <v>37523000</v>
      </c>
      <c r="F178" s="3">
        <v>35688000</v>
      </c>
      <c r="G178" s="10">
        <v>-409000</v>
      </c>
      <c r="H178" s="10">
        <f t="shared" si="4"/>
        <v>4441000</v>
      </c>
      <c r="I178" s="11">
        <f t="shared" si="5"/>
        <v>0.12123611149026781</v>
      </c>
      <c r="J178" s="3">
        <v>36363600</v>
      </c>
      <c r="K178" s="3"/>
      <c r="L178" s="4">
        <v>38806300</v>
      </c>
      <c r="M178" s="4"/>
      <c r="N178" s="4">
        <v>7346000</v>
      </c>
      <c r="O178" s="5">
        <v>0.21781414932099863</v>
      </c>
    </row>
    <row r="179" spans="1:15" x14ac:dyDescent="0.3">
      <c r="A179" s="2">
        <v>44226.375</v>
      </c>
      <c r="B179" s="3">
        <v>37523000</v>
      </c>
      <c r="C179" s="3">
        <v>38201000</v>
      </c>
      <c r="D179" s="3">
        <v>36230000</v>
      </c>
      <c r="E179" s="3">
        <v>37087000</v>
      </c>
      <c r="F179" s="3">
        <v>36084800</v>
      </c>
      <c r="G179" s="10">
        <v>226200</v>
      </c>
      <c r="H179" s="10">
        <f t="shared" si="4"/>
        <v>678000</v>
      </c>
      <c r="I179" s="11">
        <f t="shared" si="5"/>
        <v>1.8068917730458652E-2</v>
      </c>
      <c r="J179" s="3">
        <v>36157300</v>
      </c>
      <c r="K179" s="3"/>
      <c r="L179" s="4">
        <v>38396550</v>
      </c>
      <c r="M179" s="4"/>
      <c r="N179" s="4">
        <v>2687000</v>
      </c>
      <c r="O179" s="5">
        <v>7.5660302979106836E-2</v>
      </c>
    </row>
    <row r="180" spans="1:15" x14ac:dyDescent="0.3">
      <c r="A180" s="2">
        <v>44227.375</v>
      </c>
      <c r="B180" s="3">
        <v>37039000</v>
      </c>
      <c r="C180" s="3">
        <v>37633000</v>
      </c>
      <c r="D180" s="3">
        <v>35800000</v>
      </c>
      <c r="E180" s="3">
        <v>36408000</v>
      </c>
      <c r="F180" s="3">
        <v>36291400</v>
      </c>
      <c r="G180" s="10">
        <v>396800</v>
      </c>
      <c r="H180" s="10">
        <f t="shared" si="4"/>
        <v>594000</v>
      </c>
      <c r="I180" s="11">
        <f t="shared" si="5"/>
        <v>1.6037150031048355E-2</v>
      </c>
      <c r="J180" s="3">
        <v>35940700</v>
      </c>
      <c r="K180" s="3"/>
      <c r="L180" s="4">
        <v>38080700</v>
      </c>
      <c r="M180" s="4"/>
      <c r="N180" s="4">
        <v>1403000</v>
      </c>
      <c r="O180" s="5">
        <v>3.8724813690311895E-2</v>
      </c>
    </row>
    <row r="181" spans="1:15" x14ac:dyDescent="0.3">
      <c r="A181" s="2">
        <v>44228.375</v>
      </c>
      <c r="B181" s="3">
        <v>36408000</v>
      </c>
      <c r="C181" s="3">
        <v>38161000</v>
      </c>
      <c r="D181" s="3">
        <v>35907000</v>
      </c>
      <c r="E181" s="3">
        <v>36618000</v>
      </c>
      <c r="F181" s="3">
        <v>36388400</v>
      </c>
      <c r="G181" s="10">
        <v>206600</v>
      </c>
      <c r="H181" s="10">
        <f t="shared" si="4"/>
        <v>1753000</v>
      </c>
      <c r="I181" s="11">
        <f t="shared" si="5"/>
        <v>4.8148758514612172E-2</v>
      </c>
      <c r="J181" s="3">
        <v>36129600</v>
      </c>
      <c r="K181" s="3"/>
      <c r="L181" s="4">
        <v>37896400</v>
      </c>
      <c r="M181" s="4"/>
      <c r="N181" s="4">
        <v>2361000</v>
      </c>
      <c r="O181" s="5">
        <v>6.5949720670391065E-2</v>
      </c>
    </row>
    <row r="182" spans="1:15" x14ac:dyDescent="0.3">
      <c r="A182" s="2">
        <v>44229.375</v>
      </c>
      <c r="B182" s="3">
        <v>36618000</v>
      </c>
      <c r="C182" s="3">
        <v>38300000</v>
      </c>
      <c r="D182" s="3">
        <v>36323000</v>
      </c>
      <c r="E182" s="3">
        <v>37910000</v>
      </c>
      <c r="F182" s="3">
        <v>36852000</v>
      </c>
      <c r="G182" s="10">
        <v>97000</v>
      </c>
      <c r="H182" s="10">
        <f t="shared" si="4"/>
        <v>1682000</v>
      </c>
      <c r="I182" s="11">
        <f t="shared" si="5"/>
        <v>4.5933693811786552E-2</v>
      </c>
      <c r="J182" s="3">
        <v>36156900</v>
      </c>
      <c r="K182" s="3"/>
      <c r="L182" s="4">
        <v>37798450</v>
      </c>
      <c r="M182" s="4"/>
      <c r="N182" s="4">
        <v>2393000</v>
      </c>
      <c r="O182" s="5">
        <v>6.6644386888350463E-2</v>
      </c>
    </row>
    <row r="183" spans="1:15" x14ac:dyDescent="0.3">
      <c r="A183" s="2">
        <v>44230.375</v>
      </c>
      <c r="B183" s="3">
        <v>37910000</v>
      </c>
      <c r="C183" s="3">
        <v>39371000</v>
      </c>
      <c r="D183" s="3">
        <v>37909000</v>
      </c>
      <c r="E183" s="3">
        <v>39357000</v>
      </c>
      <c r="F183" s="3">
        <v>37109200</v>
      </c>
      <c r="G183" s="10">
        <v>463600</v>
      </c>
      <c r="H183" s="10">
        <f t="shared" si="4"/>
        <v>1461000</v>
      </c>
      <c r="I183" s="11">
        <f t="shared" si="5"/>
        <v>3.8538644157214454E-2</v>
      </c>
      <c r="J183" s="3">
        <v>36398600</v>
      </c>
      <c r="K183" s="3"/>
      <c r="L183" s="4">
        <v>37624950</v>
      </c>
      <c r="M183" s="4"/>
      <c r="N183" s="4">
        <v>3048000</v>
      </c>
      <c r="O183" s="5">
        <v>8.3913773642044984E-2</v>
      </c>
    </row>
    <row r="184" spans="1:15" x14ac:dyDescent="0.3">
      <c r="A184" s="2">
        <v>44231.375</v>
      </c>
      <c r="B184" s="3">
        <v>39345000</v>
      </c>
      <c r="C184" s="3">
        <v>41426000</v>
      </c>
      <c r="D184" s="3">
        <v>38059000</v>
      </c>
      <c r="E184" s="3">
        <v>39810000</v>
      </c>
      <c r="F184" s="3">
        <v>37476000</v>
      </c>
      <c r="G184" s="10">
        <v>257200</v>
      </c>
      <c r="H184" s="10">
        <f t="shared" si="4"/>
        <v>2081000</v>
      </c>
      <c r="I184" s="11">
        <f t="shared" si="5"/>
        <v>5.2891091625365358E-2</v>
      </c>
      <c r="J184" s="3">
        <v>36780400</v>
      </c>
      <c r="K184" s="3"/>
      <c r="L184" s="4">
        <v>37456050</v>
      </c>
      <c r="M184" s="4"/>
      <c r="N184" s="4">
        <v>3517000</v>
      </c>
      <c r="O184" s="5">
        <v>9.2774802817272947E-2</v>
      </c>
    </row>
    <row r="185" spans="1:15" x14ac:dyDescent="0.3">
      <c r="A185" s="2">
        <v>44232.375</v>
      </c>
      <c r="B185" s="3">
        <v>39809000</v>
      </c>
      <c r="C185" s="3">
        <v>40770000</v>
      </c>
      <c r="D185" s="3">
        <v>39492000</v>
      </c>
      <c r="E185" s="3">
        <v>40424000</v>
      </c>
      <c r="F185" s="3">
        <v>38020600</v>
      </c>
      <c r="G185" s="10">
        <v>366800</v>
      </c>
      <c r="H185" s="10">
        <f t="shared" si="4"/>
        <v>961000</v>
      </c>
      <c r="I185" s="11">
        <f t="shared" si="5"/>
        <v>2.4140269788238841E-2</v>
      </c>
      <c r="J185" s="3">
        <v>37156000</v>
      </c>
      <c r="K185" s="3"/>
      <c r="L185" s="4">
        <v>37398950</v>
      </c>
      <c r="M185" s="4"/>
      <c r="N185" s="4">
        <v>2711000</v>
      </c>
      <c r="O185" s="5">
        <v>7.1231508972910487E-2</v>
      </c>
    </row>
    <row r="186" spans="1:15" x14ac:dyDescent="0.3">
      <c r="A186" s="2">
        <v>44233.375</v>
      </c>
      <c r="B186" s="3">
        <v>40421000</v>
      </c>
      <c r="C186" s="3">
        <v>43622000</v>
      </c>
      <c r="D186" s="3">
        <v>40345000</v>
      </c>
      <c r="E186" s="3">
        <v>41725000</v>
      </c>
      <c r="F186" s="3">
        <v>38823800</v>
      </c>
      <c r="G186" s="10">
        <v>544600</v>
      </c>
      <c r="H186" s="10">
        <f t="shared" si="4"/>
        <v>3201000</v>
      </c>
      <c r="I186" s="11">
        <f t="shared" si="5"/>
        <v>7.9191509363944479E-2</v>
      </c>
      <c r="J186" s="3">
        <v>37606100</v>
      </c>
      <c r="K186" s="3"/>
      <c r="L186" s="4">
        <v>37415850</v>
      </c>
      <c r="M186" s="4"/>
      <c r="N186" s="4">
        <v>4130000</v>
      </c>
      <c r="O186" s="5">
        <v>0.10457814240858908</v>
      </c>
    </row>
    <row r="187" spans="1:15" x14ac:dyDescent="0.3">
      <c r="A187" s="2">
        <v>44234.375</v>
      </c>
      <c r="B187" s="3">
        <v>41725000</v>
      </c>
      <c r="C187" s="3">
        <v>42630000</v>
      </c>
      <c r="D187" s="3">
        <v>40501000</v>
      </c>
      <c r="E187" s="3">
        <v>41921000</v>
      </c>
      <c r="F187" s="3">
        <v>39845200</v>
      </c>
      <c r="G187" s="10">
        <v>803200</v>
      </c>
      <c r="H187" s="10">
        <f t="shared" si="4"/>
        <v>905000</v>
      </c>
      <c r="I187" s="11">
        <f t="shared" si="5"/>
        <v>2.1689634511683643E-2</v>
      </c>
      <c r="J187" s="3">
        <v>38348600</v>
      </c>
      <c r="K187" s="3"/>
      <c r="L187" s="4">
        <v>37525300</v>
      </c>
      <c r="M187" s="4"/>
      <c r="N187" s="4">
        <v>2285000</v>
      </c>
      <c r="O187" s="5">
        <v>5.6636510100384188E-2</v>
      </c>
    </row>
    <row r="188" spans="1:15" x14ac:dyDescent="0.3">
      <c r="A188" s="2">
        <v>44235.375</v>
      </c>
      <c r="B188" s="3">
        <v>41921000</v>
      </c>
      <c r="C188" s="3">
        <v>49583000</v>
      </c>
      <c r="D188" s="3">
        <v>41562000</v>
      </c>
      <c r="E188" s="3">
        <v>49070000</v>
      </c>
      <c r="F188" s="3">
        <v>40647400</v>
      </c>
      <c r="G188" s="10">
        <v>1021400</v>
      </c>
      <c r="H188" s="10">
        <f t="shared" si="4"/>
        <v>7662000</v>
      </c>
      <c r="I188" s="11">
        <f t="shared" si="5"/>
        <v>0.18277235752963908</v>
      </c>
      <c r="J188" s="3">
        <v>38878300</v>
      </c>
      <c r="K188" s="3"/>
      <c r="L188" s="4">
        <v>37620950</v>
      </c>
      <c r="M188" s="4"/>
      <c r="N188" s="4">
        <v>9082000</v>
      </c>
      <c r="O188" s="5">
        <v>0.22424137675612948</v>
      </c>
    </row>
    <row r="189" spans="1:15" x14ac:dyDescent="0.3">
      <c r="A189" s="2">
        <v>44236.375</v>
      </c>
      <c r="B189" s="3">
        <v>49070000</v>
      </c>
      <c r="C189" s="3">
        <v>51200000</v>
      </c>
      <c r="D189" s="3">
        <v>48350000</v>
      </c>
      <c r="E189" s="3">
        <v>48779000</v>
      </c>
      <c r="F189" s="3">
        <v>42590000</v>
      </c>
      <c r="G189" s="10">
        <v>802200</v>
      </c>
      <c r="H189" s="10">
        <f t="shared" si="4"/>
        <v>2130000</v>
      </c>
      <c r="I189" s="11">
        <f t="shared" si="5"/>
        <v>4.3407377216221725E-2</v>
      </c>
      <c r="J189" s="3">
        <v>40033000</v>
      </c>
      <c r="K189" s="3"/>
      <c r="L189" s="4">
        <v>38095150</v>
      </c>
      <c r="M189" s="4"/>
      <c r="N189" s="4">
        <v>9638000</v>
      </c>
      <c r="O189" s="5">
        <v>0.23189451903180791</v>
      </c>
    </row>
    <row r="190" spans="1:15" x14ac:dyDescent="0.3">
      <c r="A190" s="2">
        <v>44237.375</v>
      </c>
      <c r="B190" s="3">
        <v>48788000</v>
      </c>
      <c r="C190" s="3">
        <v>49781000</v>
      </c>
      <c r="D190" s="3">
        <v>47350000</v>
      </c>
      <c r="E190" s="3">
        <v>48550000</v>
      </c>
      <c r="F190" s="3">
        <v>44383800</v>
      </c>
      <c r="G190" s="10">
        <v>1942600</v>
      </c>
      <c r="H190" s="10">
        <f t="shared" si="4"/>
        <v>993000</v>
      </c>
      <c r="I190" s="11">
        <f t="shared" si="5"/>
        <v>2.0353365581700419E-2</v>
      </c>
      <c r="J190" s="3">
        <v>41202200</v>
      </c>
      <c r="K190" s="3"/>
      <c r="L190" s="4">
        <v>38571450</v>
      </c>
      <c r="M190" s="4"/>
      <c r="N190" s="4">
        <v>1431000</v>
      </c>
      <c r="O190" s="5">
        <v>2.9596690796277147E-2</v>
      </c>
    </row>
    <row r="191" spans="1:15" x14ac:dyDescent="0.3">
      <c r="A191" s="2">
        <v>44238.375</v>
      </c>
      <c r="B191" s="3">
        <v>48550000</v>
      </c>
      <c r="C191" s="3">
        <v>51800000</v>
      </c>
      <c r="D191" s="3">
        <v>48074000</v>
      </c>
      <c r="E191" s="3">
        <v>51370000</v>
      </c>
      <c r="F191" s="3">
        <v>46009000</v>
      </c>
      <c r="G191" s="10">
        <v>1793800</v>
      </c>
      <c r="H191" s="10">
        <f t="shared" si="4"/>
        <v>3250000</v>
      </c>
      <c r="I191" s="11">
        <f t="shared" si="5"/>
        <v>6.6941297631307933E-2</v>
      </c>
      <c r="J191" s="3">
        <v>42416400</v>
      </c>
      <c r="K191" s="3"/>
      <c r="L191" s="4">
        <v>39273000</v>
      </c>
      <c r="M191" s="4"/>
      <c r="N191" s="4">
        <v>4450000</v>
      </c>
      <c r="O191" s="5">
        <v>9.398099260823653E-2</v>
      </c>
    </row>
    <row r="192" spans="1:15" x14ac:dyDescent="0.3">
      <c r="A192" s="2">
        <v>44239.375</v>
      </c>
      <c r="B192" s="3">
        <v>51370000</v>
      </c>
      <c r="C192" s="3">
        <v>52280000</v>
      </c>
      <c r="D192" s="3">
        <v>50237000</v>
      </c>
      <c r="E192" s="3">
        <v>50836000</v>
      </c>
      <c r="F192" s="3">
        <v>47938000</v>
      </c>
      <c r="G192" s="10">
        <v>1625200</v>
      </c>
      <c r="H192" s="10">
        <f t="shared" si="4"/>
        <v>910000</v>
      </c>
      <c r="I192" s="11">
        <f t="shared" si="5"/>
        <v>1.7714619427681527E-2</v>
      </c>
      <c r="J192" s="3">
        <v>43891600</v>
      </c>
      <c r="K192" s="3"/>
      <c r="L192" s="4">
        <v>40024250</v>
      </c>
      <c r="M192" s="4"/>
      <c r="N192" s="4">
        <v>4206000</v>
      </c>
      <c r="O192" s="5">
        <v>8.7490119399259478E-2</v>
      </c>
    </row>
    <row r="193" spans="1:15" x14ac:dyDescent="0.3">
      <c r="A193" s="2">
        <v>44240.375</v>
      </c>
      <c r="B193" s="3">
        <v>50836000</v>
      </c>
      <c r="C193" s="3">
        <v>51757000</v>
      </c>
      <c r="D193" s="3">
        <v>50258000</v>
      </c>
      <c r="E193" s="3">
        <v>50626000</v>
      </c>
      <c r="F193" s="3">
        <v>49721000</v>
      </c>
      <c r="G193" s="10">
        <v>1929000</v>
      </c>
      <c r="H193" s="10">
        <f t="shared" si="4"/>
        <v>921000</v>
      </c>
      <c r="I193" s="11">
        <f t="shared" si="5"/>
        <v>1.8117082382563536E-2</v>
      </c>
      <c r="J193" s="3">
        <v>45184200</v>
      </c>
      <c r="K193" s="3"/>
      <c r="L193" s="4">
        <v>40791400</v>
      </c>
      <c r="M193" s="4"/>
      <c r="N193" s="4">
        <v>1520000</v>
      </c>
      <c r="O193" s="5">
        <v>3.0256583792822023E-2</v>
      </c>
    </row>
    <row r="194" spans="1:15" x14ac:dyDescent="0.3">
      <c r="A194" s="2">
        <v>44241.375</v>
      </c>
      <c r="B194" s="3">
        <v>50625000</v>
      </c>
      <c r="C194" s="3">
        <v>53380000</v>
      </c>
      <c r="D194" s="3">
        <v>50403000</v>
      </c>
      <c r="E194" s="3">
        <v>52706000</v>
      </c>
      <c r="F194" s="3">
        <v>50032200</v>
      </c>
      <c r="G194" s="10">
        <v>1783000</v>
      </c>
      <c r="H194" s="10">
        <f t="shared" si="4"/>
        <v>2755000</v>
      </c>
      <c r="I194" s="11">
        <f t="shared" si="5"/>
        <v>5.4419753086419755E-2</v>
      </c>
      <c r="J194" s="3">
        <v>46311100</v>
      </c>
      <c r="K194" s="3"/>
      <c r="L194" s="4">
        <v>41545750</v>
      </c>
      <c r="M194" s="4"/>
      <c r="N194" s="4">
        <v>3122000</v>
      </c>
      <c r="O194" s="5">
        <v>6.2119463567989176E-2</v>
      </c>
    </row>
    <row r="195" spans="1:15" x14ac:dyDescent="0.3">
      <c r="A195" s="2">
        <v>44242.375</v>
      </c>
      <c r="B195" s="3">
        <v>52711000</v>
      </c>
      <c r="C195" s="3">
        <v>53086000</v>
      </c>
      <c r="D195" s="3">
        <v>50313000</v>
      </c>
      <c r="E195" s="3">
        <v>52532000</v>
      </c>
      <c r="F195" s="3">
        <v>50817600</v>
      </c>
      <c r="G195" s="10">
        <v>311200</v>
      </c>
      <c r="H195" s="10">
        <f t="shared" si="4"/>
        <v>375000</v>
      </c>
      <c r="I195" s="11">
        <f t="shared" si="5"/>
        <v>7.1142645747566922E-3</v>
      </c>
      <c r="J195" s="3">
        <v>47600700</v>
      </c>
      <c r="K195" s="3"/>
      <c r="L195" s="4">
        <v>42378350</v>
      </c>
      <c r="M195" s="4"/>
      <c r="N195" s="4">
        <v>2683000</v>
      </c>
      <c r="O195" s="5">
        <v>5.3230958474693967E-2</v>
      </c>
    </row>
    <row r="196" spans="1:15" x14ac:dyDescent="0.3">
      <c r="A196" s="2">
        <v>44243.375</v>
      </c>
      <c r="B196" s="3">
        <v>52518000</v>
      </c>
      <c r="C196" s="3">
        <v>55500000</v>
      </c>
      <c r="D196" s="3">
        <v>51773000</v>
      </c>
      <c r="E196" s="3">
        <v>54760000</v>
      </c>
      <c r="F196" s="3">
        <v>51614000</v>
      </c>
      <c r="G196" s="10">
        <v>785400</v>
      </c>
      <c r="H196" s="10">
        <f t="shared" si="4"/>
        <v>2982000</v>
      </c>
      <c r="I196" s="11">
        <f t="shared" si="5"/>
        <v>5.6780532388895237E-2</v>
      </c>
      <c r="J196" s="3">
        <v>48811500</v>
      </c>
      <c r="K196" s="3"/>
      <c r="L196" s="4">
        <v>43208800</v>
      </c>
      <c r="M196" s="4"/>
      <c r="N196" s="4">
        <v>5187000</v>
      </c>
      <c r="O196" s="5">
        <v>0.10309462763102975</v>
      </c>
    </row>
    <row r="197" spans="1:15" x14ac:dyDescent="0.3">
      <c r="A197" s="2">
        <v>44244.375</v>
      </c>
      <c r="B197" s="3">
        <v>54760000</v>
      </c>
      <c r="C197" s="3">
        <v>58120000</v>
      </c>
      <c r="D197" s="3">
        <v>54431000</v>
      </c>
      <c r="E197" s="3">
        <v>57484000</v>
      </c>
      <c r="F197" s="3">
        <v>52292000</v>
      </c>
      <c r="G197" s="10">
        <v>796400</v>
      </c>
      <c r="H197" s="10">
        <f t="shared" si="4"/>
        <v>3360000</v>
      </c>
      <c r="I197" s="11">
        <f t="shared" si="5"/>
        <v>6.1358655953250546E-2</v>
      </c>
      <c r="J197" s="3">
        <v>50115000</v>
      </c>
      <c r="K197" s="3"/>
      <c r="L197" s="4">
        <v>44231800</v>
      </c>
      <c r="M197" s="4"/>
      <c r="N197" s="4">
        <v>6347000</v>
      </c>
      <c r="O197" s="5">
        <v>0.12259285728082205</v>
      </c>
    </row>
    <row r="198" spans="1:15" x14ac:dyDescent="0.3">
      <c r="A198" s="2">
        <v>44245.375</v>
      </c>
      <c r="B198" s="3">
        <v>57458000</v>
      </c>
      <c r="C198" s="3">
        <v>58426000</v>
      </c>
      <c r="D198" s="3">
        <v>56405000</v>
      </c>
      <c r="E198" s="3">
        <v>57852000</v>
      </c>
      <c r="F198" s="3">
        <v>53621600</v>
      </c>
      <c r="G198" s="10">
        <v>678000</v>
      </c>
      <c r="H198" s="10">
        <f t="shared" si="4"/>
        <v>968000</v>
      </c>
      <c r="I198" s="11">
        <f t="shared" si="5"/>
        <v>1.6847088307981484E-2</v>
      </c>
      <c r="J198" s="3">
        <v>51671300</v>
      </c>
      <c r="K198" s="3"/>
      <c r="L198" s="4">
        <v>45274800</v>
      </c>
      <c r="M198" s="4"/>
      <c r="N198" s="4">
        <v>3995000</v>
      </c>
      <c r="O198" s="5">
        <v>7.3395675258584259E-2</v>
      </c>
    </row>
    <row r="199" spans="1:15" x14ac:dyDescent="0.3">
      <c r="A199" s="2">
        <v>44246.375</v>
      </c>
      <c r="B199" s="3">
        <v>57852000</v>
      </c>
      <c r="C199" s="3">
        <v>63680000</v>
      </c>
      <c r="D199" s="3">
        <v>57038000</v>
      </c>
      <c r="E199" s="3">
        <v>63649000</v>
      </c>
      <c r="F199" s="3">
        <v>55066800</v>
      </c>
      <c r="G199" s="10">
        <v>1329600</v>
      </c>
      <c r="H199" s="10">
        <f t="shared" si="4"/>
        <v>5828000</v>
      </c>
      <c r="I199" s="11">
        <f t="shared" si="5"/>
        <v>0.10073981884809514</v>
      </c>
      <c r="J199" s="3">
        <v>52549500</v>
      </c>
      <c r="K199" s="3"/>
      <c r="L199" s="4">
        <v>46291250</v>
      </c>
      <c r="M199" s="4"/>
      <c r="N199" s="4">
        <v>7275000</v>
      </c>
      <c r="O199" s="5">
        <v>0.1289779274886978</v>
      </c>
    </row>
    <row r="200" spans="1:15" x14ac:dyDescent="0.3">
      <c r="A200" s="2">
        <v>44247.375</v>
      </c>
      <c r="B200" s="3">
        <v>63649000</v>
      </c>
      <c r="C200" s="3">
        <v>65985000</v>
      </c>
      <c r="D200" s="3">
        <v>62399000</v>
      </c>
      <c r="E200" s="3">
        <v>64251000</v>
      </c>
      <c r="F200" s="3">
        <v>57255400</v>
      </c>
      <c r="G200" s="10">
        <v>1445200</v>
      </c>
      <c r="H200" s="10">
        <f t="shared" si="4"/>
        <v>2336000</v>
      </c>
      <c r="I200" s="11">
        <f t="shared" si="5"/>
        <v>3.6701283602256121E-2</v>
      </c>
      <c r="J200" s="3">
        <v>54036500</v>
      </c>
      <c r="K200" s="3"/>
      <c r="L200" s="4">
        <v>47619350</v>
      </c>
      <c r="M200" s="4"/>
      <c r="N200" s="4">
        <v>8947000</v>
      </c>
      <c r="O200" s="5">
        <v>0.15686033872155405</v>
      </c>
    </row>
    <row r="201" spans="1:15" x14ac:dyDescent="0.3">
      <c r="A201" s="2">
        <v>44248.375</v>
      </c>
      <c r="B201" s="3">
        <v>64260000</v>
      </c>
      <c r="C201" s="3">
        <v>65846000</v>
      </c>
      <c r="D201" s="3">
        <v>63381000</v>
      </c>
      <c r="E201" s="3">
        <v>65417000</v>
      </c>
      <c r="F201" s="3">
        <v>59599200</v>
      </c>
      <c r="G201" s="10">
        <v>2188600</v>
      </c>
      <c r="H201" s="10">
        <f t="shared" si="4"/>
        <v>1586000</v>
      </c>
      <c r="I201" s="11">
        <f t="shared" si="5"/>
        <v>2.4680983504512918E-2</v>
      </c>
      <c r="J201" s="3">
        <v>55606600</v>
      </c>
      <c r="K201" s="3"/>
      <c r="L201" s="4">
        <v>49011500</v>
      </c>
      <c r="M201" s="4"/>
      <c r="N201" s="4">
        <v>3447000</v>
      </c>
      <c r="O201" s="5">
        <v>5.5241269892145707E-2</v>
      </c>
    </row>
    <row r="202" spans="1:15" x14ac:dyDescent="0.3">
      <c r="A202" s="2">
        <v>44249.375</v>
      </c>
      <c r="B202" s="3">
        <v>65416000</v>
      </c>
      <c r="C202" s="3">
        <v>65488000</v>
      </c>
      <c r="D202" s="3">
        <v>56562000</v>
      </c>
      <c r="E202" s="3">
        <v>61744000</v>
      </c>
      <c r="F202" s="3">
        <v>61730600</v>
      </c>
      <c r="G202" s="10">
        <v>2343800</v>
      </c>
      <c r="H202" s="10">
        <f t="shared" si="4"/>
        <v>72000</v>
      </c>
      <c r="I202" s="11">
        <f t="shared" si="5"/>
        <v>1.100648159471689E-3</v>
      </c>
      <c r="J202" s="3">
        <v>57011300</v>
      </c>
      <c r="K202" s="3"/>
      <c r="L202" s="4">
        <v>50451450</v>
      </c>
      <c r="M202" s="4"/>
      <c r="N202" s="4">
        <v>2107000</v>
      </c>
      <c r="O202" s="5">
        <v>3.3243401019232892E-2</v>
      </c>
    </row>
    <row r="203" spans="1:15" x14ac:dyDescent="0.3">
      <c r="A203" s="2">
        <v>44250.375</v>
      </c>
      <c r="B203" s="3">
        <v>61688000</v>
      </c>
      <c r="C203" s="3">
        <v>61760000</v>
      </c>
      <c r="D203" s="3">
        <v>50900000</v>
      </c>
      <c r="E203" s="3">
        <v>55105000</v>
      </c>
      <c r="F203" s="3">
        <v>62582600</v>
      </c>
      <c r="G203" s="10">
        <v>2131400</v>
      </c>
      <c r="H203" s="10">
        <f t="shared" si="4"/>
        <v>72000</v>
      </c>
      <c r="I203" s="11">
        <f t="shared" si="5"/>
        <v>1.1671637919854754E-3</v>
      </c>
      <c r="J203" s="3">
        <v>58102100</v>
      </c>
      <c r="K203" s="3"/>
      <c r="L203" s="4">
        <v>51643150</v>
      </c>
      <c r="M203" s="4"/>
      <c r="N203" s="4">
        <v>5198000</v>
      </c>
      <c r="O203" s="5">
        <v>9.1899154909656666E-2</v>
      </c>
    </row>
    <row r="204" spans="1:15" x14ac:dyDescent="0.3">
      <c r="A204" s="2">
        <v>44251.375</v>
      </c>
      <c r="B204" s="3">
        <v>55106000</v>
      </c>
      <c r="C204" s="3">
        <v>58150000</v>
      </c>
      <c r="D204" s="3">
        <v>52875000</v>
      </c>
      <c r="E204" s="3">
        <v>56500000</v>
      </c>
      <c r="F204" s="3">
        <v>62033200</v>
      </c>
      <c r="G204" s="10">
        <v>852000</v>
      </c>
      <c r="H204" s="10">
        <f t="shared" si="4"/>
        <v>3044000</v>
      </c>
      <c r="I204" s="11">
        <f t="shared" si="5"/>
        <v>5.5238993938954019E-2</v>
      </c>
      <c r="J204" s="3">
        <v>58550000</v>
      </c>
      <c r="K204" s="3"/>
      <c r="L204" s="4">
        <v>52430550</v>
      </c>
      <c r="M204" s="4"/>
      <c r="N204" s="4">
        <v>7250000</v>
      </c>
      <c r="O204" s="5">
        <v>0.14243614931237722</v>
      </c>
    </row>
    <row r="205" spans="1:15" x14ac:dyDescent="0.3">
      <c r="A205" s="2">
        <v>44252.375</v>
      </c>
      <c r="B205" s="3">
        <v>56501000</v>
      </c>
      <c r="C205" s="3">
        <v>58890000</v>
      </c>
      <c r="D205" s="3">
        <v>53800000</v>
      </c>
      <c r="E205" s="3">
        <v>54168000</v>
      </c>
      <c r="F205" s="3">
        <v>60603400</v>
      </c>
      <c r="G205" s="10">
        <v>-549400</v>
      </c>
      <c r="H205" s="10">
        <f t="shared" si="4"/>
        <v>2389000</v>
      </c>
      <c r="I205" s="11">
        <f t="shared" si="5"/>
        <v>4.2282437478982672E-2</v>
      </c>
      <c r="J205" s="3">
        <v>58929400</v>
      </c>
      <c r="K205" s="3"/>
      <c r="L205" s="4">
        <v>53265050</v>
      </c>
      <c r="M205" s="4"/>
      <c r="N205" s="4">
        <v>6015000</v>
      </c>
      <c r="O205" s="5">
        <v>0.11375886524822695</v>
      </c>
    </row>
    <row r="206" spans="1:15" x14ac:dyDescent="0.3">
      <c r="A206" s="2">
        <v>44253.375</v>
      </c>
      <c r="B206" s="3">
        <v>54128000</v>
      </c>
      <c r="C206" s="3">
        <v>55226000</v>
      </c>
      <c r="D206" s="3">
        <v>51809000</v>
      </c>
      <c r="E206" s="3">
        <v>53804000</v>
      </c>
      <c r="F206" s="3">
        <v>58586800</v>
      </c>
      <c r="G206" s="10">
        <v>-1429800</v>
      </c>
      <c r="H206" s="10">
        <f t="shared" si="4"/>
        <v>1098000</v>
      </c>
      <c r="I206" s="11">
        <f t="shared" si="5"/>
        <v>2.0285249778303281E-2</v>
      </c>
      <c r="J206" s="3">
        <v>59093000</v>
      </c>
      <c r="K206" s="3"/>
      <c r="L206" s="4">
        <v>53952250</v>
      </c>
      <c r="M206" s="4"/>
      <c r="N206" s="4">
        <v>1426000</v>
      </c>
      <c r="O206" s="5">
        <v>2.6505576208178439E-2</v>
      </c>
    </row>
    <row r="207" spans="1:15" x14ac:dyDescent="0.3">
      <c r="A207" s="2">
        <v>44254.375</v>
      </c>
      <c r="B207" s="3">
        <v>53835000</v>
      </c>
      <c r="C207" s="3">
        <v>55579000</v>
      </c>
      <c r="D207" s="3">
        <v>52780000</v>
      </c>
      <c r="E207" s="3">
        <v>53494000</v>
      </c>
      <c r="F207" s="3">
        <v>56264200</v>
      </c>
      <c r="G207" s="10">
        <v>-2016600</v>
      </c>
      <c r="H207" s="10">
        <f t="shared" si="4"/>
        <v>1744000</v>
      </c>
      <c r="I207" s="11">
        <f t="shared" si="5"/>
        <v>3.239528187981796E-2</v>
      </c>
      <c r="J207" s="3">
        <v>58997400</v>
      </c>
      <c r="K207" s="3"/>
      <c r="L207" s="4">
        <v>54556200</v>
      </c>
      <c r="M207" s="4"/>
      <c r="N207" s="4">
        <v>3770000</v>
      </c>
      <c r="O207" s="5">
        <v>7.2767279816248143E-2</v>
      </c>
    </row>
    <row r="208" spans="1:15" x14ac:dyDescent="0.3">
      <c r="A208" s="2">
        <v>44255.375</v>
      </c>
      <c r="B208" s="3">
        <v>53494000</v>
      </c>
      <c r="C208" s="3">
        <v>54098000</v>
      </c>
      <c r="D208" s="3">
        <v>49755000</v>
      </c>
      <c r="E208" s="3">
        <v>51798000</v>
      </c>
      <c r="F208" s="3">
        <v>54614200</v>
      </c>
      <c r="G208" s="10">
        <v>-2322600</v>
      </c>
      <c r="H208" s="10">
        <f t="shared" si="4"/>
        <v>604000</v>
      </c>
      <c r="I208" s="11">
        <f t="shared" si="5"/>
        <v>1.1290985904961304E-2</v>
      </c>
      <c r="J208" s="3">
        <v>58598400</v>
      </c>
      <c r="K208" s="3"/>
      <c r="L208" s="4">
        <v>55134850</v>
      </c>
      <c r="M208" s="4"/>
      <c r="N208" s="4">
        <v>1318000</v>
      </c>
      <c r="O208" s="5">
        <v>2.4971580143993938E-2</v>
      </c>
    </row>
    <row r="209" spans="1:15" x14ac:dyDescent="0.3">
      <c r="A209" s="2">
        <v>44256.375</v>
      </c>
      <c r="B209" s="3">
        <v>51798000</v>
      </c>
      <c r="C209" s="3">
        <v>56992000</v>
      </c>
      <c r="D209" s="3">
        <v>51560000</v>
      </c>
      <c r="E209" s="3">
        <v>56426000</v>
      </c>
      <c r="F209" s="3">
        <v>53952800</v>
      </c>
      <c r="G209" s="10">
        <v>-1650000</v>
      </c>
      <c r="H209" s="10">
        <f t="shared" si="4"/>
        <v>5194000</v>
      </c>
      <c r="I209" s="11">
        <f t="shared" si="5"/>
        <v>0.10027414185875902</v>
      </c>
      <c r="J209" s="3">
        <v>57993000</v>
      </c>
      <c r="K209" s="3"/>
      <c r="L209" s="4">
        <v>55271250</v>
      </c>
      <c r="M209" s="4"/>
      <c r="N209" s="4">
        <v>7237000</v>
      </c>
      <c r="O209" s="5">
        <v>0.14545271831976686</v>
      </c>
    </row>
    <row r="210" spans="1:15" x14ac:dyDescent="0.3">
      <c r="A210" s="2">
        <v>44257.375</v>
      </c>
      <c r="B210" s="3">
        <v>56438000</v>
      </c>
      <c r="C210" s="3">
        <v>57405000</v>
      </c>
      <c r="D210" s="3">
        <v>54657000</v>
      </c>
      <c r="E210" s="3">
        <v>56000000</v>
      </c>
      <c r="F210" s="3">
        <v>53938000</v>
      </c>
      <c r="G210" s="10">
        <v>-661400</v>
      </c>
      <c r="H210" s="10">
        <f t="shared" si="4"/>
        <v>967000</v>
      </c>
      <c r="I210" s="11">
        <f t="shared" si="5"/>
        <v>1.713384599029023E-2</v>
      </c>
      <c r="J210" s="3">
        <v>57270700</v>
      </c>
      <c r="K210" s="3"/>
      <c r="L210" s="4">
        <v>55653600</v>
      </c>
      <c r="M210" s="4"/>
      <c r="N210" s="4">
        <v>5845000</v>
      </c>
      <c r="O210" s="5">
        <v>0.11336307214895268</v>
      </c>
    </row>
    <row r="211" spans="1:15" x14ac:dyDescent="0.3">
      <c r="A211" s="2">
        <v>44258.375</v>
      </c>
      <c r="B211" s="3">
        <v>56007000</v>
      </c>
      <c r="C211" s="3">
        <v>59640000</v>
      </c>
      <c r="D211" s="3">
        <v>55662000</v>
      </c>
      <c r="E211" s="3">
        <v>57933000</v>
      </c>
      <c r="F211" s="3">
        <v>54304400</v>
      </c>
      <c r="G211" s="10">
        <v>-14800</v>
      </c>
      <c r="H211" s="10">
        <f t="shared" si="4"/>
        <v>3633000</v>
      </c>
      <c r="I211" s="11">
        <f t="shared" si="5"/>
        <v>6.4866891638545185E-2</v>
      </c>
      <c r="J211" s="3">
        <v>56445600</v>
      </c>
      <c r="K211" s="3"/>
      <c r="L211" s="4">
        <v>56026100</v>
      </c>
      <c r="M211" s="4"/>
      <c r="N211" s="4">
        <v>4983000</v>
      </c>
      <c r="O211" s="5">
        <v>9.116856029419837E-2</v>
      </c>
    </row>
    <row r="212" spans="1:15" x14ac:dyDescent="0.3">
      <c r="A212" s="2">
        <v>44259.375</v>
      </c>
      <c r="B212" s="3">
        <v>57933000</v>
      </c>
      <c r="C212" s="3">
        <v>59159000</v>
      </c>
      <c r="D212" s="3">
        <v>55600000</v>
      </c>
      <c r="E212" s="3">
        <v>56426000</v>
      </c>
      <c r="F212" s="3">
        <v>55130200</v>
      </c>
      <c r="G212" s="10">
        <v>366400</v>
      </c>
      <c r="H212" s="10">
        <f t="shared" si="4"/>
        <v>1226000</v>
      </c>
      <c r="I212" s="11">
        <f t="shared" si="5"/>
        <v>2.1162377228867831E-2</v>
      </c>
      <c r="J212" s="3">
        <v>55697200</v>
      </c>
      <c r="K212" s="3"/>
      <c r="L212" s="4">
        <v>56354250</v>
      </c>
      <c r="M212" s="4"/>
      <c r="N212" s="4">
        <v>3497000</v>
      </c>
      <c r="O212" s="5">
        <v>6.2825626100391649E-2</v>
      </c>
    </row>
    <row r="213" spans="1:15" x14ac:dyDescent="0.3">
      <c r="A213" s="2">
        <v>44260.375</v>
      </c>
      <c r="B213" s="3">
        <v>56410000</v>
      </c>
      <c r="C213" s="3">
        <v>57225000</v>
      </c>
      <c r="D213" s="3">
        <v>54500000</v>
      </c>
      <c r="E213" s="3">
        <v>56654000</v>
      </c>
      <c r="F213" s="3">
        <v>55716600</v>
      </c>
      <c r="G213" s="10">
        <v>825800</v>
      </c>
      <c r="H213" s="10">
        <f t="shared" si="4"/>
        <v>815000</v>
      </c>
      <c r="I213" s="11">
        <f t="shared" si="5"/>
        <v>1.4447792944513383E-2</v>
      </c>
      <c r="J213" s="3">
        <v>55165400</v>
      </c>
      <c r="K213" s="3"/>
      <c r="L213" s="4">
        <v>56633750</v>
      </c>
      <c r="M213" s="4"/>
      <c r="N213" s="4">
        <v>1625000</v>
      </c>
      <c r="O213" s="5">
        <v>2.922661870503597E-2</v>
      </c>
    </row>
    <row r="214" spans="1:15" x14ac:dyDescent="0.3">
      <c r="A214" s="2">
        <v>44261.375</v>
      </c>
      <c r="B214" s="3">
        <v>56636000</v>
      </c>
      <c r="C214" s="3">
        <v>57000000</v>
      </c>
      <c r="D214" s="3">
        <v>54754000</v>
      </c>
      <c r="E214" s="3">
        <v>56225000</v>
      </c>
      <c r="F214" s="3">
        <v>56687800</v>
      </c>
      <c r="G214" s="10">
        <v>586400</v>
      </c>
      <c r="H214" s="10">
        <f t="shared" si="4"/>
        <v>364000</v>
      </c>
      <c r="I214" s="11">
        <f t="shared" si="5"/>
        <v>6.4270075570308635E-3</v>
      </c>
      <c r="J214" s="3">
        <v>55320300</v>
      </c>
      <c r="K214" s="3"/>
      <c r="L214" s="4">
        <v>56935150</v>
      </c>
      <c r="M214" s="4"/>
      <c r="N214" s="4">
        <v>2500000</v>
      </c>
      <c r="O214" s="5">
        <v>4.5871559633027525E-2</v>
      </c>
    </row>
    <row r="215" spans="1:15" x14ac:dyDescent="0.3">
      <c r="A215" s="2">
        <v>44262.375</v>
      </c>
      <c r="B215" s="3">
        <v>56225000</v>
      </c>
      <c r="C215" s="3">
        <v>58722000</v>
      </c>
      <c r="D215" s="3">
        <v>56218000</v>
      </c>
      <c r="E215" s="3">
        <v>58155000</v>
      </c>
      <c r="F215" s="3">
        <v>56647600</v>
      </c>
      <c r="G215" s="10">
        <v>971200</v>
      </c>
      <c r="H215" s="10">
        <f t="shared" si="4"/>
        <v>2497000</v>
      </c>
      <c r="I215" s="11">
        <f t="shared" si="5"/>
        <v>4.4410849266340598E-2</v>
      </c>
      <c r="J215" s="3">
        <v>55292800</v>
      </c>
      <c r="K215" s="3"/>
      <c r="L215" s="4">
        <v>57111100</v>
      </c>
      <c r="M215" s="4"/>
      <c r="N215" s="4">
        <v>3968000</v>
      </c>
      <c r="O215" s="5">
        <v>7.2469591262738789E-2</v>
      </c>
    </row>
    <row r="216" spans="1:15" x14ac:dyDescent="0.3">
      <c r="A216" s="2">
        <v>44263.375</v>
      </c>
      <c r="B216" s="3">
        <v>58155000</v>
      </c>
      <c r="C216" s="3">
        <v>59837000</v>
      </c>
      <c r="D216" s="3">
        <v>57187000</v>
      </c>
      <c r="E216" s="3">
        <v>59821000</v>
      </c>
      <c r="F216" s="3">
        <v>57078600</v>
      </c>
      <c r="G216" s="10">
        <v>-40200</v>
      </c>
      <c r="H216" s="10">
        <f t="shared" ref="H216:H279" si="6">C216-B216</f>
        <v>1682000</v>
      </c>
      <c r="I216" s="11">
        <f t="shared" ref="I216:I279" si="7">H216/B216</f>
        <v>2.8922706560055026E-2</v>
      </c>
      <c r="J216" s="3">
        <v>55691500</v>
      </c>
      <c r="K216" s="3"/>
      <c r="L216" s="4">
        <v>57392250</v>
      </c>
      <c r="M216" s="4"/>
      <c r="N216" s="4">
        <v>3619000</v>
      </c>
      <c r="O216" s="5">
        <v>6.4374399658472373E-2</v>
      </c>
    </row>
    <row r="217" spans="1:15" x14ac:dyDescent="0.3">
      <c r="A217" s="2">
        <v>44264.375</v>
      </c>
      <c r="B217" s="3">
        <v>59800000</v>
      </c>
      <c r="C217" s="3">
        <v>62950000</v>
      </c>
      <c r="D217" s="3">
        <v>59335000</v>
      </c>
      <c r="E217" s="3">
        <v>62949000</v>
      </c>
      <c r="F217" s="3">
        <v>57456200</v>
      </c>
      <c r="G217" s="10">
        <v>431000</v>
      </c>
      <c r="H217" s="10">
        <f t="shared" si="6"/>
        <v>3150000</v>
      </c>
      <c r="I217" s="11">
        <f t="shared" si="7"/>
        <v>5.2675585284280936E-2</v>
      </c>
      <c r="J217" s="3">
        <v>56293200</v>
      </c>
      <c r="K217" s="3"/>
      <c r="L217" s="4">
        <v>57645300</v>
      </c>
      <c r="M217" s="4"/>
      <c r="N217" s="4">
        <v>5763000</v>
      </c>
      <c r="O217" s="5">
        <v>0.10077465158165318</v>
      </c>
    </row>
    <row r="218" spans="1:15" x14ac:dyDescent="0.3">
      <c r="A218" s="2">
        <v>44265.375</v>
      </c>
      <c r="B218" s="3">
        <v>62950000</v>
      </c>
      <c r="C218" s="3">
        <v>65500000</v>
      </c>
      <c r="D218" s="3">
        <v>60870000</v>
      </c>
      <c r="E218" s="3">
        <v>64350000</v>
      </c>
      <c r="F218" s="3">
        <v>58760800</v>
      </c>
      <c r="G218" s="10">
        <v>377600</v>
      </c>
      <c r="H218" s="10">
        <f t="shared" si="6"/>
        <v>2550000</v>
      </c>
      <c r="I218" s="11">
        <f t="shared" si="7"/>
        <v>4.0508339952343132E-2</v>
      </c>
      <c r="J218" s="3">
        <v>57238700</v>
      </c>
      <c r="K218" s="3"/>
      <c r="L218" s="4">
        <v>57918550</v>
      </c>
      <c r="M218" s="4"/>
      <c r="N218" s="4">
        <v>6165000</v>
      </c>
      <c r="O218" s="5">
        <v>0.10390157579843262</v>
      </c>
    </row>
    <row r="219" spans="1:15" x14ac:dyDescent="0.3">
      <c r="A219" s="2">
        <v>44266.375</v>
      </c>
      <c r="B219" s="3">
        <v>64354000</v>
      </c>
      <c r="C219" s="3">
        <v>66800000</v>
      </c>
      <c r="D219" s="3">
        <v>62946000</v>
      </c>
      <c r="E219" s="3">
        <v>66208000</v>
      </c>
      <c r="F219" s="3">
        <v>60300000</v>
      </c>
      <c r="G219" s="10">
        <v>1304600</v>
      </c>
      <c r="H219" s="10">
        <f t="shared" si="6"/>
        <v>2446000</v>
      </c>
      <c r="I219" s="11">
        <f t="shared" si="7"/>
        <v>3.8008515399198188E-2</v>
      </c>
      <c r="J219" s="3">
        <v>58493900</v>
      </c>
      <c r="K219" s="3"/>
      <c r="L219" s="4">
        <v>58243450</v>
      </c>
      <c r="M219" s="4"/>
      <c r="N219" s="4">
        <v>5930000</v>
      </c>
      <c r="O219" s="5">
        <v>9.7420732709052077E-2</v>
      </c>
    </row>
    <row r="220" spans="1:15" x14ac:dyDescent="0.3">
      <c r="A220" s="2">
        <v>44267.375</v>
      </c>
      <c r="B220" s="3">
        <v>66208000</v>
      </c>
      <c r="C220" s="3">
        <v>66999000</v>
      </c>
      <c r="D220" s="3">
        <v>64700000</v>
      </c>
      <c r="E220" s="3">
        <v>66607000</v>
      </c>
      <c r="F220" s="3">
        <v>62296600</v>
      </c>
      <c r="G220" s="10">
        <v>1539200</v>
      </c>
      <c r="H220" s="10">
        <f t="shared" si="6"/>
        <v>791000</v>
      </c>
      <c r="I220" s="11">
        <f t="shared" si="7"/>
        <v>1.1947196713388111E-2</v>
      </c>
      <c r="J220" s="3">
        <v>59472100</v>
      </c>
      <c r="K220" s="3"/>
      <c r="L220" s="4">
        <v>58371400</v>
      </c>
      <c r="M220" s="4"/>
      <c r="N220" s="4">
        <v>4053000</v>
      </c>
      <c r="O220" s="5">
        <v>6.4388523496330188E-2</v>
      </c>
    </row>
    <row r="221" spans="1:15" x14ac:dyDescent="0.3">
      <c r="A221" s="2">
        <v>44268.375</v>
      </c>
      <c r="B221" s="3">
        <v>66607000</v>
      </c>
      <c r="C221" s="3">
        <v>71000000</v>
      </c>
      <c r="D221" s="3">
        <v>65416000</v>
      </c>
      <c r="E221" s="3">
        <v>70615000</v>
      </c>
      <c r="F221" s="3">
        <v>63987000</v>
      </c>
      <c r="G221" s="10">
        <v>1996600</v>
      </c>
      <c r="H221" s="10">
        <f t="shared" si="6"/>
        <v>4393000</v>
      </c>
      <c r="I221" s="11">
        <f t="shared" si="7"/>
        <v>6.5954028855825964E-2</v>
      </c>
      <c r="J221" s="3">
        <v>60532800</v>
      </c>
      <c r="K221" s="3"/>
      <c r="L221" s="4">
        <v>58489200</v>
      </c>
      <c r="M221" s="4"/>
      <c r="N221" s="4">
        <v>6300000</v>
      </c>
      <c r="O221" s="5">
        <v>9.7372488408037097E-2</v>
      </c>
    </row>
    <row r="222" spans="1:15" x14ac:dyDescent="0.3">
      <c r="A222" s="2">
        <v>44269.375</v>
      </c>
      <c r="B222" s="3">
        <v>70615000</v>
      </c>
      <c r="C222" s="3">
        <v>71450000</v>
      </c>
      <c r="D222" s="3">
        <v>68570000</v>
      </c>
      <c r="E222" s="3">
        <v>68587000</v>
      </c>
      <c r="F222" s="3">
        <v>66145800</v>
      </c>
      <c r="G222" s="10">
        <v>1690400</v>
      </c>
      <c r="H222" s="10">
        <f t="shared" si="6"/>
        <v>835000</v>
      </c>
      <c r="I222" s="11">
        <f t="shared" si="7"/>
        <v>1.1824683140975713E-2</v>
      </c>
      <c r="J222" s="3">
        <v>61801000</v>
      </c>
      <c r="K222" s="3"/>
      <c r="L222" s="4">
        <v>58749100</v>
      </c>
      <c r="M222" s="4"/>
      <c r="N222" s="4">
        <v>6034000</v>
      </c>
      <c r="O222" s="5">
        <v>9.2240430475724597E-2</v>
      </c>
    </row>
    <row r="223" spans="1:15" x14ac:dyDescent="0.3">
      <c r="A223" s="2">
        <v>44270.375</v>
      </c>
      <c r="B223" s="3">
        <v>68587000</v>
      </c>
      <c r="C223" s="3">
        <v>70155000</v>
      </c>
      <c r="D223" s="3">
        <v>63500000</v>
      </c>
      <c r="E223" s="3">
        <v>64487000</v>
      </c>
      <c r="F223" s="3">
        <v>67273400</v>
      </c>
      <c r="G223" s="10">
        <v>2158800</v>
      </c>
      <c r="H223" s="10">
        <f t="shared" si="6"/>
        <v>1568000</v>
      </c>
      <c r="I223" s="11">
        <f t="shared" si="7"/>
        <v>2.2861475206671818E-2</v>
      </c>
      <c r="J223" s="3">
        <v>63017100</v>
      </c>
      <c r="K223" s="3"/>
      <c r="L223" s="4">
        <v>59091250</v>
      </c>
      <c r="M223" s="4"/>
      <c r="N223" s="4">
        <v>1585000</v>
      </c>
      <c r="O223" s="5">
        <v>2.3115064897185358E-2</v>
      </c>
    </row>
    <row r="224" spans="1:15" x14ac:dyDescent="0.3">
      <c r="A224" s="2">
        <v>44271.375</v>
      </c>
      <c r="B224" s="3">
        <v>64490000</v>
      </c>
      <c r="C224" s="3">
        <v>66020000</v>
      </c>
      <c r="D224" s="3">
        <v>62000000</v>
      </c>
      <c r="E224" s="3">
        <v>66020000</v>
      </c>
      <c r="F224" s="3">
        <v>67300800</v>
      </c>
      <c r="G224" s="10">
        <v>1127600</v>
      </c>
      <c r="H224" s="10">
        <f t="shared" si="6"/>
        <v>1530000</v>
      </c>
      <c r="I224" s="11">
        <f t="shared" si="7"/>
        <v>2.3724608466428904E-2</v>
      </c>
      <c r="J224" s="3">
        <v>63800400</v>
      </c>
      <c r="K224" s="3"/>
      <c r="L224" s="4">
        <v>59560350</v>
      </c>
      <c r="M224" s="4"/>
      <c r="N224" s="4">
        <v>2520000</v>
      </c>
      <c r="O224" s="5">
        <v>3.9685039370078737E-2</v>
      </c>
    </row>
    <row r="225" spans="1:15" x14ac:dyDescent="0.3">
      <c r="A225" s="2">
        <v>44272.375</v>
      </c>
      <c r="B225" s="3">
        <v>66020000</v>
      </c>
      <c r="C225" s="3">
        <v>68800000</v>
      </c>
      <c r="D225" s="3">
        <v>62500000</v>
      </c>
      <c r="E225" s="3">
        <v>68494000</v>
      </c>
      <c r="F225" s="3">
        <v>67263200</v>
      </c>
      <c r="G225" s="10">
        <v>27400</v>
      </c>
      <c r="H225" s="10">
        <f t="shared" si="6"/>
        <v>2780000</v>
      </c>
      <c r="I225" s="11">
        <f t="shared" si="7"/>
        <v>4.2108451984247196E-2</v>
      </c>
      <c r="J225" s="3">
        <v>64779900</v>
      </c>
      <c r="K225" s="3"/>
      <c r="L225" s="4">
        <v>60036350</v>
      </c>
      <c r="M225" s="4"/>
      <c r="N225" s="4">
        <v>6800000</v>
      </c>
      <c r="O225" s="5">
        <v>0.10967741935483871</v>
      </c>
    </row>
    <row r="226" spans="1:15" x14ac:dyDescent="0.3">
      <c r="A226" s="2">
        <v>44273.375</v>
      </c>
      <c r="B226" s="3">
        <v>68494000</v>
      </c>
      <c r="C226" s="3">
        <v>70204000</v>
      </c>
      <c r="D226" s="3">
        <v>66846000</v>
      </c>
      <c r="E226" s="3">
        <v>67139000</v>
      </c>
      <c r="F226" s="3">
        <v>67640600</v>
      </c>
      <c r="G226" s="10">
        <v>-37600</v>
      </c>
      <c r="H226" s="10">
        <f t="shared" si="6"/>
        <v>1710000</v>
      </c>
      <c r="I226" s="11">
        <f t="shared" si="7"/>
        <v>2.4965690425438725E-2</v>
      </c>
      <c r="J226" s="3">
        <v>65813800</v>
      </c>
      <c r="K226" s="3"/>
      <c r="L226" s="4">
        <v>60752650</v>
      </c>
      <c r="M226" s="4"/>
      <c r="N226" s="4">
        <v>7704000</v>
      </c>
      <c r="O226" s="5">
        <v>0.123264</v>
      </c>
    </row>
    <row r="227" spans="1:15" x14ac:dyDescent="0.3">
      <c r="A227" s="2">
        <v>44274.375</v>
      </c>
      <c r="B227" s="3">
        <v>67139000</v>
      </c>
      <c r="C227" s="3">
        <v>69746000</v>
      </c>
      <c r="D227" s="3">
        <v>65567000</v>
      </c>
      <c r="E227" s="3">
        <v>67974000</v>
      </c>
      <c r="F227" s="3">
        <v>66945400</v>
      </c>
      <c r="G227" s="10">
        <v>377400</v>
      </c>
      <c r="H227" s="10">
        <f t="shared" si="6"/>
        <v>2607000</v>
      </c>
      <c r="I227" s="11">
        <f t="shared" si="7"/>
        <v>3.8829890227736488E-2</v>
      </c>
      <c r="J227" s="3">
        <v>66545600</v>
      </c>
      <c r="K227" s="3"/>
      <c r="L227" s="4">
        <v>61419400</v>
      </c>
      <c r="M227" s="4"/>
      <c r="N227" s="4">
        <v>2900000</v>
      </c>
      <c r="O227" s="5">
        <v>4.3383298925889359E-2</v>
      </c>
    </row>
    <row r="228" spans="1:15" x14ac:dyDescent="0.3">
      <c r="A228" s="2">
        <v>44275.375</v>
      </c>
      <c r="B228" s="3">
        <v>67911000</v>
      </c>
      <c r="C228" s="3">
        <v>69980000</v>
      </c>
      <c r="D228" s="3">
        <v>67700000</v>
      </c>
      <c r="E228" s="3">
        <v>67849000</v>
      </c>
      <c r="F228" s="3">
        <v>66822800</v>
      </c>
      <c r="G228" s="10">
        <v>-695200</v>
      </c>
      <c r="H228" s="10">
        <f t="shared" si="6"/>
        <v>2069000</v>
      </c>
      <c r="I228" s="11">
        <f t="shared" si="7"/>
        <v>3.0466345658288055E-2</v>
      </c>
      <c r="J228" s="3">
        <v>67048100</v>
      </c>
      <c r="K228" s="3"/>
      <c r="L228" s="4">
        <v>62143400</v>
      </c>
      <c r="M228" s="4"/>
      <c r="N228" s="4">
        <v>4413000</v>
      </c>
      <c r="O228" s="5">
        <v>6.7305199261823781E-2</v>
      </c>
    </row>
    <row r="229" spans="1:15" x14ac:dyDescent="0.3">
      <c r="A229" s="2">
        <v>44276.375</v>
      </c>
      <c r="B229" s="3">
        <v>67849000</v>
      </c>
      <c r="C229" s="3">
        <v>68715000</v>
      </c>
      <c r="D229" s="3">
        <v>65451000</v>
      </c>
      <c r="E229" s="3">
        <v>67120000</v>
      </c>
      <c r="F229" s="3">
        <v>67495200</v>
      </c>
      <c r="G229" s="10">
        <v>-122600</v>
      </c>
      <c r="H229" s="10">
        <f t="shared" si="6"/>
        <v>866000</v>
      </c>
      <c r="I229" s="11">
        <f t="shared" si="7"/>
        <v>1.2763636899585845E-2</v>
      </c>
      <c r="J229" s="3">
        <v>67398000</v>
      </c>
      <c r="K229" s="3"/>
      <c r="L229" s="4">
        <v>62945950</v>
      </c>
      <c r="M229" s="4"/>
      <c r="N229" s="4">
        <v>1015000</v>
      </c>
      <c r="O229" s="5">
        <v>1.4992614475627769E-2</v>
      </c>
    </row>
    <row r="230" spans="1:15" x14ac:dyDescent="0.3">
      <c r="A230" s="2">
        <v>44277.375</v>
      </c>
      <c r="B230" s="3">
        <v>67064000</v>
      </c>
      <c r="C230" s="3">
        <v>68380000</v>
      </c>
      <c r="D230" s="3">
        <v>64345000</v>
      </c>
      <c r="E230" s="3">
        <v>64725000</v>
      </c>
      <c r="F230" s="3">
        <v>67715200</v>
      </c>
      <c r="G230" s="10">
        <v>672400</v>
      </c>
      <c r="H230" s="10">
        <f t="shared" si="6"/>
        <v>1316000</v>
      </c>
      <c r="I230" s="11">
        <f t="shared" si="7"/>
        <v>1.96230466420136E-2</v>
      </c>
      <c r="J230" s="3">
        <v>67489200</v>
      </c>
      <c r="K230" s="3"/>
      <c r="L230" s="4">
        <v>63480650</v>
      </c>
      <c r="M230" s="4"/>
      <c r="N230" s="4">
        <v>2929000</v>
      </c>
      <c r="O230" s="5">
        <v>4.475103512551374E-2</v>
      </c>
    </row>
    <row r="231" spans="1:15" x14ac:dyDescent="0.3">
      <c r="A231" s="2">
        <v>44278.375</v>
      </c>
      <c r="B231" s="3">
        <v>64728000</v>
      </c>
      <c r="C231" s="3">
        <v>66279000</v>
      </c>
      <c r="D231" s="3">
        <v>63000000</v>
      </c>
      <c r="E231" s="3">
        <v>65458000</v>
      </c>
      <c r="F231" s="3">
        <v>66961400</v>
      </c>
      <c r="G231" s="10">
        <v>220000</v>
      </c>
      <c r="H231" s="10">
        <f t="shared" si="6"/>
        <v>1551000</v>
      </c>
      <c r="I231" s="11">
        <f t="shared" si="7"/>
        <v>2.396180941787171E-2</v>
      </c>
      <c r="J231" s="3">
        <v>67301000</v>
      </c>
      <c r="K231" s="3"/>
      <c r="L231" s="4">
        <v>63916900</v>
      </c>
      <c r="M231" s="4"/>
      <c r="N231" s="4">
        <v>1934000</v>
      </c>
      <c r="O231" s="5">
        <v>3.005672546429404E-2</v>
      </c>
    </row>
    <row r="232" spans="1:15" x14ac:dyDescent="0.3">
      <c r="A232" s="2">
        <v>44279.375</v>
      </c>
      <c r="B232" s="3">
        <v>65458000</v>
      </c>
      <c r="C232" s="3">
        <v>68370000</v>
      </c>
      <c r="D232" s="3">
        <v>64500000</v>
      </c>
      <c r="E232" s="3">
        <v>64777000</v>
      </c>
      <c r="F232" s="3">
        <v>66625200</v>
      </c>
      <c r="G232" s="10">
        <v>-753800</v>
      </c>
      <c r="H232" s="10">
        <f t="shared" si="6"/>
        <v>2912000</v>
      </c>
      <c r="I232" s="11">
        <f t="shared" si="7"/>
        <v>4.4486540988114519E-2</v>
      </c>
      <c r="J232" s="3">
        <v>66785300</v>
      </c>
      <c r="K232" s="3"/>
      <c r="L232" s="4">
        <v>64293150</v>
      </c>
      <c r="M232" s="4"/>
      <c r="N232" s="4">
        <v>5370000</v>
      </c>
      <c r="O232" s="5">
        <v>8.5238095238095238E-2</v>
      </c>
    </row>
    <row r="233" spans="1:15" x14ac:dyDescent="0.3">
      <c r="A233" s="2">
        <v>44280.375</v>
      </c>
      <c r="B233" s="3">
        <v>64777000</v>
      </c>
      <c r="C233" s="3">
        <v>65305000</v>
      </c>
      <c r="D233" s="3">
        <v>62500000</v>
      </c>
      <c r="E233" s="3">
        <v>63328000</v>
      </c>
      <c r="F233" s="3">
        <v>65985800</v>
      </c>
      <c r="G233" s="10">
        <v>-336200</v>
      </c>
      <c r="H233" s="10">
        <f t="shared" si="6"/>
        <v>528000</v>
      </c>
      <c r="I233" s="11">
        <f t="shared" si="7"/>
        <v>8.1510412646464015E-3</v>
      </c>
      <c r="J233" s="3">
        <v>66404300</v>
      </c>
      <c r="K233" s="3"/>
      <c r="L233" s="4">
        <v>64710700</v>
      </c>
      <c r="M233" s="4"/>
      <c r="N233" s="4">
        <v>805000</v>
      </c>
      <c r="O233" s="5">
        <v>1.2480620155038759E-2</v>
      </c>
    </row>
    <row r="234" spans="1:15" x14ac:dyDescent="0.3">
      <c r="A234" s="2">
        <v>44281.375</v>
      </c>
      <c r="B234" s="3">
        <v>63334000</v>
      </c>
      <c r="C234" s="3">
        <v>65723000</v>
      </c>
      <c r="D234" s="3">
        <v>63265000</v>
      </c>
      <c r="E234" s="3">
        <v>65675000</v>
      </c>
      <c r="F234" s="3">
        <v>65081600</v>
      </c>
      <c r="G234" s="10">
        <v>-639400</v>
      </c>
      <c r="H234" s="10">
        <f t="shared" si="6"/>
        <v>2389000</v>
      </c>
      <c r="I234" s="11">
        <f t="shared" si="7"/>
        <v>3.772065557204661E-2</v>
      </c>
      <c r="J234" s="3">
        <v>66288400</v>
      </c>
      <c r="K234" s="3"/>
      <c r="L234" s="4">
        <v>65044400</v>
      </c>
      <c r="M234" s="4"/>
      <c r="N234" s="4">
        <v>3223000</v>
      </c>
      <c r="O234" s="5">
        <v>5.1568000000000003E-2</v>
      </c>
    </row>
    <row r="235" spans="1:15" x14ac:dyDescent="0.3">
      <c r="A235" s="2">
        <v>44282.375</v>
      </c>
      <c r="B235" s="3">
        <v>65660000</v>
      </c>
      <c r="C235" s="3">
        <v>67304000</v>
      </c>
      <c r="D235" s="3">
        <v>65111000</v>
      </c>
      <c r="E235" s="3">
        <v>66591000</v>
      </c>
      <c r="F235" s="3">
        <v>64792600</v>
      </c>
      <c r="G235" s="10">
        <v>-904200</v>
      </c>
      <c r="H235" s="10">
        <f t="shared" si="6"/>
        <v>1644000</v>
      </c>
      <c r="I235" s="11">
        <f t="shared" si="7"/>
        <v>2.5038074931465124E-2</v>
      </c>
      <c r="J235" s="3">
        <v>66253900</v>
      </c>
      <c r="K235" s="3"/>
      <c r="L235" s="4">
        <v>65516900</v>
      </c>
      <c r="M235" s="4"/>
      <c r="N235" s="4">
        <v>4039000</v>
      </c>
      <c r="O235" s="5">
        <v>6.3842566980162802E-2</v>
      </c>
    </row>
    <row r="236" spans="1:15" x14ac:dyDescent="0.3">
      <c r="A236" s="2">
        <v>44283.375</v>
      </c>
      <c r="B236" s="3">
        <v>66648000</v>
      </c>
      <c r="C236" s="3">
        <v>67500000</v>
      </c>
      <c r="D236" s="3">
        <v>66238000</v>
      </c>
      <c r="E236" s="3">
        <v>67133000</v>
      </c>
      <c r="F236" s="3">
        <v>65165800</v>
      </c>
      <c r="G236" s="10">
        <v>-289000</v>
      </c>
      <c r="H236" s="10">
        <f t="shared" si="6"/>
        <v>852000</v>
      </c>
      <c r="I236" s="11">
        <f t="shared" si="7"/>
        <v>1.2783579402232625E-2</v>
      </c>
      <c r="J236" s="3">
        <v>66063600</v>
      </c>
      <c r="K236" s="3"/>
      <c r="L236" s="4">
        <v>65938700</v>
      </c>
      <c r="M236" s="4"/>
      <c r="N236" s="4">
        <v>2389000</v>
      </c>
      <c r="O236" s="5">
        <v>3.6691188892813809E-2</v>
      </c>
    </row>
    <row r="237" spans="1:15" x14ac:dyDescent="0.3">
      <c r="A237" s="2">
        <v>44284.375</v>
      </c>
      <c r="B237" s="3">
        <v>67133000</v>
      </c>
      <c r="C237" s="3">
        <v>69435000</v>
      </c>
      <c r="D237" s="3">
        <v>66500000</v>
      </c>
      <c r="E237" s="3">
        <v>68701000</v>
      </c>
      <c r="F237" s="3">
        <v>65500800</v>
      </c>
      <c r="G237" s="10">
        <v>373200</v>
      </c>
      <c r="H237" s="10">
        <f t="shared" si="6"/>
        <v>2302000</v>
      </c>
      <c r="I237" s="11">
        <f t="shared" si="7"/>
        <v>3.4290140467430327E-2</v>
      </c>
      <c r="J237" s="3">
        <v>66063000</v>
      </c>
      <c r="K237" s="3"/>
      <c r="L237" s="4">
        <v>66304300</v>
      </c>
      <c r="M237" s="4"/>
      <c r="N237" s="4">
        <v>3197000</v>
      </c>
      <c r="O237" s="5">
        <v>4.8265346175911106E-2</v>
      </c>
    </row>
    <row r="238" spans="1:15" x14ac:dyDescent="0.3">
      <c r="A238" s="2">
        <v>44285.375</v>
      </c>
      <c r="B238" s="3">
        <v>68693000</v>
      </c>
      <c r="C238" s="3">
        <v>70979000</v>
      </c>
      <c r="D238" s="3">
        <v>68500000</v>
      </c>
      <c r="E238" s="3">
        <v>70800000</v>
      </c>
      <c r="F238" s="3">
        <v>66285600</v>
      </c>
      <c r="G238" s="10">
        <v>335000</v>
      </c>
      <c r="H238" s="10">
        <f t="shared" si="6"/>
        <v>2286000</v>
      </c>
      <c r="I238" s="11">
        <f t="shared" si="7"/>
        <v>3.3278499992721235E-2</v>
      </c>
      <c r="J238" s="3">
        <v>66135700</v>
      </c>
      <c r="K238" s="3"/>
      <c r="L238" s="4">
        <v>66591900</v>
      </c>
      <c r="M238" s="4"/>
      <c r="N238" s="4">
        <v>4479000</v>
      </c>
      <c r="O238" s="5">
        <v>6.7353383458646623E-2</v>
      </c>
    </row>
    <row r="239" spans="1:15" x14ac:dyDescent="0.3">
      <c r="A239" s="2">
        <v>44286.375</v>
      </c>
      <c r="B239" s="3">
        <v>70800000</v>
      </c>
      <c r="C239" s="3">
        <v>72000000</v>
      </c>
      <c r="D239" s="3">
        <v>69194000</v>
      </c>
      <c r="E239" s="3">
        <v>71513000</v>
      </c>
      <c r="F239" s="3">
        <v>67780000</v>
      </c>
      <c r="G239" s="10">
        <v>784800</v>
      </c>
      <c r="H239" s="10">
        <f t="shared" si="6"/>
        <v>1200000</v>
      </c>
      <c r="I239" s="11">
        <f t="shared" si="7"/>
        <v>1.6949152542372881E-2</v>
      </c>
      <c r="J239" s="3">
        <v>66430800</v>
      </c>
      <c r="K239" s="3"/>
      <c r="L239" s="4">
        <v>66914400</v>
      </c>
      <c r="M239" s="4"/>
      <c r="N239" s="4">
        <v>3500000</v>
      </c>
      <c r="O239" s="5">
        <v>5.1094890510948905E-2</v>
      </c>
    </row>
    <row r="240" spans="1:15" x14ac:dyDescent="0.3">
      <c r="A240" s="2">
        <v>44287.375</v>
      </c>
      <c r="B240" s="3">
        <v>71480000</v>
      </c>
      <c r="C240" s="3">
        <v>73325000</v>
      </c>
      <c r="D240" s="3">
        <v>71032000</v>
      </c>
      <c r="E240" s="3">
        <v>72749000</v>
      </c>
      <c r="F240" s="3">
        <v>68947600</v>
      </c>
      <c r="G240" s="10">
        <v>1494400</v>
      </c>
      <c r="H240" s="10">
        <f t="shared" si="6"/>
        <v>1845000</v>
      </c>
      <c r="I240" s="11">
        <f t="shared" si="7"/>
        <v>2.581141578063794E-2</v>
      </c>
      <c r="J240" s="3">
        <v>66870100</v>
      </c>
      <c r="K240" s="3"/>
      <c r="L240" s="4">
        <v>67179650</v>
      </c>
      <c r="M240" s="4"/>
      <c r="N240" s="4">
        <v>4131000</v>
      </c>
      <c r="O240" s="5">
        <v>5.9701708240598894E-2</v>
      </c>
    </row>
    <row r="241" spans="1:15" x14ac:dyDescent="0.3">
      <c r="A241" s="2">
        <v>44288.375</v>
      </c>
      <c r="B241" s="3">
        <v>72749000</v>
      </c>
      <c r="C241" s="3">
        <v>74400000</v>
      </c>
      <c r="D241" s="3">
        <v>71841000</v>
      </c>
      <c r="E241" s="3">
        <v>73855000</v>
      </c>
      <c r="F241" s="3">
        <v>70179200</v>
      </c>
      <c r="G241" s="10">
        <v>1167600</v>
      </c>
      <c r="H241" s="10">
        <f t="shared" si="6"/>
        <v>1651000</v>
      </c>
      <c r="I241" s="11">
        <f t="shared" si="7"/>
        <v>2.2694470027079409E-2</v>
      </c>
      <c r="J241" s="3">
        <v>67672500</v>
      </c>
      <c r="K241" s="3"/>
      <c r="L241" s="4">
        <v>67486750</v>
      </c>
      <c r="M241" s="4"/>
      <c r="N241" s="4">
        <v>3368000</v>
      </c>
      <c r="O241" s="5">
        <v>4.7415249465029848E-2</v>
      </c>
    </row>
    <row r="242" spans="1:15" x14ac:dyDescent="0.3">
      <c r="A242" s="2">
        <v>44289.375</v>
      </c>
      <c r="B242" s="3">
        <v>73934000</v>
      </c>
      <c r="C242" s="3">
        <v>75703000</v>
      </c>
      <c r="D242" s="3">
        <v>71783000</v>
      </c>
      <c r="E242" s="3">
        <v>72187000</v>
      </c>
      <c r="F242" s="3">
        <v>71523600</v>
      </c>
      <c r="G242" s="10">
        <v>1231600</v>
      </c>
      <c r="H242" s="10">
        <f t="shared" si="6"/>
        <v>1769000</v>
      </c>
      <c r="I242" s="11">
        <f t="shared" si="7"/>
        <v>2.3926745475694539E-2</v>
      </c>
      <c r="J242" s="3">
        <v>68512200</v>
      </c>
      <c r="K242" s="3"/>
      <c r="L242" s="4">
        <v>67648750</v>
      </c>
      <c r="M242" s="4"/>
      <c r="N242" s="4">
        <v>3862000</v>
      </c>
      <c r="O242" s="5">
        <v>5.375760359683189E-2</v>
      </c>
    </row>
    <row r="243" spans="1:15" x14ac:dyDescent="0.3">
      <c r="A243" s="2">
        <v>44290.375</v>
      </c>
      <c r="B243" s="3">
        <v>72187000</v>
      </c>
      <c r="C243" s="3">
        <v>74240000</v>
      </c>
      <c r="D243" s="3">
        <v>71570000</v>
      </c>
      <c r="E243" s="3">
        <v>73974000</v>
      </c>
      <c r="F243" s="3">
        <v>72220800</v>
      </c>
      <c r="G243" s="10">
        <v>1344400</v>
      </c>
      <c r="H243" s="10">
        <f t="shared" si="6"/>
        <v>2053000</v>
      </c>
      <c r="I243" s="11">
        <f t="shared" si="7"/>
        <v>2.8440023827004862E-2</v>
      </c>
      <c r="J243" s="3">
        <v>69253200</v>
      </c>
      <c r="K243" s="3"/>
      <c r="L243" s="4">
        <v>67828750</v>
      </c>
      <c r="M243" s="4"/>
      <c r="N243" s="4">
        <v>2457000</v>
      </c>
      <c r="O243" s="5">
        <v>3.4228159870721482E-2</v>
      </c>
    </row>
    <row r="244" spans="1:15" x14ac:dyDescent="0.3">
      <c r="A244" s="2">
        <v>44291.375</v>
      </c>
      <c r="B244" s="3">
        <v>73908000</v>
      </c>
      <c r="C244" s="3">
        <v>78780000</v>
      </c>
      <c r="D244" s="3">
        <v>73890000</v>
      </c>
      <c r="E244" s="3">
        <v>78770000</v>
      </c>
      <c r="F244" s="3">
        <v>72855600</v>
      </c>
      <c r="G244" s="10">
        <v>697200</v>
      </c>
      <c r="H244" s="10">
        <f t="shared" si="6"/>
        <v>4872000</v>
      </c>
      <c r="I244" s="11">
        <f t="shared" si="7"/>
        <v>6.5919792174054234E-2</v>
      </c>
      <c r="J244" s="3">
        <v>70317800</v>
      </c>
      <c r="K244" s="3"/>
      <c r="L244" s="4">
        <v>68303100</v>
      </c>
      <c r="M244" s="4"/>
      <c r="N244" s="4">
        <v>7210000</v>
      </c>
      <c r="O244" s="5">
        <v>0.10074053374318849</v>
      </c>
    </row>
    <row r="245" spans="1:15" x14ac:dyDescent="0.3">
      <c r="A245" s="2">
        <v>44292.375</v>
      </c>
      <c r="B245" s="3">
        <v>78770000</v>
      </c>
      <c r="C245" s="3">
        <v>79500000</v>
      </c>
      <c r="D245" s="3">
        <v>76210000</v>
      </c>
      <c r="E245" s="3">
        <v>77944000</v>
      </c>
      <c r="F245" s="3">
        <v>74307000</v>
      </c>
      <c r="G245" s="10">
        <v>634800</v>
      </c>
      <c r="H245" s="10">
        <f t="shared" si="6"/>
        <v>730000</v>
      </c>
      <c r="I245" s="11">
        <f t="shared" si="7"/>
        <v>9.2674876221911888E-3</v>
      </c>
      <c r="J245" s="3">
        <v>71627300</v>
      </c>
      <c r="K245" s="3"/>
      <c r="L245" s="4">
        <v>68940600</v>
      </c>
      <c r="M245" s="4"/>
      <c r="N245" s="4">
        <v>5610000</v>
      </c>
      <c r="O245" s="5">
        <v>7.5923670320747053E-2</v>
      </c>
    </row>
    <row r="246" spans="1:15" x14ac:dyDescent="0.3">
      <c r="A246" s="2">
        <v>44293.375</v>
      </c>
      <c r="B246" s="3">
        <v>77919000</v>
      </c>
      <c r="C246" s="3">
        <v>79422000</v>
      </c>
      <c r="D246" s="3">
        <v>68500000</v>
      </c>
      <c r="E246" s="3">
        <v>72850000</v>
      </c>
      <c r="F246" s="3">
        <v>75346000</v>
      </c>
      <c r="G246" s="10">
        <v>1451400</v>
      </c>
      <c r="H246" s="10">
        <f t="shared" si="6"/>
        <v>1503000</v>
      </c>
      <c r="I246" s="11">
        <f t="shared" si="7"/>
        <v>1.9289261925846072E-2</v>
      </c>
      <c r="J246" s="3">
        <v>72762600</v>
      </c>
      <c r="K246" s="3"/>
      <c r="L246" s="4">
        <v>69413100</v>
      </c>
      <c r="M246" s="4"/>
      <c r="N246" s="4">
        <v>3212000</v>
      </c>
      <c r="O246" s="5">
        <v>4.2146699908148538E-2</v>
      </c>
    </row>
    <row r="247" spans="1:15" x14ac:dyDescent="0.3">
      <c r="A247" s="2">
        <v>44294.375</v>
      </c>
      <c r="B247" s="3">
        <v>72850000</v>
      </c>
      <c r="C247" s="3">
        <v>75325000</v>
      </c>
      <c r="D247" s="3">
        <v>70432000</v>
      </c>
      <c r="E247" s="3">
        <v>75316000</v>
      </c>
      <c r="F247" s="3">
        <v>75145000</v>
      </c>
      <c r="G247" s="10">
        <v>1039000</v>
      </c>
      <c r="H247" s="10">
        <f t="shared" si="6"/>
        <v>2475000</v>
      </c>
      <c r="I247" s="11">
        <f t="shared" si="7"/>
        <v>3.3973919011667811E-2</v>
      </c>
      <c r="J247" s="3">
        <v>73334300</v>
      </c>
      <c r="K247" s="3"/>
      <c r="L247" s="4">
        <v>69698650</v>
      </c>
      <c r="M247" s="4"/>
      <c r="N247" s="4">
        <v>6825000</v>
      </c>
      <c r="O247" s="5">
        <v>9.963503649635036E-2</v>
      </c>
    </row>
    <row r="248" spans="1:15" x14ac:dyDescent="0.3">
      <c r="A248" s="2">
        <v>44295.375</v>
      </c>
      <c r="B248" s="3">
        <v>75315000</v>
      </c>
      <c r="C248" s="3">
        <v>76435000</v>
      </c>
      <c r="D248" s="3">
        <v>73369000</v>
      </c>
      <c r="E248" s="3">
        <v>76066000</v>
      </c>
      <c r="F248" s="3">
        <v>75770800</v>
      </c>
      <c r="G248" s="10">
        <v>-201000</v>
      </c>
      <c r="H248" s="10">
        <f t="shared" si="6"/>
        <v>1120000</v>
      </c>
      <c r="I248" s="11">
        <f t="shared" si="7"/>
        <v>1.4870875655579898E-2</v>
      </c>
      <c r="J248" s="3">
        <v>73995800</v>
      </c>
      <c r="K248" s="3"/>
      <c r="L248" s="4">
        <v>70065750</v>
      </c>
      <c r="M248" s="4"/>
      <c r="N248" s="4">
        <v>6003000</v>
      </c>
      <c r="O248" s="5">
        <v>8.5231144934120859E-2</v>
      </c>
    </row>
    <row r="249" spans="1:15" x14ac:dyDescent="0.3">
      <c r="A249" s="2">
        <v>44296.375</v>
      </c>
      <c r="B249" s="3">
        <v>76072000</v>
      </c>
      <c r="C249" s="3">
        <v>79600000</v>
      </c>
      <c r="D249" s="3">
        <v>75643000</v>
      </c>
      <c r="E249" s="3">
        <v>78530000</v>
      </c>
      <c r="F249" s="3">
        <v>76189200</v>
      </c>
      <c r="G249" s="10">
        <v>625800</v>
      </c>
      <c r="H249" s="10">
        <f t="shared" si="6"/>
        <v>3528000</v>
      </c>
      <c r="I249" s="11">
        <f t="shared" si="7"/>
        <v>4.6377116416026924E-2</v>
      </c>
      <c r="J249" s="3">
        <v>74522400</v>
      </c>
      <c r="K249" s="3"/>
      <c r="L249" s="4">
        <v>70476600</v>
      </c>
      <c r="M249" s="4"/>
      <c r="N249" s="4">
        <v>6231000</v>
      </c>
      <c r="O249" s="5">
        <v>8.4926876473715052E-2</v>
      </c>
    </row>
    <row r="250" spans="1:15" x14ac:dyDescent="0.3">
      <c r="A250" s="2">
        <v>44297.375</v>
      </c>
      <c r="B250" s="3">
        <v>78531000</v>
      </c>
      <c r="C250" s="3">
        <v>79389000</v>
      </c>
      <c r="D250" s="3">
        <v>76500000</v>
      </c>
      <c r="E250" s="3">
        <v>78743000</v>
      </c>
      <c r="F250" s="3">
        <v>76141200</v>
      </c>
      <c r="G250" s="10">
        <v>418400</v>
      </c>
      <c r="H250" s="10">
        <f t="shared" si="6"/>
        <v>858000</v>
      </c>
      <c r="I250" s="11">
        <f t="shared" si="7"/>
        <v>1.092562172899874E-2</v>
      </c>
      <c r="J250" s="3">
        <v>75224100</v>
      </c>
      <c r="K250" s="3"/>
      <c r="L250" s="4">
        <v>71047100</v>
      </c>
      <c r="M250" s="4"/>
      <c r="N250" s="4">
        <v>3746000</v>
      </c>
      <c r="O250" s="5">
        <v>4.9522097219835276E-2</v>
      </c>
    </row>
    <row r="251" spans="1:15" x14ac:dyDescent="0.3">
      <c r="A251" s="2">
        <v>44298.375</v>
      </c>
      <c r="B251" s="3">
        <v>78835000</v>
      </c>
      <c r="C251" s="3">
        <v>79006000</v>
      </c>
      <c r="D251" s="3">
        <v>77500000</v>
      </c>
      <c r="E251" s="3">
        <v>78178000</v>
      </c>
      <c r="F251" s="3">
        <v>76301000</v>
      </c>
      <c r="G251" s="10">
        <v>-48000</v>
      </c>
      <c r="H251" s="10">
        <f t="shared" si="6"/>
        <v>171000</v>
      </c>
      <c r="I251" s="11">
        <f t="shared" si="7"/>
        <v>2.1690873343058288E-3</v>
      </c>
      <c r="J251" s="3">
        <v>75823500</v>
      </c>
      <c r="K251" s="3"/>
      <c r="L251" s="4">
        <v>71748000</v>
      </c>
      <c r="M251" s="4"/>
      <c r="N251" s="4">
        <v>2506000</v>
      </c>
      <c r="O251" s="5">
        <v>3.2758169934640521E-2</v>
      </c>
    </row>
    <row r="252" spans="1:15" x14ac:dyDescent="0.3">
      <c r="A252" s="2">
        <v>44299.375</v>
      </c>
      <c r="B252" s="3">
        <v>78178000</v>
      </c>
      <c r="C252" s="3">
        <v>81987000</v>
      </c>
      <c r="D252" s="3">
        <v>78000000</v>
      </c>
      <c r="E252" s="3">
        <v>80736000</v>
      </c>
      <c r="F252" s="3">
        <v>77366600</v>
      </c>
      <c r="G252" s="10">
        <v>159800</v>
      </c>
      <c r="H252" s="10">
        <f t="shared" si="6"/>
        <v>3809000</v>
      </c>
      <c r="I252" s="11">
        <f t="shared" si="7"/>
        <v>4.8722146895546062E-2</v>
      </c>
      <c r="J252" s="3">
        <v>76255800</v>
      </c>
      <c r="K252" s="3"/>
      <c r="L252" s="4">
        <v>72384000</v>
      </c>
      <c r="M252" s="4"/>
      <c r="N252" s="4">
        <v>4487000</v>
      </c>
      <c r="O252" s="5">
        <v>5.7896774193548384E-2</v>
      </c>
    </row>
    <row r="253" spans="1:15" x14ac:dyDescent="0.3">
      <c r="A253" s="2">
        <v>44300.375</v>
      </c>
      <c r="B253" s="3">
        <v>80736000</v>
      </c>
      <c r="C253" s="3">
        <v>81994000</v>
      </c>
      <c r="D253" s="3">
        <v>79500000</v>
      </c>
      <c r="E253" s="3">
        <v>80401000</v>
      </c>
      <c r="F253" s="3">
        <v>78450600</v>
      </c>
      <c r="G253" s="10">
        <v>1065600</v>
      </c>
      <c r="H253" s="10">
        <f t="shared" si="6"/>
        <v>1258000</v>
      </c>
      <c r="I253" s="11">
        <f t="shared" si="7"/>
        <v>1.5581648830757036E-2</v>
      </c>
      <c r="J253" s="3">
        <v>77110700</v>
      </c>
      <c r="K253" s="3"/>
      <c r="L253" s="4">
        <v>73181950</v>
      </c>
      <c r="M253" s="4"/>
      <c r="N253" s="4">
        <v>3994000</v>
      </c>
      <c r="O253" s="5">
        <v>5.1205128205128202E-2</v>
      </c>
    </row>
    <row r="254" spans="1:15" x14ac:dyDescent="0.3">
      <c r="A254" s="2">
        <v>44301.375</v>
      </c>
      <c r="B254" s="3">
        <v>80401000</v>
      </c>
      <c r="C254" s="3">
        <v>80798000</v>
      </c>
      <c r="D254" s="3">
        <v>78576000</v>
      </c>
      <c r="E254" s="3">
        <v>79670000</v>
      </c>
      <c r="F254" s="3">
        <v>79317600</v>
      </c>
      <c r="G254" s="10">
        <v>1084000</v>
      </c>
      <c r="H254" s="10">
        <f t="shared" si="6"/>
        <v>397000</v>
      </c>
      <c r="I254" s="11">
        <f t="shared" si="7"/>
        <v>4.9377495304784762E-3</v>
      </c>
      <c r="J254" s="3">
        <v>77753400</v>
      </c>
      <c r="K254" s="3"/>
      <c r="L254" s="4">
        <v>74035600</v>
      </c>
      <c r="M254" s="4"/>
      <c r="N254" s="4">
        <v>1298000</v>
      </c>
      <c r="O254" s="5">
        <v>1.6327044025157233E-2</v>
      </c>
    </row>
    <row r="255" spans="1:15" x14ac:dyDescent="0.3">
      <c r="A255" s="2">
        <v>44302.375</v>
      </c>
      <c r="B255" s="3">
        <v>79670000</v>
      </c>
      <c r="C255" s="3">
        <v>81200000</v>
      </c>
      <c r="D255" s="3">
        <v>77530000</v>
      </c>
      <c r="E255" s="3">
        <v>79351000</v>
      </c>
      <c r="F255" s="3">
        <v>79545600</v>
      </c>
      <c r="G255" s="10">
        <v>867000</v>
      </c>
      <c r="H255" s="10">
        <f t="shared" si="6"/>
        <v>1530000</v>
      </c>
      <c r="I255" s="11">
        <f t="shared" si="7"/>
        <v>1.9204217396761643E-2</v>
      </c>
      <c r="J255" s="3">
        <v>77843400</v>
      </c>
      <c r="K255" s="3"/>
      <c r="L255" s="4">
        <v>74735350</v>
      </c>
      <c r="M255" s="4"/>
      <c r="N255" s="4">
        <v>2624000</v>
      </c>
      <c r="O255" s="5">
        <v>3.3394420688250867E-2</v>
      </c>
    </row>
    <row r="256" spans="1:15" x14ac:dyDescent="0.3">
      <c r="A256" s="2">
        <v>44303.375</v>
      </c>
      <c r="B256" s="3">
        <v>79322000</v>
      </c>
      <c r="C256" s="3">
        <v>79950000</v>
      </c>
      <c r="D256" s="3">
        <v>77500000</v>
      </c>
      <c r="E256" s="3">
        <v>77905000</v>
      </c>
      <c r="F256" s="3">
        <v>79667200</v>
      </c>
      <c r="G256" s="10">
        <v>228000</v>
      </c>
      <c r="H256" s="10">
        <f t="shared" si="6"/>
        <v>628000</v>
      </c>
      <c r="I256" s="11">
        <f t="shared" si="7"/>
        <v>7.9170974004689754E-3</v>
      </c>
      <c r="J256" s="3">
        <v>77984100</v>
      </c>
      <c r="K256" s="3"/>
      <c r="L256" s="4">
        <v>75373350</v>
      </c>
      <c r="M256" s="4"/>
      <c r="N256" s="4">
        <v>2420000</v>
      </c>
      <c r="O256" s="5">
        <v>3.1213723719850379E-2</v>
      </c>
    </row>
    <row r="257" spans="1:15" x14ac:dyDescent="0.3">
      <c r="A257" s="2">
        <v>44304.375</v>
      </c>
      <c r="B257" s="3">
        <v>77909000</v>
      </c>
      <c r="C257" s="3">
        <v>78365000</v>
      </c>
      <c r="D257" s="3">
        <v>70924000</v>
      </c>
      <c r="E257" s="3">
        <v>75643000</v>
      </c>
      <c r="F257" s="3">
        <v>79612600</v>
      </c>
      <c r="G257" s="10">
        <v>121600</v>
      </c>
      <c r="H257" s="10">
        <f t="shared" si="6"/>
        <v>456000</v>
      </c>
      <c r="I257" s="11">
        <f t="shared" si="7"/>
        <v>5.8529823255336353E-3</v>
      </c>
      <c r="J257" s="3">
        <v>78489600</v>
      </c>
      <c r="K257" s="3"/>
      <c r="L257" s="4">
        <v>75911950</v>
      </c>
      <c r="M257" s="4"/>
      <c r="N257" s="4">
        <v>865000</v>
      </c>
      <c r="O257" s="5">
        <v>1.1161290322580645E-2</v>
      </c>
    </row>
    <row r="258" spans="1:15" x14ac:dyDescent="0.3">
      <c r="A258" s="2">
        <v>44305.375</v>
      </c>
      <c r="B258" s="3">
        <v>75692000</v>
      </c>
      <c r="C258" s="3">
        <v>76829000</v>
      </c>
      <c r="D258" s="3">
        <v>70780000</v>
      </c>
      <c r="E258" s="3">
        <v>71456000</v>
      </c>
      <c r="F258" s="3">
        <v>78594000</v>
      </c>
      <c r="G258" s="10">
        <v>-54600</v>
      </c>
      <c r="H258" s="10">
        <f t="shared" si="6"/>
        <v>1137000</v>
      </c>
      <c r="I258" s="11">
        <f t="shared" si="7"/>
        <v>1.5021402526026529E-2</v>
      </c>
      <c r="J258" s="3">
        <v>78522300</v>
      </c>
      <c r="K258" s="3"/>
      <c r="L258" s="4">
        <v>76259050</v>
      </c>
      <c r="M258" s="4"/>
      <c r="N258" s="4">
        <v>5905000</v>
      </c>
      <c r="O258" s="5">
        <v>8.3258135468952679E-2</v>
      </c>
    </row>
    <row r="259" spans="1:15" x14ac:dyDescent="0.3">
      <c r="A259" s="2">
        <v>44306.375</v>
      </c>
      <c r="B259" s="3">
        <v>71448000</v>
      </c>
      <c r="C259" s="3">
        <v>72077000</v>
      </c>
      <c r="D259" s="3">
        <v>66001000</v>
      </c>
      <c r="E259" s="3">
        <v>70402000</v>
      </c>
      <c r="F259" s="3">
        <v>76805000</v>
      </c>
      <c r="G259" s="10">
        <v>-1018600</v>
      </c>
      <c r="H259" s="10">
        <f t="shared" si="6"/>
        <v>629000</v>
      </c>
      <c r="I259" s="11">
        <f t="shared" si="7"/>
        <v>8.8036054193259428E-3</v>
      </c>
      <c r="J259" s="3">
        <v>78061300</v>
      </c>
      <c r="K259" s="3"/>
      <c r="L259" s="4">
        <v>76291850</v>
      </c>
      <c r="M259" s="4"/>
      <c r="N259" s="4">
        <v>1297000</v>
      </c>
      <c r="O259" s="5">
        <v>1.8324385419610061E-2</v>
      </c>
    </row>
    <row r="260" spans="1:15" x14ac:dyDescent="0.3">
      <c r="A260" s="2">
        <v>44307.375</v>
      </c>
      <c r="B260" s="3">
        <v>70400000</v>
      </c>
      <c r="C260" s="3">
        <v>71490000</v>
      </c>
      <c r="D260" s="3">
        <v>67601000</v>
      </c>
      <c r="E260" s="3">
        <v>68198000</v>
      </c>
      <c r="F260" s="3">
        <v>74951400</v>
      </c>
      <c r="G260" s="10">
        <v>-1789000</v>
      </c>
      <c r="H260" s="10">
        <f t="shared" si="6"/>
        <v>1090000</v>
      </c>
      <c r="I260" s="11">
        <f t="shared" si="7"/>
        <v>1.5482954545454546E-2</v>
      </c>
      <c r="J260" s="3">
        <v>77248500</v>
      </c>
      <c r="K260" s="3"/>
      <c r="L260" s="4">
        <v>76236300</v>
      </c>
      <c r="M260" s="4"/>
      <c r="N260" s="4">
        <v>5489000</v>
      </c>
      <c r="O260" s="5">
        <v>8.3165406584748719E-2</v>
      </c>
    </row>
    <row r="261" spans="1:15" x14ac:dyDescent="0.3">
      <c r="A261" s="2">
        <v>44308.375</v>
      </c>
      <c r="B261" s="3">
        <v>68193000</v>
      </c>
      <c r="C261" s="3">
        <v>69000000</v>
      </c>
      <c r="D261" s="3">
        <v>59111000</v>
      </c>
      <c r="E261" s="3">
        <v>59962000</v>
      </c>
      <c r="F261" s="3">
        <v>72720800</v>
      </c>
      <c r="G261" s="10">
        <v>-1853600</v>
      </c>
      <c r="H261" s="10">
        <f t="shared" si="6"/>
        <v>807000</v>
      </c>
      <c r="I261" s="11">
        <f t="shared" si="7"/>
        <v>1.1834059214288857E-2</v>
      </c>
      <c r="J261" s="3">
        <v>76194000</v>
      </c>
      <c r="K261" s="3"/>
      <c r="L261" s="4">
        <v>76008750</v>
      </c>
      <c r="M261" s="4"/>
      <c r="N261" s="4">
        <v>1399000</v>
      </c>
      <c r="O261" s="5">
        <v>2.0694960133725831E-2</v>
      </c>
    </row>
    <row r="262" spans="1:15" x14ac:dyDescent="0.3">
      <c r="A262" s="2">
        <v>44309.375</v>
      </c>
      <c r="B262" s="3">
        <v>59950000</v>
      </c>
      <c r="C262" s="3">
        <v>61900000</v>
      </c>
      <c r="D262" s="3">
        <v>54964000</v>
      </c>
      <c r="E262" s="3">
        <v>60900000</v>
      </c>
      <c r="F262" s="3">
        <v>69132200</v>
      </c>
      <c r="G262" s="10">
        <v>-2230600</v>
      </c>
      <c r="H262" s="10">
        <f t="shared" si="6"/>
        <v>1950000</v>
      </c>
      <c r="I262" s="11">
        <f t="shared" si="7"/>
        <v>3.2527105921601338E-2</v>
      </c>
      <c r="J262" s="3">
        <v>74372400</v>
      </c>
      <c r="K262" s="3"/>
      <c r="L262" s="4">
        <v>75314100</v>
      </c>
      <c r="M262" s="4"/>
      <c r="N262" s="4">
        <v>2789000</v>
      </c>
      <c r="O262" s="5">
        <v>4.7182419515826156E-2</v>
      </c>
    </row>
    <row r="263" spans="1:15" x14ac:dyDescent="0.3">
      <c r="A263" s="2">
        <v>44310.375</v>
      </c>
      <c r="B263" s="3">
        <v>60901000</v>
      </c>
      <c r="C263" s="3">
        <v>62519000</v>
      </c>
      <c r="D263" s="3">
        <v>58500000</v>
      </c>
      <c r="E263" s="3">
        <v>60853000</v>
      </c>
      <c r="F263" s="3">
        <v>66183600</v>
      </c>
      <c r="G263" s="10">
        <v>-3588600</v>
      </c>
      <c r="H263" s="10">
        <f t="shared" si="6"/>
        <v>1618000</v>
      </c>
      <c r="I263" s="11">
        <f t="shared" si="7"/>
        <v>2.6567708247812023E-2</v>
      </c>
      <c r="J263" s="3">
        <v>72388800</v>
      </c>
      <c r="K263" s="3"/>
      <c r="L263" s="4">
        <v>74749750</v>
      </c>
      <c r="M263" s="4"/>
      <c r="N263" s="4">
        <v>7555000</v>
      </c>
      <c r="O263" s="5">
        <v>0.13745360599665235</v>
      </c>
    </row>
    <row r="264" spans="1:15" x14ac:dyDescent="0.3">
      <c r="A264" s="2">
        <v>44311.375</v>
      </c>
      <c r="B264" s="3">
        <v>60853000</v>
      </c>
      <c r="C264" s="3">
        <v>62050000</v>
      </c>
      <c r="D264" s="3">
        <v>57327000</v>
      </c>
      <c r="E264" s="3">
        <v>59859000</v>
      </c>
      <c r="F264" s="3">
        <v>64063000</v>
      </c>
      <c r="G264" s="10">
        <v>-2948600</v>
      </c>
      <c r="H264" s="10">
        <f t="shared" si="6"/>
        <v>1197000</v>
      </c>
      <c r="I264" s="11">
        <f t="shared" si="7"/>
        <v>1.9670353146106191E-2</v>
      </c>
      <c r="J264" s="3">
        <v>70434000</v>
      </c>
      <c r="K264" s="3"/>
      <c r="L264" s="4">
        <v>74093700</v>
      </c>
      <c r="M264" s="4"/>
      <c r="N264" s="4">
        <v>3550000</v>
      </c>
      <c r="O264" s="5">
        <v>6.0683760683760683E-2</v>
      </c>
    </row>
    <row r="265" spans="1:15" x14ac:dyDescent="0.3">
      <c r="A265" s="2">
        <v>44312.375</v>
      </c>
      <c r="B265" s="3">
        <v>59850000</v>
      </c>
      <c r="C265" s="3">
        <v>64300000</v>
      </c>
      <c r="D265" s="3">
        <v>59075000</v>
      </c>
      <c r="E265" s="3">
        <v>64198000</v>
      </c>
      <c r="F265" s="3">
        <v>61954400</v>
      </c>
      <c r="G265" s="10">
        <v>-2120600</v>
      </c>
      <c r="H265" s="10">
        <f t="shared" si="6"/>
        <v>4450000</v>
      </c>
      <c r="I265" s="11">
        <f t="shared" si="7"/>
        <v>7.4352548036758559E-2</v>
      </c>
      <c r="J265" s="3">
        <v>68452900</v>
      </c>
      <c r="K265" s="3"/>
      <c r="L265" s="4">
        <v>73148150</v>
      </c>
      <c r="M265" s="4"/>
      <c r="N265" s="4">
        <v>6973000</v>
      </c>
      <c r="O265" s="5">
        <v>0.12163552950616638</v>
      </c>
    </row>
    <row r="266" spans="1:15" x14ac:dyDescent="0.3">
      <c r="A266" s="2">
        <v>44313.375</v>
      </c>
      <c r="B266" s="3">
        <v>64198000</v>
      </c>
      <c r="C266" s="3">
        <v>65000000</v>
      </c>
      <c r="D266" s="3">
        <v>63375000</v>
      </c>
      <c r="E266" s="3">
        <v>64767000</v>
      </c>
      <c r="F266" s="3">
        <v>61154400</v>
      </c>
      <c r="G266" s="10">
        <v>-2108600</v>
      </c>
      <c r="H266" s="10">
        <f t="shared" si="6"/>
        <v>802000</v>
      </c>
      <c r="I266" s="11">
        <f t="shared" si="7"/>
        <v>1.2492601015607964E-2</v>
      </c>
      <c r="J266" s="3">
        <v>66937600</v>
      </c>
      <c r="K266" s="3"/>
      <c r="L266" s="4">
        <v>72460850</v>
      </c>
      <c r="M266" s="4"/>
      <c r="N266" s="4">
        <v>5925000</v>
      </c>
      <c r="O266" s="5">
        <v>0.10029623360135421</v>
      </c>
    </row>
    <row r="267" spans="1:15" x14ac:dyDescent="0.3">
      <c r="A267" s="2">
        <v>44314.375</v>
      </c>
      <c r="B267" s="3">
        <v>64759000</v>
      </c>
      <c r="C267" s="3">
        <v>65899000</v>
      </c>
      <c r="D267" s="3">
        <v>62608000</v>
      </c>
      <c r="E267" s="3">
        <v>64100000</v>
      </c>
      <c r="F267" s="3">
        <v>62115400</v>
      </c>
      <c r="G267" s="10">
        <v>-800000</v>
      </c>
      <c r="H267" s="10">
        <f t="shared" si="6"/>
        <v>1140000</v>
      </c>
      <c r="I267" s="11">
        <f t="shared" si="7"/>
        <v>1.7603730755570653E-2</v>
      </c>
      <c r="J267" s="3">
        <v>65623800</v>
      </c>
      <c r="K267" s="3"/>
      <c r="L267" s="4">
        <v>72056700</v>
      </c>
      <c r="M267" s="4"/>
      <c r="N267" s="4">
        <v>2524000</v>
      </c>
      <c r="O267" s="5">
        <v>3.9826429980276135E-2</v>
      </c>
    </row>
    <row r="268" spans="1:15" x14ac:dyDescent="0.3">
      <c r="A268" s="2">
        <v>44315.375</v>
      </c>
      <c r="B268" s="3">
        <v>64060000</v>
      </c>
      <c r="C268" s="3">
        <v>64900000</v>
      </c>
      <c r="D268" s="3">
        <v>63000000</v>
      </c>
      <c r="E268" s="3">
        <v>63814000</v>
      </c>
      <c r="F268" s="3">
        <v>62755400</v>
      </c>
      <c r="G268" s="10">
        <v>961000</v>
      </c>
      <c r="H268" s="10">
        <f t="shared" si="6"/>
        <v>840000</v>
      </c>
      <c r="I268" s="11">
        <f t="shared" si="7"/>
        <v>1.3112706837339994E-2</v>
      </c>
      <c r="J268" s="3">
        <v>64469500</v>
      </c>
      <c r="K268" s="3"/>
      <c r="L268" s="4">
        <v>71495900</v>
      </c>
      <c r="M268" s="4"/>
      <c r="N268" s="4">
        <v>2292000</v>
      </c>
      <c r="O268" s="5">
        <v>3.6608740097112187E-2</v>
      </c>
    </row>
    <row r="269" spans="1:15" x14ac:dyDescent="0.3">
      <c r="A269" s="2">
        <v>44316.375</v>
      </c>
      <c r="B269" s="3">
        <v>63816000</v>
      </c>
      <c r="C269" s="3">
        <v>68540000</v>
      </c>
      <c r="D269" s="3">
        <v>63500000</v>
      </c>
      <c r="E269" s="3">
        <v>67939000</v>
      </c>
      <c r="F269" s="3">
        <v>63347600</v>
      </c>
      <c r="G269" s="10">
        <v>640000</v>
      </c>
      <c r="H269" s="10">
        <f t="shared" si="6"/>
        <v>4724000</v>
      </c>
      <c r="I269" s="11">
        <f t="shared" si="7"/>
        <v>7.4025322803058791E-2</v>
      </c>
      <c r="J269" s="3">
        <v>63705300</v>
      </c>
      <c r="K269" s="3"/>
      <c r="L269" s="4">
        <v>70883300</v>
      </c>
      <c r="M269" s="4"/>
      <c r="N269" s="4">
        <v>5540000</v>
      </c>
      <c r="O269" s="5">
        <v>8.7936507936507938E-2</v>
      </c>
    </row>
    <row r="270" spans="1:15" x14ac:dyDescent="0.3">
      <c r="A270" s="2">
        <v>44317.375</v>
      </c>
      <c r="B270" s="3">
        <v>67956000</v>
      </c>
      <c r="C270" s="3">
        <v>69386000</v>
      </c>
      <c r="D270" s="3">
        <v>67557000</v>
      </c>
      <c r="E270" s="3">
        <v>69049000</v>
      </c>
      <c r="F270" s="3">
        <v>64963600</v>
      </c>
      <c r="G270" s="10">
        <v>592200</v>
      </c>
      <c r="H270" s="10">
        <f t="shared" si="6"/>
        <v>1430000</v>
      </c>
      <c r="I270" s="11">
        <f t="shared" si="7"/>
        <v>2.1043027841544527E-2</v>
      </c>
      <c r="J270" s="3">
        <v>63459000</v>
      </c>
      <c r="K270" s="3"/>
      <c r="L270" s="4">
        <v>70353750</v>
      </c>
      <c r="M270" s="4"/>
      <c r="N270" s="4">
        <v>5886000</v>
      </c>
      <c r="O270" s="5">
        <v>9.2692913385826775E-2</v>
      </c>
    </row>
    <row r="271" spans="1:15" x14ac:dyDescent="0.3">
      <c r="A271" s="2">
        <v>44318.375</v>
      </c>
      <c r="B271" s="3">
        <v>69041000</v>
      </c>
      <c r="C271" s="3">
        <v>69297000</v>
      </c>
      <c r="D271" s="3">
        <v>66803000</v>
      </c>
      <c r="E271" s="3">
        <v>68452000</v>
      </c>
      <c r="F271" s="3">
        <v>65933800</v>
      </c>
      <c r="G271" s="10">
        <v>1616000</v>
      </c>
      <c r="H271" s="10">
        <f t="shared" si="6"/>
        <v>256000</v>
      </c>
      <c r="I271" s="11">
        <f t="shared" si="7"/>
        <v>3.7079416578554773E-3</v>
      </c>
      <c r="J271" s="3">
        <v>63544100</v>
      </c>
      <c r="K271" s="3"/>
      <c r="L271" s="4">
        <v>69869050</v>
      </c>
      <c r="M271" s="4"/>
      <c r="N271" s="4">
        <v>1740000</v>
      </c>
      <c r="O271" s="5">
        <v>2.5756028242817176E-2</v>
      </c>
    </row>
    <row r="272" spans="1:15" x14ac:dyDescent="0.3">
      <c r="A272" s="2">
        <v>44319.375</v>
      </c>
      <c r="B272" s="3">
        <v>68452000</v>
      </c>
      <c r="C272" s="3">
        <v>70999000</v>
      </c>
      <c r="D272" s="3">
        <v>68281000</v>
      </c>
      <c r="E272" s="3">
        <v>69996000</v>
      </c>
      <c r="F272" s="3">
        <v>66670800</v>
      </c>
      <c r="G272" s="10">
        <v>970200</v>
      </c>
      <c r="H272" s="10">
        <f t="shared" si="6"/>
        <v>2547000</v>
      </c>
      <c r="I272" s="11">
        <f t="shared" si="7"/>
        <v>3.7208554899783787E-2</v>
      </c>
      <c r="J272" s="3">
        <v>64393100</v>
      </c>
      <c r="K272" s="3"/>
      <c r="L272" s="4">
        <v>69382750</v>
      </c>
      <c r="M272" s="4"/>
      <c r="N272" s="4">
        <v>4196000</v>
      </c>
      <c r="O272" s="5">
        <v>6.2811550379473974E-2</v>
      </c>
    </row>
    <row r="273" spans="1:15" x14ac:dyDescent="0.3">
      <c r="A273" s="2">
        <v>44320.375</v>
      </c>
      <c r="B273" s="3">
        <v>69996000</v>
      </c>
      <c r="C273" s="3">
        <v>70490000</v>
      </c>
      <c r="D273" s="3">
        <v>66500000</v>
      </c>
      <c r="E273" s="3">
        <v>66829000</v>
      </c>
      <c r="F273" s="3">
        <v>67850000</v>
      </c>
      <c r="G273" s="10">
        <v>737000</v>
      </c>
      <c r="H273" s="10">
        <f t="shared" si="6"/>
        <v>494000</v>
      </c>
      <c r="I273" s="11">
        <f t="shared" si="7"/>
        <v>7.0575461454940279E-3</v>
      </c>
      <c r="J273" s="3">
        <v>65302700</v>
      </c>
      <c r="K273" s="3"/>
      <c r="L273" s="4">
        <v>68845750</v>
      </c>
      <c r="M273" s="4"/>
      <c r="N273" s="4">
        <v>2209000</v>
      </c>
      <c r="O273" s="5">
        <v>3.2351605864003166E-2</v>
      </c>
    </row>
    <row r="274" spans="1:15" x14ac:dyDescent="0.3">
      <c r="A274" s="2">
        <v>44321.375</v>
      </c>
      <c r="B274" s="3">
        <v>66828000</v>
      </c>
      <c r="C274" s="3">
        <v>70007000</v>
      </c>
      <c r="D274" s="3">
        <v>66500000</v>
      </c>
      <c r="E274" s="3">
        <v>68679000</v>
      </c>
      <c r="F274" s="3">
        <v>68453000</v>
      </c>
      <c r="G274" s="10">
        <v>1179200</v>
      </c>
      <c r="H274" s="10">
        <f t="shared" si="6"/>
        <v>3179000</v>
      </c>
      <c r="I274" s="11">
        <f t="shared" si="7"/>
        <v>4.7569880888250433E-2</v>
      </c>
      <c r="J274" s="3">
        <v>65900300</v>
      </c>
      <c r="K274" s="3"/>
      <c r="L274" s="4">
        <v>68167150</v>
      </c>
      <c r="M274" s="4"/>
      <c r="N274" s="4">
        <v>3507000</v>
      </c>
      <c r="O274" s="5">
        <v>5.2736842105263158E-2</v>
      </c>
    </row>
    <row r="275" spans="1:15" x14ac:dyDescent="0.3">
      <c r="A275" s="2">
        <v>44322.375</v>
      </c>
      <c r="B275" s="3">
        <v>68700000</v>
      </c>
      <c r="C275" s="3">
        <v>70853000</v>
      </c>
      <c r="D275" s="3">
        <v>67899000</v>
      </c>
      <c r="E275" s="3">
        <v>68767000</v>
      </c>
      <c r="F275" s="3">
        <v>68601000</v>
      </c>
      <c r="G275" s="10">
        <v>603000</v>
      </c>
      <c r="H275" s="10">
        <f t="shared" si="6"/>
        <v>2153000</v>
      </c>
      <c r="I275" s="11">
        <f t="shared" si="7"/>
        <v>3.1339155749636097E-2</v>
      </c>
      <c r="J275" s="3">
        <v>66782300</v>
      </c>
      <c r="K275" s="3"/>
      <c r="L275" s="4">
        <v>67617600</v>
      </c>
      <c r="M275" s="4"/>
      <c r="N275" s="4">
        <v>4353000</v>
      </c>
      <c r="O275" s="5">
        <v>6.5458646616541355E-2</v>
      </c>
    </row>
    <row r="276" spans="1:15" x14ac:dyDescent="0.3">
      <c r="A276" s="2">
        <v>44323.375</v>
      </c>
      <c r="B276" s="3">
        <v>68760000</v>
      </c>
      <c r="C276" s="3">
        <v>69729000</v>
      </c>
      <c r="D276" s="3">
        <v>66900000</v>
      </c>
      <c r="E276" s="3">
        <v>68563000</v>
      </c>
      <c r="F276" s="3">
        <v>68544600</v>
      </c>
      <c r="G276" s="10">
        <v>148000</v>
      </c>
      <c r="H276" s="10">
        <f t="shared" si="6"/>
        <v>969000</v>
      </c>
      <c r="I276" s="11">
        <f t="shared" si="7"/>
        <v>1.4092495636998255E-2</v>
      </c>
      <c r="J276" s="3">
        <v>67239200</v>
      </c>
      <c r="K276" s="3"/>
      <c r="L276" s="4">
        <v>67088400</v>
      </c>
      <c r="M276" s="4"/>
      <c r="N276" s="4">
        <v>1830000</v>
      </c>
      <c r="O276" s="5">
        <v>2.6951796050015464E-2</v>
      </c>
    </row>
    <row r="277" spans="1:15" x14ac:dyDescent="0.3">
      <c r="A277" s="2">
        <v>44324.375</v>
      </c>
      <c r="B277" s="3">
        <v>68564000</v>
      </c>
      <c r="C277" s="3">
        <v>71879000</v>
      </c>
      <c r="D277" s="3">
        <v>67610000</v>
      </c>
      <c r="E277" s="3">
        <v>71740000</v>
      </c>
      <c r="F277" s="3">
        <v>68566800</v>
      </c>
      <c r="G277" s="10">
        <v>-56400</v>
      </c>
      <c r="H277" s="10">
        <f t="shared" si="6"/>
        <v>3315000</v>
      </c>
      <c r="I277" s="11">
        <f t="shared" si="7"/>
        <v>4.8348987807012425E-2</v>
      </c>
      <c r="J277" s="3">
        <v>67618800</v>
      </c>
      <c r="K277" s="3"/>
      <c r="L277" s="4">
        <v>66621300</v>
      </c>
      <c r="M277" s="4"/>
      <c r="N277" s="4">
        <v>4979000</v>
      </c>
      <c r="O277" s="5">
        <v>7.4424514200298955E-2</v>
      </c>
    </row>
    <row r="278" spans="1:15" x14ac:dyDescent="0.3">
      <c r="A278" s="2">
        <v>44325.375</v>
      </c>
      <c r="B278" s="3">
        <v>71728000</v>
      </c>
      <c r="C278" s="3">
        <v>73129000</v>
      </c>
      <c r="D278" s="3">
        <v>70147000</v>
      </c>
      <c r="E278" s="3">
        <v>71505000</v>
      </c>
      <c r="F278" s="3">
        <v>68915600</v>
      </c>
      <c r="G278" s="10">
        <v>22200</v>
      </c>
      <c r="H278" s="10">
        <f t="shared" si="6"/>
        <v>1401000</v>
      </c>
      <c r="I278" s="11">
        <f t="shared" si="7"/>
        <v>1.9532121347312068E-2</v>
      </c>
      <c r="J278" s="3">
        <v>68382800</v>
      </c>
      <c r="K278" s="3"/>
      <c r="L278" s="4">
        <v>66426150</v>
      </c>
      <c r="M278" s="4"/>
      <c r="N278" s="4">
        <v>5519000</v>
      </c>
      <c r="O278" s="5">
        <v>8.1629936399940831E-2</v>
      </c>
    </row>
    <row r="279" spans="1:15" x14ac:dyDescent="0.3">
      <c r="A279" s="2">
        <v>44326.375</v>
      </c>
      <c r="B279" s="3">
        <v>71506000</v>
      </c>
      <c r="C279" s="3">
        <v>72460000</v>
      </c>
      <c r="D279" s="3">
        <v>70175000</v>
      </c>
      <c r="E279" s="3">
        <v>70902000</v>
      </c>
      <c r="F279" s="3">
        <v>69850800</v>
      </c>
      <c r="G279" s="10">
        <v>348800</v>
      </c>
      <c r="H279" s="10">
        <f t="shared" si="6"/>
        <v>954000</v>
      </c>
      <c r="I279" s="11">
        <f t="shared" si="7"/>
        <v>1.334153777305401E-2</v>
      </c>
      <c r="J279" s="3">
        <v>69151900</v>
      </c>
      <c r="K279" s="3"/>
      <c r="L279" s="4">
        <v>66428600</v>
      </c>
      <c r="M279" s="4"/>
      <c r="N279" s="4">
        <v>2313000</v>
      </c>
      <c r="O279" s="5">
        <v>3.2973612556488514E-2</v>
      </c>
    </row>
    <row r="280" spans="1:15" x14ac:dyDescent="0.3">
      <c r="A280" s="2">
        <v>44327.375</v>
      </c>
      <c r="B280" s="3">
        <v>70902000</v>
      </c>
      <c r="C280" s="3">
        <v>71750000</v>
      </c>
      <c r="D280" s="3">
        <v>67597000</v>
      </c>
      <c r="E280" s="3">
        <v>69741000</v>
      </c>
      <c r="F280" s="3">
        <v>70295400</v>
      </c>
      <c r="G280" s="10">
        <v>935200</v>
      </c>
      <c r="H280" s="10">
        <f t="shared" ref="H280:H343" si="8">C280-B280</f>
        <v>848000</v>
      </c>
      <c r="I280" s="11">
        <f t="shared" ref="I280:I343" si="9">H280/B280</f>
        <v>1.196017037601196E-2</v>
      </c>
      <c r="J280" s="3">
        <v>69448200</v>
      </c>
      <c r="K280" s="3"/>
      <c r="L280" s="4">
        <v>66453600</v>
      </c>
      <c r="M280" s="4"/>
      <c r="N280" s="4">
        <v>1575000</v>
      </c>
      <c r="O280" s="5">
        <v>2.2443890274314215E-2</v>
      </c>
    </row>
    <row r="281" spans="1:15" x14ac:dyDescent="0.3">
      <c r="A281" s="2">
        <v>44328.375</v>
      </c>
      <c r="B281" s="3">
        <v>69714000</v>
      </c>
      <c r="C281" s="3">
        <v>70499000</v>
      </c>
      <c r="D281" s="3">
        <v>60854000</v>
      </c>
      <c r="E281" s="3">
        <v>62257000</v>
      </c>
      <c r="F281" s="3">
        <v>70490200</v>
      </c>
      <c r="G281" s="10">
        <v>444600</v>
      </c>
      <c r="H281" s="10">
        <f t="shared" si="8"/>
        <v>785000</v>
      </c>
      <c r="I281" s="11">
        <f t="shared" si="9"/>
        <v>1.1260292050377256E-2</v>
      </c>
      <c r="J281" s="3">
        <v>69517400</v>
      </c>
      <c r="K281" s="3"/>
      <c r="L281" s="4">
        <v>66530750</v>
      </c>
      <c r="M281" s="4"/>
      <c r="N281" s="4">
        <v>2902000</v>
      </c>
      <c r="O281" s="5">
        <v>4.2930899300264808E-2</v>
      </c>
    </row>
    <row r="282" spans="1:15" x14ac:dyDescent="0.3">
      <c r="A282" s="2">
        <v>44329.375</v>
      </c>
      <c r="B282" s="3">
        <v>62380000</v>
      </c>
      <c r="C282" s="3">
        <v>65472000</v>
      </c>
      <c r="D282" s="3">
        <v>60200000</v>
      </c>
      <c r="E282" s="3">
        <v>63069000</v>
      </c>
      <c r="F282" s="3">
        <v>69229000</v>
      </c>
      <c r="G282" s="10">
        <v>194800</v>
      </c>
      <c r="H282" s="10">
        <f t="shared" si="8"/>
        <v>3092000</v>
      </c>
      <c r="I282" s="11">
        <f t="shared" si="9"/>
        <v>4.956716896441167E-2</v>
      </c>
      <c r="J282" s="3">
        <v>68897900</v>
      </c>
      <c r="K282" s="3"/>
      <c r="L282" s="4">
        <v>66645500</v>
      </c>
      <c r="M282" s="4"/>
      <c r="N282" s="4">
        <v>4618000</v>
      </c>
      <c r="O282" s="5">
        <v>7.5886548131593651E-2</v>
      </c>
    </row>
    <row r="283" spans="1:15" x14ac:dyDescent="0.3">
      <c r="A283" s="2">
        <v>44330.375</v>
      </c>
      <c r="B283" s="3">
        <v>63080000</v>
      </c>
      <c r="C283" s="3">
        <v>63656000</v>
      </c>
      <c r="D283" s="3">
        <v>61001000</v>
      </c>
      <c r="E283" s="3">
        <v>61797000</v>
      </c>
      <c r="F283" s="3">
        <v>67494800</v>
      </c>
      <c r="G283" s="10">
        <v>-1261200</v>
      </c>
      <c r="H283" s="10">
        <f t="shared" si="8"/>
        <v>576000</v>
      </c>
      <c r="I283" s="11">
        <f t="shared" si="9"/>
        <v>9.1312618896639188E-3</v>
      </c>
      <c r="J283" s="3">
        <v>68205200</v>
      </c>
      <c r="K283" s="3"/>
      <c r="L283" s="4">
        <v>66753950</v>
      </c>
      <c r="M283" s="4"/>
      <c r="N283" s="4">
        <v>3456000</v>
      </c>
      <c r="O283" s="5">
        <v>5.7408637873754151E-2</v>
      </c>
    </row>
    <row r="284" spans="1:15" x14ac:dyDescent="0.3">
      <c r="A284" s="2">
        <v>44331.375</v>
      </c>
      <c r="B284" s="3">
        <v>61795000</v>
      </c>
      <c r="C284" s="3">
        <v>62118000</v>
      </c>
      <c r="D284" s="3">
        <v>57900000</v>
      </c>
      <c r="E284" s="3">
        <v>58807000</v>
      </c>
      <c r="F284" s="3">
        <v>65553200</v>
      </c>
      <c r="G284" s="10">
        <v>-1734200</v>
      </c>
      <c r="H284" s="10">
        <f t="shared" si="8"/>
        <v>323000</v>
      </c>
      <c r="I284" s="11">
        <f t="shared" si="9"/>
        <v>5.2269601100412653E-3</v>
      </c>
      <c r="J284" s="3">
        <v>67702000</v>
      </c>
      <c r="K284" s="3"/>
      <c r="L284" s="4">
        <v>66801150</v>
      </c>
      <c r="M284" s="4"/>
      <c r="N284" s="4">
        <v>1117000</v>
      </c>
      <c r="O284" s="5">
        <v>1.8311175226635629E-2</v>
      </c>
    </row>
    <row r="285" spans="1:15" x14ac:dyDescent="0.3">
      <c r="A285" s="2">
        <v>44332.375</v>
      </c>
      <c r="B285" s="3">
        <v>58814000</v>
      </c>
      <c r="C285" s="3">
        <v>60721000</v>
      </c>
      <c r="D285" s="3">
        <v>55500000</v>
      </c>
      <c r="E285" s="3">
        <v>57649000</v>
      </c>
      <c r="F285" s="3">
        <v>63134200</v>
      </c>
      <c r="G285" s="10">
        <v>-1941600</v>
      </c>
      <c r="H285" s="10">
        <f t="shared" si="8"/>
        <v>1907000</v>
      </c>
      <c r="I285" s="11">
        <f t="shared" si="9"/>
        <v>3.2424252728942088E-2</v>
      </c>
      <c r="J285" s="3">
        <v>66714800</v>
      </c>
      <c r="K285" s="3"/>
      <c r="L285" s="4">
        <v>66748550</v>
      </c>
      <c r="M285" s="4"/>
      <c r="N285" s="4">
        <v>2821000</v>
      </c>
      <c r="O285" s="5">
        <v>4.8721934369602767E-2</v>
      </c>
    </row>
    <row r="286" spans="1:15" x14ac:dyDescent="0.3">
      <c r="A286" s="2">
        <v>44333.375</v>
      </c>
      <c r="B286" s="3">
        <v>57655000</v>
      </c>
      <c r="C286" s="3">
        <v>58000000</v>
      </c>
      <c r="D286" s="3">
        <v>51381000</v>
      </c>
      <c r="E286" s="3">
        <v>54057000</v>
      </c>
      <c r="F286" s="3">
        <v>60715800</v>
      </c>
      <c r="G286" s="10">
        <v>-2419000</v>
      </c>
      <c r="H286" s="10">
        <f t="shared" si="8"/>
        <v>345000</v>
      </c>
      <c r="I286" s="11">
        <f t="shared" si="9"/>
        <v>5.9838695689879455E-3</v>
      </c>
      <c r="J286" s="3">
        <v>65603000</v>
      </c>
      <c r="K286" s="3"/>
      <c r="L286" s="4">
        <v>66421100</v>
      </c>
      <c r="M286" s="4"/>
      <c r="N286" s="4">
        <v>2500000</v>
      </c>
      <c r="O286" s="5">
        <v>4.5045045045045043E-2</v>
      </c>
    </row>
    <row r="287" spans="1:15" x14ac:dyDescent="0.3">
      <c r="A287" s="2">
        <v>44334.375</v>
      </c>
      <c r="B287" s="3">
        <v>54057000</v>
      </c>
      <c r="C287" s="3">
        <v>56366000</v>
      </c>
      <c r="D287" s="3">
        <v>53001000</v>
      </c>
      <c r="E287" s="3">
        <v>53419000</v>
      </c>
      <c r="F287" s="3">
        <v>59075800</v>
      </c>
      <c r="G287" s="10">
        <v>-2418400</v>
      </c>
      <c r="H287" s="10">
        <f t="shared" si="8"/>
        <v>2309000</v>
      </c>
      <c r="I287" s="11">
        <f t="shared" si="9"/>
        <v>4.2714172077621772E-2</v>
      </c>
      <c r="J287" s="3">
        <v>64152400</v>
      </c>
      <c r="K287" s="3"/>
      <c r="L287" s="4">
        <v>65885600</v>
      </c>
      <c r="M287" s="4"/>
      <c r="N287" s="4">
        <v>4985000</v>
      </c>
      <c r="O287" s="5">
        <v>9.7020299332438067E-2</v>
      </c>
    </row>
    <row r="288" spans="1:15" x14ac:dyDescent="0.3">
      <c r="A288" s="2">
        <v>44335.375</v>
      </c>
      <c r="B288" s="3">
        <v>53404000</v>
      </c>
      <c r="C288" s="3">
        <v>53992000</v>
      </c>
      <c r="D288" s="3">
        <v>42595000</v>
      </c>
      <c r="E288" s="3">
        <v>50379000</v>
      </c>
      <c r="F288" s="3">
        <v>57145800</v>
      </c>
      <c r="G288" s="10">
        <v>-1640000</v>
      </c>
      <c r="H288" s="10">
        <f t="shared" si="8"/>
        <v>588000</v>
      </c>
      <c r="I288" s="11">
        <f t="shared" si="9"/>
        <v>1.1010411205153172E-2</v>
      </c>
      <c r="J288" s="3">
        <v>62320300</v>
      </c>
      <c r="K288" s="3"/>
      <c r="L288" s="4">
        <v>65351550</v>
      </c>
      <c r="M288" s="4"/>
      <c r="N288" s="4">
        <v>991000</v>
      </c>
      <c r="O288" s="5">
        <v>1.8697760419614726E-2</v>
      </c>
    </row>
    <row r="289" spans="1:15" x14ac:dyDescent="0.3">
      <c r="A289" s="2">
        <v>44336.375</v>
      </c>
      <c r="B289" s="3">
        <v>50477000</v>
      </c>
      <c r="C289" s="3">
        <v>53070000</v>
      </c>
      <c r="D289" s="3">
        <v>48328000</v>
      </c>
      <c r="E289" s="3">
        <v>51320000</v>
      </c>
      <c r="F289" s="3">
        <v>54862200</v>
      </c>
      <c r="G289" s="10">
        <v>-1930000</v>
      </c>
      <c r="H289" s="10">
        <f t="shared" si="8"/>
        <v>2593000</v>
      </c>
      <c r="I289" s="11">
        <f t="shared" si="9"/>
        <v>5.1369930859599421E-2</v>
      </c>
      <c r="J289" s="3">
        <v>60207700</v>
      </c>
      <c r="K289" s="3"/>
      <c r="L289" s="4">
        <v>64679800</v>
      </c>
      <c r="M289" s="4"/>
      <c r="N289" s="4">
        <v>10475000</v>
      </c>
      <c r="O289" s="5">
        <v>0.24592088273271512</v>
      </c>
    </row>
    <row r="290" spans="1:15" x14ac:dyDescent="0.3">
      <c r="A290" s="2">
        <v>44337.375</v>
      </c>
      <c r="B290" s="3">
        <v>51318000</v>
      </c>
      <c r="C290" s="3">
        <v>52726000</v>
      </c>
      <c r="D290" s="3">
        <v>45701000</v>
      </c>
      <c r="E290" s="3">
        <v>49112000</v>
      </c>
      <c r="F290" s="3">
        <v>53364800</v>
      </c>
      <c r="G290" s="10">
        <v>-2283600</v>
      </c>
      <c r="H290" s="10">
        <f t="shared" si="8"/>
        <v>1408000</v>
      </c>
      <c r="I290" s="11">
        <f t="shared" si="9"/>
        <v>2.7436766826454656E-2</v>
      </c>
      <c r="J290" s="3">
        <v>58249500</v>
      </c>
      <c r="K290" s="3"/>
      <c r="L290" s="4">
        <v>63848850</v>
      </c>
      <c r="M290" s="4"/>
      <c r="N290" s="4">
        <v>4398000</v>
      </c>
      <c r="O290" s="5">
        <v>9.1003145174639963E-2</v>
      </c>
    </row>
    <row r="291" spans="1:15" x14ac:dyDescent="0.3">
      <c r="A291" s="2">
        <v>44338.375</v>
      </c>
      <c r="B291" s="3">
        <v>49080000</v>
      </c>
      <c r="C291" s="3">
        <v>49260000</v>
      </c>
      <c r="D291" s="3">
        <v>43957000</v>
      </c>
      <c r="E291" s="3">
        <v>47460000</v>
      </c>
      <c r="F291" s="3">
        <v>51657400</v>
      </c>
      <c r="G291" s="10">
        <v>-1497400</v>
      </c>
      <c r="H291" s="10">
        <f t="shared" si="8"/>
        <v>180000</v>
      </c>
      <c r="I291" s="11">
        <f t="shared" si="9"/>
        <v>3.667481662591687E-3</v>
      </c>
      <c r="J291" s="3">
        <v>56186600</v>
      </c>
      <c r="K291" s="3"/>
      <c r="L291" s="4">
        <v>62852000</v>
      </c>
      <c r="M291" s="4"/>
      <c r="N291" s="4">
        <v>3559000</v>
      </c>
      <c r="O291" s="5">
        <v>7.7875757642064725E-2</v>
      </c>
    </row>
    <row r="292" spans="1:15" x14ac:dyDescent="0.3">
      <c r="A292" s="2">
        <v>44339.375</v>
      </c>
      <c r="B292" s="3">
        <v>47444000</v>
      </c>
      <c r="C292" s="3">
        <v>48592000</v>
      </c>
      <c r="D292" s="3">
        <v>39331000</v>
      </c>
      <c r="E292" s="3">
        <v>42585000</v>
      </c>
      <c r="F292" s="3">
        <v>50338000</v>
      </c>
      <c r="G292" s="10">
        <v>-1707400</v>
      </c>
      <c r="H292" s="10">
        <f t="shared" si="8"/>
        <v>1148000</v>
      </c>
      <c r="I292" s="11">
        <f t="shared" si="9"/>
        <v>2.4196947980777338E-2</v>
      </c>
      <c r="J292" s="3">
        <v>54706900</v>
      </c>
      <c r="K292" s="3"/>
      <c r="L292" s="4">
        <v>61802400</v>
      </c>
      <c r="M292" s="4"/>
      <c r="N292" s="4">
        <v>4635000</v>
      </c>
      <c r="O292" s="5">
        <v>0.10544395659394408</v>
      </c>
    </row>
    <row r="293" spans="1:15" x14ac:dyDescent="0.3">
      <c r="A293" s="2">
        <v>44340.375</v>
      </c>
      <c r="B293" s="3">
        <v>42585000</v>
      </c>
      <c r="C293" s="3">
        <v>47452000</v>
      </c>
      <c r="D293" s="3">
        <v>41253000</v>
      </c>
      <c r="E293" s="3">
        <v>46963000</v>
      </c>
      <c r="F293" s="3">
        <v>48171200</v>
      </c>
      <c r="G293" s="10">
        <v>-1319400</v>
      </c>
      <c r="H293" s="10">
        <f t="shared" si="8"/>
        <v>4867000</v>
      </c>
      <c r="I293" s="11">
        <f t="shared" si="9"/>
        <v>0.11428906892098156</v>
      </c>
      <c r="J293" s="3">
        <v>52658500</v>
      </c>
      <c r="K293" s="3"/>
      <c r="L293" s="4">
        <v>60431850</v>
      </c>
      <c r="M293" s="4"/>
      <c r="N293" s="4">
        <v>8121000</v>
      </c>
      <c r="O293" s="5">
        <v>0.20647835041061757</v>
      </c>
    </row>
    <row r="294" spans="1:15" x14ac:dyDescent="0.3">
      <c r="A294" s="2">
        <v>44341.375</v>
      </c>
      <c r="B294" s="3">
        <v>46932000</v>
      </c>
      <c r="C294" s="3">
        <v>49113000</v>
      </c>
      <c r="D294" s="3">
        <v>45197000</v>
      </c>
      <c r="E294" s="3">
        <v>47047000</v>
      </c>
      <c r="F294" s="3">
        <v>47488000</v>
      </c>
      <c r="G294" s="10">
        <v>-2166800</v>
      </c>
      <c r="H294" s="10">
        <f t="shared" si="8"/>
        <v>2181000</v>
      </c>
      <c r="I294" s="11">
        <f t="shared" si="9"/>
        <v>4.6471490667348507E-2</v>
      </c>
      <c r="J294" s="3">
        <v>51175100</v>
      </c>
      <c r="K294" s="3"/>
      <c r="L294" s="4">
        <v>59438550</v>
      </c>
      <c r="M294" s="4"/>
      <c r="N294" s="4">
        <v>7860000</v>
      </c>
      <c r="O294" s="5">
        <v>0.1905315977019853</v>
      </c>
    </row>
    <row r="295" spans="1:15" x14ac:dyDescent="0.3">
      <c r="A295" s="2">
        <v>44342.375</v>
      </c>
      <c r="B295" s="3">
        <v>47067000</v>
      </c>
      <c r="C295" s="3">
        <v>49081000</v>
      </c>
      <c r="D295" s="3">
        <v>46265000</v>
      </c>
      <c r="E295" s="3">
        <v>47325000</v>
      </c>
      <c r="F295" s="3">
        <v>46633400</v>
      </c>
      <c r="G295" s="10">
        <v>-683200</v>
      </c>
      <c r="H295" s="10">
        <f t="shared" si="8"/>
        <v>2014000</v>
      </c>
      <c r="I295" s="11">
        <f t="shared" si="9"/>
        <v>4.2790065226166955E-2</v>
      </c>
      <c r="J295" s="3">
        <v>49999100</v>
      </c>
      <c r="K295" s="3"/>
      <c r="L295" s="4">
        <v>58356950</v>
      </c>
      <c r="M295" s="4"/>
      <c r="N295" s="4">
        <v>3884000</v>
      </c>
      <c r="O295" s="5">
        <v>8.5934907184105139E-2</v>
      </c>
    </row>
    <row r="296" spans="1:15" x14ac:dyDescent="0.3">
      <c r="A296" s="2">
        <v>44343.375</v>
      </c>
      <c r="B296" s="3">
        <v>47324000</v>
      </c>
      <c r="C296" s="3">
        <v>48120000</v>
      </c>
      <c r="D296" s="3">
        <v>45423000</v>
      </c>
      <c r="E296" s="3">
        <v>46563000</v>
      </c>
      <c r="F296" s="3">
        <v>46276000</v>
      </c>
      <c r="G296" s="10">
        <v>-854600</v>
      </c>
      <c r="H296" s="10">
        <f t="shared" si="8"/>
        <v>796000</v>
      </c>
      <c r="I296" s="11">
        <f t="shared" si="9"/>
        <v>1.6820218071168964E-2</v>
      </c>
      <c r="J296" s="3">
        <v>48966700</v>
      </c>
      <c r="K296" s="3"/>
      <c r="L296" s="4">
        <v>57284850</v>
      </c>
      <c r="M296" s="4"/>
      <c r="N296" s="4">
        <v>1855000</v>
      </c>
      <c r="O296" s="5">
        <v>4.009510429050038E-2</v>
      </c>
    </row>
    <row r="297" spans="1:15" x14ac:dyDescent="0.3">
      <c r="A297" s="2">
        <v>44344.375</v>
      </c>
      <c r="B297" s="3">
        <v>46568000</v>
      </c>
      <c r="C297" s="3">
        <v>47069000</v>
      </c>
      <c r="D297" s="3">
        <v>43009000</v>
      </c>
      <c r="E297" s="3">
        <v>43723000</v>
      </c>
      <c r="F297" s="3">
        <v>46096600</v>
      </c>
      <c r="G297" s="10">
        <v>-357400</v>
      </c>
      <c r="H297" s="10">
        <f t="shared" si="8"/>
        <v>501000</v>
      </c>
      <c r="I297" s="11">
        <f t="shared" si="9"/>
        <v>1.0758460745576362E-2</v>
      </c>
      <c r="J297" s="3">
        <v>48217300</v>
      </c>
      <c r="K297" s="3"/>
      <c r="L297" s="4">
        <v>56184850</v>
      </c>
      <c r="M297" s="4"/>
      <c r="N297" s="4">
        <v>1646000</v>
      </c>
      <c r="O297" s="5">
        <v>3.6237148581115292E-2</v>
      </c>
    </row>
    <row r="298" spans="1:15" x14ac:dyDescent="0.3">
      <c r="A298" s="2">
        <v>44345.375</v>
      </c>
      <c r="B298" s="3">
        <v>43723000</v>
      </c>
      <c r="C298" s="3">
        <v>44812000</v>
      </c>
      <c r="D298" s="3">
        <v>41405000</v>
      </c>
      <c r="E298" s="3">
        <v>42688000</v>
      </c>
      <c r="F298" s="3">
        <v>46324200</v>
      </c>
      <c r="G298" s="10">
        <v>-179400</v>
      </c>
      <c r="H298" s="10">
        <f t="shared" si="8"/>
        <v>1089000</v>
      </c>
      <c r="I298" s="11">
        <f t="shared" si="9"/>
        <v>2.4906799624911373E-2</v>
      </c>
      <c r="J298" s="3">
        <v>47247700</v>
      </c>
      <c r="K298" s="3"/>
      <c r="L298" s="4">
        <v>54784000</v>
      </c>
      <c r="M298" s="4"/>
      <c r="N298" s="4">
        <v>1803000</v>
      </c>
      <c r="O298" s="5">
        <v>4.1921458299425701E-2</v>
      </c>
    </row>
    <row r="299" spans="1:15" x14ac:dyDescent="0.3">
      <c r="A299" s="2">
        <v>44346.375</v>
      </c>
      <c r="B299" s="3">
        <v>42688000</v>
      </c>
      <c r="C299" s="3">
        <v>43827000</v>
      </c>
      <c r="D299" s="3">
        <v>40580000</v>
      </c>
      <c r="E299" s="3">
        <v>43177000</v>
      </c>
      <c r="F299" s="3">
        <v>45469200</v>
      </c>
      <c r="G299" s="10">
        <v>227600</v>
      </c>
      <c r="H299" s="10">
        <f t="shared" si="8"/>
        <v>1139000</v>
      </c>
      <c r="I299" s="11">
        <f t="shared" si="9"/>
        <v>2.668197151424288E-2</v>
      </c>
      <c r="J299" s="3">
        <v>46478600</v>
      </c>
      <c r="K299" s="3"/>
      <c r="L299" s="4">
        <v>53343150</v>
      </c>
      <c r="M299" s="4"/>
      <c r="N299" s="4">
        <v>2422000</v>
      </c>
      <c r="O299" s="5">
        <v>5.8495350803043113E-2</v>
      </c>
    </row>
    <row r="300" spans="1:15" x14ac:dyDescent="0.3">
      <c r="A300" s="2">
        <v>44347.375</v>
      </c>
      <c r="B300" s="3">
        <v>43177000</v>
      </c>
      <c r="C300" s="3">
        <v>44235000</v>
      </c>
      <c r="D300" s="3">
        <v>41304000</v>
      </c>
      <c r="E300" s="3">
        <v>43761000</v>
      </c>
      <c r="F300" s="3">
        <v>44695200</v>
      </c>
      <c r="G300" s="10">
        <v>-855000</v>
      </c>
      <c r="H300" s="10">
        <f t="shared" si="8"/>
        <v>1058000</v>
      </c>
      <c r="I300" s="11">
        <f t="shared" si="9"/>
        <v>2.450378673830975E-2</v>
      </c>
      <c r="J300" s="3">
        <v>45664300</v>
      </c>
      <c r="K300" s="3"/>
      <c r="L300" s="4">
        <v>51956900</v>
      </c>
      <c r="M300" s="4"/>
      <c r="N300" s="4">
        <v>3655000</v>
      </c>
      <c r="O300" s="5">
        <v>9.0068999507146377E-2</v>
      </c>
    </row>
    <row r="301" spans="1:15" x14ac:dyDescent="0.3">
      <c r="A301" s="2">
        <v>44348.375</v>
      </c>
      <c r="B301" s="3">
        <v>43761000</v>
      </c>
      <c r="C301" s="3">
        <v>44550000</v>
      </c>
      <c r="D301" s="3">
        <v>42515000</v>
      </c>
      <c r="E301" s="3">
        <v>43200000</v>
      </c>
      <c r="F301" s="3">
        <v>43982400</v>
      </c>
      <c r="G301" s="10">
        <v>-774000</v>
      </c>
      <c r="H301" s="10">
        <f t="shared" si="8"/>
        <v>789000</v>
      </c>
      <c r="I301" s="11">
        <f t="shared" si="9"/>
        <v>1.802975251936656E-2</v>
      </c>
      <c r="J301" s="3">
        <v>45129200</v>
      </c>
      <c r="K301" s="3"/>
      <c r="L301" s="4">
        <v>50657900</v>
      </c>
      <c r="M301" s="4"/>
      <c r="N301" s="4">
        <v>3246000</v>
      </c>
      <c r="O301" s="5">
        <v>7.8588030214991278E-2</v>
      </c>
    </row>
    <row r="302" spans="1:15" x14ac:dyDescent="0.3">
      <c r="A302" s="2">
        <v>44349.375</v>
      </c>
      <c r="B302" s="3">
        <v>43207000</v>
      </c>
      <c r="C302" s="3">
        <v>44341000</v>
      </c>
      <c r="D302" s="3">
        <v>42550000</v>
      </c>
      <c r="E302" s="3">
        <v>43732000</v>
      </c>
      <c r="F302" s="3">
        <v>43309800</v>
      </c>
      <c r="G302" s="10">
        <v>-712800</v>
      </c>
      <c r="H302" s="10">
        <f t="shared" si="8"/>
        <v>1134000</v>
      </c>
      <c r="I302" s="11">
        <f t="shared" si="9"/>
        <v>2.6245747216886151E-2</v>
      </c>
      <c r="J302" s="3">
        <v>44703200</v>
      </c>
      <c r="K302" s="3"/>
      <c r="L302" s="4">
        <v>49705050</v>
      </c>
      <c r="M302" s="4"/>
      <c r="N302" s="4">
        <v>1826000</v>
      </c>
      <c r="O302" s="5">
        <v>4.2949547218628717E-2</v>
      </c>
    </row>
    <row r="303" spans="1:15" x14ac:dyDescent="0.3">
      <c r="A303" s="2">
        <v>44350.375</v>
      </c>
      <c r="B303" s="3">
        <v>43744000</v>
      </c>
      <c r="C303" s="3">
        <v>45692000</v>
      </c>
      <c r="D303" s="3">
        <v>43439000</v>
      </c>
      <c r="E303" s="3">
        <v>45431000</v>
      </c>
      <c r="F303" s="3">
        <v>43311600</v>
      </c>
      <c r="G303" s="10">
        <v>-672600</v>
      </c>
      <c r="H303" s="10">
        <f t="shared" si="8"/>
        <v>1948000</v>
      </c>
      <c r="I303" s="11">
        <f t="shared" si="9"/>
        <v>4.4531821506949523E-2</v>
      </c>
      <c r="J303" s="3">
        <v>44817900</v>
      </c>
      <c r="K303" s="3"/>
      <c r="L303" s="4">
        <v>48738200</v>
      </c>
      <c r="M303" s="4"/>
      <c r="N303" s="4">
        <v>3142000</v>
      </c>
      <c r="O303" s="5">
        <v>7.3842538190364279E-2</v>
      </c>
    </row>
    <row r="304" spans="1:15" x14ac:dyDescent="0.3">
      <c r="A304" s="2">
        <v>44351.375</v>
      </c>
      <c r="B304" s="3">
        <v>45429000</v>
      </c>
      <c r="C304" s="3">
        <v>45500000</v>
      </c>
      <c r="D304" s="3">
        <v>42210000</v>
      </c>
      <c r="E304" s="3">
        <v>42938000</v>
      </c>
      <c r="F304" s="3">
        <v>43860200</v>
      </c>
      <c r="G304" s="10">
        <v>1800</v>
      </c>
      <c r="H304" s="10">
        <f t="shared" si="8"/>
        <v>71000</v>
      </c>
      <c r="I304" s="11">
        <f t="shared" si="9"/>
        <v>1.5628783376257457E-3</v>
      </c>
      <c r="J304" s="3">
        <v>44664700</v>
      </c>
      <c r="K304" s="3"/>
      <c r="L304" s="4">
        <v>47919900</v>
      </c>
      <c r="M304" s="4"/>
      <c r="N304" s="4">
        <v>2061000</v>
      </c>
      <c r="O304" s="5">
        <v>4.744584359676788E-2</v>
      </c>
    </row>
    <row r="305" spans="1:15" x14ac:dyDescent="0.3">
      <c r="A305" s="2">
        <v>44352.375</v>
      </c>
      <c r="B305" s="3">
        <v>42938000</v>
      </c>
      <c r="C305" s="3">
        <v>43766000</v>
      </c>
      <c r="D305" s="3">
        <v>41468000</v>
      </c>
      <c r="E305" s="3">
        <v>41943000</v>
      </c>
      <c r="F305" s="3">
        <v>43812400</v>
      </c>
      <c r="G305" s="10">
        <v>548600</v>
      </c>
      <c r="H305" s="10">
        <f t="shared" si="8"/>
        <v>828000</v>
      </c>
      <c r="I305" s="11">
        <f t="shared" si="9"/>
        <v>1.9283618240253389E-2</v>
      </c>
      <c r="J305" s="3">
        <v>44253800</v>
      </c>
      <c r="K305" s="3"/>
      <c r="L305" s="4">
        <v>47126450</v>
      </c>
      <c r="M305" s="4"/>
      <c r="N305" s="4">
        <v>1556000</v>
      </c>
      <c r="O305" s="5">
        <v>3.6863302534944326E-2</v>
      </c>
    </row>
    <row r="306" spans="1:15" x14ac:dyDescent="0.3">
      <c r="A306" s="2">
        <v>44353.375</v>
      </c>
      <c r="B306" s="3">
        <v>41942000</v>
      </c>
      <c r="C306" s="3">
        <v>42455000</v>
      </c>
      <c r="D306" s="3">
        <v>41445000</v>
      </c>
      <c r="E306" s="3">
        <v>41780000</v>
      </c>
      <c r="F306" s="3">
        <v>43448800</v>
      </c>
      <c r="G306" s="10">
        <v>-47800</v>
      </c>
      <c r="H306" s="10">
        <f t="shared" si="8"/>
        <v>513000</v>
      </c>
      <c r="I306" s="11">
        <f t="shared" si="9"/>
        <v>1.2231176386438414E-2</v>
      </c>
      <c r="J306" s="3">
        <v>43715600</v>
      </c>
      <c r="K306" s="3"/>
      <c r="L306" s="4">
        <v>46341150</v>
      </c>
      <c r="M306" s="4"/>
      <c r="N306" s="4">
        <v>987000</v>
      </c>
      <c r="O306" s="5">
        <v>2.3801485482781905E-2</v>
      </c>
    </row>
    <row r="307" spans="1:15" x14ac:dyDescent="0.3">
      <c r="A307" s="2">
        <v>44354.375</v>
      </c>
      <c r="B307" s="3">
        <v>41780000</v>
      </c>
      <c r="C307" s="3">
        <v>42458000</v>
      </c>
      <c r="D307" s="3">
        <v>38916000</v>
      </c>
      <c r="E307" s="3">
        <v>39064000</v>
      </c>
      <c r="F307" s="3">
        <v>43164800</v>
      </c>
      <c r="G307" s="10">
        <v>-363600</v>
      </c>
      <c r="H307" s="10">
        <f t="shared" si="8"/>
        <v>678000</v>
      </c>
      <c r="I307" s="11">
        <f t="shared" si="9"/>
        <v>1.6227860220201052E-2</v>
      </c>
      <c r="J307" s="3">
        <v>43237300</v>
      </c>
      <c r="K307" s="3"/>
      <c r="L307" s="4">
        <v>45727300</v>
      </c>
      <c r="M307" s="4"/>
      <c r="N307" s="4">
        <v>1013000</v>
      </c>
      <c r="O307" s="5">
        <v>2.4442031608155387E-2</v>
      </c>
    </row>
    <row r="308" spans="1:15" x14ac:dyDescent="0.3">
      <c r="A308" s="2">
        <v>44355.375</v>
      </c>
      <c r="B308" s="3">
        <v>39065000</v>
      </c>
      <c r="C308" s="3">
        <v>39642000</v>
      </c>
      <c r="D308" s="3">
        <v>36364000</v>
      </c>
      <c r="E308" s="3">
        <v>38494000</v>
      </c>
      <c r="F308" s="3">
        <v>42231200</v>
      </c>
      <c r="G308" s="10">
        <v>-284000</v>
      </c>
      <c r="H308" s="10">
        <f t="shared" si="8"/>
        <v>577000</v>
      </c>
      <c r="I308" s="11">
        <f t="shared" si="9"/>
        <v>1.4770254703698964E-2</v>
      </c>
      <c r="J308" s="3">
        <v>42771400</v>
      </c>
      <c r="K308" s="3"/>
      <c r="L308" s="4">
        <v>45009550</v>
      </c>
      <c r="M308" s="4"/>
      <c r="N308" s="4">
        <v>726000</v>
      </c>
      <c r="O308" s="5">
        <v>1.8655565834104226E-2</v>
      </c>
    </row>
    <row r="309" spans="1:15" x14ac:dyDescent="0.3">
      <c r="A309" s="2">
        <v>44356.375</v>
      </c>
      <c r="B309" s="3">
        <v>38495000</v>
      </c>
      <c r="C309" s="3">
        <v>43610000</v>
      </c>
      <c r="D309" s="3">
        <v>37200000</v>
      </c>
      <c r="E309" s="3">
        <v>43278000</v>
      </c>
      <c r="F309" s="3">
        <v>40843800</v>
      </c>
      <c r="G309" s="10">
        <v>-933600</v>
      </c>
      <c r="H309" s="10">
        <f t="shared" si="8"/>
        <v>5115000</v>
      </c>
      <c r="I309" s="11">
        <f t="shared" si="9"/>
        <v>0.13287439927263281</v>
      </c>
      <c r="J309" s="3">
        <v>42352000</v>
      </c>
      <c r="K309" s="3"/>
      <c r="L309" s="4">
        <v>44415300</v>
      </c>
      <c r="M309" s="4"/>
      <c r="N309" s="4">
        <v>7246000</v>
      </c>
      <c r="O309" s="5">
        <v>0.1992630073699263</v>
      </c>
    </row>
    <row r="310" spans="1:15" x14ac:dyDescent="0.3">
      <c r="A310" s="2">
        <v>44357.375</v>
      </c>
      <c r="B310" s="3">
        <v>43282000</v>
      </c>
      <c r="C310" s="3">
        <v>44620000</v>
      </c>
      <c r="D310" s="3">
        <v>41810000</v>
      </c>
      <c r="E310" s="3">
        <v>42836000</v>
      </c>
      <c r="F310" s="3">
        <v>40911800</v>
      </c>
      <c r="G310" s="10">
        <v>-1387400</v>
      </c>
      <c r="H310" s="10">
        <f t="shared" si="8"/>
        <v>1338000</v>
      </c>
      <c r="I310" s="11">
        <f t="shared" si="9"/>
        <v>3.0913543736426227E-2</v>
      </c>
      <c r="J310" s="3">
        <v>42362100</v>
      </c>
      <c r="K310" s="3"/>
      <c r="L310" s="4">
        <v>44013200</v>
      </c>
      <c r="M310" s="4"/>
      <c r="N310" s="4">
        <v>7420000</v>
      </c>
      <c r="O310" s="5">
        <v>0.19946236559139785</v>
      </c>
    </row>
    <row r="311" spans="1:15" x14ac:dyDescent="0.3">
      <c r="A311" s="2">
        <v>44358.375</v>
      </c>
      <c r="B311" s="3">
        <v>42836000</v>
      </c>
      <c r="C311" s="3">
        <v>43805000</v>
      </c>
      <c r="D311" s="3">
        <v>42060000</v>
      </c>
      <c r="E311" s="3">
        <v>43698000</v>
      </c>
      <c r="F311" s="3">
        <v>41090400</v>
      </c>
      <c r="G311" s="10">
        <v>68000</v>
      </c>
      <c r="H311" s="10">
        <f t="shared" si="8"/>
        <v>969000</v>
      </c>
      <c r="I311" s="11">
        <f t="shared" si="9"/>
        <v>2.2621159772154262E-2</v>
      </c>
      <c r="J311" s="3">
        <v>42269600</v>
      </c>
      <c r="K311" s="3"/>
      <c r="L311" s="4">
        <v>43699400</v>
      </c>
      <c r="M311" s="4"/>
      <c r="N311" s="4">
        <v>1995000</v>
      </c>
      <c r="O311" s="5">
        <v>4.7715857450370727E-2</v>
      </c>
    </row>
    <row r="312" spans="1:15" x14ac:dyDescent="0.3">
      <c r="A312" s="2">
        <v>44359.375</v>
      </c>
      <c r="B312" s="3">
        <v>43698000</v>
      </c>
      <c r="C312" s="3">
        <v>44088000</v>
      </c>
      <c r="D312" s="3">
        <v>40640000</v>
      </c>
      <c r="E312" s="3">
        <v>41430000</v>
      </c>
      <c r="F312" s="3">
        <v>41474000</v>
      </c>
      <c r="G312" s="10">
        <v>178600</v>
      </c>
      <c r="H312" s="10">
        <f t="shared" si="8"/>
        <v>390000</v>
      </c>
      <c r="I312" s="11">
        <f t="shared" si="9"/>
        <v>8.9248935878072228E-3</v>
      </c>
      <c r="J312" s="3">
        <v>42319400</v>
      </c>
      <c r="K312" s="3"/>
      <c r="L312" s="4">
        <v>43511300</v>
      </c>
      <c r="M312" s="4"/>
      <c r="N312" s="4">
        <v>2028000</v>
      </c>
      <c r="O312" s="5">
        <v>4.8216833095577748E-2</v>
      </c>
    </row>
    <row r="313" spans="1:15" x14ac:dyDescent="0.3">
      <c r="A313" s="2">
        <v>44360.375</v>
      </c>
      <c r="B313" s="3">
        <v>41430000</v>
      </c>
      <c r="C313" s="3">
        <v>45116000</v>
      </c>
      <c r="D313" s="3">
        <v>40543000</v>
      </c>
      <c r="E313" s="3">
        <v>44746000</v>
      </c>
      <c r="F313" s="3">
        <v>41947200</v>
      </c>
      <c r="G313" s="10">
        <v>383600</v>
      </c>
      <c r="H313" s="10">
        <f t="shared" si="8"/>
        <v>3686000</v>
      </c>
      <c r="I313" s="11">
        <f t="shared" si="9"/>
        <v>8.896934588462467E-2</v>
      </c>
      <c r="J313" s="3">
        <v>42089200</v>
      </c>
      <c r="K313" s="3"/>
      <c r="L313" s="4">
        <v>43453550</v>
      </c>
      <c r="M313" s="4"/>
      <c r="N313" s="4">
        <v>4476000</v>
      </c>
      <c r="O313" s="5">
        <v>0.11013779527559055</v>
      </c>
    </row>
    <row r="314" spans="1:15" x14ac:dyDescent="0.3">
      <c r="A314" s="2">
        <v>44361.375</v>
      </c>
      <c r="B314" s="3">
        <v>44746000</v>
      </c>
      <c r="C314" s="3">
        <v>47401000</v>
      </c>
      <c r="D314" s="3">
        <v>44400000</v>
      </c>
      <c r="E314" s="3">
        <v>46501000</v>
      </c>
      <c r="F314" s="3">
        <v>43197600</v>
      </c>
      <c r="G314" s="10">
        <v>473200</v>
      </c>
      <c r="H314" s="10">
        <f t="shared" si="8"/>
        <v>2655000</v>
      </c>
      <c r="I314" s="11">
        <f t="shared" si="9"/>
        <v>5.9334912617887633E-2</v>
      </c>
      <c r="J314" s="3">
        <v>42020700</v>
      </c>
      <c r="K314" s="3"/>
      <c r="L314" s="4">
        <v>43342700</v>
      </c>
      <c r="M314" s="4"/>
      <c r="N314" s="4">
        <v>6858000</v>
      </c>
      <c r="O314" s="5">
        <v>0.16915373800656094</v>
      </c>
    </row>
    <row r="315" spans="1:15" x14ac:dyDescent="0.3">
      <c r="A315" s="2">
        <v>44362.375</v>
      </c>
      <c r="B315" s="3">
        <v>46511000</v>
      </c>
      <c r="C315" s="3">
        <v>47500000</v>
      </c>
      <c r="D315" s="3">
        <v>45483000</v>
      </c>
      <c r="E315" s="3">
        <v>46389000</v>
      </c>
      <c r="F315" s="3">
        <v>43842200</v>
      </c>
      <c r="G315" s="10">
        <v>1250400</v>
      </c>
      <c r="H315" s="10">
        <f t="shared" si="8"/>
        <v>989000</v>
      </c>
      <c r="I315" s="11">
        <f t="shared" si="9"/>
        <v>2.1263787061125326E-2</v>
      </c>
      <c r="J315" s="3">
        <v>42377000</v>
      </c>
      <c r="K315" s="3"/>
      <c r="L315" s="4">
        <v>43315400</v>
      </c>
      <c r="M315" s="4"/>
      <c r="N315" s="4">
        <v>3100000</v>
      </c>
      <c r="O315" s="5">
        <v>6.9819819819819814E-2</v>
      </c>
    </row>
    <row r="316" spans="1:15" x14ac:dyDescent="0.3">
      <c r="A316" s="2">
        <v>44363.375</v>
      </c>
      <c r="B316" s="3">
        <v>46409000</v>
      </c>
      <c r="C316" s="3">
        <v>46543000</v>
      </c>
      <c r="D316" s="3">
        <v>44887000</v>
      </c>
      <c r="E316" s="3">
        <v>45295000</v>
      </c>
      <c r="F316" s="3">
        <v>44552800</v>
      </c>
      <c r="G316" s="10">
        <v>644600</v>
      </c>
      <c r="H316" s="10">
        <f t="shared" si="8"/>
        <v>134000</v>
      </c>
      <c r="I316" s="11">
        <f t="shared" si="9"/>
        <v>2.8873709840763644E-3</v>
      </c>
      <c r="J316" s="3">
        <v>42821600</v>
      </c>
      <c r="K316" s="3"/>
      <c r="L316" s="4">
        <v>43268600</v>
      </c>
      <c r="M316" s="4"/>
      <c r="N316" s="4">
        <v>1060000</v>
      </c>
      <c r="O316" s="5">
        <v>2.3305410812831169E-2</v>
      </c>
    </row>
    <row r="317" spans="1:15" x14ac:dyDescent="0.3">
      <c r="A317" s="2">
        <v>44364.375</v>
      </c>
      <c r="B317" s="3">
        <v>45306000</v>
      </c>
      <c r="C317" s="3">
        <v>46048000</v>
      </c>
      <c r="D317" s="3">
        <v>44390000</v>
      </c>
      <c r="E317" s="3">
        <v>44854000</v>
      </c>
      <c r="F317" s="3">
        <v>44872200</v>
      </c>
      <c r="G317" s="10">
        <v>710600</v>
      </c>
      <c r="H317" s="10">
        <f t="shared" si="8"/>
        <v>742000</v>
      </c>
      <c r="I317" s="11">
        <f t="shared" si="9"/>
        <v>1.6377521741049752E-2</v>
      </c>
      <c r="J317" s="3">
        <v>43173100</v>
      </c>
      <c r="K317" s="3"/>
      <c r="L317" s="4">
        <v>43205200</v>
      </c>
      <c r="M317" s="4"/>
      <c r="N317" s="4">
        <v>1161000</v>
      </c>
      <c r="O317" s="5">
        <v>2.5864949762737541E-2</v>
      </c>
    </row>
    <row r="318" spans="1:15" x14ac:dyDescent="0.3">
      <c r="A318" s="2">
        <v>44365.375</v>
      </c>
      <c r="B318" s="3">
        <v>44823000</v>
      </c>
      <c r="C318" s="3">
        <v>44945000</v>
      </c>
      <c r="D318" s="3">
        <v>42191000</v>
      </c>
      <c r="E318" s="3">
        <v>42599000</v>
      </c>
      <c r="F318" s="3">
        <v>45557000</v>
      </c>
      <c r="G318" s="10">
        <v>319400</v>
      </c>
      <c r="H318" s="10">
        <f t="shared" si="8"/>
        <v>122000</v>
      </c>
      <c r="I318" s="11">
        <f t="shared" si="9"/>
        <v>2.7218169243468757E-3</v>
      </c>
      <c r="J318" s="3">
        <v>43752100</v>
      </c>
      <c r="K318" s="3"/>
      <c r="L318" s="4">
        <v>43261750</v>
      </c>
      <c r="M318" s="4"/>
      <c r="N318" s="4">
        <v>555000</v>
      </c>
      <c r="O318" s="5">
        <v>1.2502815949538185E-2</v>
      </c>
    </row>
    <row r="319" spans="1:15" x14ac:dyDescent="0.3">
      <c r="A319" s="2">
        <v>44366.375</v>
      </c>
      <c r="B319" s="3">
        <v>42588000</v>
      </c>
      <c r="C319" s="3">
        <v>43000000</v>
      </c>
      <c r="D319" s="3">
        <v>41364000</v>
      </c>
      <c r="E319" s="3">
        <v>42088000</v>
      </c>
      <c r="F319" s="3">
        <v>45127600</v>
      </c>
      <c r="G319" s="10">
        <v>684800</v>
      </c>
      <c r="H319" s="10">
        <f t="shared" si="8"/>
        <v>412000</v>
      </c>
      <c r="I319" s="11">
        <f t="shared" si="9"/>
        <v>9.6740865971635202E-3</v>
      </c>
      <c r="J319" s="3">
        <v>44162600</v>
      </c>
      <c r="K319" s="3"/>
      <c r="L319" s="4">
        <v>43257300</v>
      </c>
      <c r="M319" s="4"/>
      <c r="N319" s="4">
        <v>809000</v>
      </c>
      <c r="O319" s="5">
        <v>1.9174705505913582E-2</v>
      </c>
    </row>
    <row r="320" spans="1:15" x14ac:dyDescent="0.3">
      <c r="A320" s="2">
        <v>44367.375</v>
      </c>
      <c r="B320" s="3">
        <v>42088000</v>
      </c>
      <c r="C320" s="3">
        <v>42443000</v>
      </c>
      <c r="D320" s="3">
        <v>39785000</v>
      </c>
      <c r="E320" s="3">
        <v>41842000</v>
      </c>
      <c r="F320" s="3">
        <v>44245000</v>
      </c>
      <c r="G320" s="10">
        <v>-429400</v>
      </c>
      <c r="H320" s="10">
        <f t="shared" si="8"/>
        <v>355000</v>
      </c>
      <c r="I320" s="11">
        <f t="shared" si="9"/>
        <v>8.434708230374453E-3</v>
      </c>
      <c r="J320" s="3">
        <v>44043600</v>
      </c>
      <c r="K320" s="3"/>
      <c r="L320" s="4">
        <v>43202850</v>
      </c>
      <c r="M320" s="4"/>
      <c r="N320" s="4">
        <v>1079000</v>
      </c>
      <c r="O320" s="5">
        <v>2.6085484962769558E-2</v>
      </c>
    </row>
    <row r="321" spans="1:15" x14ac:dyDescent="0.3">
      <c r="A321" s="2">
        <v>44368.375</v>
      </c>
      <c r="B321" s="3">
        <v>41843000</v>
      </c>
      <c r="C321" s="3">
        <v>42048000</v>
      </c>
      <c r="D321" s="3">
        <v>36802000</v>
      </c>
      <c r="E321" s="3">
        <v>37393000</v>
      </c>
      <c r="F321" s="3">
        <v>43335600</v>
      </c>
      <c r="G321" s="10">
        <v>-882600</v>
      </c>
      <c r="H321" s="10">
        <f t="shared" si="8"/>
        <v>205000</v>
      </c>
      <c r="I321" s="11">
        <f t="shared" si="9"/>
        <v>4.8992663049972516E-3</v>
      </c>
      <c r="J321" s="3">
        <v>43944200</v>
      </c>
      <c r="K321" s="3"/>
      <c r="L321" s="4">
        <v>43106900</v>
      </c>
      <c r="M321" s="4"/>
      <c r="N321" s="4">
        <v>2263000</v>
      </c>
      <c r="O321" s="5">
        <v>5.6880733944954132E-2</v>
      </c>
    </row>
    <row r="322" spans="1:15" x14ac:dyDescent="0.3">
      <c r="A322" s="2">
        <v>44369.375</v>
      </c>
      <c r="B322" s="3">
        <v>37397000</v>
      </c>
      <c r="C322" s="3">
        <v>39068000</v>
      </c>
      <c r="D322" s="3">
        <v>33900000</v>
      </c>
      <c r="E322" s="3">
        <v>37784000</v>
      </c>
      <c r="F322" s="3">
        <v>41755200</v>
      </c>
      <c r="G322" s="10">
        <v>-909400</v>
      </c>
      <c r="H322" s="10">
        <f t="shared" si="8"/>
        <v>1671000</v>
      </c>
      <c r="I322" s="11">
        <f t="shared" si="9"/>
        <v>4.4682728561114528E-2</v>
      </c>
      <c r="J322" s="3">
        <v>43313700</v>
      </c>
      <c r="K322" s="3"/>
      <c r="L322" s="4">
        <v>42816550</v>
      </c>
      <c r="M322" s="4"/>
      <c r="N322" s="4">
        <v>2266000</v>
      </c>
      <c r="O322" s="5">
        <v>6.1572740611923263E-2</v>
      </c>
    </row>
    <row r="323" spans="1:15" x14ac:dyDescent="0.3">
      <c r="A323" s="2">
        <v>44370.375</v>
      </c>
      <c r="B323" s="3">
        <v>37784000</v>
      </c>
      <c r="C323" s="3">
        <v>40099000</v>
      </c>
      <c r="D323" s="3">
        <v>36726000</v>
      </c>
      <c r="E323" s="3">
        <v>39077000</v>
      </c>
      <c r="F323" s="3">
        <v>40341200</v>
      </c>
      <c r="G323" s="10">
        <v>-1580400</v>
      </c>
      <c r="H323" s="10">
        <f t="shared" si="8"/>
        <v>2315000</v>
      </c>
      <c r="I323" s="11">
        <f t="shared" si="9"/>
        <v>6.1269320347236929E-2</v>
      </c>
      <c r="J323" s="3">
        <v>42949100</v>
      </c>
      <c r="K323" s="3"/>
      <c r="L323" s="4">
        <v>42519150</v>
      </c>
      <c r="M323" s="4"/>
      <c r="N323" s="4">
        <v>6199000</v>
      </c>
      <c r="O323" s="5">
        <v>0.18286135693215338</v>
      </c>
    </row>
    <row r="324" spans="1:15" x14ac:dyDescent="0.3">
      <c r="A324" s="2">
        <v>44371.375</v>
      </c>
      <c r="B324" s="3">
        <v>39077000</v>
      </c>
      <c r="C324" s="3">
        <v>40705000</v>
      </c>
      <c r="D324" s="3">
        <v>37770000</v>
      </c>
      <c r="E324" s="3">
        <v>40098000</v>
      </c>
      <c r="F324" s="3">
        <v>39636800</v>
      </c>
      <c r="G324" s="10">
        <v>-1414000</v>
      </c>
      <c r="H324" s="10">
        <f t="shared" si="8"/>
        <v>1628000</v>
      </c>
      <c r="I324" s="11">
        <f t="shared" si="9"/>
        <v>4.1661335312332064E-2</v>
      </c>
      <c r="J324" s="3">
        <v>42382200</v>
      </c>
      <c r="K324" s="3"/>
      <c r="L324" s="4">
        <v>42201450</v>
      </c>
      <c r="M324" s="4"/>
      <c r="N324" s="4">
        <v>3979000</v>
      </c>
      <c r="O324" s="5">
        <v>0.1083428633665523</v>
      </c>
    </row>
    <row r="325" spans="1:15" x14ac:dyDescent="0.3">
      <c r="A325" s="2">
        <v>44372.375</v>
      </c>
      <c r="B325" s="3">
        <v>40100000</v>
      </c>
      <c r="C325" s="3">
        <v>40956000</v>
      </c>
      <c r="D325" s="3">
        <v>36901000</v>
      </c>
      <c r="E325" s="3">
        <v>37152000</v>
      </c>
      <c r="F325" s="3">
        <v>39238800</v>
      </c>
      <c r="G325" s="10">
        <v>-704400</v>
      </c>
      <c r="H325" s="10">
        <f t="shared" si="8"/>
        <v>856000</v>
      </c>
      <c r="I325" s="11">
        <f t="shared" si="9"/>
        <v>2.1346633416458854E-2</v>
      </c>
      <c r="J325" s="3">
        <v>41741900</v>
      </c>
      <c r="K325" s="3"/>
      <c r="L325" s="4">
        <v>42059450</v>
      </c>
      <c r="M325" s="4"/>
      <c r="N325" s="4">
        <v>3186000</v>
      </c>
      <c r="O325" s="5">
        <v>8.4352660841938043E-2</v>
      </c>
    </row>
    <row r="326" spans="1:15" x14ac:dyDescent="0.3">
      <c r="A326" s="2">
        <v>44373.375</v>
      </c>
      <c r="B326" s="3">
        <v>37152000</v>
      </c>
      <c r="C326" s="3">
        <v>37999000</v>
      </c>
      <c r="D326" s="3">
        <v>35522000</v>
      </c>
      <c r="E326" s="3">
        <v>37629000</v>
      </c>
      <c r="F326" s="3">
        <v>38300800</v>
      </c>
      <c r="G326" s="10">
        <v>-398000</v>
      </c>
      <c r="H326" s="10">
        <f t="shared" si="8"/>
        <v>847000</v>
      </c>
      <c r="I326" s="11">
        <f t="shared" si="9"/>
        <v>2.2798234280792421E-2</v>
      </c>
      <c r="J326" s="3">
        <v>40818200</v>
      </c>
      <c r="K326" s="3"/>
      <c r="L326" s="4">
        <v>41819900</v>
      </c>
      <c r="M326" s="4"/>
      <c r="N326" s="4">
        <v>1098000</v>
      </c>
      <c r="O326" s="5">
        <v>2.9755291184520746E-2</v>
      </c>
    </row>
    <row r="327" spans="1:15" x14ac:dyDescent="0.3">
      <c r="A327" s="2">
        <v>44374.375</v>
      </c>
      <c r="B327" s="3">
        <v>37617000</v>
      </c>
      <c r="C327" s="3">
        <v>40000000</v>
      </c>
      <c r="D327" s="3">
        <v>37253000</v>
      </c>
      <c r="E327" s="3">
        <v>39985000</v>
      </c>
      <c r="F327" s="3">
        <v>38348000</v>
      </c>
      <c r="G327" s="10">
        <v>-938000</v>
      </c>
      <c r="H327" s="10">
        <f t="shared" si="8"/>
        <v>2383000</v>
      </c>
      <c r="I327" s="11">
        <f t="shared" si="9"/>
        <v>6.3349017731344867E-2</v>
      </c>
      <c r="J327" s="3">
        <v>40051600</v>
      </c>
      <c r="K327" s="3"/>
      <c r="L327" s="4">
        <v>41612350</v>
      </c>
      <c r="M327" s="4"/>
      <c r="N327" s="4">
        <v>4478000</v>
      </c>
      <c r="O327" s="5">
        <v>0.12606272169359833</v>
      </c>
    </row>
    <row r="328" spans="1:15" x14ac:dyDescent="0.3">
      <c r="A328" s="2">
        <v>44375.375</v>
      </c>
      <c r="B328" s="3">
        <v>39985000</v>
      </c>
      <c r="C328" s="3">
        <v>40570000</v>
      </c>
      <c r="D328" s="3">
        <v>39188000</v>
      </c>
      <c r="E328" s="3">
        <v>39959000</v>
      </c>
      <c r="F328" s="3">
        <v>38788200</v>
      </c>
      <c r="G328" s="10">
        <v>47200</v>
      </c>
      <c r="H328" s="10">
        <f t="shared" si="8"/>
        <v>585000</v>
      </c>
      <c r="I328" s="11">
        <f t="shared" si="9"/>
        <v>1.4630486432412155E-2</v>
      </c>
      <c r="J328" s="3">
        <v>39564700</v>
      </c>
      <c r="K328" s="3"/>
      <c r="L328" s="4">
        <v>41658400</v>
      </c>
      <c r="M328" s="4"/>
      <c r="N328" s="4">
        <v>3317000</v>
      </c>
      <c r="O328" s="5">
        <v>8.9039808874453064E-2</v>
      </c>
    </row>
    <row r="329" spans="1:15" x14ac:dyDescent="0.3">
      <c r="A329" s="2">
        <v>44376.375</v>
      </c>
      <c r="B329" s="3">
        <v>39971000</v>
      </c>
      <c r="C329" s="3">
        <v>42180000</v>
      </c>
      <c r="D329" s="3">
        <v>39810000</v>
      </c>
      <c r="E329" s="3">
        <v>41528000</v>
      </c>
      <c r="F329" s="3">
        <v>38964600</v>
      </c>
      <c r="G329" s="10">
        <v>440200</v>
      </c>
      <c r="H329" s="10">
        <f t="shared" si="8"/>
        <v>2209000</v>
      </c>
      <c r="I329" s="11">
        <f t="shared" si="9"/>
        <v>5.5265067173700937E-2</v>
      </c>
      <c r="J329" s="3">
        <v>39300700</v>
      </c>
      <c r="K329" s="3"/>
      <c r="L329" s="4">
        <v>41731650</v>
      </c>
      <c r="M329" s="4"/>
      <c r="N329" s="4">
        <v>2992000</v>
      </c>
      <c r="O329" s="5">
        <v>7.6349903031540267E-2</v>
      </c>
    </row>
    <row r="330" spans="1:15" x14ac:dyDescent="0.3">
      <c r="A330" s="2">
        <v>44377.375</v>
      </c>
      <c r="B330" s="3">
        <v>41528000</v>
      </c>
      <c r="C330" s="3">
        <v>41833000</v>
      </c>
      <c r="D330" s="3">
        <v>40010000</v>
      </c>
      <c r="E330" s="3">
        <v>40674000</v>
      </c>
      <c r="F330" s="3">
        <v>39250600</v>
      </c>
      <c r="G330" s="10">
        <v>176400</v>
      </c>
      <c r="H330" s="10">
        <f t="shared" si="8"/>
        <v>305000</v>
      </c>
      <c r="I330" s="11">
        <f t="shared" si="9"/>
        <v>7.3444423039876706E-3</v>
      </c>
      <c r="J330" s="3">
        <v>39244700</v>
      </c>
      <c r="K330" s="3"/>
      <c r="L330" s="4">
        <v>41644150</v>
      </c>
      <c r="M330" s="4"/>
      <c r="N330" s="4">
        <v>2023000</v>
      </c>
      <c r="O330" s="5">
        <v>5.0816377794523991E-2</v>
      </c>
    </row>
    <row r="331" spans="1:15" x14ac:dyDescent="0.3">
      <c r="A331" s="2">
        <v>44378.375</v>
      </c>
      <c r="B331" s="3">
        <v>40663000</v>
      </c>
      <c r="C331" s="3">
        <v>40683000</v>
      </c>
      <c r="D331" s="3">
        <v>38668000</v>
      </c>
      <c r="E331" s="3">
        <v>39320000</v>
      </c>
      <c r="F331" s="3">
        <v>39955000</v>
      </c>
      <c r="G331" s="10">
        <v>286000</v>
      </c>
      <c r="H331" s="10">
        <f t="shared" si="8"/>
        <v>20000</v>
      </c>
      <c r="I331" s="11">
        <f t="shared" si="9"/>
        <v>4.9184762560558742E-4</v>
      </c>
      <c r="J331" s="3">
        <v>39127900</v>
      </c>
      <c r="K331" s="3"/>
      <c r="L331" s="4">
        <v>41536050</v>
      </c>
      <c r="M331" s="4"/>
      <c r="N331" s="4">
        <v>673000</v>
      </c>
      <c r="O331" s="5">
        <v>1.6820794801299676E-2</v>
      </c>
    </row>
    <row r="332" spans="1:15" x14ac:dyDescent="0.3">
      <c r="A332" s="2">
        <v>44379.375</v>
      </c>
      <c r="B332" s="3">
        <v>39320000</v>
      </c>
      <c r="C332" s="3">
        <v>39834000</v>
      </c>
      <c r="D332" s="3">
        <v>38288000</v>
      </c>
      <c r="E332" s="3">
        <v>39442000</v>
      </c>
      <c r="F332" s="3">
        <v>40293200</v>
      </c>
      <c r="G332" s="10">
        <v>704400</v>
      </c>
      <c r="H332" s="10">
        <f t="shared" si="8"/>
        <v>514000</v>
      </c>
      <c r="I332" s="11">
        <f t="shared" si="9"/>
        <v>1.3072227873855544E-2</v>
      </c>
      <c r="J332" s="3">
        <v>39320600</v>
      </c>
      <c r="K332" s="3"/>
      <c r="L332" s="4">
        <v>41317150</v>
      </c>
      <c r="M332" s="4"/>
      <c r="N332" s="4">
        <v>1166000</v>
      </c>
      <c r="O332" s="5">
        <v>3.0154132616116686E-2</v>
      </c>
    </row>
    <row r="333" spans="1:15" x14ac:dyDescent="0.3">
      <c r="A333" s="2">
        <v>44380.375</v>
      </c>
      <c r="B333" s="3">
        <v>39440000</v>
      </c>
      <c r="C333" s="3">
        <v>40578000</v>
      </c>
      <c r="D333" s="3">
        <v>38951000</v>
      </c>
      <c r="E333" s="3">
        <v>40299000</v>
      </c>
      <c r="F333" s="3">
        <v>40184600</v>
      </c>
      <c r="G333" s="10">
        <v>338200</v>
      </c>
      <c r="H333" s="10">
        <f t="shared" si="8"/>
        <v>1138000</v>
      </c>
      <c r="I333" s="11">
        <f t="shared" si="9"/>
        <v>2.8853955375253551E-2</v>
      </c>
      <c r="J333" s="3">
        <v>39486400</v>
      </c>
      <c r="K333" s="3"/>
      <c r="L333" s="4">
        <v>41217750</v>
      </c>
      <c r="M333" s="4"/>
      <c r="N333" s="4">
        <v>2290000</v>
      </c>
      <c r="O333" s="5">
        <v>5.9809862097785209E-2</v>
      </c>
    </row>
    <row r="334" spans="1:15" x14ac:dyDescent="0.3">
      <c r="A334" s="2">
        <v>44381.375</v>
      </c>
      <c r="B334" s="3">
        <v>40299000</v>
      </c>
      <c r="C334" s="3">
        <v>41643000</v>
      </c>
      <c r="D334" s="3">
        <v>40088000</v>
      </c>
      <c r="E334" s="3">
        <v>40948000</v>
      </c>
      <c r="F334" s="3">
        <v>40252600</v>
      </c>
      <c r="G334" s="10">
        <v>-108600</v>
      </c>
      <c r="H334" s="10">
        <f t="shared" si="8"/>
        <v>1344000</v>
      </c>
      <c r="I334" s="11">
        <f t="shared" si="9"/>
        <v>3.3350703491401769E-2</v>
      </c>
      <c r="J334" s="3">
        <v>39608600</v>
      </c>
      <c r="K334" s="3"/>
      <c r="L334" s="4">
        <v>40995400</v>
      </c>
      <c r="M334" s="4"/>
      <c r="N334" s="4">
        <v>2692000</v>
      </c>
      <c r="O334" s="5">
        <v>6.9112474647634203E-2</v>
      </c>
    </row>
    <row r="335" spans="1:15" x14ac:dyDescent="0.3">
      <c r="A335" s="2">
        <v>44382.375</v>
      </c>
      <c r="B335" s="3">
        <v>40915000</v>
      </c>
      <c r="C335" s="3">
        <v>40948000</v>
      </c>
      <c r="D335" s="3">
        <v>38957000</v>
      </c>
      <c r="E335" s="3">
        <v>39506000</v>
      </c>
      <c r="F335" s="3">
        <v>40136600</v>
      </c>
      <c r="G335" s="10">
        <v>68000</v>
      </c>
      <c r="H335" s="10">
        <f t="shared" si="8"/>
        <v>33000</v>
      </c>
      <c r="I335" s="11">
        <f t="shared" si="9"/>
        <v>8.0655016497617016E-4</v>
      </c>
      <c r="J335" s="3">
        <v>39693600</v>
      </c>
      <c r="K335" s="3"/>
      <c r="L335" s="4">
        <v>40717750</v>
      </c>
      <c r="M335" s="4"/>
      <c r="N335" s="4">
        <v>860000</v>
      </c>
      <c r="O335" s="5">
        <v>2.1452803831570545E-2</v>
      </c>
    </row>
    <row r="336" spans="1:15" x14ac:dyDescent="0.3">
      <c r="A336" s="2">
        <v>44383.375</v>
      </c>
      <c r="B336" s="3">
        <v>39509000</v>
      </c>
      <c r="C336" s="3">
        <v>40650000</v>
      </c>
      <c r="D336" s="3">
        <v>39340000</v>
      </c>
      <c r="E336" s="3">
        <v>39814000</v>
      </c>
      <c r="F336" s="3">
        <v>39903000</v>
      </c>
      <c r="G336" s="10">
        <v>-116000</v>
      </c>
      <c r="H336" s="10">
        <f t="shared" si="8"/>
        <v>1141000</v>
      </c>
      <c r="I336" s="11">
        <f t="shared" si="9"/>
        <v>2.887949581108102E-2</v>
      </c>
      <c r="J336" s="3">
        <v>39929000</v>
      </c>
      <c r="K336" s="3"/>
      <c r="L336" s="4">
        <v>40373600</v>
      </c>
      <c r="M336" s="4"/>
      <c r="N336" s="4">
        <v>1693000</v>
      </c>
      <c r="O336" s="5">
        <v>4.3458171830479758E-2</v>
      </c>
    </row>
    <row r="337" spans="1:15" x14ac:dyDescent="0.3">
      <c r="A337" s="2">
        <v>44384.375</v>
      </c>
      <c r="B337" s="3">
        <v>39814000</v>
      </c>
      <c r="C337" s="3">
        <v>40727000</v>
      </c>
      <c r="D337" s="3">
        <v>39637000</v>
      </c>
      <c r="E337" s="3">
        <v>39743000</v>
      </c>
      <c r="F337" s="3">
        <v>40001800</v>
      </c>
      <c r="G337" s="10">
        <v>-233600</v>
      </c>
      <c r="H337" s="10">
        <f t="shared" si="8"/>
        <v>913000</v>
      </c>
      <c r="I337" s="11">
        <f t="shared" si="9"/>
        <v>2.2931632089214848E-2</v>
      </c>
      <c r="J337" s="3">
        <v>40147500</v>
      </c>
      <c r="K337" s="3"/>
      <c r="L337" s="4">
        <v>40099550</v>
      </c>
      <c r="M337" s="4"/>
      <c r="N337" s="4">
        <v>1387000</v>
      </c>
      <c r="O337" s="5">
        <v>3.5256736146415862E-2</v>
      </c>
    </row>
    <row r="338" spans="1:15" x14ac:dyDescent="0.3">
      <c r="A338" s="2">
        <v>44385.375</v>
      </c>
      <c r="B338" s="3">
        <v>39743000</v>
      </c>
      <c r="C338" s="3">
        <v>39953000</v>
      </c>
      <c r="D338" s="3">
        <v>38200000</v>
      </c>
      <c r="E338" s="3">
        <v>39082000</v>
      </c>
      <c r="F338" s="3">
        <v>40062000</v>
      </c>
      <c r="G338" s="10">
        <v>98800</v>
      </c>
      <c r="H338" s="10">
        <f t="shared" si="8"/>
        <v>210000</v>
      </c>
      <c r="I338" s="11">
        <f t="shared" si="9"/>
        <v>5.2839493747326577E-3</v>
      </c>
      <c r="J338" s="3">
        <v>40123300</v>
      </c>
      <c r="K338" s="3"/>
      <c r="L338" s="4">
        <v>39844000</v>
      </c>
      <c r="M338" s="4"/>
      <c r="N338" s="4">
        <v>316000</v>
      </c>
      <c r="O338" s="5">
        <v>7.9723490677901954E-3</v>
      </c>
    </row>
    <row r="339" spans="1:15" x14ac:dyDescent="0.3">
      <c r="A339" s="2">
        <v>44386.375</v>
      </c>
      <c r="B339" s="3">
        <v>39069000</v>
      </c>
      <c r="C339" s="3">
        <v>40070000</v>
      </c>
      <c r="D339" s="3">
        <v>38123000</v>
      </c>
      <c r="E339" s="3">
        <v>39820000</v>
      </c>
      <c r="F339" s="3">
        <v>39818600</v>
      </c>
      <c r="G339" s="10">
        <v>60200</v>
      </c>
      <c r="H339" s="10">
        <f t="shared" si="8"/>
        <v>1001000</v>
      </c>
      <c r="I339" s="11">
        <f t="shared" si="9"/>
        <v>2.5621336609588166E-2</v>
      </c>
      <c r="J339" s="3">
        <v>40035600</v>
      </c>
      <c r="K339" s="3"/>
      <c r="L339" s="4">
        <v>39668150</v>
      </c>
      <c r="M339" s="4"/>
      <c r="N339" s="4">
        <v>1870000</v>
      </c>
      <c r="O339" s="5">
        <v>4.8952879581151833E-2</v>
      </c>
    </row>
    <row r="340" spans="1:15" x14ac:dyDescent="0.3">
      <c r="A340" s="2">
        <v>44387.375</v>
      </c>
      <c r="B340" s="3">
        <v>39801000</v>
      </c>
      <c r="C340" s="3">
        <v>40302000</v>
      </c>
      <c r="D340" s="3">
        <v>39124000</v>
      </c>
      <c r="E340" s="3">
        <v>39626000</v>
      </c>
      <c r="F340" s="3">
        <v>39593000</v>
      </c>
      <c r="G340" s="10">
        <v>-243400</v>
      </c>
      <c r="H340" s="10">
        <f t="shared" si="8"/>
        <v>501000</v>
      </c>
      <c r="I340" s="11">
        <f t="shared" si="9"/>
        <v>1.2587623426547071E-2</v>
      </c>
      <c r="J340" s="3">
        <v>39864800</v>
      </c>
      <c r="K340" s="3"/>
      <c r="L340" s="4">
        <v>39554750</v>
      </c>
      <c r="M340" s="4"/>
      <c r="N340" s="4">
        <v>2179000</v>
      </c>
      <c r="O340" s="5">
        <v>5.7157096765731975E-2</v>
      </c>
    </row>
    <row r="341" spans="1:15" x14ac:dyDescent="0.3">
      <c r="A341" s="2">
        <v>44388.375</v>
      </c>
      <c r="B341" s="3">
        <v>39633000</v>
      </c>
      <c r="C341" s="3">
        <v>40580000</v>
      </c>
      <c r="D341" s="3">
        <v>39250000</v>
      </c>
      <c r="E341" s="3">
        <v>40194000</v>
      </c>
      <c r="F341" s="3">
        <v>39617000</v>
      </c>
      <c r="G341" s="10">
        <v>-225600</v>
      </c>
      <c r="H341" s="10">
        <f t="shared" si="8"/>
        <v>947000</v>
      </c>
      <c r="I341" s="11">
        <f t="shared" si="9"/>
        <v>2.3894229556177933E-2</v>
      </c>
      <c r="J341" s="3">
        <v>39760000</v>
      </c>
      <c r="K341" s="3"/>
      <c r="L341" s="4">
        <v>39443950</v>
      </c>
      <c r="M341" s="4"/>
      <c r="N341" s="4">
        <v>1456000</v>
      </c>
      <c r="O341" s="5">
        <v>3.7215008690317963E-2</v>
      </c>
    </row>
    <row r="342" spans="1:15" x14ac:dyDescent="0.3">
      <c r="A342" s="2">
        <v>44389.375</v>
      </c>
      <c r="B342" s="3">
        <v>40194000</v>
      </c>
      <c r="C342" s="3">
        <v>40570000</v>
      </c>
      <c r="D342" s="3">
        <v>38850000</v>
      </c>
      <c r="E342" s="3">
        <v>39193000</v>
      </c>
      <c r="F342" s="3">
        <v>39693000</v>
      </c>
      <c r="G342" s="10">
        <v>24000</v>
      </c>
      <c r="H342" s="10">
        <f t="shared" si="8"/>
        <v>376000</v>
      </c>
      <c r="I342" s="11">
        <f t="shared" si="9"/>
        <v>9.354630044285217E-3</v>
      </c>
      <c r="J342" s="3">
        <v>39847400</v>
      </c>
      <c r="K342" s="3"/>
      <c r="L342" s="4">
        <v>39584000</v>
      </c>
      <c r="M342" s="4"/>
      <c r="N342" s="4">
        <v>1320000</v>
      </c>
      <c r="O342" s="5">
        <v>3.3630573248407646E-2</v>
      </c>
    </row>
    <row r="343" spans="1:15" x14ac:dyDescent="0.3">
      <c r="A343" s="2">
        <v>44390.375</v>
      </c>
      <c r="B343" s="3">
        <v>39177000</v>
      </c>
      <c r="C343" s="3">
        <v>39363000</v>
      </c>
      <c r="D343" s="3">
        <v>38297000</v>
      </c>
      <c r="E343" s="3">
        <v>38713000</v>
      </c>
      <c r="F343" s="3">
        <v>39583000</v>
      </c>
      <c r="G343" s="10">
        <v>76000</v>
      </c>
      <c r="H343" s="10">
        <f t="shared" si="8"/>
        <v>186000</v>
      </c>
      <c r="I343" s="11">
        <f t="shared" si="9"/>
        <v>4.7476835898613984E-3</v>
      </c>
      <c r="J343" s="3">
        <v>39822500</v>
      </c>
      <c r="K343" s="3"/>
      <c r="L343" s="4">
        <v>39654450</v>
      </c>
      <c r="M343" s="4"/>
      <c r="N343" s="4">
        <v>513000</v>
      </c>
      <c r="O343" s="5">
        <v>1.3204633204633205E-2</v>
      </c>
    </row>
    <row r="344" spans="1:15" x14ac:dyDescent="0.3">
      <c r="A344" s="2">
        <v>44391.375</v>
      </c>
      <c r="B344" s="3">
        <v>38741000</v>
      </c>
      <c r="C344" s="3">
        <v>38975000</v>
      </c>
      <c r="D344" s="3">
        <v>37600000</v>
      </c>
      <c r="E344" s="3">
        <v>38592000</v>
      </c>
      <c r="F344" s="3">
        <v>39509200</v>
      </c>
      <c r="G344" s="10">
        <v>-110000</v>
      </c>
      <c r="H344" s="10">
        <f t="shared" ref="H344:H407" si="10">C344-B344</f>
        <v>234000</v>
      </c>
      <c r="I344" s="11">
        <f t="shared" ref="I344:I407" si="11">H344/B344</f>
        <v>6.0401125422678819E-3</v>
      </c>
      <c r="J344" s="3">
        <v>39663900</v>
      </c>
      <c r="K344" s="3"/>
      <c r="L344" s="4">
        <v>39636250</v>
      </c>
      <c r="M344" s="4"/>
      <c r="N344" s="4">
        <v>678000</v>
      </c>
      <c r="O344" s="5">
        <v>1.7703736585111107E-2</v>
      </c>
    </row>
    <row r="345" spans="1:15" x14ac:dyDescent="0.3">
      <c r="A345" s="2">
        <v>44392.375</v>
      </c>
      <c r="B345" s="3">
        <v>38590000</v>
      </c>
      <c r="C345" s="3">
        <v>39045000</v>
      </c>
      <c r="D345" s="3">
        <v>37088000</v>
      </c>
      <c r="E345" s="3">
        <v>37606000</v>
      </c>
      <c r="F345" s="3">
        <v>39263600</v>
      </c>
      <c r="G345" s="10">
        <v>-73800</v>
      </c>
      <c r="H345" s="10">
        <f t="shared" si="10"/>
        <v>455000</v>
      </c>
      <c r="I345" s="11">
        <f t="shared" si="11"/>
        <v>1.1790619331433013E-2</v>
      </c>
      <c r="J345" s="3">
        <v>39428300</v>
      </c>
      <c r="K345" s="3"/>
      <c r="L345" s="4">
        <v>39560950</v>
      </c>
      <c r="M345" s="4"/>
      <c r="N345" s="4">
        <v>1445000</v>
      </c>
      <c r="O345" s="5">
        <v>3.8430851063829791E-2</v>
      </c>
    </row>
    <row r="346" spans="1:15" x14ac:dyDescent="0.3">
      <c r="A346" s="2">
        <v>44393.375</v>
      </c>
      <c r="B346" s="3">
        <v>37606000</v>
      </c>
      <c r="C346" s="3">
        <v>38053000</v>
      </c>
      <c r="D346" s="3">
        <v>36750000</v>
      </c>
      <c r="E346" s="3">
        <v>37199000</v>
      </c>
      <c r="F346" s="3">
        <v>38859600</v>
      </c>
      <c r="G346" s="10">
        <v>-245600</v>
      </c>
      <c r="H346" s="10">
        <f t="shared" si="10"/>
        <v>447000</v>
      </c>
      <c r="I346" s="11">
        <f t="shared" si="11"/>
        <v>1.1886401106206456E-2</v>
      </c>
      <c r="J346" s="3">
        <v>39238300</v>
      </c>
      <c r="K346" s="3"/>
      <c r="L346" s="4">
        <v>39583650</v>
      </c>
      <c r="M346" s="4"/>
      <c r="N346" s="4">
        <v>965000</v>
      </c>
      <c r="O346" s="5">
        <v>2.6019197584124246E-2</v>
      </c>
    </row>
    <row r="347" spans="1:15" x14ac:dyDescent="0.3">
      <c r="A347" s="2">
        <v>44394.375</v>
      </c>
      <c r="B347" s="3">
        <v>37199000</v>
      </c>
      <c r="C347" s="3">
        <v>37800000</v>
      </c>
      <c r="D347" s="3">
        <v>36824000</v>
      </c>
      <c r="E347" s="3">
        <v>37205000</v>
      </c>
      <c r="F347" s="3">
        <v>38260600</v>
      </c>
      <c r="G347" s="10">
        <v>-404000</v>
      </c>
      <c r="H347" s="10">
        <f t="shared" si="10"/>
        <v>601000</v>
      </c>
      <c r="I347" s="11">
        <f t="shared" si="11"/>
        <v>1.6156348288932497E-2</v>
      </c>
      <c r="J347" s="3">
        <v>38976800</v>
      </c>
      <c r="K347" s="3"/>
      <c r="L347" s="4">
        <v>39562150</v>
      </c>
      <c r="M347" s="4"/>
      <c r="N347" s="4">
        <v>1050000</v>
      </c>
      <c r="O347" s="5">
        <v>2.8571428571428571E-2</v>
      </c>
    </row>
    <row r="348" spans="1:15" x14ac:dyDescent="0.3">
      <c r="A348" s="2">
        <v>44395.375</v>
      </c>
      <c r="B348" s="3">
        <v>37205000</v>
      </c>
      <c r="C348" s="3">
        <v>38172000</v>
      </c>
      <c r="D348" s="3">
        <v>37000000</v>
      </c>
      <c r="E348" s="3">
        <v>37663000</v>
      </c>
      <c r="F348" s="3">
        <v>37863000</v>
      </c>
      <c r="G348" s="10">
        <v>-599000</v>
      </c>
      <c r="H348" s="10">
        <f t="shared" si="10"/>
        <v>967000</v>
      </c>
      <c r="I348" s="11">
        <f t="shared" si="11"/>
        <v>2.59911302244322E-2</v>
      </c>
      <c r="J348" s="3">
        <v>38723000</v>
      </c>
      <c r="K348" s="3"/>
      <c r="L348" s="4">
        <v>39423150</v>
      </c>
      <c r="M348" s="4"/>
      <c r="N348" s="4">
        <v>1348000</v>
      </c>
      <c r="O348" s="5">
        <v>3.6606560938518357E-2</v>
      </c>
    </row>
    <row r="349" spans="1:15" x14ac:dyDescent="0.3">
      <c r="A349" s="2">
        <v>44396.375</v>
      </c>
      <c r="B349" s="3">
        <v>37663000</v>
      </c>
      <c r="C349" s="3">
        <v>37704000</v>
      </c>
      <c r="D349" s="3">
        <v>36500000</v>
      </c>
      <c r="E349" s="3">
        <v>36799000</v>
      </c>
      <c r="F349" s="3">
        <v>37653000</v>
      </c>
      <c r="G349" s="10">
        <v>-397600</v>
      </c>
      <c r="H349" s="10">
        <f t="shared" si="10"/>
        <v>41000</v>
      </c>
      <c r="I349" s="11">
        <f t="shared" si="11"/>
        <v>1.0886015452831691E-3</v>
      </c>
      <c r="J349" s="3">
        <v>38581100</v>
      </c>
      <c r="K349" s="3"/>
      <c r="L349" s="4">
        <v>39308350</v>
      </c>
      <c r="M349" s="4"/>
      <c r="N349" s="4">
        <v>704000</v>
      </c>
      <c r="O349" s="5">
        <v>1.9027027027027028E-2</v>
      </c>
    </row>
    <row r="350" spans="1:15" x14ac:dyDescent="0.3">
      <c r="A350" s="2">
        <v>44397.375</v>
      </c>
      <c r="B350" s="3">
        <v>36799000</v>
      </c>
      <c r="C350" s="3">
        <v>36937000</v>
      </c>
      <c r="D350" s="3">
        <v>34820000</v>
      </c>
      <c r="E350" s="3">
        <v>35305000</v>
      </c>
      <c r="F350" s="3">
        <v>37294400</v>
      </c>
      <c r="G350" s="10">
        <v>-210000</v>
      </c>
      <c r="H350" s="10">
        <f t="shared" si="10"/>
        <v>138000</v>
      </c>
      <c r="I350" s="11">
        <f t="shared" si="11"/>
        <v>3.7501019049430693E-3</v>
      </c>
      <c r="J350" s="3">
        <v>38279000</v>
      </c>
      <c r="K350" s="3"/>
      <c r="L350" s="4">
        <v>39071900</v>
      </c>
      <c r="M350" s="4"/>
      <c r="N350" s="4">
        <v>437000</v>
      </c>
      <c r="O350" s="5">
        <v>1.1972602739726028E-2</v>
      </c>
    </row>
    <row r="351" spans="1:15" x14ac:dyDescent="0.3">
      <c r="A351" s="2">
        <v>44398.375</v>
      </c>
      <c r="B351" s="3">
        <v>35339000</v>
      </c>
      <c r="C351" s="3">
        <v>38374000</v>
      </c>
      <c r="D351" s="3">
        <v>35000000</v>
      </c>
      <c r="E351" s="3">
        <v>38013000</v>
      </c>
      <c r="F351" s="3">
        <v>36834200</v>
      </c>
      <c r="G351" s="10">
        <v>-358600</v>
      </c>
      <c r="H351" s="10">
        <f t="shared" si="10"/>
        <v>3035000</v>
      </c>
      <c r="I351" s="11">
        <f t="shared" si="11"/>
        <v>8.5882452814171312E-2</v>
      </c>
      <c r="J351" s="3">
        <v>37846900</v>
      </c>
      <c r="K351" s="3"/>
      <c r="L351" s="4">
        <v>38803450</v>
      </c>
      <c r="M351" s="4"/>
      <c r="N351" s="4">
        <v>3554000</v>
      </c>
      <c r="O351" s="5">
        <v>0.10206777713957496</v>
      </c>
    </row>
    <row r="352" spans="1:15" x14ac:dyDescent="0.3">
      <c r="A352" s="2">
        <v>44399.375</v>
      </c>
      <c r="B352" s="3">
        <v>38012000</v>
      </c>
      <c r="C352" s="3">
        <v>38470000</v>
      </c>
      <c r="D352" s="3">
        <v>37428000</v>
      </c>
      <c r="E352" s="3">
        <v>37925000</v>
      </c>
      <c r="F352" s="3">
        <v>36997000</v>
      </c>
      <c r="G352" s="10">
        <v>-460200</v>
      </c>
      <c r="H352" s="10">
        <f t="shared" si="10"/>
        <v>458000</v>
      </c>
      <c r="I352" s="11">
        <f t="shared" si="11"/>
        <v>1.2048826686309586E-2</v>
      </c>
      <c r="J352" s="3">
        <v>37628800</v>
      </c>
      <c r="K352" s="3"/>
      <c r="L352" s="4">
        <v>38738100</v>
      </c>
      <c r="M352" s="4"/>
      <c r="N352" s="4">
        <v>3470000</v>
      </c>
      <c r="O352" s="5">
        <v>9.9142857142857144E-2</v>
      </c>
    </row>
    <row r="353" spans="1:15" x14ac:dyDescent="0.3">
      <c r="A353" s="2">
        <v>44400.375</v>
      </c>
      <c r="B353" s="3">
        <v>37922000</v>
      </c>
      <c r="C353" s="3">
        <v>39113000</v>
      </c>
      <c r="D353" s="3">
        <v>37790000</v>
      </c>
      <c r="E353" s="3">
        <v>39108000</v>
      </c>
      <c r="F353" s="3">
        <v>37141000</v>
      </c>
      <c r="G353" s="10">
        <v>162800</v>
      </c>
      <c r="H353" s="10">
        <f t="shared" si="10"/>
        <v>1191000</v>
      </c>
      <c r="I353" s="11">
        <f t="shared" si="11"/>
        <v>3.1406571383365854E-2</v>
      </c>
      <c r="J353" s="3">
        <v>37502000</v>
      </c>
      <c r="K353" s="3"/>
      <c r="L353" s="4">
        <v>38662250</v>
      </c>
      <c r="M353" s="4"/>
      <c r="N353" s="4">
        <v>1685000</v>
      </c>
      <c r="O353" s="5">
        <v>4.5019771294218233E-2</v>
      </c>
    </row>
    <row r="354" spans="1:15" x14ac:dyDescent="0.3">
      <c r="A354" s="2">
        <v>44401.375</v>
      </c>
      <c r="B354" s="3">
        <v>39113000</v>
      </c>
      <c r="C354" s="3">
        <v>40240000</v>
      </c>
      <c r="D354" s="3">
        <v>38919000</v>
      </c>
      <c r="E354" s="3">
        <v>40112000</v>
      </c>
      <c r="F354" s="3">
        <v>37430000</v>
      </c>
      <c r="G354" s="10">
        <v>144000</v>
      </c>
      <c r="H354" s="10">
        <f t="shared" si="10"/>
        <v>1127000</v>
      </c>
      <c r="I354" s="11">
        <f t="shared" si="11"/>
        <v>2.8813949326310945E-2</v>
      </c>
      <c r="J354" s="3">
        <v>37541500</v>
      </c>
      <c r="K354" s="3"/>
      <c r="L354" s="4">
        <v>38602700</v>
      </c>
      <c r="M354" s="4"/>
      <c r="N354" s="4">
        <v>2450000</v>
      </c>
      <c r="O354" s="5">
        <v>6.483196612860545E-2</v>
      </c>
    </row>
    <row r="355" spans="1:15" x14ac:dyDescent="0.3">
      <c r="A355" s="2">
        <v>44402.375</v>
      </c>
      <c r="B355" s="3">
        <v>40076000</v>
      </c>
      <c r="C355" s="3">
        <v>41110000</v>
      </c>
      <c r="D355" s="3">
        <v>39547000</v>
      </c>
      <c r="E355" s="3">
        <v>41070000</v>
      </c>
      <c r="F355" s="3">
        <v>38092600</v>
      </c>
      <c r="G355" s="10">
        <v>289000</v>
      </c>
      <c r="H355" s="10">
        <f t="shared" si="10"/>
        <v>1034000</v>
      </c>
      <c r="I355" s="11">
        <f t="shared" si="11"/>
        <v>2.5800978141531091E-2</v>
      </c>
      <c r="J355" s="3">
        <v>37693500</v>
      </c>
      <c r="K355" s="3"/>
      <c r="L355" s="4">
        <v>38560900</v>
      </c>
      <c r="M355" s="4"/>
      <c r="N355" s="4">
        <v>2191000</v>
      </c>
      <c r="O355" s="5">
        <v>5.6296410493589251E-2</v>
      </c>
    </row>
    <row r="356" spans="1:15" x14ac:dyDescent="0.3">
      <c r="A356" s="2">
        <v>44403.375</v>
      </c>
      <c r="B356" s="3">
        <v>41054000</v>
      </c>
      <c r="C356" s="3">
        <v>46800000</v>
      </c>
      <c r="D356" s="3">
        <v>40864000</v>
      </c>
      <c r="E356" s="3">
        <v>43001000</v>
      </c>
      <c r="F356" s="3">
        <v>39245600</v>
      </c>
      <c r="G356" s="10">
        <v>662600</v>
      </c>
      <c r="H356" s="10">
        <f t="shared" si="10"/>
        <v>5746000</v>
      </c>
      <c r="I356" s="11">
        <f t="shared" si="11"/>
        <v>0.13996200126662445</v>
      </c>
      <c r="J356" s="3">
        <v>38039900</v>
      </c>
      <c r="K356" s="3"/>
      <c r="L356" s="4">
        <v>38639100</v>
      </c>
      <c r="M356" s="4"/>
      <c r="N356" s="4">
        <v>7253000</v>
      </c>
      <c r="O356" s="5">
        <v>0.18340202796672314</v>
      </c>
    </row>
    <row r="357" spans="1:15" x14ac:dyDescent="0.3">
      <c r="A357" s="2">
        <v>44404.375</v>
      </c>
      <c r="B357" s="3">
        <v>43021000</v>
      </c>
      <c r="C357" s="3">
        <v>45506000</v>
      </c>
      <c r="D357" s="3">
        <v>42050000</v>
      </c>
      <c r="E357" s="3">
        <v>45409000</v>
      </c>
      <c r="F357" s="3">
        <v>40243200</v>
      </c>
      <c r="G357" s="10">
        <v>1153000</v>
      </c>
      <c r="H357" s="10">
        <f t="shared" si="10"/>
        <v>2485000</v>
      </c>
      <c r="I357" s="11">
        <f t="shared" si="11"/>
        <v>5.7762488087213223E-2</v>
      </c>
      <c r="J357" s="3">
        <v>38620100</v>
      </c>
      <c r="K357" s="3"/>
      <c r="L357" s="4">
        <v>38798450</v>
      </c>
      <c r="M357" s="4"/>
      <c r="N357" s="4">
        <v>4642000</v>
      </c>
      <c r="O357" s="5">
        <v>0.11359631949882537</v>
      </c>
    </row>
    <row r="358" spans="1:15" x14ac:dyDescent="0.3">
      <c r="A358" s="2">
        <v>44405.375</v>
      </c>
      <c r="B358" s="3">
        <v>45447000</v>
      </c>
      <c r="C358" s="3">
        <v>47494000</v>
      </c>
      <c r="D358" s="3">
        <v>45000000</v>
      </c>
      <c r="E358" s="3">
        <v>46350000</v>
      </c>
      <c r="F358" s="3">
        <v>41740000</v>
      </c>
      <c r="G358" s="10">
        <v>997600</v>
      </c>
      <c r="H358" s="10">
        <f t="shared" si="10"/>
        <v>2047000</v>
      </c>
      <c r="I358" s="11">
        <f t="shared" si="11"/>
        <v>4.504147688516294E-2</v>
      </c>
      <c r="J358" s="3">
        <v>39440500</v>
      </c>
      <c r="K358" s="3"/>
      <c r="L358" s="4">
        <v>39081750</v>
      </c>
      <c r="M358" s="4"/>
      <c r="N358" s="4">
        <v>5444000</v>
      </c>
      <c r="O358" s="5">
        <v>0.12946492271105825</v>
      </c>
    </row>
    <row r="359" spans="1:15" x14ac:dyDescent="0.3">
      <c r="A359" s="2">
        <v>44406.375</v>
      </c>
      <c r="B359" s="3">
        <v>46350000</v>
      </c>
      <c r="C359" s="3">
        <v>46996000</v>
      </c>
      <c r="D359" s="3">
        <v>45529000</v>
      </c>
      <c r="E359" s="3">
        <v>45907000</v>
      </c>
      <c r="F359" s="3">
        <v>43188400</v>
      </c>
      <c r="G359" s="10">
        <v>1496800</v>
      </c>
      <c r="H359" s="10">
        <f t="shared" si="10"/>
        <v>646000</v>
      </c>
      <c r="I359" s="11">
        <f t="shared" si="11"/>
        <v>1.3937432578209277E-2</v>
      </c>
      <c r="J359" s="3">
        <v>40309200</v>
      </c>
      <c r="K359" s="3"/>
      <c r="L359" s="4">
        <v>39445150</v>
      </c>
      <c r="M359" s="4"/>
      <c r="N359" s="4">
        <v>1996000</v>
      </c>
      <c r="O359" s="5">
        <v>4.4355555555555558E-2</v>
      </c>
    </row>
    <row r="360" spans="1:15" x14ac:dyDescent="0.3">
      <c r="A360" s="2">
        <v>44407.375</v>
      </c>
      <c r="B360" s="3">
        <v>45936000</v>
      </c>
      <c r="C360" s="3">
        <v>48661000</v>
      </c>
      <c r="D360" s="3">
        <v>44450000</v>
      </c>
      <c r="E360" s="3">
        <v>48555000</v>
      </c>
      <c r="F360" s="3">
        <v>44347400</v>
      </c>
      <c r="G360" s="10">
        <v>1448400</v>
      </c>
      <c r="H360" s="10">
        <f t="shared" si="10"/>
        <v>2725000</v>
      </c>
      <c r="I360" s="11">
        <f t="shared" si="11"/>
        <v>5.9321664925113204E-2</v>
      </c>
      <c r="J360" s="3">
        <v>41220000</v>
      </c>
      <c r="K360" s="3"/>
      <c r="L360" s="4">
        <v>39749500</v>
      </c>
      <c r="M360" s="4"/>
      <c r="N360" s="4">
        <v>3132000</v>
      </c>
      <c r="O360" s="5">
        <v>6.8791319818137894E-2</v>
      </c>
    </row>
    <row r="361" spans="1:15" x14ac:dyDescent="0.3">
      <c r="A361" s="2">
        <v>44408.375</v>
      </c>
      <c r="B361" s="3">
        <v>48570000</v>
      </c>
      <c r="C361" s="3">
        <v>48768000</v>
      </c>
      <c r="D361" s="3">
        <v>47650000</v>
      </c>
      <c r="E361" s="3">
        <v>47979000</v>
      </c>
      <c r="F361" s="3">
        <v>45844400</v>
      </c>
      <c r="G361" s="10">
        <v>1159000</v>
      </c>
      <c r="H361" s="10">
        <f t="shared" si="10"/>
        <v>198000</v>
      </c>
      <c r="I361" s="11">
        <f t="shared" si="11"/>
        <v>4.0765904879555281E-3</v>
      </c>
      <c r="J361" s="3">
        <v>42545000</v>
      </c>
      <c r="K361" s="3"/>
      <c r="L361" s="4">
        <v>40195950</v>
      </c>
      <c r="M361" s="4"/>
      <c r="N361" s="4">
        <v>4318000</v>
      </c>
      <c r="O361" s="5">
        <v>9.7142857142857142E-2</v>
      </c>
    </row>
    <row r="362" spans="1:15" x14ac:dyDescent="0.3">
      <c r="A362" s="2">
        <v>44409.375</v>
      </c>
      <c r="B362" s="3">
        <v>47979000</v>
      </c>
      <c r="C362" s="3">
        <v>49471000</v>
      </c>
      <c r="D362" s="3">
        <v>46003000</v>
      </c>
      <c r="E362" s="3">
        <v>46274000</v>
      </c>
      <c r="F362" s="3">
        <v>46840000</v>
      </c>
      <c r="G362" s="10">
        <v>1497000</v>
      </c>
      <c r="H362" s="10">
        <f t="shared" si="10"/>
        <v>1492000</v>
      </c>
      <c r="I362" s="11">
        <f t="shared" si="11"/>
        <v>3.1096938243815004E-2</v>
      </c>
      <c r="J362" s="3">
        <v>43541600</v>
      </c>
      <c r="K362" s="3"/>
      <c r="L362" s="4">
        <v>40585200</v>
      </c>
      <c r="M362" s="4"/>
      <c r="N362" s="4">
        <v>1821000</v>
      </c>
      <c r="O362" s="5">
        <v>3.8216159496327388E-2</v>
      </c>
    </row>
    <row r="363" spans="1:15" x14ac:dyDescent="0.3">
      <c r="A363" s="2">
        <v>44410.375</v>
      </c>
      <c r="B363" s="3">
        <v>46263000</v>
      </c>
      <c r="C363" s="3">
        <v>46788000</v>
      </c>
      <c r="D363" s="3">
        <v>45150000</v>
      </c>
      <c r="E363" s="3">
        <v>45451000</v>
      </c>
      <c r="F363" s="3">
        <v>47013000</v>
      </c>
      <c r="G363" s="10">
        <v>995600</v>
      </c>
      <c r="H363" s="10">
        <f t="shared" si="10"/>
        <v>525000</v>
      </c>
      <c r="I363" s="11">
        <f t="shared" si="11"/>
        <v>1.1348161597821153E-2</v>
      </c>
      <c r="J363" s="3">
        <v>44376500</v>
      </c>
      <c r="K363" s="3"/>
      <c r="L363" s="4">
        <v>40939250</v>
      </c>
      <c r="M363" s="4"/>
      <c r="N363" s="4">
        <v>785000</v>
      </c>
      <c r="O363" s="5">
        <v>1.7064104514922941E-2</v>
      </c>
    </row>
    <row r="364" spans="1:15" x14ac:dyDescent="0.3">
      <c r="A364" s="2">
        <v>44411.375</v>
      </c>
      <c r="B364" s="3">
        <v>45451000</v>
      </c>
      <c r="C364" s="3">
        <v>46150000</v>
      </c>
      <c r="D364" s="3">
        <v>44440000</v>
      </c>
      <c r="E364" s="3">
        <v>44969000</v>
      </c>
      <c r="F364" s="3">
        <v>46833200</v>
      </c>
      <c r="G364" s="10">
        <v>173000</v>
      </c>
      <c r="H364" s="10">
        <f t="shared" si="10"/>
        <v>699000</v>
      </c>
      <c r="I364" s="11">
        <f t="shared" si="11"/>
        <v>1.5379199577567049E-2</v>
      </c>
      <c r="J364" s="3">
        <v>45010800</v>
      </c>
      <c r="K364" s="3"/>
      <c r="L364" s="4">
        <v>41276150</v>
      </c>
      <c r="M364" s="4"/>
      <c r="N364" s="4">
        <v>1000000</v>
      </c>
      <c r="O364" s="5">
        <v>2.2148394241417499E-2</v>
      </c>
    </row>
    <row r="365" spans="1:15" x14ac:dyDescent="0.3">
      <c r="A365" s="2">
        <v>44412.375</v>
      </c>
      <c r="B365" s="3">
        <v>44950000</v>
      </c>
      <c r="C365" s="3">
        <v>46038000</v>
      </c>
      <c r="D365" s="3">
        <v>44000000</v>
      </c>
      <c r="E365" s="3">
        <v>45718000</v>
      </c>
      <c r="F365" s="3">
        <v>46645600</v>
      </c>
      <c r="G365" s="10">
        <v>-179800</v>
      </c>
      <c r="H365" s="10">
        <f t="shared" si="10"/>
        <v>1088000</v>
      </c>
      <c r="I365" s="11">
        <f t="shared" si="11"/>
        <v>2.4204671857619577E-2</v>
      </c>
      <c r="J365" s="3">
        <v>45496500</v>
      </c>
      <c r="K365" s="3"/>
      <c r="L365" s="4">
        <v>41595000</v>
      </c>
      <c r="M365" s="4"/>
      <c r="N365" s="4">
        <v>1598000</v>
      </c>
      <c r="O365" s="5">
        <v>3.5958595859585961E-2</v>
      </c>
    </row>
    <row r="366" spans="1:15" x14ac:dyDescent="0.3">
      <c r="A366" s="2">
        <v>44413.375</v>
      </c>
      <c r="B366" s="3">
        <v>45718000</v>
      </c>
      <c r="C366" s="3">
        <v>47650000</v>
      </c>
      <c r="D366" s="3">
        <v>43841000</v>
      </c>
      <c r="E366" s="3">
        <v>47139000</v>
      </c>
      <c r="F366" s="3">
        <v>46078200</v>
      </c>
      <c r="G366" s="10">
        <v>-187600</v>
      </c>
      <c r="H366" s="10">
        <f t="shared" si="10"/>
        <v>1932000</v>
      </c>
      <c r="I366" s="11">
        <f t="shared" si="11"/>
        <v>4.2259066450850868E-2</v>
      </c>
      <c r="J366" s="3">
        <v>45961300</v>
      </c>
      <c r="K366" s="3"/>
      <c r="L366" s="4">
        <v>42000600</v>
      </c>
      <c r="M366" s="4"/>
      <c r="N366" s="4">
        <v>3650000</v>
      </c>
      <c r="O366" s="5">
        <v>8.2954545454545461E-2</v>
      </c>
    </row>
    <row r="367" spans="1:15" x14ac:dyDescent="0.3">
      <c r="A367" s="2">
        <v>44414.375</v>
      </c>
      <c r="B367" s="3">
        <v>47099000</v>
      </c>
      <c r="C367" s="3">
        <v>49898000</v>
      </c>
      <c r="D367" s="3">
        <v>46250000</v>
      </c>
      <c r="E367" s="3">
        <v>49349000</v>
      </c>
      <c r="F367" s="3">
        <v>45910200</v>
      </c>
      <c r="G367" s="10">
        <v>-567400</v>
      </c>
      <c r="H367" s="10">
        <f t="shared" si="10"/>
        <v>2799000</v>
      </c>
      <c r="I367" s="11">
        <f t="shared" si="11"/>
        <v>5.9428013333616428E-2</v>
      </c>
      <c r="J367" s="3">
        <v>46375100</v>
      </c>
      <c r="K367" s="3"/>
      <c r="L367" s="4">
        <v>42497600</v>
      </c>
      <c r="M367" s="4"/>
      <c r="N367" s="4">
        <v>6057000</v>
      </c>
      <c r="O367" s="5">
        <v>0.13815834492826351</v>
      </c>
    </row>
    <row r="368" spans="1:15" x14ac:dyDescent="0.3">
      <c r="A368" s="2">
        <v>44415.375</v>
      </c>
      <c r="B368" s="3">
        <v>49342000</v>
      </c>
      <c r="C368" s="3">
        <v>51300000</v>
      </c>
      <c r="D368" s="3">
        <v>49000000</v>
      </c>
      <c r="E368" s="3">
        <v>50956000</v>
      </c>
      <c r="F368" s="3">
        <v>46525200</v>
      </c>
      <c r="G368" s="10">
        <v>-168000</v>
      </c>
      <c r="H368" s="10">
        <f t="shared" si="10"/>
        <v>1958000</v>
      </c>
      <c r="I368" s="11">
        <f t="shared" si="11"/>
        <v>3.9682217988731706E-2</v>
      </c>
      <c r="J368" s="3">
        <v>46769100</v>
      </c>
      <c r="K368" s="3"/>
      <c r="L368" s="4">
        <v>43104800</v>
      </c>
      <c r="M368" s="4"/>
      <c r="N368" s="4">
        <v>5050000</v>
      </c>
      <c r="O368" s="5">
        <v>0.10918918918918918</v>
      </c>
    </row>
    <row r="369" spans="1:15" x14ac:dyDescent="0.3">
      <c r="A369" s="2">
        <v>44416.375</v>
      </c>
      <c r="B369" s="3">
        <v>50956000</v>
      </c>
      <c r="C369" s="3">
        <v>51731000</v>
      </c>
      <c r="D369" s="3">
        <v>50110000</v>
      </c>
      <c r="E369" s="3">
        <v>50799000</v>
      </c>
      <c r="F369" s="3">
        <v>47626200</v>
      </c>
      <c r="G369" s="10">
        <v>615000</v>
      </c>
      <c r="H369" s="10">
        <f t="shared" si="10"/>
        <v>775000</v>
      </c>
      <c r="I369" s="11">
        <f t="shared" si="11"/>
        <v>1.5209200094198917E-2</v>
      </c>
      <c r="J369" s="3">
        <v>47229700</v>
      </c>
      <c r="K369" s="3"/>
      <c r="L369" s="4">
        <v>43769450</v>
      </c>
      <c r="M369" s="4"/>
      <c r="N369" s="4">
        <v>2731000</v>
      </c>
      <c r="O369" s="5">
        <v>5.573469387755102E-2</v>
      </c>
    </row>
    <row r="370" spans="1:15" x14ac:dyDescent="0.3">
      <c r="A370" s="2">
        <v>44417.375</v>
      </c>
      <c r="B370" s="3">
        <v>50790000</v>
      </c>
      <c r="C370" s="3">
        <v>53077000</v>
      </c>
      <c r="D370" s="3">
        <v>49585000</v>
      </c>
      <c r="E370" s="3">
        <v>52846000</v>
      </c>
      <c r="F370" s="3">
        <v>48792200</v>
      </c>
      <c r="G370" s="10">
        <v>1101000</v>
      </c>
      <c r="H370" s="10">
        <f t="shared" si="10"/>
        <v>2287000</v>
      </c>
      <c r="I370" s="11">
        <f t="shared" si="11"/>
        <v>4.5028548926954126E-2</v>
      </c>
      <c r="J370" s="3">
        <v>47718900</v>
      </c>
      <c r="K370" s="3"/>
      <c r="L370" s="4">
        <v>44469450</v>
      </c>
      <c r="M370" s="4"/>
      <c r="N370" s="4">
        <v>2967000</v>
      </c>
      <c r="O370" s="5">
        <v>5.9209738575134702E-2</v>
      </c>
    </row>
    <row r="371" spans="1:15" x14ac:dyDescent="0.3">
      <c r="A371" s="2">
        <v>44418.375</v>
      </c>
      <c r="B371" s="3">
        <v>52862000</v>
      </c>
      <c r="C371" s="3">
        <v>53491000</v>
      </c>
      <c r="D371" s="3">
        <v>51800000</v>
      </c>
      <c r="E371" s="3">
        <v>52339000</v>
      </c>
      <c r="F371" s="3">
        <v>50217800</v>
      </c>
      <c r="G371" s="10">
        <v>1166000</v>
      </c>
      <c r="H371" s="10">
        <f t="shared" si="10"/>
        <v>629000</v>
      </c>
      <c r="I371" s="11">
        <f t="shared" si="11"/>
        <v>1.189890658696228E-2</v>
      </c>
      <c r="J371" s="3">
        <v>48148000</v>
      </c>
      <c r="K371" s="3"/>
      <c r="L371" s="4">
        <v>45346500</v>
      </c>
      <c r="M371" s="4"/>
      <c r="N371" s="4">
        <v>3906000</v>
      </c>
      <c r="O371" s="5">
        <v>7.8773822728647774E-2</v>
      </c>
    </row>
    <row r="372" spans="1:15" x14ac:dyDescent="0.3">
      <c r="A372" s="2">
        <v>44419.375</v>
      </c>
      <c r="B372" s="3">
        <v>52335000</v>
      </c>
      <c r="C372" s="3">
        <v>53500000</v>
      </c>
      <c r="D372" s="3">
        <v>52219000</v>
      </c>
      <c r="E372" s="3">
        <v>52590000</v>
      </c>
      <c r="F372" s="3">
        <v>51257800</v>
      </c>
      <c r="G372" s="10">
        <v>1425600</v>
      </c>
      <c r="H372" s="10">
        <f t="shared" si="10"/>
        <v>1165000</v>
      </c>
      <c r="I372" s="11">
        <f t="shared" si="11"/>
        <v>2.2260437565682623E-2</v>
      </c>
      <c r="J372" s="3">
        <v>48584000</v>
      </c>
      <c r="K372" s="3"/>
      <c r="L372" s="4">
        <v>46062800</v>
      </c>
      <c r="M372" s="4"/>
      <c r="N372" s="4">
        <v>1700000</v>
      </c>
      <c r="O372" s="5">
        <v>3.2818532818532815E-2</v>
      </c>
    </row>
    <row r="373" spans="1:15" x14ac:dyDescent="0.3">
      <c r="A373" s="2">
        <v>44420.375</v>
      </c>
      <c r="B373" s="3">
        <v>52585000</v>
      </c>
      <c r="C373" s="3">
        <v>53395000</v>
      </c>
      <c r="D373" s="3">
        <v>51391000</v>
      </c>
      <c r="E373" s="3">
        <v>52079000</v>
      </c>
      <c r="F373" s="3">
        <v>51906000</v>
      </c>
      <c r="G373" s="10">
        <v>1040000</v>
      </c>
      <c r="H373" s="10">
        <f t="shared" si="10"/>
        <v>810000</v>
      </c>
      <c r="I373" s="11">
        <f t="shared" si="11"/>
        <v>1.5403632214509841E-2</v>
      </c>
      <c r="J373" s="3">
        <v>49215600</v>
      </c>
      <c r="K373" s="3"/>
      <c r="L373" s="4">
        <v>46796050</v>
      </c>
      <c r="M373" s="4"/>
      <c r="N373" s="4">
        <v>1176000</v>
      </c>
      <c r="O373" s="5">
        <v>2.2520538501311783E-2</v>
      </c>
    </row>
    <row r="374" spans="1:15" x14ac:dyDescent="0.3">
      <c r="A374" s="2">
        <v>44421.375</v>
      </c>
      <c r="B374" s="3">
        <v>52078000</v>
      </c>
      <c r="C374" s="3">
        <v>55313000</v>
      </c>
      <c r="D374" s="3">
        <v>51767000</v>
      </c>
      <c r="E374" s="3">
        <v>55146000</v>
      </c>
      <c r="F374" s="3">
        <v>52130600</v>
      </c>
      <c r="G374" s="10">
        <v>648200</v>
      </c>
      <c r="H374" s="10">
        <f t="shared" si="10"/>
        <v>3235000</v>
      </c>
      <c r="I374" s="11">
        <f t="shared" si="11"/>
        <v>6.2118360920158225E-2</v>
      </c>
      <c r="J374" s="3">
        <v>49878400</v>
      </c>
      <c r="K374" s="3"/>
      <c r="L374" s="4">
        <v>47444600</v>
      </c>
      <c r="M374" s="4"/>
      <c r="N374" s="4">
        <v>3922000</v>
      </c>
      <c r="O374" s="5">
        <v>7.6316864820688446E-2</v>
      </c>
    </row>
    <row r="375" spans="1:15" x14ac:dyDescent="0.3">
      <c r="A375" s="2">
        <v>44422.375</v>
      </c>
      <c r="B375" s="3">
        <v>55145000</v>
      </c>
      <c r="C375" s="3">
        <v>55742000</v>
      </c>
      <c r="D375" s="3">
        <v>53573000</v>
      </c>
      <c r="E375" s="3">
        <v>54812000</v>
      </c>
      <c r="F375" s="3">
        <v>53000000</v>
      </c>
      <c r="G375" s="10">
        <v>224600</v>
      </c>
      <c r="H375" s="10">
        <f t="shared" si="10"/>
        <v>597000</v>
      </c>
      <c r="I375" s="11">
        <f t="shared" si="11"/>
        <v>1.0826004170822377E-2</v>
      </c>
      <c r="J375" s="3">
        <v>50896100</v>
      </c>
      <c r="K375" s="3"/>
      <c r="L375" s="4">
        <v>48196300</v>
      </c>
      <c r="M375" s="4"/>
      <c r="N375" s="4">
        <v>3975000</v>
      </c>
      <c r="O375" s="5">
        <v>7.6786369694979428E-2</v>
      </c>
    </row>
    <row r="376" spans="1:15" x14ac:dyDescent="0.3">
      <c r="A376" s="2">
        <v>44423.375</v>
      </c>
      <c r="B376" s="3">
        <v>54817000</v>
      </c>
      <c r="C376" s="3">
        <v>55166000</v>
      </c>
      <c r="D376" s="3">
        <v>53349000</v>
      </c>
      <c r="E376" s="3">
        <v>54636000</v>
      </c>
      <c r="F376" s="3">
        <v>53393200</v>
      </c>
      <c r="G376" s="10">
        <v>869400</v>
      </c>
      <c r="H376" s="10">
        <f t="shared" si="10"/>
        <v>349000</v>
      </c>
      <c r="I376" s="11">
        <f t="shared" si="11"/>
        <v>6.3666380867249215E-3</v>
      </c>
      <c r="J376" s="3">
        <v>51805500</v>
      </c>
      <c r="K376" s="3"/>
      <c r="L376" s="4">
        <v>48883400</v>
      </c>
      <c r="M376" s="4"/>
      <c r="N376" s="4">
        <v>1593000</v>
      </c>
      <c r="O376" s="5">
        <v>2.9735127769585427E-2</v>
      </c>
    </row>
    <row r="377" spans="1:15" x14ac:dyDescent="0.3">
      <c r="A377" s="2">
        <v>44424.375</v>
      </c>
      <c r="B377" s="3">
        <v>54638000</v>
      </c>
      <c r="C377" s="3">
        <v>55704000</v>
      </c>
      <c r="D377" s="3">
        <v>53700000</v>
      </c>
      <c r="E377" s="3">
        <v>53863000</v>
      </c>
      <c r="F377" s="3">
        <v>53852600</v>
      </c>
      <c r="G377" s="10">
        <v>393200</v>
      </c>
      <c r="H377" s="10">
        <f t="shared" si="10"/>
        <v>1066000</v>
      </c>
      <c r="I377" s="11">
        <f t="shared" si="11"/>
        <v>1.9510230974779458E-2</v>
      </c>
      <c r="J377" s="3">
        <v>52555200</v>
      </c>
      <c r="K377" s="3"/>
      <c r="L377" s="4">
        <v>49465150</v>
      </c>
      <c r="M377" s="4"/>
      <c r="N377" s="4">
        <v>2355000</v>
      </c>
      <c r="O377" s="5">
        <v>4.4143282910644996E-2</v>
      </c>
    </row>
    <row r="378" spans="1:15" x14ac:dyDescent="0.3">
      <c r="A378" s="2">
        <v>44425.375</v>
      </c>
      <c r="B378" s="3">
        <v>53863000</v>
      </c>
      <c r="C378" s="3">
        <v>54649000</v>
      </c>
      <c r="D378" s="3">
        <v>52500000</v>
      </c>
      <c r="E378" s="3">
        <v>52660000</v>
      </c>
      <c r="F378" s="3">
        <v>54107200</v>
      </c>
      <c r="G378" s="10">
        <v>459400</v>
      </c>
      <c r="H378" s="10">
        <f t="shared" si="10"/>
        <v>786000</v>
      </c>
      <c r="I378" s="11">
        <f t="shared" si="11"/>
        <v>1.4592577465050219E-2</v>
      </c>
      <c r="J378" s="3">
        <v>53006600</v>
      </c>
      <c r="K378" s="3"/>
      <c r="L378" s="4">
        <v>49887850</v>
      </c>
      <c r="M378" s="4"/>
      <c r="N378" s="4">
        <v>949000</v>
      </c>
      <c r="O378" s="5">
        <v>1.7672253258845437E-2</v>
      </c>
    </row>
    <row r="379" spans="1:15" x14ac:dyDescent="0.3">
      <c r="A379" s="2">
        <v>44426.375</v>
      </c>
      <c r="B379" s="3">
        <v>52674000</v>
      </c>
      <c r="C379" s="3">
        <v>53874000</v>
      </c>
      <c r="D379" s="3">
        <v>51938000</v>
      </c>
      <c r="E379" s="3">
        <v>52812000</v>
      </c>
      <c r="F379" s="3">
        <v>54223400</v>
      </c>
      <c r="G379" s="10">
        <v>254600</v>
      </c>
      <c r="H379" s="10">
        <f t="shared" si="10"/>
        <v>1200000</v>
      </c>
      <c r="I379" s="11">
        <f t="shared" si="11"/>
        <v>2.2781637999772182E-2</v>
      </c>
      <c r="J379" s="3">
        <v>53177000</v>
      </c>
      <c r="K379" s="3"/>
      <c r="L379" s="4">
        <v>50203350</v>
      </c>
      <c r="M379" s="4"/>
      <c r="N379" s="4">
        <v>1374000</v>
      </c>
      <c r="O379" s="5">
        <v>2.6171428571428571E-2</v>
      </c>
    </row>
    <row r="380" spans="1:15" x14ac:dyDescent="0.3">
      <c r="A380" s="2">
        <v>44427.375</v>
      </c>
      <c r="B380" s="3">
        <v>52815000</v>
      </c>
      <c r="C380" s="3">
        <v>55050000</v>
      </c>
      <c r="D380" s="3">
        <v>52002000</v>
      </c>
      <c r="E380" s="3">
        <v>55017000</v>
      </c>
      <c r="F380" s="3">
        <v>53756600</v>
      </c>
      <c r="G380" s="10">
        <v>116200</v>
      </c>
      <c r="H380" s="10">
        <f t="shared" si="10"/>
        <v>2235000</v>
      </c>
      <c r="I380" s="11">
        <f t="shared" si="11"/>
        <v>4.2317523430843509E-2</v>
      </c>
      <c r="J380" s="3">
        <v>53378300</v>
      </c>
      <c r="K380" s="3"/>
      <c r="L380" s="4">
        <v>50548600</v>
      </c>
      <c r="M380" s="4"/>
      <c r="N380" s="4">
        <v>3112000</v>
      </c>
      <c r="O380" s="5">
        <v>5.9917594054449533E-2</v>
      </c>
    </row>
    <row r="381" spans="1:15" x14ac:dyDescent="0.3">
      <c r="A381" s="2">
        <v>44428.375</v>
      </c>
      <c r="B381" s="3">
        <v>55030000</v>
      </c>
      <c r="C381" s="3">
        <v>57910000</v>
      </c>
      <c r="D381" s="3">
        <v>54824000</v>
      </c>
      <c r="E381" s="3">
        <v>57683000</v>
      </c>
      <c r="F381" s="3">
        <v>53797600</v>
      </c>
      <c r="G381" s="10">
        <v>-466800</v>
      </c>
      <c r="H381" s="10">
        <f t="shared" si="10"/>
        <v>2880000</v>
      </c>
      <c r="I381" s="11">
        <f t="shared" si="11"/>
        <v>5.2335089950935852E-2</v>
      </c>
      <c r="J381" s="3">
        <v>53595400</v>
      </c>
      <c r="K381" s="3"/>
      <c r="L381" s="4">
        <v>50871700</v>
      </c>
      <c r="M381" s="4"/>
      <c r="N381" s="4">
        <v>5908000</v>
      </c>
      <c r="O381" s="5">
        <v>0.11361101496096304</v>
      </c>
    </row>
    <row r="382" spans="1:15" x14ac:dyDescent="0.3">
      <c r="A382" s="2">
        <v>44429.375</v>
      </c>
      <c r="B382" s="3">
        <v>57690000</v>
      </c>
      <c r="C382" s="3">
        <v>58280000</v>
      </c>
      <c r="D382" s="3">
        <v>56557000</v>
      </c>
      <c r="E382" s="3">
        <v>57553000</v>
      </c>
      <c r="F382" s="3">
        <v>54407000</v>
      </c>
      <c r="G382" s="10">
        <v>41000</v>
      </c>
      <c r="H382" s="10">
        <f t="shared" si="10"/>
        <v>590000</v>
      </c>
      <c r="I382" s="11">
        <f t="shared" si="11"/>
        <v>1.0227075749696654E-2</v>
      </c>
      <c r="J382" s="3">
        <v>54129800</v>
      </c>
      <c r="K382" s="3"/>
      <c r="L382" s="4">
        <v>51356900</v>
      </c>
      <c r="M382" s="4"/>
      <c r="N382" s="4">
        <v>3456000</v>
      </c>
      <c r="O382" s="5">
        <v>6.3038085509995623E-2</v>
      </c>
    </row>
    <row r="383" spans="1:15" x14ac:dyDescent="0.3">
      <c r="A383" s="2">
        <v>44430.375</v>
      </c>
      <c r="B383" s="3">
        <v>57576000</v>
      </c>
      <c r="C383" s="3">
        <v>58000000</v>
      </c>
      <c r="D383" s="3">
        <v>56611000</v>
      </c>
      <c r="E383" s="3">
        <v>57681000</v>
      </c>
      <c r="F383" s="3">
        <v>55145000</v>
      </c>
      <c r="G383" s="10">
        <v>609400</v>
      </c>
      <c r="H383" s="10">
        <f t="shared" si="10"/>
        <v>424000</v>
      </c>
      <c r="I383" s="11">
        <f t="shared" si="11"/>
        <v>7.3641795192441297E-3</v>
      </c>
      <c r="J383" s="3">
        <v>54626100</v>
      </c>
      <c r="K383" s="3"/>
      <c r="L383" s="4">
        <v>51920850</v>
      </c>
      <c r="M383" s="4"/>
      <c r="N383" s="4">
        <v>1443000</v>
      </c>
      <c r="O383" s="5">
        <v>2.5514083137365844E-2</v>
      </c>
    </row>
    <row r="384" spans="1:15" x14ac:dyDescent="0.3">
      <c r="A384" s="2">
        <v>44431.375</v>
      </c>
      <c r="B384" s="3">
        <v>57714000</v>
      </c>
      <c r="C384" s="3">
        <v>58726000</v>
      </c>
      <c r="D384" s="3">
        <v>57374000</v>
      </c>
      <c r="E384" s="3">
        <v>57627000</v>
      </c>
      <c r="F384" s="3">
        <v>56149200</v>
      </c>
      <c r="G384" s="10">
        <v>738000</v>
      </c>
      <c r="H384" s="10">
        <f t="shared" si="10"/>
        <v>1012000</v>
      </c>
      <c r="I384" s="11">
        <f t="shared" si="11"/>
        <v>1.7534740270991441E-2</v>
      </c>
      <c r="J384" s="3">
        <v>55186300</v>
      </c>
      <c r="K384" s="3"/>
      <c r="L384" s="4">
        <v>52532350</v>
      </c>
      <c r="M384" s="4"/>
      <c r="N384" s="4">
        <v>2115000</v>
      </c>
      <c r="O384" s="5">
        <v>3.736023034392609E-2</v>
      </c>
    </row>
    <row r="385" spans="1:15" x14ac:dyDescent="0.3">
      <c r="A385" s="2">
        <v>44432.375</v>
      </c>
      <c r="B385" s="3">
        <v>57627000</v>
      </c>
      <c r="C385" s="3">
        <v>57905000</v>
      </c>
      <c r="D385" s="3">
        <v>55800000</v>
      </c>
      <c r="E385" s="3">
        <v>56134000</v>
      </c>
      <c r="F385" s="3">
        <v>57112200</v>
      </c>
      <c r="G385" s="10">
        <v>1004200</v>
      </c>
      <c r="H385" s="10">
        <f t="shared" si="10"/>
        <v>278000</v>
      </c>
      <c r="I385" s="11">
        <f t="shared" si="11"/>
        <v>4.8241275790861923E-3</v>
      </c>
      <c r="J385" s="3">
        <v>55434400</v>
      </c>
      <c r="K385" s="3"/>
      <c r="L385" s="4">
        <v>53165250</v>
      </c>
      <c r="M385" s="4"/>
      <c r="N385" s="4">
        <v>531000</v>
      </c>
      <c r="O385" s="5">
        <v>9.2550632690765848E-3</v>
      </c>
    </row>
    <row r="386" spans="1:15" x14ac:dyDescent="0.3">
      <c r="A386" s="2">
        <v>44433.375</v>
      </c>
      <c r="B386" s="3">
        <v>56168000</v>
      </c>
      <c r="C386" s="3">
        <v>57325000</v>
      </c>
      <c r="D386" s="3">
        <v>55100000</v>
      </c>
      <c r="E386" s="3">
        <v>57100000</v>
      </c>
      <c r="F386" s="3">
        <v>57335600</v>
      </c>
      <c r="G386" s="10">
        <v>963000</v>
      </c>
      <c r="H386" s="10">
        <f t="shared" si="10"/>
        <v>1157000</v>
      </c>
      <c r="I386" s="11">
        <f t="shared" si="11"/>
        <v>2.0598917533114942E-2</v>
      </c>
      <c r="J386" s="3">
        <v>55566600</v>
      </c>
      <c r="K386" s="3"/>
      <c r="L386" s="4">
        <v>53686050</v>
      </c>
      <c r="M386" s="4"/>
      <c r="N386" s="4">
        <v>1525000</v>
      </c>
      <c r="O386" s="5">
        <v>2.7329749103942653E-2</v>
      </c>
    </row>
    <row r="387" spans="1:15" x14ac:dyDescent="0.3">
      <c r="A387" s="2">
        <v>44434.375</v>
      </c>
      <c r="B387" s="3">
        <v>57088000</v>
      </c>
      <c r="C387" s="3">
        <v>57497000</v>
      </c>
      <c r="D387" s="3">
        <v>54504000</v>
      </c>
      <c r="E387" s="3">
        <v>55225000</v>
      </c>
      <c r="F387" s="3">
        <v>57219000</v>
      </c>
      <c r="G387" s="10">
        <v>223400</v>
      </c>
      <c r="H387" s="10">
        <f t="shared" si="10"/>
        <v>409000</v>
      </c>
      <c r="I387" s="11">
        <f t="shared" si="11"/>
        <v>7.1643778026905828E-3</v>
      </c>
      <c r="J387" s="3">
        <v>55813000</v>
      </c>
      <c r="K387" s="3"/>
      <c r="L387" s="4">
        <v>54184100</v>
      </c>
      <c r="M387" s="4"/>
      <c r="N387" s="4">
        <v>2397000</v>
      </c>
      <c r="O387" s="5">
        <v>4.3502722323049005E-2</v>
      </c>
    </row>
    <row r="388" spans="1:15" x14ac:dyDescent="0.3">
      <c r="A388" s="2">
        <v>44435.375</v>
      </c>
      <c r="B388" s="3">
        <v>55255000</v>
      </c>
      <c r="C388" s="3">
        <v>57600000</v>
      </c>
      <c r="D388" s="3">
        <v>54616000</v>
      </c>
      <c r="E388" s="3">
        <v>57401000</v>
      </c>
      <c r="F388" s="3">
        <v>56753400</v>
      </c>
      <c r="G388" s="10">
        <v>-116600</v>
      </c>
      <c r="H388" s="10">
        <f t="shared" si="10"/>
        <v>2345000</v>
      </c>
      <c r="I388" s="11">
        <f t="shared" si="11"/>
        <v>4.2439598226404848E-2</v>
      </c>
      <c r="J388" s="3">
        <v>55949200</v>
      </c>
      <c r="K388" s="3"/>
      <c r="L388" s="4">
        <v>54477900</v>
      </c>
      <c r="M388" s="4"/>
      <c r="N388" s="4">
        <v>3096000</v>
      </c>
      <c r="O388" s="5">
        <v>5.6803170409511231E-2</v>
      </c>
    </row>
    <row r="389" spans="1:15" x14ac:dyDescent="0.3">
      <c r="A389" s="2">
        <v>44436.375</v>
      </c>
      <c r="B389" s="3">
        <v>57400000</v>
      </c>
      <c r="C389" s="3">
        <v>57885000</v>
      </c>
      <c r="D389" s="3">
        <v>56704000</v>
      </c>
      <c r="E389" s="3">
        <v>57428000</v>
      </c>
      <c r="F389" s="3">
        <v>56697400</v>
      </c>
      <c r="G389" s="10">
        <v>-465600</v>
      </c>
      <c r="H389" s="10">
        <f t="shared" si="10"/>
        <v>485000</v>
      </c>
      <c r="I389" s="11">
        <f t="shared" si="11"/>
        <v>8.4494773519163766E-3</v>
      </c>
      <c r="J389" s="3">
        <v>56423300</v>
      </c>
      <c r="K389" s="3"/>
      <c r="L389" s="4">
        <v>54800150</v>
      </c>
      <c r="M389" s="4"/>
      <c r="N389" s="4">
        <v>3269000</v>
      </c>
      <c r="O389" s="5">
        <v>5.9854255163322101E-2</v>
      </c>
    </row>
    <row r="390" spans="1:15" x14ac:dyDescent="0.3">
      <c r="A390" s="2">
        <v>44437.375</v>
      </c>
      <c r="B390" s="3">
        <v>57428000</v>
      </c>
      <c r="C390" s="3">
        <v>58000000</v>
      </c>
      <c r="D390" s="3">
        <v>56500000</v>
      </c>
      <c r="E390" s="3">
        <v>57272000</v>
      </c>
      <c r="F390" s="3">
        <v>56657600</v>
      </c>
      <c r="G390" s="10">
        <v>-56000</v>
      </c>
      <c r="H390" s="10">
        <f t="shared" si="10"/>
        <v>572000</v>
      </c>
      <c r="I390" s="11">
        <f t="shared" si="11"/>
        <v>9.9602981124190283E-3</v>
      </c>
      <c r="J390" s="3">
        <v>56884900</v>
      </c>
      <c r="K390" s="3"/>
      <c r="L390" s="4">
        <v>55131600</v>
      </c>
      <c r="M390" s="4"/>
      <c r="N390" s="4">
        <v>1296000</v>
      </c>
      <c r="O390" s="5">
        <v>2.2855530474040632E-2</v>
      </c>
    </row>
    <row r="391" spans="1:15" x14ac:dyDescent="0.3">
      <c r="A391" s="2">
        <v>44438.375</v>
      </c>
      <c r="B391" s="3">
        <v>57272000</v>
      </c>
      <c r="C391" s="3">
        <v>57479000</v>
      </c>
      <c r="D391" s="3">
        <v>55555000</v>
      </c>
      <c r="E391" s="3">
        <v>55800000</v>
      </c>
      <c r="F391" s="3">
        <v>56885200</v>
      </c>
      <c r="G391" s="10">
        <v>-39800</v>
      </c>
      <c r="H391" s="10">
        <f t="shared" si="10"/>
        <v>207000</v>
      </c>
      <c r="I391" s="11">
        <f t="shared" si="11"/>
        <v>3.6143316105601343E-3</v>
      </c>
      <c r="J391" s="3">
        <v>57110400</v>
      </c>
      <c r="K391" s="3"/>
      <c r="L391" s="4">
        <v>55352900</v>
      </c>
      <c r="M391" s="4"/>
      <c r="N391" s="4">
        <v>979000</v>
      </c>
      <c r="O391" s="5">
        <v>1.7327433628318584E-2</v>
      </c>
    </row>
    <row r="392" spans="1:15" x14ac:dyDescent="0.3">
      <c r="A392" s="2">
        <v>44439.375</v>
      </c>
      <c r="B392" s="3">
        <v>55800000</v>
      </c>
      <c r="C392" s="3">
        <v>56333000</v>
      </c>
      <c r="D392" s="3">
        <v>55022000</v>
      </c>
      <c r="E392" s="3">
        <v>55230000</v>
      </c>
      <c r="F392" s="3">
        <v>56625200</v>
      </c>
      <c r="G392" s="10">
        <v>227600</v>
      </c>
      <c r="H392" s="10">
        <f t="shared" si="10"/>
        <v>533000</v>
      </c>
      <c r="I392" s="11">
        <f t="shared" si="11"/>
        <v>9.551971326164874E-3</v>
      </c>
      <c r="J392" s="3">
        <v>56922100</v>
      </c>
      <c r="K392" s="3"/>
      <c r="L392" s="4">
        <v>55525950</v>
      </c>
      <c r="M392" s="4"/>
      <c r="N392" s="4">
        <v>778000</v>
      </c>
      <c r="O392" s="5">
        <v>1.4004140041400414E-2</v>
      </c>
    </row>
    <row r="393" spans="1:15" x14ac:dyDescent="0.3">
      <c r="A393" s="2">
        <v>44440.375</v>
      </c>
      <c r="B393" s="3">
        <v>55228000</v>
      </c>
      <c r="C393" s="3">
        <v>56900000</v>
      </c>
      <c r="D393" s="3">
        <v>54538000</v>
      </c>
      <c r="E393" s="3">
        <v>56455000</v>
      </c>
      <c r="F393" s="3">
        <v>56626200</v>
      </c>
      <c r="G393" s="10">
        <v>-260000</v>
      </c>
      <c r="H393" s="10">
        <f t="shared" si="10"/>
        <v>1672000</v>
      </c>
      <c r="I393" s="11">
        <f t="shared" si="11"/>
        <v>3.0274498442818858E-2</v>
      </c>
      <c r="J393" s="3">
        <v>56689800</v>
      </c>
      <c r="K393" s="3"/>
      <c r="L393" s="4">
        <v>55657950</v>
      </c>
      <c r="M393" s="4"/>
      <c r="N393" s="4">
        <v>1878000</v>
      </c>
      <c r="O393" s="5">
        <v>3.4131801824724653E-2</v>
      </c>
    </row>
    <row r="394" spans="1:15" x14ac:dyDescent="0.3">
      <c r="A394" s="2">
        <v>44441.375</v>
      </c>
      <c r="B394" s="3">
        <v>56445000</v>
      </c>
      <c r="C394" s="3">
        <v>58369000</v>
      </c>
      <c r="D394" s="3">
        <v>56232000</v>
      </c>
      <c r="E394" s="3">
        <v>57155000</v>
      </c>
      <c r="F394" s="3">
        <v>56437000</v>
      </c>
      <c r="G394" s="10">
        <v>1000</v>
      </c>
      <c r="H394" s="10">
        <f t="shared" si="10"/>
        <v>1924000</v>
      </c>
      <c r="I394" s="11">
        <f t="shared" si="11"/>
        <v>3.4086278678359463E-2</v>
      </c>
      <c r="J394" s="3">
        <v>56567200</v>
      </c>
      <c r="K394" s="3"/>
      <c r="L394" s="4">
        <v>55876750</v>
      </c>
      <c r="M394" s="4"/>
      <c r="N394" s="4">
        <v>3831000</v>
      </c>
      <c r="O394" s="5">
        <v>7.024460009534636E-2</v>
      </c>
    </row>
    <row r="395" spans="1:15" x14ac:dyDescent="0.3">
      <c r="A395" s="2">
        <v>44442.375</v>
      </c>
      <c r="B395" s="3">
        <v>57155000</v>
      </c>
      <c r="C395" s="3">
        <v>59110000</v>
      </c>
      <c r="D395" s="3">
        <v>56500000</v>
      </c>
      <c r="E395" s="3">
        <v>57783000</v>
      </c>
      <c r="F395" s="3">
        <v>56382400</v>
      </c>
      <c r="G395" s="10">
        <v>-189200</v>
      </c>
      <c r="H395" s="10">
        <f t="shared" si="10"/>
        <v>1955000</v>
      </c>
      <c r="I395" s="11">
        <f t="shared" si="11"/>
        <v>3.4205231388329982E-2</v>
      </c>
      <c r="J395" s="3">
        <v>56520000</v>
      </c>
      <c r="K395" s="3"/>
      <c r="L395" s="4">
        <v>55977200</v>
      </c>
      <c r="M395" s="4"/>
      <c r="N395" s="4">
        <v>2878000</v>
      </c>
      <c r="O395" s="5">
        <v>5.118082230758287E-2</v>
      </c>
    </row>
    <row r="396" spans="1:15" x14ac:dyDescent="0.3">
      <c r="A396" s="2">
        <v>44443.375</v>
      </c>
      <c r="B396" s="3">
        <v>57717000</v>
      </c>
      <c r="C396" s="3">
        <v>58500000</v>
      </c>
      <c r="D396" s="3">
        <v>57184000</v>
      </c>
      <c r="E396" s="3">
        <v>57827000</v>
      </c>
      <c r="F396" s="3">
        <v>56484600</v>
      </c>
      <c r="G396" s="10">
        <v>-54600</v>
      </c>
      <c r="H396" s="10">
        <f t="shared" si="10"/>
        <v>783000</v>
      </c>
      <c r="I396" s="11">
        <f t="shared" si="11"/>
        <v>1.3566193669109621E-2</v>
      </c>
      <c r="J396" s="3">
        <v>56684900</v>
      </c>
      <c r="K396" s="3"/>
      <c r="L396" s="4">
        <v>56125750</v>
      </c>
      <c r="M396" s="4"/>
      <c r="N396" s="4">
        <v>2000000</v>
      </c>
      <c r="O396" s="5">
        <v>3.5398230088495575E-2</v>
      </c>
    </row>
    <row r="397" spans="1:15" x14ac:dyDescent="0.3">
      <c r="A397" s="2">
        <v>44444.375</v>
      </c>
      <c r="B397" s="3">
        <v>57836000</v>
      </c>
      <c r="C397" s="3">
        <v>59650000</v>
      </c>
      <c r="D397" s="3">
        <v>57217000</v>
      </c>
      <c r="E397" s="3">
        <v>59212000</v>
      </c>
      <c r="F397" s="3">
        <v>56890000</v>
      </c>
      <c r="G397" s="10">
        <v>102200</v>
      </c>
      <c r="H397" s="10">
        <f t="shared" si="10"/>
        <v>1814000</v>
      </c>
      <c r="I397" s="11">
        <f t="shared" si="11"/>
        <v>3.1364548032367386E-2</v>
      </c>
      <c r="J397" s="3">
        <v>56757600</v>
      </c>
      <c r="K397" s="3"/>
      <c r="L397" s="4">
        <v>56285300</v>
      </c>
      <c r="M397" s="4"/>
      <c r="N397" s="4">
        <v>2466000</v>
      </c>
      <c r="O397" s="5">
        <v>4.3123950755456074E-2</v>
      </c>
    </row>
    <row r="398" spans="1:15" x14ac:dyDescent="0.3">
      <c r="A398" s="2">
        <v>44445.375</v>
      </c>
      <c r="B398" s="3">
        <v>59212000</v>
      </c>
      <c r="C398" s="3">
        <v>61056000</v>
      </c>
      <c r="D398" s="3">
        <v>58810000</v>
      </c>
      <c r="E398" s="3">
        <v>60839000</v>
      </c>
      <c r="F398" s="3">
        <v>57686400</v>
      </c>
      <c r="G398" s="10">
        <v>405400</v>
      </c>
      <c r="H398" s="10">
        <f t="shared" si="10"/>
        <v>1844000</v>
      </c>
      <c r="I398" s="11">
        <f t="shared" si="11"/>
        <v>3.1142336012970343E-2</v>
      </c>
      <c r="J398" s="3">
        <v>57156300</v>
      </c>
      <c r="K398" s="3"/>
      <c r="L398" s="4">
        <v>56552750</v>
      </c>
      <c r="M398" s="4"/>
      <c r="N398" s="4">
        <v>3839000</v>
      </c>
      <c r="O398" s="5">
        <v>6.7095443661848747E-2</v>
      </c>
    </row>
    <row r="399" spans="1:15" x14ac:dyDescent="0.3">
      <c r="A399" s="2">
        <v>44446.375</v>
      </c>
      <c r="B399" s="3">
        <v>60839000</v>
      </c>
      <c r="C399" s="3">
        <v>61113000</v>
      </c>
      <c r="D399" s="3">
        <v>55000000</v>
      </c>
      <c r="E399" s="3">
        <v>56672000</v>
      </c>
      <c r="F399" s="3">
        <v>58563200</v>
      </c>
      <c r="G399" s="10">
        <v>796400</v>
      </c>
      <c r="H399" s="10">
        <f t="shared" si="10"/>
        <v>274000</v>
      </c>
      <c r="I399" s="11">
        <f t="shared" si="11"/>
        <v>4.5036900672266143E-3</v>
      </c>
      <c r="J399" s="3">
        <v>57500100</v>
      </c>
      <c r="K399" s="3"/>
      <c r="L399" s="4">
        <v>56961700</v>
      </c>
      <c r="M399" s="4"/>
      <c r="N399" s="4">
        <v>2303000</v>
      </c>
      <c r="O399" s="5">
        <v>3.9160006801564361E-2</v>
      </c>
    </row>
    <row r="400" spans="1:15" x14ac:dyDescent="0.3">
      <c r="A400" s="2">
        <v>44447.375</v>
      </c>
      <c r="B400" s="3">
        <v>56668000</v>
      </c>
      <c r="C400" s="3">
        <v>57250000</v>
      </c>
      <c r="D400" s="3">
        <v>53154000</v>
      </c>
      <c r="E400" s="3">
        <v>55580000</v>
      </c>
      <c r="F400" s="3">
        <v>58466600</v>
      </c>
      <c r="G400" s="10">
        <v>876800</v>
      </c>
      <c r="H400" s="10">
        <f t="shared" si="10"/>
        <v>582000</v>
      </c>
      <c r="I400" s="11">
        <f t="shared" si="11"/>
        <v>1.0270346580080469E-2</v>
      </c>
      <c r="J400" s="3">
        <v>57424500</v>
      </c>
      <c r="K400" s="3"/>
      <c r="L400" s="4">
        <v>57154700</v>
      </c>
      <c r="M400" s="4"/>
      <c r="N400" s="4">
        <v>2250000</v>
      </c>
      <c r="O400" s="5">
        <v>4.0909090909090909E-2</v>
      </c>
    </row>
    <row r="401" spans="1:15" x14ac:dyDescent="0.3">
      <c r="A401" s="2">
        <v>44448.375</v>
      </c>
      <c r="B401" s="3">
        <v>55576000</v>
      </c>
      <c r="C401" s="3">
        <v>56567000</v>
      </c>
      <c r="D401" s="3">
        <v>54701000</v>
      </c>
      <c r="E401" s="3">
        <v>55900000</v>
      </c>
      <c r="F401" s="3">
        <v>58026000</v>
      </c>
      <c r="G401" s="10">
        <v>-96600</v>
      </c>
      <c r="H401" s="10">
        <f t="shared" si="10"/>
        <v>991000</v>
      </c>
      <c r="I401" s="11">
        <f t="shared" si="11"/>
        <v>1.7831438030804662E-2</v>
      </c>
      <c r="J401" s="3">
        <v>57255300</v>
      </c>
      <c r="K401" s="3"/>
      <c r="L401" s="4">
        <v>57182850</v>
      </c>
      <c r="M401" s="4"/>
      <c r="N401" s="4">
        <v>3413000</v>
      </c>
      <c r="O401" s="5">
        <v>6.4209654964819202E-2</v>
      </c>
    </row>
    <row r="402" spans="1:15" x14ac:dyDescent="0.3">
      <c r="A402" s="2">
        <v>44449.375</v>
      </c>
      <c r="B402" s="3">
        <v>55879000</v>
      </c>
      <c r="C402" s="3">
        <v>56850000</v>
      </c>
      <c r="D402" s="3">
        <v>54701000</v>
      </c>
      <c r="E402" s="3">
        <v>55031000</v>
      </c>
      <c r="F402" s="3">
        <v>57640600</v>
      </c>
      <c r="G402" s="10">
        <v>-440600</v>
      </c>
      <c r="H402" s="10">
        <f t="shared" si="10"/>
        <v>971000</v>
      </c>
      <c r="I402" s="11">
        <f t="shared" si="11"/>
        <v>1.7376832083609225E-2</v>
      </c>
      <c r="J402" s="3">
        <v>57265300</v>
      </c>
      <c r="K402" s="3"/>
      <c r="L402" s="4">
        <v>57093700</v>
      </c>
      <c r="M402" s="4"/>
      <c r="N402" s="4">
        <v>2149000</v>
      </c>
      <c r="O402" s="5">
        <v>3.9286301895760586E-2</v>
      </c>
    </row>
    <row r="403" spans="1:15" x14ac:dyDescent="0.3">
      <c r="A403" s="2">
        <v>44450.375</v>
      </c>
      <c r="B403" s="3">
        <v>55031000</v>
      </c>
      <c r="C403" s="3">
        <v>55400000</v>
      </c>
      <c r="D403" s="3">
        <v>54316000</v>
      </c>
      <c r="E403" s="3">
        <v>54800000</v>
      </c>
      <c r="F403" s="3">
        <v>56804400</v>
      </c>
      <c r="G403" s="10">
        <v>-385400</v>
      </c>
      <c r="H403" s="10">
        <f t="shared" si="10"/>
        <v>369000</v>
      </c>
      <c r="I403" s="11">
        <f t="shared" si="11"/>
        <v>6.7053115516708768E-3</v>
      </c>
      <c r="J403" s="3">
        <v>57245400</v>
      </c>
      <c r="K403" s="3"/>
      <c r="L403" s="4">
        <v>56967600</v>
      </c>
      <c r="M403" s="4"/>
      <c r="N403" s="4">
        <v>699000</v>
      </c>
      <c r="O403" s="5">
        <v>1.2778559806950513E-2</v>
      </c>
    </row>
    <row r="404" spans="1:15" x14ac:dyDescent="0.3">
      <c r="A404" s="2">
        <v>44451.375</v>
      </c>
      <c r="B404" s="3">
        <v>54800000</v>
      </c>
      <c r="C404" s="3">
        <v>55580000</v>
      </c>
      <c r="D404" s="3">
        <v>54316000</v>
      </c>
      <c r="E404" s="3">
        <v>55078000</v>
      </c>
      <c r="F404" s="3">
        <v>55596600</v>
      </c>
      <c r="G404" s="10">
        <v>-836200</v>
      </c>
      <c r="H404" s="10">
        <f t="shared" si="10"/>
        <v>780000</v>
      </c>
      <c r="I404" s="11">
        <f t="shared" si="11"/>
        <v>1.4233576642335766E-2</v>
      </c>
      <c r="J404" s="3">
        <v>57079900</v>
      </c>
      <c r="K404" s="3"/>
      <c r="L404" s="4">
        <v>56823550</v>
      </c>
      <c r="M404" s="4"/>
      <c r="N404" s="4">
        <v>1264000</v>
      </c>
      <c r="O404" s="5">
        <v>2.3271227630900657E-2</v>
      </c>
    </row>
    <row r="405" spans="1:15" x14ac:dyDescent="0.3">
      <c r="A405" s="2">
        <v>44452.375</v>
      </c>
      <c r="B405" s="3">
        <v>55078000</v>
      </c>
      <c r="C405" s="3">
        <v>56663000</v>
      </c>
      <c r="D405" s="3">
        <v>53600000</v>
      </c>
      <c r="E405" s="3">
        <v>54274000</v>
      </c>
      <c r="F405" s="3">
        <v>55277800</v>
      </c>
      <c r="G405" s="10">
        <v>-1207800</v>
      </c>
      <c r="H405" s="10">
        <f t="shared" si="10"/>
        <v>1585000</v>
      </c>
      <c r="I405" s="11">
        <f t="shared" si="11"/>
        <v>2.8777370274882894E-2</v>
      </c>
      <c r="J405" s="3">
        <v>56872200</v>
      </c>
      <c r="K405" s="3"/>
      <c r="L405" s="4">
        <v>56696100</v>
      </c>
      <c r="M405" s="4"/>
      <c r="N405" s="4">
        <v>2347000</v>
      </c>
      <c r="O405" s="5">
        <v>4.3210103836806832E-2</v>
      </c>
    </row>
    <row r="406" spans="1:15" x14ac:dyDescent="0.3">
      <c r="A406" s="2">
        <v>44453.375</v>
      </c>
      <c r="B406" s="3">
        <v>54340000</v>
      </c>
      <c r="C406" s="3">
        <v>56857000</v>
      </c>
      <c r="D406" s="3">
        <v>54120000</v>
      </c>
      <c r="E406" s="3">
        <v>56564000</v>
      </c>
      <c r="F406" s="3">
        <v>55016600</v>
      </c>
      <c r="G406" s="10">
        <v>-318800</v>
      </c>
      <c r="H406" s="10">
        <f t="shared" si="10"/>
        <v>2517000</v>
      </c>
      <c r="I406" s="11">
        <f t="shared" si="11"/>
        <v>4.631947000368053E-2</v>
      </c>
      <c r="J406" s="3">
        <v>56521300</v>
      </c>
      <c r="K406" s="3"/>
      <c r="L406" s="4">
        <v>56603100</v>
      </c>
      <c r="M406" s="4"/>
      <c r="N406" s="4">
        <v>3257000</v>
      </c>
      <c r="O406" s="5">
        <v>6.0764925373134326E-2</v>
      </c>
    </row>
    <row r="407" spans="1:15" x14ac:dyDescent="0.3">
      <c r="A407" s="2">
        <v>44454.375</v>
      </c>
      <c r="B407" s="3">
        <v>56564000</v>
      </c>
      <c r="C407" s="3">
        <v>57600000</v>
      </c>
      <c r="D407" s="3">
        <v>56011000</v>
      </c>
      <c r="E407" s="3">
        <v>57207000</v>
      </c>
      <c r="F407" s="3">
        <v>55149400</v>
      </c>
      <c r="G407" s="10">
        <v>-261200</v>
      </c>
      <c r="H407" s="10">
        <f t="shared" si="10"/>
        <v>1036000</v>
      </c>
      <c r="I407" s="11">
        <f t="shared" si="11"/>
        <v>1.831553638356552E-2</v>
      </c>
      <c r="J407" s="3">
        <v>56395000</v>
      </c>
      <c r="K407" s="3"/>
      <c r="L407" s="4">
        <v>56576300</v>
      </c>
      <c r="M407" s="4"/>
      <c r="N407" s="4">
        <v>3480000</v>
      </c>
      <c r="O407" s="5">
        <v>6.4301552106430154E-2</v>
      </c>
    </row>
    <row r="408" spans="1:15" x14ac:dyDescent="0.3">
      <c r="A408" s="2">
        <v>44455.375</v>
      </c>
      <c r="B408" s="3">
        <v>57178000</v>
      </c>
      <c r="C408" s="3">
        <v>57500000</v>
      </c>
      <c r="D408" s="3">
        <v>56446000</v>
      </c>
      <c r="E408" s="3">
        <v>57277000</v>
      </c>
      <c r="F408" s="3">
        <v>55584600</v>
      </c>
      <c r="G408" s="10">
        <v>132800</v>
      </c>
      <c r="H408" s="10">
        <f t="shared" ref="H408:H471" si="12">C408-B408</f>
        <v>322000</v>
      </c>
      <c r="I408" s="11">
        <f t="shared" ref="I408:I471" si="13">H408/B408</f>
        <v>5.6315366049879325E-3</v>
      </c>
      <c r="J408" s="3">
        <v>56194500</v>
      </c>
      <c r="K408" s="3"/>
      <c r="L408" s="4">
        <v>56675400</v>
      </c>
      <c r="M408" s="4"/>
      <c r="N408" s="4">
        <v>1489000</v>
      </c>
      <c r="O408" s="5">
        <v>2.6584063844601952E-2</v>
      </c>
    </row>
    <row r="409" spans="1:15" x14ac:dyDescent="0.3">
      <c r="A409" s="2">
        <v>44456.375</v>
      </c>
      <c r="B409" s="3">
        <v>57277000</v>
      </c>
      <c r="C409" s="3">
        <v>57836000</v>
      </c>
      <c r="D409" s="3">
        <v>56942000</v>
      </c>
      <c r="E409" s="3">
        <v>57642000</v>
      </c>
      <c r="F409" s="3">
        <v>56080000</v>
      </c>
      <c r="G409" s="10">
        <v>435200</v>
      </c>
      <c r="H409" s="10">
        <f t="shared" si="12"/>
        <v>559000</v>
      </c>
      <c r="I409" s="11">
        <f t="shared" si="13"/>
        <v>9.7595893639680856E-3</v>
      </c>
      <c r="J409" s="3">
        <v>55838300</v>
      </c>
      <c r="K409" s="3"/>
      <c r="L409" s="4">
        <v>56669200</v>
      </c>
      <c r="M409" s="4"/>
      <c r="N409" s="4">
        <v>1390000</v>
      </c>
      <c r="O409" s="5">
        <v>2.4625305601814123E-2</v>
      </c>
    </row>
    <row r="410" spans="1:15" x14ac:dyDescent="0.3">
      <c r="A410" s="2">
        <v>44457.375</v>
      </c>
      <c r="B410" s="3">
        <v>57642000</v>
      </c>
      <c r="C410" s="3">
        <v>58980000</v>
      </c>
      <c r="D410" s="3">
        <v>57574000</v>
      </c>
      <c r="E410" s="3">
        <v>58597000</v>
      </c>
      <c r="F410" s="3">
        <v>56592800</v>
      </c>
      <c r="G410" s="10">
        <v>495400</v>
      </c>
      <c r="H410" s="10">
        <f t="shared" si="12"/>
        <v>1338000</v>
      </c>
      <c r="I410" s="11">
        <f t="shared" si="13"/>
        <v>2.3212241074216718E-2</v>
      </c>
      <c r="J410" s="3">
        <v>55935300</v>
      </c>
      <c r="K410" s="3"/>
      <c r="L410" s="4">
        <v>56679900</v>
      </c>
      <c r="M410" s="4"/>
      <c r="N410" s="4">
        <v>2038000</v>
      </c>
      <c r="O410" s="5">
        <v>3.5790804678444733E-2</v>
      </c>
    </row>
    <row r="411" spans="1:15" x14ac:dyDescent="0.3">
      <c r="A411" s="2">
        <v>44458.375</v>
      </c>
      <c r="B411" s="3">
        <v>58597000</v>
      </c>
      <c r="C411" s="3">
        <v>58805000</v>
      </c>
      <c r="D411" s="3">
        <v>57466000</v>
      </c>
      <c r="E411" s="3">
        <v>57976000</v>
      </c>
      <c r="F411" s="3">
        <v>57457400</v>
      </c>
      <c r="G411" s="10">
        <v>512800</v>
      </c>
      <c r="H411" s="10">
        <f t="shared" si="12"/>
        <v>208000</v>
      </c>
      <c r="I411" s="11">
        <f t="shared" si="13"/>
        <v>3.549669778316296E-3</v>
      </c>
      <c r="J411" s="3">
        <v>56237000</v>
      </c>
      <c r="K411" s="3"/>
      <c r="L411" s="4">
        <v>56746150</v>
      </c>
      <c r="M411" s="4"/>
      <c r="N411" s="4">
        <v>1231000</v>
      </c>
      <c r="O411" s="5">
        <v>2.1381179004411714E-2</v>
      </c>
    </row>
    <row r="412" spans="1:15" x14ac:dyDescent="0.3">
      <c r="A412" s="2">
        <v>44459.375</v>
      </c>
      <c r="B412" s="3">
        <v>58030000</v>
      </c>
      <c r="C412" s="3">
        <v>58142000</v>
      </c>
      <c r="D412" s="3">
        <v>53496000</v>
      </c>
      <c r="E412" s="3">
        <v>53801000</v>
      </c>
      <c r="F412" s="3">
        <v>57739800</v>
      </c>
      <c r="G412" s="10">
        <v>864600</v>
      </c>
      <c r="H412" s="10">
        <f t="shared" si="12"/>
        <v>112000</v>
      </c>
      <c r="I412" s="11">
        <f t="shared" si="13"/>
        <v>1.9300361881785283E-3</v>
      </c>
      <c r="J412" s="3">
        <v>56444600</v>
      </c>
      <c r="K412" s="3"/>
      <c r="L412" s="4">
        <v>56854950</v>
      </c>
      <c r="M412" s="4"/>
      <c r="N412" s="4">
        <v>676000</v>
      </c>
      <c r="O412" s="5">
        <v>1.1763477534542164E-2</v>
      </c>
    </row>
    <row r="413" spans="1:15" x14ac:dyDescent="0.3">
      <c r="A413" s="2">
        <v>44460.375</v>
      </c>
      <c r="B413" s="3">
        <v>53801000</v>
      </c>
      <c r="C413" s="3">
        <v>54400000</v>
      </c>
      <c r="D413" s="3">
        <v>50211000</v>
      </c>
      <c r="E413" s="3">
        <v>50699000</v>
      </c>
      <c r="F413" s="3">
        <v>57058600</v>
      </c>
      <c r="G413" s="10">
        <v>282400</v>
      </c>
      <c r="H413" s="10">
        <f t="shared" si="12"/>
        <v>599000</v>
      </c>
      <c r="I413" s="11">
        <f t="shared" si="13"/>
        <v>1.1133622051634729E-2</v>
      </c>
      <c r="J413" s="3">
        <v>56321600</v>
      </c>
      <c r="K413" s="3"/>
      <c r="L413" s="4">
        <v>56783500</v>
      </c>
      <c r="M413" s="4"/>
      <c r="N413" s="4">
        <v>904000</v>
      </c>
      <c r="O413" s="5">
        <v>1.689845969792134E-2</v>
      </c>
    </row>
    <row r="414" spans="1:15" x14ac:dyDescent="0.3">
      <c r="A414" s="2">
        <v>44461.375</v>
      </c>
      <c r="B414" s="3">
        <v>50699000</v>
      </c>
      <c r="C414" s="3">
        <v>54153000</v>
      </c>
      <c r="D414" s="3">
        <v>50059000</v>
      </c>
      <c r="E414" s="3">
        <v>53856000</v>
      </c>
      <c r="F414" s="3">
        <v>55743000</v>
      </c>
      <c r="G414" s="10">
        <v>-681200</v>
      </c>
      <c r="H414" s="10">
        <f t="shared" si="12"/>
        <v>3454000</v>
      </c>
      <c r="I414" s="11">
        <f t="shared" si="13"/>
        <v>6.8127576480798438E-2</v>
      </c>
      <c r="J414" s="3">
        <v>55911500</v>
      </c>
      <c r="K414" s="3"/>
      <c r="L414" s="4">
        <v>56495700</v>
      </c>
      <c r="M414" s="4"/>
      <c r="N414" s="4">
        <v>3942000</v>
      </c>
      <c r="O414" s="5">
        <v>7.850869331421402E-2</v>
      </c>
    </row>
    <row r="415" spans="1:15" x14ac:dyDescent="0.3">
      <c r="A415" s="2">
        <v>44462.375</v>
      </c>
      <c r="B415" s="3">
        <v>53853000</v>
      </c>
      <c r="C415" s="3">
        <v>54656000</v>
      </c>
      <c r="D415" s="3">
        <v>52571000</v>
      </c>
      <c r="E415" s="3">
        <v>54410000</v>
      </c>
      <c r="F415" s="3">
        <v>54985800</v>
      </c>
      <c r="G415" s="10">
        <v>-1315600</v>
      </c>
      <c r="H415" s="10">
        <f t="shared" si="12"/>
        <v>803000</v>
      </c>
      <c r="I415" s="11">
        <f t="shared" si="13"/>
        <v>1.4910961320632091E-2</v>
      </c>
      <c r="J415" s="3">
        <v>55789300</v>
      </c>
      <c r="K415" s="3"/>
      <c r="L415" s="4">
        <v>56330750</v>
      </c>
      <c r="M415" s="4"/>
      <c r="N415" s="4">
        <v>4597000</v>
      </c>
      <c r="O415" s="5">
        <v>9.1831638666373686E-2</v>
      </c>
    </row>
    <row r="416" spans="1:15" x14ac:dyDescent="0.3">
      <c r="A416" s="2">
        <v>44463.375</v>
      </c>
      <c r="B416" s="3">
        <v>54405000</v>
      </c>
      <c r="C416" s="3">
        <v>54534000</v>
      </c>
      <c r="D416" s="3">
        <v>50900000</v>
      </c>
      <c r="E416" s="3">
        <v>52176000</v>
      </c>
      <c r="F416" s="3">
        <v>54148400</v>
      </c>
      <c r="G416" s="10">
        <v>-757200</v>
      </c>
      <c r="H416" s="10">
        <f t="shared" si="12"/>
        <v>129000</v>
      </c>
      <c r="I416" s="11">
        <f t="shared" si="13"/>
        <v>2.3711055969120485E-3</v>
      </c>
      <c r="J416" s="3">
        <v>55802900</v>
      </c>
      <c r="K416" s="3"/>
      <c r="L416" s="4">
        <v>56162100</v>
      </c>
      <c r="M416" s="4"/>
      <c r="N416" s="4">
        <v>1963000</v>
      </c>
      <c r="O416" s="5">
        <v>3.7339978315040614E-2</v>
      </c>
    </row>
    <row r="417" spans="1:15" x14ac:dyDescent="0.3">
      <c r="A417" s="2">
        <v>44464.375</v>
      </c>
      <c r="B417" s="3">
        <v>52176000</v>
      </c>
      <c r="C417" s="3">
        <v>52452000</v>
      </c>
      <c r="D417" s="3">
        <v>51056000</v>
      </c>
      <c r="E417" s="3">
        <v>52326000</v>
      </c>
      <c r="F417" s="3">
        <v>52988400</v>
      </c>
      <c r="G417" s="10">
        <v>-837400</v>
      </c>
      <c r="H417" s="10">
        <f t="shared" si="12"/>
        <v>276000</v>
      </c>
      <c r="I417" s="11">
        <f t="shared" si="13"/>
        <v>5.2897884084636615E-3</v>
      </c>
      <c r="J417" s="3">
        <v>55364100</v>
      </c>
      <c r="K417" s="3"/>
      <c r="L417" s="4">
        <v>55879550</v>
      </c>
      <c r="M417" s="4"/>
      <c r="N417" s="4">
        <v>1552000</v>
      </c>
      <c r="O417" s="5">
        <v>3.0491159135559921E-2</v>
      </c>
    </row>
    <row r="418" spans="1:15" x14ac:dyDescent="0.3">
      <c r="A418" s="2">
        <v>44465.375</v>
      </c>
      <c r="B418" s="3">
        <v>52326000</v>
      </c>
      <c r="C418" s="3">
        <v>53607000</v>
      </c>
      <c r="D418" s="3">
        <v>50803000</v>
      </c>
      <c r="E418" s="3">
        <v>52798000</v>
      </c>
      <c r="F418" s="3">
        <v>52693400</v>
      </c>
      <c r="G418" s="10">
        <v>-1160000</v>
      </c>
      <c r="H418" s="10">
        <f t="shared" si="12"/>
        <v>1281000</v>
      </c>
      <c r="I418" s="11">
        <f t="shared" si="13"/>
        <v>2.4481137484233459E-2</v>
      </c>
      <c r="J418" s="3">
        <v>54876000</v>
      </c>
      <c r="K418" s="3"/>
      <c r="L418" s="4">
        <v>55535250</v>
      </c>
      <c r="M418" s="4"/>
      <c r="N418" s="4">
        <v>2551000</v>
      </c>
      <c r="O418" s="5">
        <v>4.9964744594171107E-2</v>
      </c>
    </row>
    <row r="419" spans="1:15" x14ac:dyDescent="0.3">
      <c r="A419" s="2">
        <v>44466.375</v>
      </c>
      <c r="B419" s="3">
        <v>52798000</v>
      </c>
      <c r="C419" s="3">
        <v>53800000</v>
      </c>
      <c r="D419" s="3">
        <v>51747000</v>
      </c>
      <c r="E419" s="3">
        <v>51834000</v>
      </c>
      <c r="F419" s="3">
        <v>53113200</v>
      </c>
      <c r="G419" s="10">
        <v>-295000</v>
      </c>
      <c r="H419" s="10">
        <f t="shared" si="12"/>
        <v>1002000</v>
      </c>
      <c r="I419" s="11">
        <f t="shared" si="13"/>
        <v>1.8977991590590552E-2</v>
      </c>
      <c r="J419" s="3">
        <v>54428100</v>
      </c>
      <c r="K419" s="3"/>
      <c r="L419" s="4">
        <v>55133200</v>
      </c>
      <c r="M419" s="4"/>
      <c r="N419" s="4">
        <v>2997000</v>
      </c>
      <c r="O419" s="5">
        <v>5.8992579178394976E-2</v>
      </c>
    </row>
    <row r="420" spans="1:15" x14ac:dyDescent="0.3">
      <c r="A420" s="2">
        <v>44467.375</v>
      </c>
      <c r="B420" s="3">
        <v>51831000</v>
      </c>
      <c r="C420" s="3">
        <v>52103000</v>
      </c>
      <c r="D420" s="3">
        <v>50222000</v>
      </c>
      <c r="E420" s="3">
        <v>50309000</v>
      </c>
      <c r="F420" s="3">
        <v>52708800</v>
      </c>
      <c r="G420" s="10">
        <v>419800</v>
      </c>
      <c r="H420" s="10">
        <f t="shared" si="12"/>
        <v>272000</v>
      </c>
      <c r="I420" s="11">
        <f t="shared" si="13"/>
        <v>5.2478246609172115E-3</v>
      </c>
      <c r="J420" s="3">
        <v>53847300</v>
      </c>
      <c r="K420" s="3"/>
      <c r="L420" s="4">
        <v>54891300</v>
      </c>
      <c r="M420" s="4"/>
      <c r="N420" s="4">
        <v>356000</v>
      </c>
      <c r="O420" s="5">
        <v>6.8796258720312288E-3</v>
      </c>
    </row>
    <row r="421" spans="1:15" x14ac:dyDescent="0.3">
      <c r="A421" s="2">
        <v>44468.375</v>
      </c>
      <c r="B421" s="3">
        <v>50309000</v>
      </c>
      <c r="C421" s="3">
        <v>51799000</v>
      </c>
      <c r="D421" s="3">
        <v>49924000</v>
      </c>
      <c r="E421" s="3">
        <v>50800000</v>
      </c>
      <c r="F421" s="3">
        <v>51888600</v>
      </c>
      <c r="G421" s="10">
        <v>-404400</v>
      </c>
      <c r="H421" s="10">
        <f t="shared" si="12"/>
        <v>1490000</v>
      </c>
      <c r="I421" s="11">
        <f t="shared" si="13"/>
        <v>2.9616967143055915E-2</v>
      </c>
      <c r="J421" s="3">
        <v>53018500</v>
      </c>
      <c r="K421" s="3"/>
      <c r="L421" s="4">
        <v>54627750</v>
      </c>
      <c r="M421" s="4"/>
      <c r="N421" s="4">
        <v>1577000</v>
      </c>
      <c r="O421" s="5">
        <v>3.1400581418501855E-2</v>
      </c>
    </row>
    <row r="422" spans="1:15" x14ac:dyDescent="0.3">
      <c r="A422" s="2">
        <v>44469.375</v>
      </c>
      <c r="B422" s="3">
        <v>50800000</v>
      </c>
      <c r="C422" s="3">
        <v>53673000</v>
      </c>
      <c r="D422" s="3">
        <v>50731000</v>
      </c>
      <c r="E422" s="3">
        <v>53523000</v>
      </c>
      <c r="F422" s="3">
        <v>51613400</v>
      </c>
      <c r="G422" s="10">
        <v>-820200</v>
      </c>
      <c r="H422" s="10">
        <f t="shared" si="12"/>
        <v>2873000</v>
      </c>
      <c r="I422" s="11">
        <f t="shared" si="13"/>
        <v>5.6555118110236217E-2</v>
      </c>
      <c r="J422" s="3">
        <v>52300900</v>
      </c>
      <c r="K422" s="3"/>
      <c r="L422" s="4">
        <v>54372750</v>
      </c>
      <c r="M422" s="4"/>
      <c r="N422" s="4">
        <v>3749000</v>
      </c>
      <c r="O422" s="5">
        <v>7.5094143097508212E-2</v>
      </c>
    </row>
    <row r="423" spans="1:15" x14ac:dyDescent="0.3">
      <c r="A423" s="2">
        <v>44470.375</v>
      </c>
      <c r="B423" s="3">
        <v>53523000</v>
      </c>
      <c r="C423" s="3">
        <v>58582000</v>
      </c>
      <c r="D423" s="3">
        <v>53070000</v>
      </c>
      <c r="E423" s="3">
        <v>58348000</v>
      </c>
      <c r="F423" s="3">
        <v>51852800</v>
      </c>
      <c r="G423" s="10">
        <v>-275200</v>
      </c>
      <c r="H423" s="10">
        <f t="shared" si="12"/>
        <v>5059000</v>
      </c>
      <c r="I423" s="11">
        <f t="shared" si="13"/>
        <v>9.4520112848681878E-2</v>
      </c>
      <c r="J423" s="3">
        <v>52273100</v>
      </c>
      <c r="K423" s="3"/>
      <c r="L423" s="4">
        <v>54297350</v>
      </c>
      <c r="M423" s="4"/>
      <c r="N423" s="4">
        <v>7851000</v>
      </c>
      <c r="O423" s="5">
        <v>0.15475744613747019</v>
      </c>
    </row>
    <row r="424" spans="1:15" x14ac:dyDescent="0.3">
      <c r="A424" s="2">
        <v>44471.375</v>
      </c>
      <c r="B424" s="3">
        <v>58348000</v>
      </c>
      <c r="C424" s="3">
        <v>58999000</v>
      </c>
      <c r="D424" s="3">
        <v>57660000</v>
      </c>
      <c r="E424" s="3">
        <v>58228000</v>
      </c>
      <c r="F424" s="3">
        <v>52962800</v>
      </c>
      <c r="G424" s="10">
        <v>239400</v>
      </c>
      <c r="H424" s="10">
        <f t="shared" si="12"/>
        <v>651000</v>
      </c>
      <c r="I424" s="11">
        <f t="shared" si="13"/>
        <v>1.1157194762459724E-2</v>
      </c>
      <c r="J424" s="3">
        <v>53038000</v>
      </c>
      <c r="K424" s="3"/>
      <c r="L424" s="4">
        <v>54474750</v>
      </c>
      <c r="M424" s="4"/>
      <c r="N424" s="4">
        <v>5929000</v>
      </c>
      <c r="O424" s="5">
        <v>0.11172036932353495</v>
      </c>
    </row>
    <row r="425" spans="1:15" x14ac:dyDescent="0.3">
      <c r="A425" s="2">
        <v>44472.375</v>
      </c>
      <c r="B425" s="3">
        <v>58238000</v>
      </c>
      <c r="C425" s="3">
        <v>59390000</v>
      </c>
      <c r="D425" s="3">
        <v>57250000</v>
      </c>
      <c r="E425" s="3">
        <v>58567000</v>
      </c>
      <c r="F425" s="3">
        <v>54241600</v>
      </c>
      <c r="G425" s="10">
        <v>1110000</v>
      </c>
      <c r="H425" s="10">
        <f t="shared" si="12"/>
        <v>1152000</v>
      </c>
      <c r="I425" s="11">
        <f t="shared" si="13"/>
        <v>1.9780899069336173E-2</v>
      </c>
      <c r="J425" s="3">
        <v>53475200</v>
      </c>
      <c r="K425" s="3"/>
      <c r="L425" s="4">
        <v>54632250</v>
      </c>
      <c r="M425" s="4"/>
      <c r="N425" s="4">
        <v>1730000</v>
      </c>
      <c r="O425" s="5">
        <v>3.0003468609087754E-2</v>
      </c>
    </row>
    <row r="426" spans="1:15" x14ac:dyDescent="0.3">
      <c r="A426" s="2">
        <v>44473.375</v>
      </c>
      <c r="B426" s="3">
        <v>58466000</v>
      </c>
      <c r="C426" s="3">
        <v>60331000</v>
      </c>
      <c r="D426" s="3">
        <v>57346000</v>
      </c>
      <c r="E426" s="3">
        <v>60020000</v>
      </c>
      <c r="F426" s="3">
        <v>55893200</v>
      </c>
      <c r="G426" s="10">
        <v>1278800</v>
      </c>
      <c r="H426" s="10">
        <f t="shared" si="12"/>
        <v>1865000</v>
      </c>
      <c r="I426" s="11">
        <f t="shared" si="13"/>
        <v>3.189888140115623E-2</v>
      </c>
      <c r="J426" s="3">
        <v>53890900</v>
      </c>
      <c r="K426" s="3"/>
      <c r="L426" s="4">
        <v>54846900</v>
      </c>
      <c r="M426" s="4"/>
      <c r="N426" s="4">
        <v>3081000</v>
      </c>
      <c r="O426" s="5">
        <v>5.3816593886462885E-2</v>
      </c>
    </row>
    <row r="427" spans="1:15" x14ac:dyDescent="0.3">
      <c r="A427" s="2">
        <v>44474.375</v>
      </c>
      <c r="B427" s="3">
        <v>60020000</v>
      </c>
      <c r="C427" s="3">
        <v>62500000</v>
      </c>
      <c r="D427" s="3">
        <v>59547000</v>
      </c>
      <c r="E427" s="3">
        <v>61666000</v>
      </c>
      <c r="F427" s="3">
        <v>57737200</v>
      </c>
      <c r="G427" s="10">
        <v>1651600</v>
      </c>
      <c r="H427" s="10">
        <f t="shared" si="12"/>
        <v>2480000</v>
      </c>
      <c r="I427" s="11">
        <f t="shared" si="13"/>
        <v>4.1319560146617793E-2</v>
      </c>
      <c r="J427" s="3">
        <v>54675300</v>
      </c>
      <c r="K427" s="3"/>
      <c r="L427" s="4">
        <v>55019700</v>
      </c>
      <c r="M427" s="4"/>
      <c r="N427" s="4">
        <v>5154000</v>
      </c>
      <c r="O427" s="5">
        <v>8.9875492623722672E-2</v>
      </c>
    </row>
    <row r="428" spans="1:15" x14ac:dyDescent="0.3">
      <c r="A428" s="2">
        <v>44475.375</v>
      </c>
      <c r="B428" s="3">
        <v>61666000</v>
      </c>
      <c r="C428" s="3">
        <v>67636000</v>
      </c>
      <c r="D428" s="3">
        <v>61113000</v>
      </c>
      <c r="E428" s="3">
        <v>67000000</v>
      </c>
      <c r="F428" s="3">
        <v>59365800</v>
      </c>
      <c r="G428" s="10">
        <v>1844000</v>
      </c>
      <c r="H428" s="10">
        <f t="shared" si="12"/>
        <v>5970000</v>
      </c>
      <c r="I428" s="11">
        <f t="shared" si="13"/>
        <v>9.6811857425485676E-2</v>
      </c>
      <c r="J428" s="3">
        <v>55609300</v>
      </c>
      <c r="K428" s="3"/>
      <c r="L428" s="4">
        <v>55242650</v>
      </c>
      <c r="M428" s="4"/>
      <c r="N428" s="4">
        <v>8089000</v>
      </c>
      <c r="O428" s="5">
        <v>0.13584227584932909</v>
      </c>
    </row>
    <row r="429" spans="1:15" x14ac:dyDescent="0.3">
      <c r="A429" s="2">
        <v>44476.375</v>
      </c>
      <c r="B429" s="3">
        <v>66998000</v>
      </c>
      <c r="C429" s="3">
        <v>67290000</v>
      </c>
      <c r="D429" s="3">
        <v>65265000</v>
      </c>
      <c r="E429" s="3">
        <v>65500000</v>
      </c>
      <c r="F429" s="3">
        <v>61096200</v>
      </c>
      <c r="G429" s="10">
        <v>1628600</v>
      </c>
      <c r="H429" s="10">
        <f t="shared" si="12"/>
        <v>292000</v>
      </c>
      <c r="I429" s="11">
        <f t="shared" si="13"/>
        <v>4.3583390548971607E-3</v>
      </c>
      <c r="J429" s="3">
        <v>57029500</v>
      </c>
      <c r="K429" s="3"/>
      <c r="L429" s="4">
        <v>55728800</v>
      </c>
      <c r="M429" s="4"/>
      <c r="N429" s="4">
        <v>6177000</v>
      </c>
      <c r="O429" s="5">
        <v>0.10107505768003534</v>
      </c>
    </row>
    <row r="430" spans="1:15" x14ac:dyDescent="0.3">
      <c r="A430" s="2">
        <v>44477.375</v>
      </c>
      <c r="B430" s="3">
        <v>65501000</v>
      </c>
      <c r="C430" s="3">
        <v>68200000</v>
      </c>
      <c r="D430" s="3">
        <v>65151000</v>
      </c>
      <c r="E430" s="3">
        <v>65951000</v>
      </c>
      <c r="F430" s="3">
        <v>62550600</v>
      </c>
      <c r="G430" s="10">
        <v>1730400</v>
      </c>
      <c r="H430" s="10">
        <f t="shared" si="12"/>
        <v>2699000</v>
      </c>
      <c r="I430" s="11">
        <f t="shared" si="13"/>
        <v>4.1205477778965209E-2</v>
      </c>
      <c r="J430" s="3">
        <v>58396100</v>
      </c>
      <c r="K430" s="3"/>
      <c r="L430" s="4">
        <v>56121700</v>
      </c>
      <c r="M430" s="4"/>
      <c r="N430" s="4">
        <v>2935000</v>
      </c>
      <c r="O430" s="5">
        <v>4.4970504864782039E-2</v>
      </c>
    </row>
    <row r="431" spans="1:15" x14ac:dyDescent="0.3">
      <c r="A431" s="2">
        <v>44478.375</v>
      </c>
      <c r="B431" s="3">
        <v>65951000</v>
      </c>
      <c r="C431" s="3">
        <v>67731000</v>
      </c>
      <c r="D431" s="3">
        <v>65659000</v>
      </c>
      <c r="E431" s="3">
        <v>67057000</v>
      </c>
      <c r="F431" s="3">
        <v>64027400</v>
      </c>
      <c r="G431" s="10">
        <v>1454400</v>
      </c>
      <c r="H431" s="10">
        <f t="shared" si="12"/>
        <v>1780000</v>
      </c>
      <c r="I431" s="11">
        <f t="shared" si="13"/>
        <v>2.6989734803111402E-2</v>
      </c>
      <c r="J431" s="3">
        <v>59960300</v>
      </c>
      <c r="K431" s="3"/>
      <c r="L431" s="4">
        <v>56489400</v>
      </c>
      <c r="M431" s="4"/>
      <c r="N431" s="4">
        <v>2580000</v>
      </c>
      <c r="O431" s="5">
        <v>3.9600313118754893E-2</v>
      </c>
    </row>
    <row r="432" spans="1:15" x14ac:dyDescent="0.3">
      <c r="A432" s="2">
        <v>44479.375</v>
      </c>
      <c r="B432" s="3">
        <v>67057000</v>
      </c>
      <c r="C432" s="3">
        <v>69023000</v>
      </c>
      <c r="D432" s="3">
        <v>66350000</v>
      </c>
      <c r="E432" s="3">
        <v>67801000</v>
      </c>
      <c r="F432" s="3">
        <v>65434800</v>
      </c>
      <c r="G432" s="10">
        <v>1476800</v>
      </c>
      <c r="H432" s="10">
        <f t="shared" si="12"/>
        <v>1966000</v>
      </c>
      <c r="I432" s="11">
        <f t="shared" si="13"/>
        <v>2.9318341112784647E-2</v>
      </c>
      <c r="J432" s="3">
        <v>61586000</v>
      </c>
      <c r="K432" s="3"/>
      <c r="L432" s="4">
        <v>56943450</v>
      </c>
      <c r="M432" s="4"/>
      <c r="N432" s="4">
        <v>3364000</v>
      </c>
      <c r="O432" s="5">
        <v>5.1234408078100487E-2</v>
      </c>
    </row>
    <row r="433" spans="1:15" x14ac:dyDescent="0.3">
      <c r="A433" s="2">
        <v>44480.375</v>
      </c>
      <c r="B433" s="3">
        <v>67801000</v>
      </c>
      <c r="C433" s="3">
        <v>71600000</v>
      </c>
      <c r="D433" s="3">
        <v>67547000</v>
      </c>
      <c r="E433" s="3">
        <v>70921000</v>
      </c>
      <c r="F433" s="3">
        <v>66661800</v>
      </c>
      <c r="G433" s="10">
        <v>1407400</v>
      </c>
      <c r="H433" s="10">
        <f t="shared" si="12"/>
        <v>3799000</v>
      </c>
      <c r="I433" s="11">
        <f t="shared" si="13"/>
        <v>5.6031621952478579E-2</v>
      </c>
      <c r="J433" s="3">
        <v>63013800</v>
      </c>
      <c r="K433" s="3"/>
      <c r="L433" s="4">
        <v>57643450</v>
      </c>
      <c r="M433" s="4"/>
      <c r="N433" s="4">
        <v>5250000</v>
      </c>
      <c r="O433" s="5">
        <v>7.9125847776940469E-2</v>
      </c>
    </row>
    <row r="434" spans="1:15" x14ac:dyDescent="0.3">
      <c r="A434" s="2">
        <v>44481.375</v>
      </c>
      <c r="B434" s="3">
        <v>70954000</v>
      </c>
      <c r="C434" s="3">
        <v>71368000</v>
      </c>
      <c r="D434" s="3">
        <v>67558000</v>
      </c>
      <c r="E434" s="3">
        <v>69164000</v>
      </c>
      <c r="F434" s="3">
        <v>67446000</v>
      </c>
      <c r="G434" s="10">
        <v>1227000</v>
      </c>
      <c r="H434" s="10">
        <f t="shared" si="12"/>
        <v>414000</v>
      </c>
      <c r="I434" s="11">
        <f t="shared" si="13"/>
        <v>5.8347661865433944E-3</v>
      </c>
      <c r="J434" s="3">
        <v>64271100</v>
      </c>
      <c r="K434" s="3"/>
      <c r="L434" s="4">
        <v>58654550</v>
      </c>
      <c r="M434" s="4"/>
      <c r="N434" s="4">
        <v>3821000</v>
      </c>
      <c r="O434" s="5">
        <v>5.6568019305076468E-2</v>
      </c>
    </row>
    <row r="435" spans="1:15" x14ac:dyDescent="0.3">
      <c r="A435" s="2">
        <v>44482.375</v>
      </c>
      <c r="B435" s="3">
        <v>69188000</v>
      </c>
      <c r="C435" s="3">
        <v>70700000</v>
      </c>
      <c r="D435" s="3">
        <v>66865000</v>
      </c>
      <c r="E435" s="3">
        <v>69857000</v>
      </c>
      <c r="F435" s="3">
        <v>68178800</v>
      </c>
      <c r="G435" s="10">
        <v>784200</v>
      </c>
      <c r="H435" s="10">
        <f t="shared" si="12"/>
        <v>1512000</v>
      </c>
      <c r="I435" s="11">
        <f t="shared" si="13"/>
        <v>2.1853500607041682E-2</v>
      </c>
      <c r="J435" s="3">
        <v>65364700</v>
      </c>
      <c r="K435" s="3"/>
      <c r="L435" s="4">
        <v>59419950</v>
      </c>
      <c r="M435" s="4"/>
      <c r="N435" s="4">
        <v>3142000</v>
      </c>
      <c r="O435" s="5">
        <v>4.6508185559075162E-2</v>
      </c>
    </row>
    <row r="436" spans="1:15" x14ac:dyDescent="0.3">
      <c r="A436" s="2">
        <v>44483.375</v>
      </c>
      <c r="B436" s="3">
        <v>69857000</v>
      </c>
      <c r="C436" s="3">
        <v>71470000</v>
      </c>
      <c r="D436" s="3">
        <v>69400000</v>
      </c>
      <c r="E436" s="3">
        <v>69783000</v>
      </c>
      <c r="F436" s="3">
        <v>68960000</v>
      </c>
      <c r="G436" s="10">
        <v>732800</v>
      </c>
      <c r="H436" s="10">
        <f t="shared" si="12"/>
        <v>1613000</v>
      </c>
      <c r="I436" s="11">
        <f t="shared" si="13"/>
        <v>2.3090026768970897E-2</v>
      </c>
      <c r="J436" s="3">
        <v>66493700</v>
      </c>
      <c r="K436" s="3"/>
      <c r="L436" s="4">
        <v>60192300</v>
      </c>
      <c r="M436" s="4"/>
      <c r="N436" s="4">
        <v>4605000</v>
      </c>
      <c r="O436" s="5">
        <v>6.8870111418529875E-2</v>
      </c>
    </row>
    <row r="437" spans="1:15" x14ac:dyDescent="0.3">
      <c r="A437" s="2">
        <v>44484.375</v>
      </c>
      <c r="B437" s="3">
        <v>69784000</v>
      </c>
      <c r="C437" s="3">
        <v>76721000</v>
      </c>
      <c r="D437" s="3">
        <v>69420000</v>
      </c>
      <c r="E437" s="3">
        <v>75688000</v>
      </c>
      <c r="F437" s="3">
        <v>69505200</v>
      </c>
      <c r="G437" s="10">
        <v>781200</v>
      </c>
      <c r="H437" s="10">
        <f t="shared" si="12"/>
        <v>6937000</v>
      </c>
      <c r="I437" s="11">
        <f t="shared" si="13"/>
        <v>9.9406740800183427E-2</v>
      </c>
      <c r="J437" s="3">
        <v>67470000</v>
      </c>
      <c r="K437" s="3"/>
      <c r="L437" s="4">
        <v>61072650</v>
      </c>
      <c r="M437" s="4"/>
      <c r="N437" s="4">
        <v>7321000</v>
      </c>
      <c r="O437" s="5">
        <v>0.10548991354466859</v>
      </c>
    </row>
    <row r="438" spans="1:15" x14ac:dyDescent="0.3">
      <c r="A438" s="2">
        <v>44485.375</v>
      </c>
      <c r="B438" s="3">
        <v>75688000</v>
      </c>
      <c r="C438" s="3">
        <v>76370000</v>
      </c>
      <c r="D438" s="3">
        <v>73950000</v>
      </c>
      <c r="E438" s="3">
        <v>74806000</v>
      </c>
      <c r="F438" s="3">
        <v>71082600</v>
      </c>
      <c r="G438" s="10">
        <v>545200</v>
      </c>
      <c r="H438" s="10">
        <f t="shared" si="12"/>
        <v>682000</v>
      </c>
      <c r="I438" s="11">
        <f t="shared" si="13"/>
        <v>9.0106754042913011E-3</v>
      </c>
      <c r="J438" s="3">
        <v>68872200</v>
      </c>
      <c r="K438" s="3"/>
      <c r="L438" s="4">
        <v>62240750</v>
      </c>
      <c r="M438" s="4"/>
      <c r="N438" s="4">
        <v>6950000</v>
      </c>
      <c r="O438" s="5">
        <v>0.10011524056467877</v>
      </c>
    </row>
    <row r="439" spans="1:15" x14ac:dyDescent="0.3">
      <c r="A439" s="2">
        <v>44486.375</v>
      </c>
      <c r="B439" s="3">
        <v>74806000</v>
      </c>
      <c r="C439" s="3">
        <v>76200000</v>
      </c>
      <c r="D439" s="3">
        <v>74008000</v>
      </c>
      <c r="E439" s="3">
        <v>75933000</v>
      </c>
      <c r="F439" s="3">
        <v>71859600</v>
      </c>
      <c r="G439" s="10">
        <v>1577400</v>
      </c>
      <c r="H439" s="10">
        <f t="shared" si="12"/>
        <v>1394000</v>
      </c>
      <c r="I439" s="11">
        <f t="shared" si="13"/>
        <v>1.8634868860786569E-2</v>
      </c>
      <c r="J439" s="3">
        <v>69652800</v>
      </c>
      <c r="K439" s="3"/>
      <c r="L439" s="4">
        <v>63341150</v>
      </c>
      <c r="M439" s="4"/>
      <c r="N439" s="4">
        <v>2250000</v>
      </c>
      <c r="O439" s="5">
        <v>3.0425963488843813E-2</v>
      </c>
    </row>
    <row r="440" spans="1:15" x14ac:dyDescent="0.3">
      <c r="A440" s="2">
        <v>44487.375</v>
      </c>
      <c r="B440" s="3">
        <v>75933000</v>
      </c>
      <c r="C440" s="3">
        <v>77276000</v>
      </c>
      <c r="D440" s="3">
        <v>74193000</v>
      </c>
      <c r="E440" s="3">
        <v>76546000</v>
      </c>
      <c r="F440" s="3">
        <v>73213400</v>
      </c>
      <c r="G440" s="10">
        <v>777000</v>
      </c>
      <c r="H440" s="10">
        <f t="shared" si="12"/>
        <v>1343000</v>
      </c>
      <c r="I440" s="11">
        <f t="shared" si="13"/>
        <v>1.7686644805288872E-2</v>
      </c>
      <c r="J440" s="3">
        <v>70696100</v>
      </c>
      <c r="K440" s="3"/>
      <c r="L440" s="4">
        <v>64546100</v>
      </c>
      <c r="M440" s="4"/>
      <c r="N440" s="4">
        <v>3268000</v>
      </c>
      <c r="O440" s="5">
        <v>4.4157388390444273E-2</v>
      </c>
    </row>
    <row r="441" spans="1:15" x14ac:dyDescent="0.3">
      <c r="A441" s="2">
        <v>44488.375</v>
      </c>
      <c r="B441" s="3">
        <v>76541000</v>
      </c>
      <c r="C441" s="3">
        <v>79285000</v>
      </c>
      <c r="D441" s="3">
        <v>75925000</v>
      </c>
      <c r="E441" s="3">
        <v>78776000</v>
      </c>
      <c r="F441" s="3">
        <v>74551200</v>
      </c>
      <c r="G441" s="10">
        <v>1353800</v>
      </c>
      <c r="H441" s="10">
        <f t="shared" si="12"/>
        <v>2744000</v>
      </c>
      <c r="I441" s="11">
        <f t="shared" si="13"/>
        <v>3.5850067284200628E-2</v>
      </c>
      <c r="J441" s="3">
        <v>71755600</v>
      </c>
      <c r="K441" s="3"/>
      <c r="L441" s="4">
        <v>65857950</v>
      </c>
      <c r="M441" s="4"/>
      <c r="N441" s="4">
        <v>5092000</v>
      </c>
      <c r="O441" s="5">
        <v>6.8631811626433767E-2</v>
      </c>
    </row>
    <row r="442" spans="1:15" x14ac:dyDescent="0.3">
      <c r="A442" s="2">
        <v>44489.375</v>
      </c>
      <c r="B442" s="3">
        <v>78776000</v>
      </c>
      <c r="C442" s="3">
        <v>81750000</v>
      </c>
      <c r="D442" s="3">
        <v>78001000</v>
      </c>
      <c r="E442" s="3">
        <v>79917000</v>
      </c>
      <c r="F442" s="3">
        <v>76349800</v>
      </c>
      <c r="G442" s="10">
        <v>1337800</v>
      </c>
      <c r="H442" s="10">
        <f t="shared" si="12"/>
        <v>2974000</v>
      </c>
      <c r="I442" s="11">
        <f t="shared" si="13"/>
        <v>3.7752615009647605E-2</v>
      </c>
      <c r="J442" s="3">
        <v>72927500</v>
      </c>
      <c r="K442" s="3"/>
      <c r="L442" s="4">
        <v>67256750</v>
      </c>
      <c r="M442" s="4"/>
      <c r="N442" s="4">
        <v>5825000</v>
      </c>
      <c r="O442" s="5">
        <v>7.6720447810339154E-2</v>
      </c>
    </row>
    <row r="443" spans="1:15" x14ac:dyDescent="0.3">
      <c r="A443" s="2">
        <v>44490.375</v>
      </c>
      <c r="B443" s="3">
        <v>79919000</v>
      </c>
      <c r="C443" s="3">
        <v>80811000</v>
      </c>
      <c r="D443" s="3">
        <v>76324000</v>
      </c>
      <c r="E443" s="3">
        <v>76396000</v>
      </c>
      <c r="F443" s="3">
        <v>77195600</v>
      </c>
      <c r="G443" s="10">
        <v>1798600</v>
      </c>
      <c r="H443" s="10">
        <f t="shared" si="12"/>
        <v>892000</v>
      </c>
      <c r="I443" s="11">
        <f t="shared" si="13"/>
        <v>1.116130081707729E-2</v>
      </c>
      <c r="J443" s="3">
        <v>74139100</v>
      </c>
      <c r="K443" s="3"/>
      <c r="L443" s="4">
        <v>68576450</v>
      </c>
      <c r="M443" s="4"/>
      <c r="N443" s="4">
        <v>2810000</v>
      </c>
      <c r="O443" s="5">
        <v>3.6025179164369689E-2</v>
      </c>
    </row>
    <row r="444" spans="1:15" x14ac:dyDescent="0.3">
      <c r="A444" s="2">
        <v>44491.375</v>
      </c>
      <c r="B444" s="3">
        <v>76396000</v>
      </c>
      <c r="C444" s="3">
        <v>77640000</v>
      </c>
      <c r="D444" s="3">
        <v>74123000</v>
      </c>
      <c r="E444" s="3">
        <v>74364000</v>
      </c>
      <c r="F444" s="3">
        <v>77513600</v>
      </c>
      <c r="G444" s="10">
        <v>845800</v>
      </c>
      <c r="H444" s="10">
        <f t="shared" si="12"/>
        <v>1244000</v>
      </c>
      <c r="I444" s="11">
        <f t="shared" si="13"/>
        <v>1.6283575056285669E-2</v>
      </c>
      <c r="J444" s="3">
        <v>74686600</v>
      </c>
      <c r="K444" s="3"/>
      <c r="L444" s="4">
        <v>69478850</v>
      </c>
      <c r="M444" s="4"/>
      <c r="N444" s="4">
        <v>1316000</v>
      </c>
      <c r="O444" s="5">
        <v>1.7242282899219117E-2</v>
      </c>
    </row>
    <row r="445" spans="1:15" x14ac:dyDescent="0.3">
      <c r="A445" s="2">
        <v>44492.375</v>
      </c>
      <c r="B445" s="3">
        <v>74350000</v>
      </c>
      <c r="C445" s="3">
        <v>75580000</v>
      </c>
      <c r="D445" s="3">
        <v>73247000</v>
      </c>
      <c r="E445" s="3">
        <v>74830000</v>
      </c>
      <c r="F445" s="3">
        <v>77199800</v>
      </c>
      <c r="G445" s="10">
        <v>318000</v>
      </c>
      <c r="H445" s="10">
        <f t="shared" si="12"/>
        <v>1230000</v>
      </c>
      <c r="I445" s="11">
        <f t="shared" si="13"/>
        <v>1.6543375924680564E-2</v>
      </c>
      <c r="J445" s="3">
        <v>75206600</v>
      </c>
      <c r="K445" s="3"/>
      <c r="L445" s="4">
        <v>70285650</v>
      </c>
      <c r="M445" s="4"/>
      <c r="N445" s="4">
        <v>1457000</v>
      </c>
      <c r="O445" s="5">
        <v>1.9656516870606964E-2</v>
      </c>
    </row>
    <row r="446" spans="1:15" x14ac:dyDescent="0.3">
      <c r="A446" s="2">
        <v>44493.375</v>
      </c>
      <c r="B446" s="3">
        <v>74830000</v>
      </c>
      <c r="C446" s="3">
        <v>75530000</v>
      </c>
      <c r="D446" s="3">
        <v>73635000</v>
      </c>
      <c r="E446" s="3">
        <v>74501000</v>
      </c>
      <c r="F446" s="3">
        <v>76856600</v>
      </c>
      <c r="G446" s="10">
        <v>-313800</v>
      </c>
      <c r="H446" s="10">
        <f t="shared" si="12"/>
        <v>700000</v>
      </c>
      <c r="I446" s="11">
        <f t="shared" si="13"/>
        <v>9.3545369504209538E-3</v>
      </c>
      <c r="J446" s="3">
        <v>75703900</v>
      </c>
      <c r="K446" s="3"/>
      <c r="L446" s="4">
        <v>71098800</v>
      </c>
      <c r="M446" s="4"/>
      <c r="N446" s="4">
        <v>2283000</v>
      </c>
      <c r="O446" s="5">
        <v>3.1168512020970141E-2</v>
      </c>
    </row>
    <row r="447" spans="1:15" x14ac:dyDescent="0.3">
      <c r="A447" s="2">
        <v>44494.375</v>
      </c>
      <c r="B447" s="3">
        <v>74501000</v>
      </c>
      <c r="C447" s="3">
        <v>77024000</v>
      </c>
      <c r="D447" s="3">
        <v>74210000</v>
      </c>
      <c r="E447" s="3">
        <v>76200000</v>
      </c>
      <c r="F447" s="3">
        <v>76001600</v>
      </c>
      <c r="G447" s="10">
        <v>-343200</v>
      </c>
      <c r="H447" s="10">
        <f t="shared" si="12"/>
        <v>2523000</v>
      </c>
      <c r="I447" s="11">
        <f t="shared" si="13"/>
        <v>3.3865317244063838E-2</v>
      </c>
      <c r="J447" s="3">
        <v>76175700</v>
      </c>
      <c r="K447" s="3"/>
      <c r="L447" s="4">
        <v>71822850</v>
      </c>
      <c r="M447" s="4"/>
      <c r="N447" s="4">
        <v>3389000</v>
      </c>
      <c r="O447" s="5">
        <v>4.6024309092143681E-2</v>
      </c>
    </row>
    <row r="448" spans="1:15" x14ac:dyDescent="0.3">
      <c r="A448" s="2">
        <v>44495.375</v>
      </c>
      <c r="B448" s="3">
        <v>76250000</v>
      </c>
      <c r="C448" s="3">
        <v>76480000</v>
      </c>
      <c r="D448" s="3">
        <v>73002000</v>
      </c>
      <c r="E448" s="3">
        <v>73293000</v>
      </c>
      <c r="F448" s="3">
        <v>75258200</v>
      </c>
      <c r="G448" s="10">
        <v>-855000</v>
      </c>
      <c r="H448" s="10">
        <f t="shared" si="12"/>
        <v>230000</v>
      </c>
      <c r="I448" s="11">
        <f t="shared" si="13"/>
        <v>3.0163934426229509E-3</v>
      </c>
      <c r="J448" s="3">
        <v>76226900</v>
      </c>
      <c r="K448" s="3"/>
      <c r="L448" s="4">
        <v>72549550</v>
      </c>
      <c r="M448" s="4"/>
      <c r="N448" s="4">
        <v>2270000</v>
      </c>
      <c r="O448" s="5">
        <v>3.0588869424605848E-2</v>
      </c>
    </row>
    <row r="449" spans="1:15" x14ac:dyDescent="0.3">
      <c r="A449" s="2">
        <v>44496.375</v>
      </c>
      <c r="B449" s="3">
        <v>73293000</v>
      </c>
      <c r="C449" s="3">
        <v>74200000</v>
      </c>
      <c r="D449" s="3">
        <v>70180000</v>
      </c>
      <c r="E449" s="3">
        <v>71845000</v>
      </c>
      <c r="F449" s="3">
        <v>74637600</v>
      </c>
      <c r="G449" s="10">
        <v>-743400</v>
      </c>
      <c r="H449" s="10">
        <f t="shared" si="12"/>
        <v>907000</v>
      </c>
      <c r="I449" s="11">
        <f t="shared" si="13"/>
        <v>1.2374988061615707E-2</v>
      </c>
      <c r="J449" s="3">
        <v>76075600</v>
      </c>
      <c r="K449" s="3"/>
      <c r="L449" s="4">
        <v>72864200</v>
      </c>
      <c r="M449" s="4"/>
      <c r="N449" s="4">
        <v>1198000</v>
      </c>
      <c r="O449" s="5">
        <v>1.6410509301115039E-2</v>
      </c>
    </row>
    <row r="450" spans="1:15" x14ac:dyDescent="0.3">
      <c r="A450" s="2">
        <v>44497.375</v>
      </c>
      <c r="B450" s="3">
        <v>71833000</v>
      </c>
      <c r="C450" s="3">
        <v>74707000</v>
      </c>
      <c r="D450" s="3">
        <v>71028000</v>
      </c>
      <c r="E450" s="3">
        <v>73122000</v>
      </c>
      <c r="F450" s="3">
        <v>74133800</v>
      </c>
      <c r="G450" s="10">
        <v>-620600</v>
      </c>
      <c r="H450" s="10">
        <f t="shared" si="12"/>
        <v>2874000</v>
      </c>
      <c r="I450" s="11">
        <f t="shared" si="13"/>
        <v>4.0009466401236198E-2</v>
      </c>
      <c r="J450" s="3">
        <v>75666800</v>
      </c>
      <c r="K450" s="3"/>
      <c r="L450" s="4">
        <v>73181450</v>
      </c>
      <c r="M450" s="4"/>
      <c r="N450" s="4">
        <v>4527000</v>
      </c>
      <c r="O450" s="5">
        <v>6.4505557138785974E-2</v>
      </c>
    </row>
    <row r="451" spans="1:15" x14ac:dyDescent="0.3">
      <c r="A451" s="2">
        <v>44498.375</v>
      </c>
      <c r="B451" s="3">
        <v>73028000</v>
      </c>
      <c r="C451" s="3">
        <v>75405000</v>
      </c>
      <c r="D451" s="3">
        <v>72676000</v>
      </c>
      <c r="E451" s="3">
        <v>74568000</v>
      </c>
      <c r="F451" s="3">
        <v>73792200</v>
      </c>
      <c r="G451" s="10">
        <v>-503800</v>
      </c>
      <c r="H451" s="10">
        <f t="shared" si="12"/>
        <v>2377000</v>
      </c>
      <c r="I451" s="11">
        <f t="shared" si="13"/>
        <v>3.2549159226598019E-2</v>
      </c>
      <c r="J451" s="3">
        <v>75324400</v>
      </c>
      <c r="K451" s="3"/>
      <c r="L451" s="4">
        <v>73540000</v>
      </c>
      <c r="M451" s="4"/>
      <c r="N451" s="4">
        <v>4377000</v>
      </c>
      <c r="O451" s="5">
        <v>6.162358506504477E-2</v>
      </c>
    </row>
    <row r="452" spans="1:15" x14ac:dyDescent="0.3">
      <c r="A452" s="2">
        <v>44499.375</v>
      </c>
      <c r="B452" s="3">
        <v>74568000</v>
      </c>
      <c r="C452" s="3">
        <v>74748000</v>
      </c>
      <c r="D452" s="3">
        <v>72910000</v>
      </c>
      <c r="E452" s="3">
        <v>73413000</v>
      </c>
      <c r="F452" s="3">
        <v>73805600</v>
      </c>
      <c r="G452" s="10">
        <v>-341600</v>
      </c>
      <c r="H452" s="10">
        <f t="shared" si="12"/>
        <v>180000</v>
      </c>
      <c r="I452" s="11">
        <f t="shared" si="13"/>
        <v>2.413904087544255E-3</v>
      </c>
      <c r="J452" s="3">
        <v>74903600</v>
      </c>
      <c r="K452" s="3"/>
      <c r="L452" s="4">
        <v>73915550</v>
      </c>
      <c r="M452" s="4"/>
      <c r="N452" s="4">
        <v>2072000</v>
      </c>
      <c r="O452" s="5">
        <v>2.8510099620232265E-2</v>
      </c>
    </row>
    <row r="453" spans="1:15" x14ac:dyDescent="0.3">
      <c r="A453" s="2">
        <v>44500.375</v>
      </c>
      <c r="B453" s="3">
        <v>73428000</v>
      </c>
      <c r="C453" s="3">
        <v>74502000</v>
      </c>
      <c r="D453" s="3">
        <v>71551000</v>
      </c>
      <c r="E453" s="3">
        <v>72391000</v>
      </c>
      <c r="F453" s="3">
        <v>73248200</v>
      </c>
      <c r="G453" s="10">
        <v>13400</v>
      </c>
      <c r="H453" s="10">
        <f t="shared" si="12"/>
        <v>1074000</v>
      </c>
      <c r="I453" s="11">
        <f t="shared" si="13"/>
        <v>1.4626572969439451E-2</v>
      </c>
      <c r="J453" s="3">
        <v>74253200</v>
      </c>
      <c r="K453" s="3"/>
      <c r="L453" s="4">
        <v>74196150</v>
      </c>
      <c r="M453" s="4"/>
      <c r="N453" s="4">
        <v>1592000</v>
      </c>
      <c r="O453" s="5">
        <v>2.1835139212728019E-2</v>
      </c>
    </row>
    <row r="454" spans="1:15" x14ac:dyDescent="0.3">
      <c r="A454" s="2">
        <v>44501.375</v>
      </c>
      <c r="B454" s="3">
        <v>72325000</v>
      </c>
      <c r="C454" s="3">
        <v>73928000</v>
      </c>
      <c r="D454" s="3">
        <v>71003000</v>
      </c>
      <c r="E454" s="3">
        <v>72401000</v>
      </c>
      <c r="F454" s="3">
        <v>73067800</v>
      </c>
      <c r="G454" s="10">
        <v>-557400</v>
      </c>
      <c r="H454" s="10">
        <f t="shared" si="12"/>
        <v>1603000</v>
      </c>
      <c r="I454" s="11">
        <f t="shared" si="13"/>
        <v>2.2163843760801934E-2</v>
      </c>
      <c r="J454" s="3">
        <v>73852700</v>
      </c>
      <c r="K454" s="3"/>
      <c r="L454" s="4">
        <v>74269650</v>
      </c>
      <c r="M454" s="4"/>
      <c r="N454" s="4">
        <v>2377000</v>
      </c>
      <c r="O454" s="5">
        <v>3.3221059104694556E-2</v>
      </c>
    </row>
    <row r="455" spans="1:15" x14ac:dyDescent="0.3">
      <c r="A455" s="2">
        <v>44502.375</v>
      </c>
      <c r="B455" s="3">
        <v>72402000</v>
      </c>
      <c r="C455" s="3">
        <v>75590000</v>
      </c>
      <c r="D455" s="3">
        <v>72031000</v>
      </c>
      <c r="E455" s="3">
        <v>74150000</v>
      </c>
      <c r="F455" s="3">
        <v>73179000</v>
      </c>
      <c r="G455" s="10">
        <v>-180400</v>
      </c>
      <c r="H455" s="10">
        <f t="shared" si="12"/>
        <v>3188000</v>
      </c>
      <c r="I455" s="11">
        <f t="shared" si="13"/>
        <v>4.4031932819535373E-2</v>
      </c>
      <c r="J455" s="3">
        <v>73656400</v>
      </c>
      <c r="K455" s="3"/>
      <c r="L455" s="4">
        <v>74431500</v>
      </c>
      <c r="M455" s="4"/>
      <c r="N455" s="4">
        <v>4587000</v>
      </c>
      <c r="O455" s="5">
        <v>6.4602904102643549E-2</v>
      </c>
    </row>
    <row r="456" spans="1:15" x14ac:dyDescent="0.3">
      <c r="A456" s="2">
        <v>44503.375</v>
      </c>
      <c r="B456" s="3">
        <v>74106000</v>
      </c>
      <c r="C456" s="3">
        <v>75141000</v>
      </c>
      <c r="D456" s="3">
        <v>72500000</v>
      </c>
      <c r="E456" s="3">
        <v>74600000</v>
      </c>
      <c r="F456" s="3">
        <v>73384600</v>
      </c>
      <c r="G456" s="10">
        <v>111200</v>
      </c>
      <c r="H456" s="10">
        <f t="shared" si="12"/>
        <v>1035000</v>
      </c>
      <c r="I456" s="11">
        <f t="shared" si="13"/>
        <v>1.3966480446927373E-2</v>
      </c>
      <c r="J456" s="3">
        <v>73588400</v>
      </c>
      <c r="K456" s="3"/>
      <c r="L456" s="4">
        <v>74646150</v>
      </c>
      <c r="M456" s="4"/>
      <c r="N456" s="4">
        <v>3110000</v>
      </c>
      <c r="O456" s="5">
        <v>4.3175854840277104E-2</v>
      </c>
    </row>
    <row r="457" spans="1:15" x14ac:dyDescent="0.3">
      <c r="A457" s="2">
        <v>44504.375</v>
      </c>
      <c r="B457" s="3">
        <v>74607000</v>
      </c>
      <c r="C457" s="3">
        <v>74880000</v>
      </c>
      <c r="D457" s="3">
        <v>73480000</v>
      </c>
      <c r="E457" s="3">
        <v>73807000</v>
      </c>
      <c r="F457" s="3">
        <v>73391000</v>
      </c>
      <c r="G457" s="10">
        <v>205600</v>
      </c>
      <c r="H457" s="10">
        <f t="shared" si="12"/>
        <v>273000</v>
      </c>
      <c r="I457" s="11">
        <f t="shared" si="13"/>
        <v>3.6591740721380033E-3</v>
      </c>
      <c r="J457" s="3">
        <v>73598300</v>
      </c>
      <c r="K457" s="3"/>
      <c r="L457" s="4">
        <v>74887000</v>
      </c>
      <c r="M457" s="4"/>
      <c r="N457" s="4">
        <v>2380000</v>
      </c>
      <c r="O457" s="5">
        <v>3.2827586206896554E-2</v>
      </c>
    </row>
    <row r="458" spans="1:15" x14ac:dyDescent="0.3">
      <c r="A458" s="2">
        <v>44505.375</v>
      </c>
      <c r="B458" s="3">
        <v>73807000</v>
      </c>
      <c r="C458" s="3">
        <v>75000000</v>
      </c>
      <c r="D458" s="3">
        <v>73490000</v>
      </c>
      <c r="E458" s="3">
        <v>74121000</v>
      </c>
      <c r="F458" s="3">
        <v>73469800</v>
      </c>
      <c r="G458" s="10">
        <v>6400</v>
      </c>
      <c r="H458" s="10">
        <f t="shared" si="12"/>
        <v>1193000</v>
      </c>
      <c r="I458" s="11">
        <f t="shared" si="13"/>
        <v>1.6163778503393986E-2</v>
      </c>
      <c r="J458" s="3">
        <v>73359000</v>
      </c>
      <c r="K458" s="3"/>
      <c r="L458" s="4">
        <v>74792950</v>
      </c>
      <c r="M458" s="4"/>
      <c r="N458" s="4">
        <v>1520000</v>
      </c>
      <c r="O458" s="5">
        <v>2.0685900925421885E-2</v>
      </c>
    </row>
    <row r="459" spans="1:15" x14ac:dyDescent="0.3">
      <c r="A459" s="2">
        <v>44506.375</v>
      </c>
      <c r="B459" s="3">
        <v>74092000</v>
      </c>
      <c r="C459" s="3">
        <v>74649000</v>
      </c>
      <c r="D459" s="3">
        <v>73800000</v>
      </c>
      <c r="E459" s="3">
        <v>74575000</v>
      </c>
      <c r="F459" s="3">
        <v>73815800</v>
      </c>
      <c r="G459" s="10">
        <v>78800</v>
      </c>
      <c r="H459" s="10">
        <f t="shared" si="12"/>
        <v>557000</v>
      </c>
      <c r="I459" s="11">
        <f t="shared" si="13"/>
        <v>7.5176807212654542E-3</v>
      </c>
      <c r="J459" s="3">
        <v>73441800</v>
      </c>
      <c r="K459" s="3"/>
      <c r="L459" s="4">
        <v>74758700</v>
      </c>
      <c r="M459" s="4"/>
      <c r="N459" s="4">
        <v>1159000</v>
      </c>
      <c r="O459" s="5">
        <v>1.5770853177303035E-2</v>
      </c>
    </row>
    <row r="460" spans="1:15" x14ac:dyDescent="0.3">
      <c r="A460" s="2">
        <v>44507.375</v>
      </c>
      <c r="B460" s="3">
        <v>74576000</v>
      </c>
      <c r="C460" s="3">
        <v>76700000</v>
      </c>
      <c r="D460" s="3">
        <v>74481000</v>
      </c>
      <c r="E460" s="3">
        <v>76536000</v>
      </c>
      <c r="F460" s="3">
        <v>74250600</v>
      </c>
      <c r="G460" s="10">
        <v>346000</v>
      </c>
      <c r="H460" s="10">
        <f t="shared" si="12"/>
        <v>2124000</v>
      </c>
      <c r="I460" s="11">
        <f t="shared" si="13"/>
        <v>2.8481012658227847E-2</v>
      </c>
      <c r="J460" s="3">
        <v>73714800</v>
      </c>
      <c r="K460" s="3"/>
      <c r="L460" s="4">
        <v>74690800</v>
      </c>
      <c r="M460" s="4"/>
      <c r="N460" s="4">
        <v>2900000</v>
      </c>
      <c r="O460" s="5">
        <v>3.9295392953929538E-2</v>
      </c>
    </row>
    <row r="461" spans="1:15" x14ac:dyDescent="0.3">
      <c r="A461" s="2">
        <v>44508.375</v>
      </c>
      <c r="B461" s="3">
        <v>76649000</v>
      </c>
      <c r="C461" s="3">
        <v>81586000</v>
      </c>
      <c r="D461" s="3">
        <v>76534000</v>
      </c>
      <c r="E461" s="3">
        <v>81403000</v>
      </c>
      <c r="F461" s="3">
        <v>74727800</v>
      </c>
      <c r="G461" s="10">
        <v>434800</v>
      </c>
      <c r="H461" s="10">
        <f t="shared" si="12"/>
        <v>4937000</v>
      </c>
      <c r="I461" s="11">
        <f t="shared" si="13"/>
        <v>6.4410494592232123E-2</v>
      </c>
      <c r="J461" s="3">
        <v>74056200</v>
      </c>
      <c r="K461" s="3"/>
      <c r="L461" s="4">
        <v>74690300</v>
      </c>
      <c r="M461" s="4"/>
      <c r="N461" s="4">
        <v>7105000</v>
      </c>
      <c r="O461" s="5">
        <v>9.5393456049193748E-2</v>
      </c>
    </row>
    <row r="462" spans="1:15" x14ac:dyDescent="0.3">
      <c r="A462" s="2">
        <v>44509.375</v>
      </c>
      <c r="B462" s="3">
        <v>81402000</v>
      </c>
      <c r="C462" s="3">
        <v>82700000</v>
      </c>
      <c r="D462" s="3">
        <v>79987000</v>
      </c>
      <c r="E462" s="3">
        <v>80857000</v>
      </c>
      <c r="F462" s="3">
        <v>76088400</v>
      </c>
      <c r="G462" s="10">
        <v>477200</v>
      </c>
      <c r="H462" s="10">
        <f t="shared" si="12"/>
        <v>1298000</v>
      </c>
      <c r="I462" s="11">
        <f t="shared" si="13"/>
        <v>1.594555416328837E-2</v>
      </c>
      <c r="J462" s="3">
        <v>74739700</v>
      </c>
      <c r="K462" s="3"/>
      <c r="L462" s="4">
        <v>74821650</v>
      </c>
      <c r="M462" s="4"/>
      <c r="N462" s="4">
        <v>6166000</v>
      </c>
      <c r="O462" s="5">
        <v>8.0565500300520024E-2</v>
      </c>
    </row>
    <row r="463" spans="1:15" x14ac:dyDescent="0.3">
      <c r="A463" s="2">
        <v>44510.375</v>
      </c>
      <c r="B463" s="3">
        <v>80813000</v>
      </c>
      <c r="C463" s="3">
        <v>82520000</v>
      </c>
      <c r="D463" s="3">
        <v>78510000</v>
      </c>
      <c r="E463" s="3">
        <v>79660000</v>
      </c>
      <c r="F463" s="3">
        <v>77498400</v>
      </c>
      <c r="G463" s="10">
        <v>1360600</v>
      </c>
      <c r="H463" s="10">
        <f t="shared" si="12"/>
        <v>1707000</v>
      </c>
      <c r="I463" s="11">
        <f t="shared" si="13"/>
        <v>2.1122839147166915E-2</v>
      </c>
      <c r="J463" s="3">
        <v>75484100</v>
      </c>
      <c r="K463" s="3"/>
      <c r="L463" s="4">
        <v>74868650</v>
      </c>
      <c r="M463" s="4"/>
      <c r="N463" s="4">
        <v>2533000</v>
      </c>
      <c r="O463" s="5">
        <v>3.1667645992473778E-2</v>
      </c>
    </row>
    <row r="464" spans="1:15" x14ac:dyDescent="0.3">
      <c r="A464" s="2">
        <v>44511.375</v>
      </c>
      <c r="B464" s="3">
        <v>79663000</v>
      </c>
      <c r="C464" s="3">
        <v>79732000</v>
      </c>
      <c r="D464" s="3">
        <v>78543000</v>
      </c>
      <c r="E464" s="3">
        <v>78917000</v>
      </c>
      <c r="F464" s="3">
        <v>78606200</v>
      </c>
      <c r="G464" s="10">
        <v>1410000</v>
      </c>
      <c r="H464" s="10">
        <f t="shared" si="12"/>
        <v>69000</v>
      </c>
      <c r="I464" s="11">
        <f t="shared" si="13"/>
        <v>8.6614865119315112E-4</v>
      </c>
      <c r="J464" s="3">
        <v>76211000</v>
      </c>
      <c r="K464" s="3"/>
      <c r="L464" s="4">
        <v>75031850</v>
      </c>
      <c r="M464" s="4"/>
      <c r="N464" s="4">
        <v>1222000</v>
      </c>
      <c r="O464" s="5">
        <v>1.5564896191567952E-2</v>
      </c>
    </row>
    <row r="465" spans="1:15" x14ac:dyDescent="0.3">
      <c r="A465" s="2">
        <v>44512.375</v>
      </c>
      <c r="B465" s="3">
        <v>78938000</v>
      </c>
      <c r="C465" s="3">
        <v>79100000</v>
      </c>
      <c r="D465" s="3">
        <v>76712000</v>
      </c>
      <c r="E465" s="3">
        <v>78165000</v>
      </c>
      <c r="F465" s="3">
        <v>79474600</v>
      </c>
      <c r="G465" s="10">
        <v>1107800</v>
      </c>
      <c r="H465" s="10">
        <f t="shared" si="12"/>
        <v>162000</v>
      </c>
      <c r="I465" s="11">
        <f t="shared" si="13"/>
        <v>2.0522435328992374E-3</v>
      </c>
      <c r="J465" s="3">
        <v>76862600</v>
      </c>
      <c r="K465" s="3"/>
      <c r="L465" s="4">
        <v>75259500</v>
      </c>
      <c r="M465" s="4"/>
      <c r="N465" s="4">
        <v>557000</v>
      </c>
      <c r="O465" s="5">
        <v>7.0916567994601682E-3</v>
      </c>
    </row>
    <row r="466" spans="1:15" x14ac:dyDescent="0.3">
      <c r="A466" s="2">
        <v>44513.375</v>
      </c>
      <c r="B466" s="3">
        <v>78165000</v>
      </c>
      <c r="C466" s="3">
        <v>78770000</v>
      </c>
      <c r="D466" s="3">
        <v>77120000</v>
      </c>
      <c r="E466" s="3">
        <v>77867000</v>
      </c>
      <c r="F466" s="3">
        <v>79800400</v>
      </c>
      <c r="G466" s="10">
        <v>868400</v>
      </c>
      <c r="H466" s="10">
        <f t="shared" si="12"/>
        <v>605000</v>
      </c>
      <c r="I466" s="11">
        <f t="shared" si="13"/>
        <v>7.7400371010042856E-3</v>
      </c>
      <c r="J466" s="3">
        <v>77264100</v>
      </c>
      <c r="K466" s="3"/>
      <c r="L466" s="4">
        <v>75426250</v>
      </c>
      <c r="M466" s="4"/>
      <c r="N466" s="4">
        <v>2058000</v>
      </c>
      <c r="O466" s="5">
        <v>2.6827614975492752E-2</v>
      </c>
    </row>
    <row r="467" spans="1:15" x14ac:dyDescent="0.3">
      <c r="A467" s="2">
        <v>44514.375</v>
      </c>
      <c r="B467" s="3">
        <v>77867000</v>
      </c>
      <c r="C467" s="3">
        <v>79350000</v>
      </c>
      <c r="D467" s="3">
        <v>77579000</v>
      </c>
      <c r="E467" s="3">
        <v>79310000</v>
      </c>
      <c r="F467" s="3">
        <v>79093200</v>
      </c>
      <c r="G467" s="10">
        <v>325800</v>
      </c>
      <c r="H467" s="10">
        <f t="shared" si="12"/>
        <v>1483000</v>
      </c>
      <c r="I467" s="11">
        <f t="shared" si="13"/>
        <v>1.9045295182811717E-2</v>
      </c>
      <c r="J467" s="3">
        <v>77590800</v>
      </c>
      <c r="K467" s="3"/>
      <c r="L467" s="4">
        <v>75594550</v>
      </c>
      <c r="M467" s="4"/>
      <c r="N467" s="4">
        <v>2230000</v>
      </c>
      <c r="O467" s="5">
        <v>2.8915975103734441E-2</v>
      </c>
    </row>
    <row r="468" spans="1:15" x14ac:dyDescent="0.3">
      <c r="A468" s="2">
        <v>44515.375</v>
      </c>
      <c r="B468" s="3">
        <v>79323000</v>
      </c>
      <c r="C468" s="3">
        <v>80250000</v>
      </c>
      <c r="D468" s="3">
        <v>77330000</v>
      </c>
      <c r="E468" s="3">
        <v>77602000</v>
      </c>
      <c r="F468" s="3">
        <v>78783800</v>
      </c>
      <c r="G468" s="10">
        <v>-707200</v>
      </c>
      <c r="H468" s="10">
        <f t="shared" si="12"/>
        <v>927000</v>
      </c>
      <c r="I468" s="11">
        <f t="shared" si="13"/>
        <v>1.1686396127226656E-2</v>
      </c>
      <c r="J468" s="3">
        <v>78141100</v>
      </c>
      <c r="K468" s="3"/>
      <c r="L468" s="4">
        <v>75750050</v>
      </c>
      <c r="M468" s="4"/>
      <c r="N468" s="4">
        <v>2671000</v>
      </c>
      <c r="O468" s="5">
        <v>3.4429420332822029E-2</v>
      </c>
    </row>
    <row r="469" spans="1:15" x14ac:dyDescent="0.3">
      <c r="A469" s="2">
        <v>44516.375</v>
      </c>
      <c r="B469" s="3">
        <v>77600000</v>
      </c>
      <c r="C469" s="3">
        <v>77602000</v>
      </c>
      <c r="D469" s="3">
        <v>73325000</v>
      </c>
      <c r="E469" s="3">
        <v>73897000</v>
      </c>
      <c r="F469" s="3">
        <v>78372200</v>
      </c>
      <c r="G469" s="10">
        <v>-309400</v>
      </c>
      <c r="H469" s="10">
        <f t="shared" si="12"/>
        <v>2000</v>
      </c>
      <c r="I469" s="11">
        <f t="shared" si="13"/>
        <v>2.5773195876288661E-5</v>
      </c>
      <c r="J469" s="3">
        <v>78489200</v>
      </c>
      <c r="K469" s="3"/>
      <c r="L469" s="4">
        <v>75965500</v>
      </c>
      <c r="M469" s="4"/>
      <c r="N469" s="4">
        <v>272000</v>
      </c>
      <c r="O469" s="5">
        <v>3.5173929910772015E-3</v>
      </c>
    </row>
    <row r="470" spans="1:15" x14ac:dyDescent="0.3">
      <c r="A470" s="2">
        <v>44517.375</v>
      </c>
      <c r="B470" s="3">
        <v>73897000</v>
      </c>
      <c r="C470" s="3">
        <v>74712000</v>
      </c>
      <c r="D470" s="3">
        <v>72000000</v>
      </c>
      <c r="E470" s="3">
        <v>73935000</v>
      </c>
      <c r="F470" s="3">
        <v>77368200</v>
      </c>
      <c r="G470" s="10">
        <v>-411600</v>
      </c>
      <c r="H470" s="10">
        <f t="shared" si="12"/>
        <v>815000</v>
      </c>
      <c r="I470" s="11">
        <f t="shared" si="13"/>
        <v>1.1028864500588657E-2</v>
      </c>
      <c r="J470" s="3">
        <v>78421400</v>
      </c>
      <c r="K470" s="3"/>
      <c r="L470" s="4">
        <v>76068100</v>
      </c>
      <c r="M470" s="4"/>
      <c r="N470" s="4">
        <v>1387000</v>
      </c>
      <c r="O470" s="5">
        <v>1.8915785884759631E-2</v>
      </c>
    </row>
    <row r="471" spans="1:15" x14ac:dyDescent="0.3">
      <c r="A471" s="2">
        <v>44518.375</v>
      </c>
      <c r="B471" s="3">
        <v>73941000</v>
      </c>
      <c r="C471" s="3">
        <v>74494000</v>
      </c>
      <c r="D471" s="3">
        <v>70000000</v>
      </c>
      <c r="E471" s="3">
        <v>70611000</v>
      </c>
      <c r="F471" s="3">
        <v>76522200</v>
      </c>
      <c r="G471" s="10">
        <v>-1004000</v>
      </c>
      <c r="H471" s="10">
        <f t="shared" si="12"/>
        <v>553000</v>
      </c>
      <c r="I471" s="11">
        <f t="shared" si="13"/>
        <v>7.4789359083593677E-3</v>
      </c>
      <c r="J471" s="3">
        <v>78161300</v>
      </c>
      <c r="K471" s="3"/>
      <c r="L471" s="4">
        <v>76108750</v>
      </c>
      <c r="M471" s="4"/>
      <c r="N471" s="4">
        <v>2494000</v>
      </c>
      <c r="O471" s="5">
        <v>3.4638888888888886E-2</v>
      </c>
    </row>
    <row r="472" spans="1:15" x14ac:dyDescent="0.3">
      <c r="A472" s="2">
        <v>44519.375</v>
      </c>
      <c r="B472" s="3">
        <v>70602000</v>
      </c>
      <c r="C472" s="3">
        <v>72376000</v>
      </c>
      <c r="D472" s="3">
        <v>69150000</v>
      </c>
      <c r="E472" s="3">
        <v>71813000</v>
      </c>
      <c r="F472" s="3">
        <v>75071000</v>
      </c>
      <c r="G472" s="10">
        <v>-846000</v>
      </c>
      <c r="H472" s="10">
        <f t="shared" ref="H472:H535" si="14">C472-B472</f>
        <v>1774000</v>
      </c>
      <c r="I472" s="11">
        <f t="shared" ref="I472:I535" si="15">H472/B472</f>
        <v>2.5126766947111981E-2</v>
      </c>
      <c r="J472" s="3">
        <v>77082100</v>
      </c>
      <c r="K472" s="3"/>
      <c r="L472" s="4">
        <v>75910900</v>
      </c>
      <c r="M472" s="4"/>
      <c r="N472" s="4">
        <v>2376000</v>
      </c>
      <c r="O472" s="5">
        <v>3.3942857142857143E-2</v>
      </c>
    </row>
    <row r="473" spans="1:15" x14ac:dyDescent="0.3">
      <c r="A473" s="2">
        <v>44520.375</v>
      </c>
      <c r="B473" s="3">
        <v>71813000</v>
      </c>
      <c r="C473" s="3">
        <v>74090000</v>
      </c>
      <c r="D473" s="3">
        <v>71500000</v>
      </c>
      <c r="E473" s="3">
        <v>73669000</v>
      </c>
      <c r="F473" s="3">
        <v>73571600</v>
      </c>
      <c r="G473" s="10">
        <v>-1451200</v>
      </c>
      <c r="H473" s="10">
        <f t="shared" si="14"/>
        <v>2277000</v>
      </c>
      <c r="I473" s="11">
        <f t="shared" si="15"/>
        <v>3.1707351036720371E-2</v>
      </c>
      <c r="J473" s="3">
        <v>76177700</v>
      </c>
      <c r="K473" s="3"/>
      <c r="L473" s="4">
        <v>75830900</v>
      </c>
      <c r="M473" s="4"/>
      <c r="N473" s="4">
        <v>4940000</v>
      </c>
      <c r="O473" s="5">
        <v>7.1438900939985533E-2</v>
      </c>
    </row>
    <row r="474" spans="1:15" x14ac:dyDescent="0.3">
      <c r="A474" s="2">
        <v>44521.375</v>
      </c>
      <c r="B474" s="3">
        <v>73669000</v>
      </c>
      <c r="C474" s="3">
        <v>74200000</v>
      </c>
      <c r="D474" s="3">
        <v>72695000</v>
      </c>
      <c r="E474" s="3">
        <v>73047000</v>
      </c>
      <c r="F474" s="3">
        <v>72785000</v>
      </c>
      <c r="G474" s="10">
        <v>-1499400</v>
      </c>
      <c r="H474" s="10">
        <f t="shared" si="14"/>
        <v>531000</v>
      </c>
      <c r="I474" s="11">
        <f t="shared" si="15"/>
        <v>7.2079164913328537E-3</v>
      </c>
      <c r="J474" s="3">
        <v>75578600</v>
      </c>
      <c r="K474" s="3"/>
      <c r="L474" s="4">
        <v>75894800</v>
      </c>
      <c r="M474" s="4"/>
      <c r="N474" s="4">
        <v>2700000</v>
      </c>
      <c r="O474" s="5">
        <v>3.7762237762237763E-2</v>
      </c>
    </row>
    <row r="475" spans="1:15" x14ac:dyDescent="0.3">
      <c r="A475" s="2">
        <v>44522.375</v>
      </c>
      <c r="B475" s="3">
        <v>73096000</v>
      </c>
      <c r="C475" s="3">
        <v>73498000</v>
      </c>
      <c r="D475" s="3">
        <v>70285000</v>
      </c>
      <c r="E475" s="3">
        <v>70589000</v>
      </c>
      <c r="F475" s="3">
        <v>72615000</v>
      </c>
      <c r="G475" s="10">
        <v>-786600</v>
      </c>
      <c r="H475" s="10">
        <f t="shared" si="14"/>
        <v>402000</v>
      </c>
      <c r="I475" s="11">
        <f t="shared" si="15"/>
        <v>5.4996169421035346E-3</v>
      </c>
      <c r="J475" s="3">
        <v>74991600</v>
      </c>
      <c r="K475" s="3"/>
      <c r="L475" s="4">
        <v>75927100</v>
      </c>
      <c r="M475" s="4"/>
      <c r="N475" s="4">
        <v>803000</v>
      </c>
      <c r="O475" s="5">
        <v>1.1046151729830112E-2</v>
      </c>
    </row>
    <row r="476" spans="1:15" x14ac:dyDescent="0.3">
      <c r="A476" s="2">
        <v>44523.375</v>
      </c>
      <c r="B476" s="3">
        <v>70589000</v>
      </c>
      <c r="C476" s="3">
        <v>72200000</v>
      </c>
      <c r="D476" s="3">
        <v>69556000</v>
      </c>
      <c r="E476" s="3">
        <v>71802000</v>
      </c>
      <c r="F476" s="3">
        <v>71945800</v>
      </c>
      <c r="G476" s="10">
        <v>-170000</v>
      </c>
      <c r="H476" s="10">
        <f t="shared" si="14"/>
        <v>1611000</v>
      </c>
      <c r="I476" s="11">
        <f t="shared" si="15"/>
        <v>2.2822252758928446E-2</v>
      </c>
      <c r="J476" s="3">
        <v>74234000</v>
      </c>
      <c r="K476" s="3"/>
      <c r="L476" s="4">
        <v>75749050</v>
      </c>
      <c r="M476" s="4"/>
      <c r="N476" s="4">
        <v>1915000</v>
      </c>
      <c r="O476" s="5">
        <v>2.7246211851746461E-2</v>
      </c>
    </row>
    <row r="477" spans="1:15" x14ac:dyDescent="0.3">
      <c r="A477" s="2">
        <v>44524.375</v>
      </c>
      <c r="B477" s="3">
        <v>71726000</v>
      </c>
      <c r="C477" s="3">
        <v>72300000</v>
      </c>
      <c r="D477" s="3">
        <v>70265000</v>
      </c>
      <c r="E477" s="3">
        <v>71680000</v>
      </c>
      <c r="F477" s="3">
        <v>72184000</v>
      </c>
      <c r="G477" s="10">
        <v>-669200</v>
      </c>
      <c r="H477" s="10">
        <f t="shared" si="14"/>
        <v>574000</v>
      </c>
      <c r="I477" s="11">
        <f t="shared" si="15"/>
        <v>8.0026768535816865E-3</v>
      </c>
      <c r="J477" s="3">
        <v>73627500</v>
      </c>
      <c r="K477" s="3"/>
      <c r="L477" s="4">
        <v>75609150</v>
      </c>
      <c r="M477" s="4"/>
      <c r="N477" s="4">
        <v>2744000</v>
      </c>
      <c r="O477" s="5">
        <v>3.945022715509805E-2</v>
      </c>
    </row>
    <row r="478" spans="1:15" x14ac:dyDescent="0.3">
      <c r="A478" s="2">
        <v>44525.375</v>
      </c>
      <c r="B478" s="3">
        <v>71689000</v>
      </c>
      <c r="C478" s="3">
        <v>74136000</v>
      </c>
      <c r="D478" s="3">
        <v>71220000</v>
      </c>
      <c r="E478" s="3">
        <v>73171000</v>
      </c>
      <c r="F478" s="3">
        <v>72157400</v>
      </c>
      <c r="G478" s="10">
        <v>238200</v>
      </c>
      <c r="H478" s="10">
        <f t="shared" si="14"/>
        <v>2447000</v>
      </c>
      <c r="I478" s="11">
        <f t="shared" si="15"/>
        <v>3.4133549080054122E-2</v>
      </c>
      <c r="J478" s="3">
        <v>72864500</v>
      </c>
      <c r="K478" s="3"/>
      <c r="L478" s="4">
        <v>75502800</v>
      </c>
      <c r="M478" s="4"/>
      <c r="N478" s="4">
        <v>3871000</v>
      </c>
      <c r="O478" s="5">
        <v>5.5091439550273964E-2</v>
      </c>
    </row>
    <row r="479" spans="1:15" x14ac:dyDescent="0.3">
      <c r="A479" s="2">
        <v>44526.375</v>
      </c>
      <c r="B479" s="3">
        <v>73160000</v>
      </c>
      <c r="C479" s="3">
        <v>73567000</v>
      </c>
      <c r="D479" s="3">
        <v>68089000</v>
      </c>
      <c r="E479" s="3">
        <v>68549000</v>
      </c>
      <c r="F479" s="3">
        <v>72057800</v>
      </c>
      <c r="G479" s="10">
        <v>-26600</v>
      </c>
      <c r="H479" s="10">
        <f t="shared" si="14"/>
        <v>407000</v>
      </c>
      <c r="I479" s="11">
        <f t="shared" si="15"/>
        <v>5.5631492618917443E-3</v>
      </c>
      <c r="J479" s="3">
        <v>72421400</v>
      </c>
      <c r="K479" s="3"/>
      <c r="L479" s="4">
        <v>75455300</v>
      </c>
      <c r="M479" s="4"/>
      <c r="N479" s="4">
        <v>2347000</v>
      </c>
      <c r="O479" s="5">
        <v>3.2954226340915473E-2</v>
      </c>
    </row>
    <row r="480" spans="1:15" x14ac:dyDescent="0.3">
      <c r="A480" s="2">
        <v>44527.375</v>
      </c>
      <c r="B480" s="3">
        <v>68550000</v>
      </c>
      <c r="C480" s="3">
        <v>70276000</v>
      </c>
      <c r="D480" s="3">
        <v>68140000</v>
      </c>
      <c r="E480" s="3">
        <v>70039000</v>
      </c>
      <c r="F480" s="3">
        <v>71158200</v>
      </c>
      <c r="G480" s="10">
        <v>-99600</v>
      </c>
      <c r="H480" s="10">
        <f t="shared" si="14"/>
        <v>1726000</v>
      </c>
      <c r="I480" s="11">
        <f t="shared" si="15"/>
        <v>2.5178701677607586E-2</v>
      </c>
      <c r="J480" s="3">
        <v>71886600</v>
      </c>
      <c r="K480" s="3"/>
      <c r="L480" s="4">
        <v>75154000</v>
      </c>
      <c r="M480" s="4"/>
      <c r="N480" s="4">
        <v>2187000</v>
      </c>
      <c r="O480" s="5">
        <v>3.2119725653189206E-2</v>
      </c>
    </row>
    <row r="481" spans="1:15" x14ac:dyDescent="0.3">
      <c r="A481" s="2">
        <v>44528.375</v>
      </c>
      <c r="B481" s="3">
        <v>70039000</v>
      </c>
      <c r="C481" s="3">
        <v>72691000</v>
      </c>
      <c r="D481" s="3">
        <v>68607000</v>
      </c>
      <c r="E481" s="3">
        <v>72303000</v>
      </c>
      <c r="F481" s="3">
        <v>71048200</v>
      </c>
      <c r="G481" s="10">
        <v>-899600</v>
      </c>
      <c r="H481" s="10">
        <f t="shared" si="14"/>
        <v>2652000</v>
      </c>
      <c r="I481" s="11">
        <f t="shared" si="15"/>
        <v>3.7864618284098858E-2</v>
      </c>
      <c r="J481" s="3">
        <v>71497000</v>
      </c>
      <c r="K481" s="3"/>
      <c r="L481" s="4">
        <v>74829150</v>
      </c>
      <c r="M481" s="4"/>
      <c r="N481" s="4">
        <v>4551000</v>
      </c>
      <c r="O481" s="5">
        <v>6.6788963897857351E-2</v>
      </c>
    </row>
    <row r="482" spans="1:15" x14ac:dyDescent="0.3">
      <c r="A482" s="2">
        <v>44529.375</v>
      </c>
      <c r="B482" s="3">
        <v>72255000</v>
      </c>
      <c r="C482" s="3">
        <v>73166000</v>
      </c>
      <c r="D482" s="3">
        <v>71298000</v>
      </c>
      <c r="E482" s="3">
        <v>72240000</v>
      </c>
      <c r="F482" s="3">
        <v>71148400</v>
      </c>
      <c r="G482" s="10">
        <v>-110000</v>
      </c>
      <c r="H482" s="10">
        <f t="shared" si="14"/>
        <v>911000</v>
      </c>
      <c r="I482" s="11">
        <f t="shared" si="15"/>
        <v>1.2608124005259151E-2</v>
      </c>
      <c r="J482" s="3">
        <v>71666200</v>
      </c>
      <c r="K482" s="3"/>
      <c r="L482" s="4">
        <v>74374150</v>
      </c>
      <c r="M482" s="4"/>
      <c r="N482" s="4">
        <v>4559000</v>
      </c>
      <c r="O482" s="5">
        <v>6.6450945238824027E-2</v>
      </c>
    </row>
    <row r="483" spans="1:15" x14ac:dyDescent="0.3">
      <c r="A483" s="2">
        <v>44530.375</v>
      </c>
      <c r="B483" s="3">
        <v>72241000</v>
      </c>
      <c r="C483" s="3">
        <v>73300000</v>
      </c>
      <c r="D483" s="3">
        <v>70000000</v>
      </c>
      <c r="E483" s="3">
        <v>70702000</v>
      </c>
      <c r="F483" s="3">
        <v>71260400</v>
      </c>
      <c r="G483" s="10">
        <v>100200</v>
      </c>
      <c r="H483" s="10">
        <f t="shared" si="14"/>
        <v>1059000</v>
      </c>
      <c r="I483" s="11">
        <f t="shared" si="15"/>
        <v>1.4659265514043273E-2</v>
      </c>
      <c r="J483" s="3">
        <v>71708900</v>
      </c>
      <c r="K483" s="3"/>
      <c r="L483" s="4">
        <v>73943300</v>
      </c>
      <c r="M483" s="4"/>
      <c r="N483" s="4">
        <v>2002000</v>
      </c>
      <c r="O483" s="5">
        <v>2.8079329013436561E-2</v>
      </c>
    </row>
    <row r="484" spans="1:15" x14ac:dyDescent="0.3">
      <c r="A484" s="2">
        <v>44531.375</v>
      </c>
      <c r="B484" s="3">
        <v>70771000</v>
      </c>
      <c r="C484" s="3">
        <v>72850000</v>
      </c>
      <c r="D484" s="3">
        <v>70500000</v>
      </c>
      <c r="E484" s="3">
        <v>70936000</v>
      </c>
      <c r="F484" s="3">
        <v>70766600</v>
      </c>
      <c r="G484" s="10">
        <v>112000</v>
      </c>
      <c r="H484" s="10">
        <f t="shared" si="14"/>
        <v>2079000</v>
      </c>
      <c r="I484" s="11">
        <f t="shared" si="15"/>
        <v>2.9376439502055925E-2</v>
      </c>
      <c r="J484" s="3">
        <v>71412200</v>
      </c>
      <c r="K484" s="3"/>
      <c r="L484" s="4">
        <v>73495400</v>
      </c>
      <c r="M484" s="4"/>
      <c r="N484" s="4">
        <v>2850000</v>
      </c>
      <c r="O484" s="5">
        <v>4.0714285714285717E-2</v>
      </c>
    </row>
    <row r="485" spans="1:15" x14ac:dyDescent="0.3">
      <c r="A485" s="2">
        <v>44532.375</v>
      </c>
      <c r="B485" s="3">
        <v>70936000</v>
      </c>
      <c r="C485" s="3">
        <v>71500000</v>
      </c>
      <c r="D485" s="3">
        <v>69958000</v>
      </c>
      <c r="E485" s="3">
        <v>70539000</v>
      </c>
      <c r="F485" s="3">
        <v>71244000</v>
      </c>
      <c r="G485" s="10">
        <v>-493800</v>
      </c>
      <c r="H485" s="10">
        <f t="shared" si="14"/>
        <v>564000</v>
      </c>
      <c r="I485" s="11">
        <f t="shared" si="15"/>
        <v>7.9508289162061579E-3</v>
      </c>
      <c r="J485" s="3">
        <v>71201100</v>
      </c>
      <c r="K485" s="3"/>
      <c r="L485" s="4">
        <v>73096350</v>
      </c>
      <c r="M485" s="4"/>
      <c r="N485" s="4">
        <v>1000000</v>
      </c>
      <c r="O485" s="5">
        <v>1.4184397163120567E-2</v>
      </c>
    </row>
    <row r="486" spans="1:15" x14ac:dyDescent="0.3">
      <c r="A486" s="2">
        <v>44533.375</v>
      </c>
      <c r="B486" s="3">
        <v>70563000</v>
      </c>
      <c r="C486" s="3">
        <v>71189000</v>
      </c>
      <c r="D486" s="3">
        <v>67034000</v>
      </c>
      <c r="E486" s="3">
        <v>68053000</v>
      </c>
      <c r="F486" s="3">
        <v>71344000</v>
      </c>
      <c r="G486" s="10">
        <v>477400</v>
      </c>
      <c r="H486" s="10">
        <f t="shared" si="14"/>
        <v>626000</v>
      </c>
      <c r="I486" s="11">
        <f t="shared" si="15"/>
        <v>8.8715048963337734E-3</v>
      </c>
      <c r="J486" s="3">
        <v>71196100</v>
      </c>
      <c r="K486" s="3"/>
      <c r="L486" s="4">
        <v>72715050</v>
      </c>
      <c r="M486" s="4"/>
      <c r="N486" s="4">
        <v>1231000</v>
      </c>
      <c r="O486" s="5">
        <v>1.7596272048943651E-2</v>
      </c>
    </row>
    <row r="487" spans="1:15" x14ac:dyDescent="0.3">
      <c r="A487" s="2">
        <v>44534.375</v>
      </c>
      <c r="B487" s="3">
        <v>68068000</v>
      </c>
      <c r="C487" s="3">
        <v>68191000</v>
      </c>
      <c r="D487" s="3">
        <v>56000000</v>
      </c>
      <c r="E487" s="3">
        <v>62206000</v>
      </c>
      <c r="F487" s="3">
        <v>70494000</v>
      </c>
      <c r="G487" s="10">
        <v>100000</v>
      </c>
      <c r="H487" s="10">
        <f t="shared" si="14"/>
        <v>123000</v>
      </c>
      <c r="I487" s="11">
        <f t="shared" si="15"/>
        <v>1.8070165128988658E-3</v>
      </c>
      <c r="J487" s="3">
        <v>70821200</v>
      </c>
      <c r="K487" s="3"/>
      <c r="L487" s="4">
        <v>72224350</v>
      </c>
      <c r="M487" s="4"/>
      <c r="N487" s="4">
        <v>1157000</v>
      </c>
      <c r="O487" s="5">
        <v>1.7259897962228123E-2</v>
      </c>
    </row>
    <row r="488" spans="1:15" x14ac:dyDescent="0.3">
      <c r="A488" s="2">
        <v>44535.375</v>
      </c>
      <c r="B488" s="3">
        <v>62178000</v>
      </c>
      <c r="C488" s="3">
        <v>63297000</v>
      </c>
      <c r="D488" s="3">
        <v>59685000</v>
      </c>
      <c r="E488" s="3">
        <v>61877000</v>
      </c>
      <c r="F488" s="3">
        <v>68487200</v>
      </c>
      <c r="G488" s="10">
        <v>-850000</v>
      </c>
      <c r="H488" s="10">
        <f t="shared" si="14"/>
        <v>1119000</v>
      </c>
      <c r="I488" s="11">
        <f t="shared" si="15"/>
        <v>1.7996719096786646E-2</v>
      </c>
      <c r="J488" s="3">
        <v>69873800</v>
      </c>
      <c r="K488" s="3"/>
      <c r="L488" s="4">
        <v>71369150</v>
      </c>
      <c r="M488" s="4"/>
      <c r="N488" s="4">
        <v>7297000</v>
      </c>
      <c r="O488" s="5">
        <v>0.13030357142857144</v>
      </c>
    </row>
    <row r="489" spans="1:15" x14ac:dyDescent="0.3">
      <c r="A489" s="2">
        <v>44536.375</v>
      </c>
      <c r="B489" s="3">
        <v>61877000</v>
      </c>
      <c r="C489" s="3">
        <v>63103000</v>
      </c>
      <c r="D489" s="3">
        <v>59016000</v>
      </c>
      <c r="E489" s="3">
        <v>62626000</v>
      </c>
      <c r="F489" s="3">
        <v>66722200</v>
      </c>
      <c r="G489" s="10">
        <v>-2006800</v>
      </c>
      <c r="H489" s="10">
        <f t="shared" si="14"/>
        <v>1226000</v>
      </c>
      <c r="I489" s="11">
        <f t="shared" si="15"/>
        <v>1.9813500977746173E-2</v>
      </c>
      <c r="J489" s="3">
        <v>68744400</v>
      </c>
      <c r="K489" s="3"/>
      <c r="L489" s="4">
        <v>70582900</v>
      </c>
      <c r="M489" s="4"/>
      <c r="N489" s="4">
        <v>3418000</v>
      </c>
      <c r="O489" s="5">
        <v>5.7267320097176846E-2</v>
      </c>
    </row>
    <row r="490" spans="1:15" x14ac:dyDescent="0.3">
      <c r="A490" s="2">
        <v>44537.375</v>
      </c>
      <c r="B490" s="3">
        <v>62632000</v>
      </c>
      <c r="C490" s="3">
        <v>64120000</v>
      </c>
      <c r="D490" s="3">
        <v>62316000</v>
      </c>
      <c r="E490" s="3">
        <v>63204000</v>
      </c>
      <c r="F490" s="3">
        <v>65060200</v>
      </c>
      <c r="G490" s="10">
        <v>-1765000</v>
      </c>
      <c r="H490" s="10">
        <f t="shared" si="14"/>
        <v>1488000</v>
      </c>
      <c r="I490" s="11">
        <f t="shared" si="15"/>
        <v>2.3757823476816962E-2</v>
      </c>
      <c r="J490" s="3">
        <v>68152100</v>
      </c>
      <c r="K490" s="3"/>
      <c r="L490" s="4">
        <v>70019350</v>
      </c>
      <c r="M490" s="4"/>
      <c r="N490" s="4">
        <v>5104000</v>
      </c>
      <c r="O490" s="5">
        <v>8.648502101125119E-2</v>
      </c>
    </row>
    <row r="491" spans="1:15" x14ac:dyDescent="0.3">
      <c r="A491" s="2">
        <v>44538.375</v>
      </c>
      <c r="B491" s="3">
        <v>63205000</v>
      </c>
      <c r="C491" s="3">
        <v>63450000</v>
      </c>
      <c r="D491" s="3">
        <v>60500000</v>
      </c>
      <c r="E491" s="3">
        <v>62217000</v>
      </c>
      <c r="F491" s="3">
        <v>63593200</v>
      </c>
      <c r="G491" s="10">
        <v>-1662000</v>
      </c>
      <c r="H491" s="10">
        <f t="shared" si="14"/>
        <v>245000</v>
      </c>
      <c r="I491" s="11">
        <f t="shared" si="15"/>
        <v>3.8762756111067162E-3</v>
      </c>
      <c r="J491" s="3">
        <v>67468600</v>
      </c>
      <c r="K491" s="3"/>
      <c r="L491" s="4">
        <v>69482800</v>
      </c>
      <c r="M491" s="4"/>
      <c r="N491" s="4">
        <v>1134000</v>
      </c>
      <c r="O491" s="5">
        <v>1.8197573656845753E-2</v>
      </c>
    </row>
    <row r="492" spans="1:15" x14ac:dyDescent="0.3">
      <c r="A492" s="2">
        <v>44539.375</v>
      </c>
      <c r="B492" s="3">
        <v>62217000</v>
      </c>
      <c r="C492" s="3">
        <v>62499000</v>
      </c>
      <c r="D492" s="3">
        <v>59200000</v>
      </c>
      <c r="E492" s="3">
        <v>59425000</v>
      </c>
      <c r="F492" s="3">
        <v>62426000</v>
      </c>
      <c r="G492" s="10">
        <v>-1467000</v>
      </c>
      <c r="H492" s="10">
        <f t="shared" si="14"/>
        <v>282000</v>
      </c>
      <c r="I492" s="11">
        <f t="shared" si="15"/>
        <v>4.5325232653454844E-3</v>
      </c>
      <c r="J492" s="3">
        <v>66460000</v>
      </c>
      <c r="K492" s="3"/>
      <c r="L492" s="4">
        <v>69063100</v>
      </c>
      <c r="M492" s="4"/>
      <c r="N492" s="4">
        <v>1999000</v>
      </c>
      <c r="O492" s="5">
        <v>3.304132231404959E-2</v>
      </c>
    </row>
    <row r="493" spans="1:15" x14ac:dyDescent="0.3">
      <c r="A493" s="2">
        <v>44540.375</v>
      </c>
      <c r="B493" s="3">
        <v>59425000</v>
      </c>
      <c r="C493" s="3">
        <v>61995000</v>
      </c>
      <c r="D493" s="3">
        <v>59106000</v>
      </c>
      <c r="E493" s="3">
        <v>59683000</v>
      </c>
      <c r="F493" s="3">
        <v>61869800</v>
      </c>
      <c r="G493" s="10">
        <v>-1167200</v>
      </c>
      <c r="H493" s="10">
        <f t="shared" si="14"/>
        <v>2570000</v>
      </c>
      <c r="I493" s="11">
        <f t="shared" si="15"/>
        <v>4.3247791333613797E-2</v>
      </c>
      <c r="J493" s="3">
        <v>65178500</v>
      </c>
      <c r="K493" s="3"/>
      <c r="L493" s="4">
        <v>68443700</v>
      </c>
      <c r="M493" s="4"/>
      <c r="N493" s="4">
        <v>2795000</v>
      </c>
      <c r="O493" s="5">
        <v>4.7212837837837834E-2</v>
      </c>
    </row>
    <row r="494" spans="1:15" x14ac:dyDescent="0.3">
      <c r="A494" s="2">
        <v>44541.375</v>
      </c>
      <c r="B494" s="3">
        <v>59749000</v>
      </c>
      <c r="C494" s="3">
        <v>61538000</v>
      </c>
      <c r="D494" s="3">
        <v>59500000</v>
      </c>
      <c r="E494" s="3">
        <v>61427000</v>
      </c>
      <c r="F494" s="3">
        <v>61431000</v>
      </c>
      <c r="G494" s="10">
        <v>-556200</v>
      </c>
      <c r="H494" s="10">
        <f t="shared" si="14"/>
        <v>1789000</v>
      </c>
      <c r="I494" s="11">
        <f t="shared" si="15"/>
        <v>2.9941923714204424E-2</v>
      </c>
      <c r="J494" s="3">
        <v>64076600</v>
      </c>
      <c r="K494" s="3"/>
      <c r="L494" s="4">
        <v>67744400</v>
      </c>
      <c r="M494" s="4"/>
      <c r="N494" s="4">
        <v>2432000</v>
      </c>
      <c r="O494" s="5">
        <v>4.1146414915575406E-2</v>
      </c>
    </row>
    <row r="495" spans="1:15" x14ac:dyDescent="0.3">
      <c r="A495" s="2">
        <v>44542.375</v>
      </c>
      <c r="B495" s="3">
        <v>61414000</v>
      </c>
      <c r="C495" s="3">
        <v>62887000</v>
      </c>
      <c r="D495" s="3">
        <v>60904000</v>
      </c>
      <c r="E495" s="3">
        <v>62049000</v>
      </c>
      <c r="F495" s="3">
        <v>61191200</v>
      </c>
      <c r="G495" s="10">
        <v>-438800</v>
      </c>
      <c r="H495" s="10">
        <f t="shared" si="14"/>
        <v>1473000</v>
      </c>
      <c r="I495" s="11">
        <f t="shared" si="15"/>
        <v>2.3984759175432312E-2</v>
      </c>
      <c r="J495" s="3">
        <v>63125700</v>
      </c>
      <c r="K495" s="3"/>
      <c r="L495" s="4">
        <v>67163400</v>
      </c>
      <c r="M495" s="4"/>
      <c r="N495" s="4">
        <v>3387000</v>
      </c>
      <c r="O495" s="5">
        <v>5.6924369747899162E-2</v>
      </c>
    </row>
    <row r="496" spans="1:15" x14ac:dyDescent="0.3">
      <c r="A496" s="2">
        <v>44543.375</v>
      </c>
      <c r="B496" s="3">
        <v>61995000</v>
      </c>
      <c r="C496" s="3">
        <v>62190000</v>
      </c>
      <c r="D496" s="3">
        <v>58158000</v>
      </c>
      <c r="E496" s="3">
        <v>58626000</v>
      </c>
      <c r="F496" s="3">
        <v>60960200</v>
      </c>
      <c r="G496" s="10">
        <v>-239800</v>
      </c>
      <c r="H496" s="10">
        <f t="shared" si="14"/>
        <v>195000</v>
      </c>
      <c r="I496" s="11">
        <f t="shared" si="15"/>
        <v>3.1454149528187757E-3</v>
      </c>
      <c r="J496" s="3">
        <v>62276700</v>
      </c>
      <c r="K496" s="3"/>
      <c r="L496" s="4">
        <v>66736400</v>
      </c>
      <c r="M496" s="4"/>
      <c r="N496" s="4">
        <v>1286000</v>
      </c>
      <c r="O496" s="5">
        <v>2.1115197688164982E-2</v>
      </c>
    </row>
    <row r="497" spans="1:15" x14ac:dyDescent="0.3">
      <c r="A497" s="2">
        <v>44544.375</v>
      </c>
      <c r="B497" s="3">
        <v>58626000</v>
      </c>
      <c r="C497" s="3">
        <v>60150000</v>
      </c>
      <c r="D497" s="3">
        <v>57347000</v>
      </c>
      <c r="E497" s="3">
        <v>59930000</v>
      </c>
      <c r="F497" s="3">
        <v>60242000</v>
      </c>
      <c r="G497" s="10">
        <v>-231000</v>
      </c>
      <c r="H497" s="10">
        <f t="shared" si="14"/>
        <v>1524000</v>
      </c>
      <c r="I497" s="11">
        <f t="shared" si="15"/>
        <v>2.5995292191177976E-2</v>
      </c>
      <c r="J497" s="3">
        <v>61334000</v>
      </c>
      <c r="K497" s="3"/>
      <c r="L497" s="4">
        <v>66077600</v>
      </c>
      <c r="M497" s="4"/>
      <c r="N497" s="4">
        <v>1992000</v>
      </c>
      <c r="O497" s="5">
        <v>3.4251521716702774E-2</v>
      </c>
    </row>
    <row r="498" spans="1:15" x14ac:dyDescent="0.3">
      <c r="A498" s="2">
        <v>44545.375</v>
      </c>
      <c r="B498" s="3">
        <v>59909000</v>
      </c>
      <c r="C498" s="3">
        <v>62150000</v>
      </c>
      <c r="D498" s="3">
        <v>58055000</v>
      </c>
      <c r="E498" s="3">
        <v>61198000</v>
      </c>
      <c r="F498" s="3">
        <v>60343000</v>
      </c>
      <c r="G498" s="10">
        <v>-718200</v>
      </c>
      <c r="H498" s="10">
        <f t="shared" si="14"/>
        <v>2241000</v>
      </c>
      <c r="I498" s="11">
        <f t="shared" si="15"/>
        <v>3.7406733545877917E-2</v>
      </c>
      <c r="J498" s="3">
        <v>61106400</v>
      </c>
      <c r="K498" s="3"/>
      <c r="L498" s="4">
        <v>65490100</v>
      </c>
      <c r="M498" s="4"/>
      <c r="N498" s="4">
        <v>4803000</v>
      </c>
      <c r="O498" s="5">
        <v>8.3753291366592847E-2</v>
      </c>
    </row>
    <row r="499" spans="1:15" x14ac:dyDescent="0.3">
      <c r="A499" s="2">
        <v>44546.375</v>
      </c>
      <c r="B499" s="3">
        <v>61196000</v>
      </c>
      <c r="C499" s="3">
        <v>61660000</v>
      </c>
      <c r="D499" s="3">
        <v>59500000</v>
      </c>
      <c r="E499" s="3">
        <v>59817000</v>
      </c>
      <c r="F499" s="3">
        <v>60646000</v>
      </c>
      <c r="G499" s="10">
        <v>101000</v>
      </c>
      <c r="H499" s="10">
        <f t="shared" si="14"/>
        <v>464000</v>
      </c>
      <c r="I499" s="11">
        <f t="shared" si="15"/>
        <v>7.5821949147003073E-3</v>
      </c>
      <c r="J499" s="3">
        <v>61038500</v>
      </c>
      <c r="K499" s="3"/>
      <c r="L499" s="4">
        <v>64891450</v>
      </c>
      <c r="M499" s="4"/>
      <c r="N499" s="4">
        <v>3605000</v>
      </c>
      <c r="O499" s="5">
        <v>6.209628800275601E-2</v>
      </c>
    </row>
    <row r="500" spans="1:15" x14ac:dyDescent="0.3">
      <c r="A500" s="2">
        <v>44547.375</v>
      </c>
      <c r="B500" s="3">
        <v>59820000</v>
      </c>
      <c r="C500" s="3">
        <v>60198000</v>
      </c>
      <c r="D500" s="3">
        <v>57400000</v>
      </c>
      <c r="E500" s="3">
        <v>58086000</v>
      </c>
      <c r="F500" s="3">
        <v>60324000</v>
      </c>
      <c r="G500" s="10">
        <v>303000</v>
      </c>
      <c r="H500" s="10">
        <f t="shared" si="14"/>
        <v>378000</v>
      </c>
      <c r="I500" s="11">
        <f t="shared" si="15"/>
        <v>6.3189568706118358E-3</v>
      </c>
      <c r="J500" s="3">
        <v>60757600</v>
      </c>
      <c r="K500" s="3"/>
      <c r="L500" s="4">
        <v>64454850</v>
      </c>
      <c r="M500" s="4"/>
      <c r="N500" s="4">
        <v>698000</v>
      </c>
      <c r="O500" s="5">
        <v>1.173109243697479E-2</v>
      </c>
    </row>
    <row r="501" spans="1:15" x14ac:dyDescent="0.3">
      <c r="A501" s="2">
        <v>44548.375</v>
      </c>
      <c r="B501" s="3">
        <v>58110000</v>
      </c>
      <c r="C501" s="3">
        <v>58867000</v>
      </c>
      <c r="D501" s="3">
        <v>57207000</v>
      </c>
      <c r="E501" s="3">
        <v>58402000</v>
      </c>
      <c r="F501" s="3">
        <v>59531400</v>
      </c>
      <c r="G501" s="10">
        <v>-322000</v>
      </c>
      <c r="H501" s="10">
        <f t="shared" si="14"/>
        <v>757000</v>
      </c>
      <c r="I501" s="11">
        <f t="shared" si="15"/>
        <v>1.3027017725004301E-2</v>
      </c>
      <c r="J501" s="3">
        <v>60245800</v>
      </c>
      <c r="K501" s="3"/>
      <c r="L501" s="4">
        <v>63857200</v>
      </c>
      <c r="M501" s="4"/>
      <c r="N501" s="4">
        <v>1467000</v>
      </c>
      <c r="O501" s="5">
        <v>2.5557491289198608E-2</v>
      </c>
    </row>
    <row r="502" spans="1:15" x14ac:dyDescent="0.3">
      <c r="A502" s="2">
        <v>44549.375</v>
      </c>
      <c r="B502" s="3">
        <v>58438000</v>
      </c>
      <c r="C502" s="3">
        <v>59864000</v>
      </c>
      <c r="D502" s="3">
        <v>58071000</v>
      </c>
      <c r="E502" s="3">
        <v>58329000</v>
      </c>
      <c r="F502" s="3">
        <v>59486600</v>
      </c>
      <c r="G502" s="10">
        <v>-792600</v>
      </c>
      <c r="H502" s="10">
        <f t="shared" si="14"/>
        <v>1426000</v>
      </c>
      <c r="I502" s="11">
        <f t="shared" si="15"/>
        <v>2.4401930250864165E-2</v>
      </c>
      <c r="J502" s="3">
        <v>59864300</v>
      </c>
      <c r="K502" s="3"/>
      <c r="L502" s="4">
        <v>63162150</v>
      </c>
      <c r="M502" s="4"/>
      <c r="N502" s="4">
        <v>2657000</v>
      </c>
      <c r="O502" s="5">
        <v>4.6445365077700279E-2</v>
      </c>
    </row>
    <row r="503" spans="1:15" x14ac:dyDescent="0.3">
      <c r="A503" s="2">
        <v>44550.375</v>
      </c>
      <c r="B503" s="3">
        <v>58329000</v>
      </c>
      <c r="C503" s="3">
        <v>58616000</v>
      </c>
      <c r="D503" s="3">
        <v>56917000</v>
      </c>
      <c r="E503" s="3">
        <v>58011000</v>
      </c>
      <c r="F503" s="3">
        <v>59166400</v>
      </c>
      <c r="G503" s="10">
        <v>-44800</v>
      </c>
      <c r="H503" s="10">
        <f t="shared" si="14"/>
        <v>287000</v>
      </c>
      <c r="I503" s="11">
        <f t="shared" si="15"/>
        <v>4.9203655128666705E-3</v>
      </c>
      <c r="J503" s="3">
        <v>59754700</v>
      </c>
      <c r="K503" s="3"/>
      <c r="L503" s="4">
        <v>62466600</v>
      </c>
      <c r="M503" s="4"/>
      <c r="N503" s="4">
        <v>545000</v>
      </c>
      <c r="O503" s="5">
        <v>9.3850631123968929E-3</v>
      </c>
    </row>
    <row r="504" spans="1:15" x14ac:dyDescent="0.3">
      <c r="A504" s="2">
        <v>44551.375</v>
      </c>
      <c r="B504" s="3">
        <v>57980000</v>
      </c>
      <c r="C504" s="3">
        <v>60650000</v>
      </c>
      <c r="D504" s="3">
        <v>57500000</v>
      </c>
      <c r="E504" s="3">
        <v>60023000</v>
      </c>
      <c r="F504" s="3">
        <v>58529000</v>
      </c>
      <c r="G504" s="10">
        <v>-320200</v>
      </c>
      <c r="H504" s="10">
        <f t="shared" si="14"/>
        <v>2670000</v>
      </c>
      <c r="I504" s="11">
        <f t="shared" si="15"/>
        <v>4.6050362193859953E-2</v>
      </c>
      <c r="J504" s="3">
        <v>59587500</v>
      </c>
      <c r="K504" s="3"/>
      <c r="L504" s="4">
        <v>61832050</v>
      </c>
      <c r="M504" s="4"/>
      <c r="N504" s="4">
        <v>3733000</v>
      </c>
      <c r="O504" s="5">
        <v>6.5586731556476971E-2</v>
      </c>
    </row>
    <row r="505" spans="1:15" x14ac:dyDescent="0.3">
      <c r="A505" s="2">
        <v>44552.375</v>
      </c>
      <c r="B505" s="3">
        <v>60023000</v>
      </c>
      <c r="C505" s="3">
        <v>60772000</v>
      </c>
      <c r="D505" s="3">
        <v>59605000</v>
      </c>
      <c r="E505" s="3">
        <v>59753000</v>
      </c>
      <c r="F505" s="3">
        <v>58570200</v>
      </c>
      <c r="G505" s="10">
        <v>-637400</v>
      </c>
      <c r="H505" s="10">
        <f t="shared" si="14"/>
        <v>749000</v>
      </c>
      <c r="I505" s="11">
        <f t="shared" si="15"/>
        <v>1.2478549889209137E-2</v>
      </c>
      <c r="J505" s="3">
        <v>59447100</v>
      </c>
      <c r="K505" s="3"/>
      <c r="L505" s="4">
        <v>61286400</v>
      </c>
      <c r="M505" s="4"/>
      <c r="N505" s="4">
        <v>3272000</v>
      </c>
      <c r="O505" s="5">
        <v>5.6904347826086957E-2</v>
      </c>
    </row>
    <row r="506" spans="1:15" x14ac:dyDescent="0.3">
      <c r="A506" s="2">
        <v>44553.375</v>
      </c>
      <c r="B506" s="3">
        <v>59759000</v>
      </c>
      <c r="C506" s="3">
        <v>61925000</v>
      </c>
      <c r="D506" s="3">
        <v>59120000</v>
      </c>
      <c r="E506" s="3">
        <v>61490000</v>
      </c>
      <c r="F506" s="3">
        <v>58903600</v>
      </c>
      <c r="G506" s="10">
        <v>41200</v>
      </c>
      <c r="H506" s="10">
        <f t="shared" si="14"/>
        <v>2166000</v>
      </c>
      <c r="I506" s="11">
        <f t="shared" si="15"/>
        <v>3.6245586438862769E-2</v>
      </c>
      <c r="J506" s="3">
        <v>59217500</v>
      </c>
      <c r="K506" s="3"/>
      <c r="L506" s="4">
        <v>60747100</v>
      </c>
      <c r="M506" s="4"/>
      <c r="N506" s="4">
        <v>2320000</v>
      </c>
      <c r="O506" s="5">
        <v>3.8922909151916783E-2</v>
      </c>
    </row>
    <row r="507" spans="1:15" x14ac:dyDescent="0.3">
      <c r="A507" s="2">
        <v>44554.375</v>
      </c>
      <c r="B507" s="3">
        <v>61490000</v>
      </c>
      <c r="C507" s="3">
        <v>62850000</v>
      </c>
      <c r="D507" s="3">
        <v>61250000</v>
      </c>
      <c r="E507" s="3">
        <v>61939000</v>
      </c>
      <c r="F507" s="3">
        <v>59521200</v>
      </c>
      <c r="G507" s="10">
        <v>333400</v>
      </c>
      <c r="H507" s="10">
        <f t="shared" si="14"/>
        <v>1360000</v>
      </c>
      <c r="I507" s="11">
        <f t="shared" si="15"/>
        <v>2.2117417466254674E-2</v>
      </c>
      <c r="J507" s="3">
        <v>59503900</v>
      </c>
      <c r="K507" s="3"/>
      <c r="L507" s="4">
        <v>60418950</v>
      </c>
      <c r="M507" s="4"/>
      <c r="N507" s="4">
        <v>3730000</v>
      </c>
      <c r="O507" s="5">
        <v>6.3092016238159673E-2</v>
      </c>
    </row>
    <row r="508" spans="1:15" x14ac:dyDescent="0.3">
      <c r="A508" s="2">
        <v>44555.375</v>
      </c>
      <c r="B508" s="3">
        <v>61939000</v>
      </c>
      <c r="C508" s="3">
        <v>62500000</v>
      </c>
      <c r="D508" s="3">
        <v>61107000</v>
      </c>
      <c r="E508" s="3">
        <v>61177000</v>
      </c>
      <c r="F508" s="3">
        <v>60243200</v>
      </c>
      <c r="G508" s="10">
        <v>617600</v>
      </c>
      <c r="H508" s="10">
        <f t="shared" si="14"/>
        <v>561000</v>
      </c>
      <c r="I508" s="11">
        <f t="shared" si="15"/>
        <v>9.0572983096272146E-3</v>
      </c>
      <c r="J508" s="3">
        <v>59704800</v>
      </c>
      <c r="K508" s="3"/>
      <c r="L508" s="4">
        <v>60405600</v>
      </c>
      <c r="M508" s="4"/>
      <c r="N508" s="4">
        <v>1250000</v>
      </c>
      <c r="O508" s="5">
        <v>2.0408163265306121E-2</v>
      </c>
    </row>
    <row r="509" spans="1:15" x14ac:dyDescent="0.3">
      <c r="A509" s="2">
        <v>44556.375</v>
      </c>
      <c r="B509" s="3">
        <v>61177000</v>
      </c>
      <c r="C509" s="3">
        <v>61939000</v>
      </c>
      <c r="D509" s="3">
        <v>60288000</v>
      </c>
      <c r="E509" s="3">
        <v>61467000</v>
      </c>
      <c r="F509" s="3">
        <v>60876400</v>
      </c>
      <c r="G509" s="10">
        <v>722000</v>
      </c>
      <c r="H509" s="10">
        <f t="shared" si="14"/>
        <v>762000</v>
      </c>
      <c r="I509" s="11">
        <f t="shared" si="15"/>
        <v>1.2455661441391373E-2</v>
      </c>
      <c r="J509" s="3">
        <v>59702700</v>
      </c>
      <c r="K509" s="3"/>
      <c r="L509" s="4">
        <v>60370600</v>
      </c>
      <c r="M509" s="4"/>
      <c r="N509" s="4">
        <v>832000</v>
      </c>
      <c r="O509" s="5">
        <v>1.3615461403767163E-2</v>
      </c>
    </row>
    <row r="510" spans="1:15" x14ac:dyDescent="0.3">
      <c r="A510" s="2">
        <v>44557.375</v>
      </c>
      <c r="B510" s="3">
        <v>61467000</v>
      </c>
      <c r="C510" s="3">
        <v>62500000</v>
      </c>
      <c r="D510" s="3">
        <v>60934000</v>
      </c>
      <c r="E510" s="3">
        <v>61508000</v>
      </c>
      <c r="F510" s="3">
        <v>61165200</v>
      </c>
      <c r="G510" s="10">
        <v>633200</v>
      </c>
      <c r="H510" s="10">
        <f t="shared" si="14"/>
        <v>1033000</v>
      </c>
      <c r="I510" s="11">
        <f t="shared" si="15"/>
        <v>1.68057656954138E-2</v>
      </c>
      <c r="J510" s="3">
        <v>59867700</v>
      </c>
      <c r="K510" s="3"/>
      <c r="L510" s="4">
        <v>60312650</v>
      </c>
      <c r="M510" s="4"/>
      <c r="N510" s="4">
        <v>2212000</v>
      </c>
      <c r="O510" s="5">
        <v>3.6690552016985137E-2</v>
      </c>
    </row>
    <row r="511" spans="1:15" x14ac:dyDescent="0.3">
      <c r="A511" s="2">
        <v>44558.375</v>
      </c>
      <c r="B511" s="3">
        <v>61470000</v>
      </c>
      <c r="C511" s="3">
        <v>61508000</v>
      </c>
      <c r="D511" s="3">
        <v>57912000</v>
      </c>
      <c r="E511" s="3">
        <v>58274000</v>
      </c>
      <c r="F511" s="3">
        <v>61516200</v>
      </c>
      <c r="G511" s="10">
        <v>288800</v>
      </c>
      <c r="H511" s="10">
        <f t="shared" si="14"/>
        <v>38000</v>
      </c>
      <c r="I511" s="11">
        <f t="shared" si="15"/>
        <v>6.181877338539125E-4</v>
      </c>
      <c r="J511" s="3">
        <v>60209900</v>
      </c>
      <c r="K511" s="3"/>
      <c r="L511" s="4">
        <v>60227850</v>
      </c>
      <c r="M511" s="4"/>
      <c r="N511" s="4">
        <v>574000</v>
      </c>
      <c r="O511" s="5">
        <v>9.4200282272622841E-3</v>
      </c>
    </row>
    <row r="512" spans="1:15" x14ac:dyDescent="0.3">
      <c r="A512" s="2">
        <v>44559.375</v>
      </c>
      <c r="B512" s="3">
        <v>58261000</v>
      </c>
      <c r="C512" s="3">
        <v>58763000</v>
      </c>
      <c r="D512" s="3">
        <v>56650000</v>
      </c>
      <c r="E512" s="3">
        <v>57089000</v>
      </c>
      <c r="F512" s="3">
        <v>60873000</v>
      </c>
      <c r="G512" s="10">
        <v>351000</v>
      </c>
      <c r="H512" s="10">
        <f t="shared" si="14"/>
        <v>502000</v>
      </c>
      <c r="I512" s="11">
        <f t="shared" si="15"/>
        <v>8.6163986200030896E-3</v>
      </c>
      <c r="J512" s="3">
        <v>60197100</v>
      </c>
      <c r="K512" s="3"/>
      <c r="L512" s="4">
        <v>60030700</v>
      </c>
      <c r="M512" s="4"/>
      <c r="N512" s="4">
        <v>851000</v>
      </c>
      <c r="O512" s="5">
        <v>1.4694709213979831E-2</v>
      </c>
    </row>
    <row r="513" spans="1:15" x14ac:dyDescent="0.3">
      <c r="A513" s="2">
        <v>44560.375</v>
      </c>
      <c r="B513" s="3">
        <v>57089000</v>
      </c>
      <c r="C513" s="3">
        <v>58233000</v>
      </c>
      <c r="D513" s="3">
        <v>56400000</v>
      </c>
      <c r="E513" s="3">
        <v>57200000</v>
      </c>
      <c r="F513" s="3">
        <v>59903000</v>
      </c>
      <c r="G513" s="10">
        <v>-643200</v>
      </c>
      <c r="H513" s="10">
        <f t="shared" si="14"/>
        <v>1144000</v>
      </c>
      <c r="I513" s="11">
        <f t="shared" si="15"/>
        <v>2.0038886650668254E-2</v>
      </c>
      <c r="J513" s="3">
        <v>60073100</v>
      </c>
      <c r="K513" s="3"/>
      <c r="L513" s="4">
        <v>59913900</v>
      </c>
      <c r="M513" s="4"/>
      <c r="N513" s="4">
        <v>1583000</v>
      </c>
      <c r="O513" s="5">
        <v>2.794351279788173E-2</v>
      </c>
    </row>
    <row r="514" spans="1:15" x14ac:dyDescent="0.3">
      <c r="A514" s="2">
        <v>44561.375</v>
      </c>
      <c r="B514" s="3">
        <v>57233000</v>
      </c>
      <c r="C514" s="3">
        <v>58812000</v>
      </c>
      <c r="D514" s="3">
        <v>56233000</v>
      </c>
      <c r="E514" s="3">
        <v>56784000</v>
      </c>
      <c r="F514" s="3">
        <v>59107600</v>
      </c>
      <c r="G514" s="10">
        <v>-970000</v>
      </c>
      <c r="H514" s="10">
        <f t="shared" si="14"/>
        <v>1579000</v>
      </c>
      <c r="I514" s="11">
        <f t="shared" si="15"/>
        <v>2.7588978386595145E-2</v>
      </c>
      <c r="J514" s="3">
        <v>59992000</v>
      </c>
      <c r="K514" s="3"/>
      <c r="L514" s="4">
        <v>59789750</v>
      </c>
      <c r="M514" s="4"/>
      <c r="N514" s="4">
        <v>2412000</v>
      </c>
      <c r="O514" s="5">
        <v>4.2765957446808514E-2</v>
      </c>
    </row>
    <row r="515" spans="1:15" x14ac:dyDescent="0.3">
      <c r="A515" s="2">
        <v>44562.375</v>
      </c>
      <c r="B515" s="3">
        <v>56784000</v>
      </c>
      <c r="C515" s="3">
        <v>58271000</v>
      </c>
      <c r="D515" s="3">
        <v>56762000</v>
      </c>
      <c r="E515" s="3">
        <v>57915000</v>
      </c>
      <c r="F515" s="3">
        <v>58171000</v>
      </c>
      <c r="G515" s="10">
        <v>-795400</v>
      </c>
      <c r="H515" s="10">
        <f t="shared" si="14"/>
        <v>1487000</v>
      </c>
      <c r="I515" s="11">
        <f t="shared" si="15"/>
        <v>2.6186954071569457E-2</v>
      </c>
      <c r="J515" s="3">
        <v>59668100</v>
      </c>
      <c r="K515" s="3"/>
      <c r="L515" s="4">
        <v>59557600</v>
      </c>
      <c r="M515" s="4"/>
      <c r="N515" s="4">
        <v>2038000</v>
      </c>
      <c r="O515" s="5">
        <v>3.6242064268312203E-2</v>
      </c>
    </row>
    <row r="516" spans="1:15" x14ac:dyDescent="0.3">
      <c r="A516" s="2">
        <v>44563.375</v>
      </c>
      <c r="B516" s="3">
        <v>57915000</v>
      </c>
      <c r="C516" s="3">
        <v>58300000</v>
      </c>
      <c r="D516" s="3">
        <v>57100000</v>
      </c>
      <c r="E516" s="3">
        <v>57531000</v>
      </c>
      <c r="F516" s="3">
        <v>57452400</v>
      </c>
      <c r="G516" s="10">
        <v>-936600</v>
      </c>
      <c r="H516" s="10">
        <f t="shared" si="14"/>
        <v>385000</v>
      </c>
      <c r="I516" s="11">
        <f t="shared" si="15"/>
        <v>6.6476733143399809E-3</v>
      </c>
      <c r="J516" s="3">
        <v>59484300</v>
      </c>
      <c r="K516" s="3"/>
      <c r="L516" s="4">
        <v>59350900</v>
      </c>
      <c r="M516" s="4"/>
      <c r="N516" s="4">
        <v>1538000</v>
      </c>
      <c r="O516" s="5">
        <v>2.709559212148973E-2</v>
      </c>
    </row>
    <row r="517" spans="1:15" x14ac:dyDescent="0.3">
      <c r="A517" s="2">
        <v>44564.375</v>
      </c>
      <c r="B517" s="3">
        <v>57540000</v>
      </c>
      <c r="C517" s="3">
        <v>57749000</v>
      </c>
      <c r="D517" s="3">
        <v>56133000</v>
      </c>
      <c r="E517" s="3">
        <v>56641000</v>
      </c>
      <c r="F517" s="3">
        <v>57303800</v>
      </c>
      <c r="G517" s="10">
        <v>-718600</v>
      </c>
      <c r="H517" s="10">
        <f t="shared" si="14"/>
        <v>209000</v>
      </c>
      <c r="I517" s="11">
        <f t="shared" si="15"/>
        <v>3.632255822036844E-3</v>
      </c>
      <c r="J517" s="3">
        <v>59088400</v>
      </c>
      <c r="K517" s="3"/>
      <c r="L517" s="4">
        <v>59296150</v>
      </c>
      <c r="M517" s="4"/>
      <c r="N517" s="4">
        <v>649000</v>
      </c>
      <c r="O517" s="5">
        <v>1.1366024518388791E-2</v>
      </c>
    </row>
    <row r="518" spans="1:15" x14ac:dyDescent="0.3">
      <c r="A518" s="2">
        <v>44565.375</v>
      </c>
      <c r="B518" s="3">
        <v>56640000</v>
      </c>
      <c r="C518" s="3">
        <v>57685000</v>
      </c>
      <c r="D518" s="3">
        <v>56000000</v>
      </c>
      <c r="E518" s="3">
        <v>56023000</v>
      </c>
      <c r="F518" s="3">
        <v>57214200</v>
      </c>
      <c r="G518" s="10">
        <v>-148600</v>
      </c>
      <c r="H518" s="10">
        <f t="shared" si="14"/>
        <v>1045000</v>
      </c>
      <c r="I518" s="11">
        <f t="shared" si="15"/>
        <v>1.8449858757062149E-2</v>
      </c>
      <c r="J518" s="3">
        <v>58558600</v>
      </c>
      <c r="K518" s="3"/>
      <c r="L518" s="4">
        <v>59131700</v>
      </c>
      <c r="M518" s="4"/>
      <c r="N518" s="4">
        <v>1552000</v>
      </c>
      <c r="O518" s="5">
        <v>2.7648620241212833E-2</v>
      </c>
    </row>
    <row r="519" spans="1:15" x14ac:dyDescent="0.3">
      <c r="A519" s="2">
        <v>44566.375</v>
      </c>
      <c r="B519" s="3">
        <v>56023000</v>
      </c>
      <c r="C519" s="3">
        <v>57100000</v>
      </c>
      <c r="D519" s="3">
        <v>52701000</v>
      </c>
      <c r="E519" s="3">
        <v>53854000</v>
      </c>
      <c r="F519" s="3">
        <v>56978800</v>
      </c>
      <c r="G519" s="10">
        <v>-89600</v>
      </c>
      <c r="H519" s="10">
        <f t="shared" si="14"/>
        <v>1077000</v>
      </c>
      <c r="I519" s="11">
        <f t="shared" si="15"/>
        <v>1.9224247184192206E-2</v>
      </c>
      <c r="J519" s="3">
        <v>58043200</v>
      </c>
      <c r="K519" s="3"/>
      <c r="L519" s="4">
        <v>58872950</v>
      </c>
      <c r="M519" s="4"/>
      <c r="N519" s="4">
        <v>1100000</v>
      </c>
      <c r="O519" s="5">
        <v>1.9642857142857142E-2</v>
      </c>
    </row>
    <row r="520" spans="1:15" x14ac:dyDescent="0.3">
      <c r="A520" s="2">
        <v>44567.375</v>
      </c>
      <c r="B520" s="3">
        <v>53854000</v>
      </c>
      <c r="C520" s="3">
        <v>54300000</v>
      </c>
      <c r="D520" s="3">
        <v>52388000</v>
      </c>
      <c r="E520" s="3">
        <v>53239000</v>
      </c>
      <c r="F520" s="3">
        <v>56392800</v>
      </c>
      <c r="G520" s="10">
        <v>-235400</v>
      </c>
      <c r="H520" s="10">
        <f t="shared" si="14"/>
        <v>446000</v>
      </c>
      <c r="I520" s="11">
        <f t="shared" si="15"/>
        <v>8.2816503880863077E-3</v>
      </c>
      <c r="J520" s="3">
        <v>57281900</v>
      </c>
      <c r="K520" s="3"/>
      <c r="L520" s="4">
        <v>58574800</v>
      </c>
      <c r="M520" s="4"/>
      <c r="N520" s="4">
        <v>1599000</v>
      </c>
      <c r="O520" s="5">
        <v>3.0340980247054134E-2</v>
      </c>
    </row>
    <row r="521" spans="1:15" x14ac:dyDescent="0.3">
      <c r="A521" s="2">
        <v>44568.375</v>
      </c>
      <c r="B521" s="3">
        <v>53240000</v>
      </c>
      <c r="C521" s="3">
        <v>53358000</v>
      </c>
      <c r="D521" s="3">
        <v>50900000</v>
      </c>
      <c r="E521" s="3">
        <v>51449000</v>
      </c>
      <c r="F521" s="3">
        <v>55457600</v>
      </c>
      <c r="G521" s="10">
        <v>-586000</v>
      </c>
      <c r="H521" s="10">
        <f t="shared" si="14"/>
        <v>118000</v>
      </c>
      <c r="I521" s="11">
        <f t="shared" si="15"/>
        <v>2.2163786626596543E-3</v>
      </c>
      <c r="J521" s="3">
        <v>56455000</v>
      </c>
      <c r="K521" s="3"/>
      <c r="L521" s="4">
        <v>58332450</v>
      </c>
      <c r="M521" s="4"/>
      <c r="N521" s="4">
        <v>970000</v>
      </c>
      <c r="O521" s="5">
        <v>1.8515690616171643E-2</v>
      </c>
    </row>
    <row r="522" spans="1:15" x14ac:dyDescent="0.3">
      <c r="A522" s="2">
        <v>44569.375</v>
      </c>
      <c r="B522" s="3">
        <v>51449000</v>
      </c>
      <c r="C522" s="3">
        <v>52709000</v>
      </c>
      <c r="D522" s="3">
        <v>50829000</v>
      </c>
      <c r="E522" s="3">
        <v>52142000</v>
      </c>
      <c r="F522" s="3">
        <v>54241200</v>
      </c>
      <c r="G522" s="10">
        <v>-935200</v>
      </c>
      <c r="H522" s="10">
        <f t="shared" si="14"/>
        <v>1260000</v>
      </c>
      <c r="I522" s="11">
        <f t="shared" si="15"/>
        <v>2.4490271919765206E-2</v>
      </c>
      <c r="J522" s="3">
        <v>55772500</v>
      </c>
      <c r="K522" s="3"/>
      <c r="L522" s="4">
        <v>57984800</v>
      </c>
      <c r="M522" s="4"/>
      <c r="N522" s="4">
        <v>1809000</v>
      </c>
      <c r="O522" s="5">
        <v>3.5540275049115916E-2</v>
      </c>
    </row>
    <row r="523" spans="1:15" x14ac:dyDescent="0.3">
      <c r="A523" s="2">
        <v>44570.375</v>
      </c>
      <c r="B523" s="3">
        <v>52142000</v>
      </c>
      <c r="C523" s="3">
        <v>52600000</v>
      </c>
      <c r="D523" s="3">
        <v>51144000</v>
      </c>
      <c r="E523" s="3">
        <v>51678000</v>
      </c>
      <c r="F523" s="3">
        <v>53341400</v>
      </c>
      <c r="G523" s="10">
        <v>-1216400</v>
      </c>
      <c r="H523" s="10">
        <f t="shared" si="14"/>
        <v>458000</v>
      </c>
      <c r="I523" s="11">
        <f t="shared" si="15"/>
        <v>8.7837060335238387E-3</v>
      </c>
      <c r="J523" s="3">
        <v>55277800</v>
      </c>
      <c r="K523" s="3"/>
      <c r="L523" s="4">
        <v>57675450</v>
      </c>
      <c r="M523" s="4"/>
      <c r="N523" s="4">
        <v>1771000</v>
      </c>
      <c r="O523" s="5">
        <v>3.4842314426803599E-2</v>
      </c>
    </row>
    <row r="524" spans="1:15" x14ac:dyDescent="0.3">
      <c r="A524" s="2">
        <v>44571.375</v>
      </c>
      <c r="B524" s="3">
        <v>51672000</v>
      </c>
      <c r="C524" s="3">
        <v>51999000</v>
      </c>
      <c r="D524" s="3">
        <v>48897000</v>
      </c>
      <c r="E524" s="3">
        <v>51246000</v>
      </c>
      <c r="F524" s="3">
        <v>52472400</v>
      </c>
      <c r="G524" s="10">
        <v>-899800</v>
      </c>
      <c r="H524" s="10">
        <f t="shared" si="14"/>
        <v>327000</v>
      </c>
      <c r="I524" s="11">
        <f t="shared" si="15"/>
        <v>6.3283790060380861E-3</v>
      </c>
      <c r="J524" s="3">
        <v>54725600</v>
      </c>
      <c r="K524" s="3"/>
      <c r="L524" s="4">
        <v>57358800</v>
      </c>
      <c r="M524" s="4"/>
      <c r="N524" s="4">
        <v>855000</v>
      </c>
      <c r="O524" s="5">
        <v>1.6717503519474423E-2</v>
      </c>
    </row>
    <row r="525" spans="1:15" x14ac:dyDescent="0.3">
      <c r="A525" s="2">
        <v>44572.375</v>
      </c>
      <c r="B525" s="3">
        <v>51255000</v>
      </c>
      <c r="C525" s="3">
        <v>52493000</v>
      </c>
      <c r="D525" s="3">
        <v>50408000</v>
      </c>
      <c r="E525" s="3">
        <v>52307000</v>
      </c>
      <c r="F525" s="3">
        <v>51950800</v>
      </c>
      <c r="G525" s="10">
        <v>-869000</v>
      </c>
      <c r="H525" s="10">
        <f t="shared" si="14"/>
        <v>1238000</v>
      </c>
      <c r="I525" s="11">
        <f t="shared" si="15"/>
        <v>2.415374109842942E-2</v>
      </c>
      <c r="J525" s="3">
        <v>54171800</v>
      </c>
      <c r="K525" s="3"/>
      <c r="L525" s="4">
        <v>56919950</v>
      </c>
      <c r="M525" s="4"/>
      <c r="N525" s="4">
        <v>3596000</v>
      </c>
      <c r="O525" s="5">
        <v>7.354234411109066E-2</v>
      </c>
    </row>
    <row r="526" spans="1:15" x14ac:dyDescent="0.3">
      <c r="A526" s="2">
        <v>44573.375</v>
      </c>
      <c r="B526" s="3">
        <v>52306000</v>
      </c>
      <c r="C526" s="3">
        <v>53945000</v>
      </c>
      <c r="D526" s="3">
        <v>51800000</v>
      </c>
      <c r="E526" s="3">
        <v>53349000</v>
      </c>
      <c r="F526" s="3">
        <v>51764400</v>
      </c>
      <c r="G526" s="10">
        <v>-521600</v>
      </c>
      <c r="H526" s="10">
        <f t="shared" si="14"/>
        <v>1639000</v>
      </c>
      <c r="I526" s="11">
        <f t="shared" si="15"/>
        <v>3.133483730355982E-2</v>
      </c>
      <c r="J526" s="3">
        <v>53611000</v>
      </c>
      <c r="K526" s="3"/>
      <c r="L526" s="4">
        <v>56547650</v>
      </c>
      <c r="M526" s="4"/>
      <c r="N526" s="4">
        <v>3537000</v>
      </c>
      <c r="O526" s="5">
        <v>7.0167433740676077E-2</v>
      </c>
    </row>
    <row r="527" spans="1:15" x14ac:dyDescent="0.3">
      <c r="A527" s="2">
        <v>44574.375</v>
      </c>
      <c r="B527" s="3">
        <v>53349000</v>
      </c>
      <c r="C527" s="3">
        <v>53940000</v>
      </c>
      <c r="D527" s="3">
        <v>51809000</v>
      </c>
      <c r="E527" s="3">
        <v>51885000</v>
      </c>
      <c r="F527" s="3">
        <v>52144400</v>
      </c>
      <c r="G527" s="10">
        <v>-186400</v>
      </c>
      <c r="H527" s="10">
        <f t="shared" si="14"/>
        <v>591000</v>
      </c>
      <c r="I527" s="11">
        <f t="shared" si="15"/>
        <v>1.1077995838722375E-2</v>
      </c>
      <c r="J527" s="3">
        <v>53192800</v>
      </c>
      <c r="K527" s="3"/>
      <c r="L527" s="4">
        <v>56140600</v>
      </c>
      <c r="M527" s="4"/>
      <c r="N527" s="4">
        <v>2140000</v>
      </c>
      <c r="O527" s="5">
        <v>4.1312741312741312E-2</v>
      </c>
    </row>
    <row r="528" spans="1:15" x14ac:dyDescent="0.3">
      <c r="A528" s="2">
        <v>44575.375</v>
      </c>
      <c r="B528" s="3">
        <v>51885000</v>
      </c>
      <c r="C528" s="3">
        <v>52691000</v>
      </c>
      <c r="D528" s="3">
        <v>51010000</v>
      </c>
      <c r="E528" s="3">
        <v>52230000</v>
      </c>
      <c r="F528" s="3">
        <v>52093000</v>
      </c>
      <c r="G528" s="10">
        <v>380000</v>
      </c>
      <c r="H528" s="10">
        <f t="shared" si="14"/>
        <v>806000</v>
      </c>
      <c r="I528" s="11">
        <f t="shared" si="15"/>
        <v>1.5534354823166618E-2</v>
      </c>
      <c r="J528" s="3">
        <v>52717200</v>
      </c>
      <c r="K528" s="3"/>
      <c r="L528" s="4">
        <v>55637900</v>
      </c>
      <c r="M528" s="4"/>
      <c r="N528" s="4">
        <v>882000</v>
      </c>
      <c r="O528" s="5">
        <v>1.702406917716999E-2</v>
      </c>
    </row>
    <row r="529" spans="1:15" x14ac:dyDescent="0.3">
      <c r="A529" s="2">
        <v>44576.375</v>
      </c>
      <c r="B529" s="3">
        <v>52230000</v>
      </c>
      <c r="C529" s="3">
        <v>52891000</v>
      </c>
      <c r="D529" s="3">
        <v>51878000</v>
      </c>
      <c r="E529" s="3">
        <v>52357000</v>
      </c>
      <c r="F529" s="3">
        <v>52203400</v>
      </c>
      <c r="G529" s="10">
        <v>-51400</v>
      </c>
      <c r="H529" s="10">
        <f t="shared" si="14"/>
        <v>661000</v>
      </c>
      <c r="I529" s="11">
        <f t="shared" si="15"/>
        <v>1.2655561937583763E-2</v>
      </c>
      <c r="J529" s="3">
        <v>52337900</v>
      </c>
      <c r="K529" s="3"/>
      <c r="L529" s="4">
        <v>55190550</v>
      </c>
      <c r="M529" s="4"/>
      <c r="N529" s="4">
        <v>1881000</v>
      </c>
      <c r="O529" s="5">
        <v>3.6875122524995099E-2</v>
      </c>
    </row>
    <row r="530" spans="1:15" x14ac:dyDescent="0.3">
      <c r="A530" s="2">
        <v>44577.375</v>
      </c>
      <c r="B530" s="3">
        <v>52357000</v>
      </c>
      <c r="C530" s="3">
        <v>52634000</v>
      </c>
      <c r="D530" s="3">
        <v>51948000</v>
      </c>
      <c r="E530" s="3">
        <v>52165000</v>
      </c>
      <c r="F530" s="3">
        <v>52425600</v>
      </c>
      <c r="G530" s="10">
        <v>110400</v>
      </c>
      <c r="H530" s="10">
        <f t="shared" si="14"/>
        <v>277000</v>
      </c>
      <c r="I530" s="11">
        <f t="shared" si="15"/>
        <v>5.2906010657600699E-3</v>
      </c>
      <c r="J530" s="3">
        <v>52188200</v>
      </c>
      <c r="K530" s="3"/>
      <c r="L530" s="4">
        <v>54735050</v>
      </c>
      <c r="M530" s="4"/>
      <c r="N530" s="4">
        <v>756000</v>
      </c>
      <c r="O530" s="5">
        <v>1.45726512201704E-2</v>
      </c>
    </row>
    <row r="531" spans="1:15" x14ac:dyDescent="0.3">
      <c r="A531" s="2">
        <v>44578.375</v>
      </c>
      <c r="B531" s="3">
        <v>52165000</v>
      </c>
      <c r="C531" s="3">
        <v>52300000</v>
      </c>
      <c r="D531" s="3">
        <v>50822000</v>
      </c>
      <c r="E531" s="3">
        <v>51436000</v>
      </c>
      <c r="F531" s="3">
        <v>52397200</v>
      </c>
      <c r="G531" s="10">
        <v>222200</v>
      </c>
      <c r="H531" s="10">
        <f t="shared" si="14"/>
        <v>135000</v>
      </c>
      <c r="I531" s="11">
        <f t="shared" si="15"/>
        <v>2.5879421067765743E-3</v>
      </c>
      <c r="J531" s="3">
        <v>52080800</v>
      </c>
      <c r="K531" s="3"/>
      <c r="L531" s="4">
        <v>54267900</v>
      </c>
      <c r="M531" s="4"/>
      <c r="N531" s="4">
        <v>352000</v>
      </c>
      <c r="O531" s="5">
        <v>6.7760067760067764E-3</v>
      </c>
    </row>
    <row r="532" spans="1:15" x14ac:dyDescent="0.3">
      <c r="A532" s="2">
        <v>44579.375</v>
      </c>
      <c r="B532" s="3">
        <v>51435000</v>
      </c>
      <c r="C532" s="3">
        <v>51600000</v>
      </c>
      <c r="D532" s="3">
        <v>50192000</v>
      </c>
      <c r="E532" s="3">
        <v>51179000</v>
      </c>
      <c r="F532" s="3">
        <v>52014600</v>
      </c>
      <c r="G532" s="10">
        <v>-28400</v>
      </c>
      <c r="H532" s="10">
        <f t="shared" si="14"/>
        <v>165000</v>
      </c>
      <c r="I532" s="11">
        <f t="shared" si="15"/>
        <v>3.2079323417906094E-3</v>
      </c>
      <c r="J532" s="3">
        <v>52079500</v>
      </c>
      <c r="K532" s="3"/>
      <c r="L532" s="4">
        <v>53926000</v>
      </c>
      <c r="M532" s="4"/>
      <c r="N532" s="4">
        <v>778000</v>
      </c>
      <c r="O532" s="5">
        <v>1.5308331037739561E-2</v>
      </c>
    </row>
    <row r="533" spans="1:15" x14ac:dyDescent="0.3">
      <c r="A533" s="2">
        <v>44580.375</v>
      </c>
      <c r="B533" s="3">
        <v>51183000</v>
      </c>
      <c r="C533" s="3">
        <v>51395000</v>
      </c>
      <c r="D533" s="3">
        <v>49988000</v>
      </c>
      <c r="E533" s="3">
        <v>50333000</v>
      </c>
      <c r="F533" s="3">
        <v>51873400</v>
      </c>
      <c r="G533" s="10">
        <v>-382600</v>
      </c>
      <c r="H533" s="10">
        <f t="shared" si="14"/>
        <v>212000</v>
      </c>
      <c r="I533" s="11">
        <f t="shared" si="15"/>
        <v>4.1420002735283196E-3</v>
      </c>
      <c r="J533" s="3">
        <v>51983200</v>
      </c>
      <c r="K533" s="3"/>
      <c r="L533" s="4">
        <v>53630500</v>
      </c>
      <c r="M533" s="4"/>
      <c r="N533" s="4">
        <v>1203000</v>
      </c>
      <c r="O533" s="5">
        <v>2.3967963021995536E-2</v>
      </c>
    </row>
    <row r="534" spans="1:15" x14ac:dyDescent="0.3">
      <c r="A534" s="2">
        <v>44581.375</v>
      </c>
      <c r="B534" s="3">
        <v>50333000</v>
      </c>
      <c r="C534" s="3">
        <v>52361000</v>
      </c>
      <c r="D534" s="3">
        <v>49575000</v>
      </c>
      <c r="E534" s="3">
        <v>49648000</v>
      </c>
      <c r="F534" s="3">
        <v>51494000</v>
      </c>
      <c r="G534" s="10">
        <v>-141200</v>
      </c>
      <c r="H534" s="10">
        <f t="shared" si="14"/>
        <v>2028000</v>
      </c>
      <c r="I534" s="11">
        <f t="shared" si="15"/>
        <v>4.0291657560646094E-2</v>
      </c>
      <c r="J534" s="3">
        <v>51848700</v>
      </c>
      <c r="K534" s="3"/>
      <c r="L534" s="4">
        <v>53287150</v>
      </c>
      <c r="M534" s="4"/>
      <c r="N534" s="4">
        <v>2373000</v>
      </c>
      <c r="O534" s="5">
        <v>4.7471393134352245E-2</v>
      </c>
    </row>
    <row r="535" spans="1:15" x14ac:dyDescent="0.3">
      <c r="A535" s="2">
        <v>44582.375</v>
      </c>
      <c r="B535" s="3">
        <v>49600000</v>
      </c>
      <c r="C535" s="3">
        <v>50001000</v>
      </c>
      <c r="D535" s="3">
        <v>44600000</v>
      </c>
      <c r="E535" s="3">
        <v>45316000</v>
      </c>
      <c r="F535" s="3">
        <v>50952200</v>
      </c>
      <c r="G535" s="10">
        <v>-379400</v>
      </c>
      <c r="H535" s="10">
        <f t="shared" si="14"/>
        <v>401000</v>
      </c>
      <c r="I535" s="11">
        <f t="shared" si="15"/>
        <v>8.0846774193548392E-3</v>
      </c>
      <c r="J535" s="3">
        <v>51688900</v>
      </c>
      <c r="K535" s="3"/>
      <c r="L535" s="4">
        <v>52930350</v>
      </c>
      <c r="M535" s="4"/>
      <c r="N535" s="4">
        <v>426000</v>
      </c>
      <c r="O535" s="5">
        <v>8.5930408472012099E-3</v>
      </c>
    </row>
    <row r="536" spans="1:15" x14ac:dyDescent="0.3">
      <c r="A536" s="2">
        <v>44583.375</v>
      </c>
      <c r="B536" s="3">
        <v>45316000</v>
      </c>
      <c r="C536" s="3">
        <v>45622000</v>
      </c>
      <c r="D536" s="3">
        <v>42629000</v>
      </c>
      <c r="E536" s="3">
        <v>43375000</v>
      </c>
      <c r="F536" s="3">
        <v>49582400</v>
      </c>
      <c r="G536" s="10">
        <v>-541800</v>
      </c>
      <c r="H536" s="10">
        <f t="shared" ref="H536:H599" si="16">C536-B536</f>
        <v>306000</v>
      </c>
      <c r="I536" s="11">
        <f t="shared" ref="I536:I599" si="17">H536/B536</f>
        <v>6.7525818695383525E-3</v>
      </c>
      <c r="J536" s="3">
        <v>50989800</v>
      </c>
      <c r="K536" s="3"/>
      <c r="L536" s="4">
        <v>52300400</v>
      </c>
      <c r="M536" s="4"/>
      <c r="N536" s="4">
        <v>1022000</v>
      </c>
      <c r="O536" s="5">
        <v>2.2914798206278026E-2</v>
      </c>
    </row>
    <row r="537" spans="1:15" x14ac:dyDescent="0.3">
      <c r="A537" s="2">
        <v>44584.375</v>
      </c>
      <c r="B537" s="3">
        <v>43376000</v>
      </c>
      <c r="C537" s="3">
        <v>44500000</v>
      </c>
      <c r="D537" s="3">
        <v>42725000</v>
      </c>
      <c r="E537" s="3">
        <v>44253000</v>
      </c>
      <c r="F537" s="3">
        <v>47970200</v>
      </c>
      <c r="G537" s="10">
        <v>-1369800</v>
      </c>
      <c r="H537" s="10">
        <f t="shared" si="16"/>
        <v>1124000</v>
      </c>
      <c r="I537" s="11">
        <f t="shared" si="17"/>
        <v>2.5912947251936554E-2</v>
      </c>
      <c r="J537" s="3">
        <v>49992400</v>
      </c>
      <c r="K537" s="3"/>
      <c r="L537" s="4">
        <v>51592600</v>
      </c>
      <c r="M537" s="4"/>
      <c r="N537" s="4">
        <v>1871000</v>
      </c>
      <c r="O537" s="5">
        <v>4.3890309413779353E-2</v>
      </c>
    </row>
    <row r="538" spans="1:15" x14ac:dyDescent="0.3">
      <c r="A538" s="2">
        <v>44585.375</v>
      </c>
      <c r="B538" s="3">
        <v>44255000</v>
      </c>
      <c r="C538" s="3">
        <v>45600000</v>
      </c>
      <c r="D538" s="3">
        <v>40871000</v>
      </c>
      <c r="E538" s="3">
        <v>44731000</v>
      </c>
      <c r="F538" s="3">
        <v>46585000</v>
      </c>
      <c r="G538" s="10">
        <v>-1612200</v>
      </c>
      <c r="H538" s="10">
        <f t="shared" si="16"/>
        <v>1345000</v>
      </c>
      <c r="I538" s="11">
        <f t="shared" si="17"/>
        <v>3.0392046096486273E-2</v>
      </c>
      <c r="J538" s="3">
        <v>49229200</v>
      </c>
      <c r="K538" s="3"/>
      <c r="L538" s="4">
        <v>50973200</v>
      </c>
      <c r="M538" s="4"/>
      <c r="N538" s="4">
        <v>2875000</v>
      </c>
      <c r="O538" s="5">
        <v>6.7290813341135167E-2</v>
      </c>
    </row>
    <row r="539" spans="1:15" x14ac:dyDescent="0.3">
      <c r="A539" s="2">
        <v>44586.375</v>
      </c>
      <c r="B539" s="3">
        <v>44764000</v>
      </c>
      <c r="C539" s="3">
        <v>45572000</v>
      </c>
      <c r="D539" s="3">
        <v>43511000</v>
      </c>
      <c r="E539" s="3">
        <v>44909000</v>
      </c>
      <c r="F539" s="3">
        <v>45464600</v>
      </c>
      <c r="G539" s="10">
        <v>-1385200</v>
      </c>
      <c r="H539" s="10">
        <f t="shared" si="16"/>
        <v>808000</v>
      </c>
      <c r="I539" s="11">
        <f t="shared" si="17"/>
        <v>1.8050218925922616E-2</v>
      </c>
      <c r="J539" s="3">
        <v>48479300</v>
      </c>
      <c r="K539" s="3"/>
      <c r="L539" s="4">
        <v>50408600</v>
      </c>
      <c r="M539" s="4"/>
      <c r="N539" s="4">
        <v>4701000</v>
      </c>
      <c r="O539" s="5">
        <v>0.11502043013383573</v>
      </c>
    </row>
    <row r="540" spans="1:15" x14ac:dyDescent="0.3">
      <c r="A540" s="2">
        <v>44587.375</v>
      </c>
      <c r="B540" s="3">
        <v>44905000</v>
      </c>
      <c r="C540" s="3">
        <v>47460000</v>
      </c>
      <c r="D540" s="3">
        <v>44520000</v>
      </c>
      <c r="E540" s="3">
        <v>45100000</v>
      </c>
      <c r="F540" s="3">
        <v>44516800</v>
      </c>
      <c r="G540" s="10">
        <v>-1120400</v>
      </c>
      <c r="H540" s="10">
        <f t="shared" si="16"/>
        <v>2555000</v>
      </c>
      <c r="I540" s="11">
        <f t="shared" si="17"/>
        <v>5.6897895557287609E-2</v>
      </c>
      <c r="J540" s="3">
        <v>47734500</v>
      </c>
      <c r="K540" s="3"/>
      <c r="L540" s="4">
        <v>49961350</v>
      </c>
      <c r="M540" s="4"/>
      <c r="N540" s="4">
        <v>3949000</v>
      </c>
      <c r="O540" s="5">
        <v>9.0758658729976321E-2</v>
      </c>
    </row>
    <row r="541" spans="1:15" x14ac:dyDescent="0.3">
      <c r="A541" s="2">
        <v>44588.375</v>
      </c>
      <c r="B541" s="3">
        <v>45100000</v>
      </c>
      <c r="C541" s="3">
        <v>45844000</v>
      </c>
      <c r="D541" s="3">
        <v>43786000</v>
      </c>
      <c r="E541" s="3">
        <v>45809000</v>
      </c>
      <c r="F541" s="3">
        <v>44473600</v>
      </c>
      <c r="G541" s="10">
        <v>-947800</v>
      </c>
      <c r="H541" s="10">
        <f t="shared" si="16"/>
        <v>744000</v>
      </c>
      <c r="I541" s="11">
        <f t="shared" si="17"/>
        <v>1.6496674057649669E-2</v>
      </c>
      <c r="J541" s="3">
        <v>47028000</v>
      </c>
      <c r="K541" s="3"/>
      <c r="L541" s="4">
        <v>49554400</v>
      </c>
      <c r="M541" s="4"/>
      <c r="N541" s="4">
        <v>1324000</v>
      </c>
      <c r="O541" s="5">
        <v>2.9739442946990116E-2</v>
      </c>
    </row>
    <row r="542" spans="1:15" x14ac:dyDescent="0.3">
      <c r="A542" s="2">
        <v>44589.375</v>
      </c>
      <c r="B542" s="3">
        <v>45800000</v>
      </c>
      <c r="C542" s="3">
        <v>46890000</v>
      </c>
      <c r="D542" s="3">
        <v>45060000</v>
      </c>
      <c r="E542" s="3">
        <v>46588000</v>
      </c>
      <c r="F542" s="3">
        <v>44960400</v>
      </c>
      <c r="G542" s="10">
        <v>-43200</v>
      </c>
      <c r="H542" s="10">
        <f t="shared" si="16"/>
        <v>1090000</v>
      </c>
      <c r="I542" s="11">
        <f t="shared" si="17"/>
        <v>2.3799126637554586E-2</v>
      </c>
      <c r="J542" s="3">
        <v>46465300</v>
      </c>
      <c r="K542" s="3"/>
      <c r="L542" s="4">
        <v>49272400</v>
      </c>
      <c r="M542" s="4"/>
      <c r="N542" s="4">
        <v>3104000</v>
      </c>
      <c r="O542" s="5">
        <v>7.0890238889142643E-2</v>
      </c>
    </row>
    <row r="543" spans="1:15" x14ac:dyDescent="0.3">
      <c r="A543" s="2">
        <v>44590.375</v>
      </c>
      <c r="B543" s="3">
        <v>46592000</v>
      </c>
      <c r="C543" s="3">
        <v>47746000</v>
      </c>
      <c r="D543" s="3">
        <v>46180000</v>
      </c>
      <c r="E543" s="3">
        <v>47146000</v>
      </c>
      <c r="F543" s="3">
        <v>45427400</v>
      </c>
      <c r="G543" s="10">
        <v>486800</v>
      </c>
      <c r="H543" s="10">
        <f t="shared" si="16"/>
        <v>1154000</v>
      </c>
      <c r="I543" s="11">
        <f t="shared" si="17"/>
        <v>2.4768200549450548E-2</v>
      </c>
      <c r="J543" s="3">
        <v>46006200</v>
      </c>
      <c r="K543" s="3"/>
      <c r="L543" s="4">
        <v>48994700</v>
      </c>
      <c r="M543" s="4"/>
      <c r="N543" s="4">
        <v>2686000</v>
      </c>
      <c r="O543" s="5">
        <v>5.9609409675987574E-2</v>
      </c>
    </row>
    <row r="544" spans="1:15" x14ac:dyDescent="0.3">
      <c r="A544" s="2">
        <v>44591.375</v>
      </c>
      <c r="B544" s="3">
        <v>47144000</v>
      </c>
      <c r="C544" s="3">
        <v>47500000</v>
      </c>
      <c r="D544" s="3">
        <v>46498000</v>
      </c>
      <c r="E544" s="3">
        <v>47208000</v>
      </c>
      <c r="F544" s="3">
        <v>45910400</v>
      </c>
      <c r="G544" s="10">
        <v>467000</v>
      </c>
      <c r="H544" s="10">
        <f t="shared" si="16"/>
        <v>356000</v>
      </c>
      <c r="I544" s="11">
        <f t="shared" si="17"/>
        <v>7.5513320889190562E-3</v>
      </c>
      <c r="J544" s="3">
        <v>45687500</v>
      </c>
      <c r="K544" s="3"/>
      <c r="L544" s="4">
        <v>48768100</v>
      </c>
      <c r="M544" s="4"/>
      <c r="N544" s="4">
        <v>1320000</v>
      </c>
      <c r="O544" s="5">
        <v>2.8583802511909919E-2</v>
      </c>
    </row>
    <row r="545" spans="1:15" x14ac:dyDescent="0.3">
      <c r="A545" s="2">
        <v>44592.375</v>
      </c>
      <c r="B545" s="3">
        <v>47208000</v>
      </c>
      <c r="C545" s="3">
        <v>47647000</v>
      </c>
      <c r="D545" s="3">
        <v>45624000</v>
      </c>
      <c r="E545" s="3">
        <v>47266000</v>
      </c>
      <c r="F545" s="3">
        <v>46370200</v>
      </c>
      <c r="G545" s="10">
        <v>483000</v>
      </c>
      <c r="H545" s="10">
        <f t="shared" si="16"/>
        <v>439000</v>
      </c>
      <c r="I545" s="11">
        <f t="shared" si="17"/>
        <v>9.2992713099474666E-3</v>
      </c>
      <c r="J545" s="3">
        <v>45443500</v>
      </c>
      <c r="K545" s="3"/>
      <c r="L545" s="4">
        <v>48566200</v>
      </c>
      <c r="M545" s="4"/>
      <c r="N545" s="4">
        <v>1149000</v>
      </c>
      <c r="O545" s="5">
        <v>2.4710740246892338E-2</v>
      </c>
    </row>
    <row r="546" spans="1:15" x14ac:dyDescent="0.3">
      <c r="A546" s="2">
        <v>44593.375</v>
      </c>
      <c r="B546" s="3">
        <v>47304000</v>
      </c>
      <c r="C546" s="3">
        <v>48270000</v>
      </c>
      <c r="D546" s="3">
        <v>46869000</v>
      </c>
      <c r="E546" s="3">
        <v>47760000</v>
      </c>
      <c r="F546" s="3">
        <v>46803400</v>
      </c>
      <c r="G546" s="10">
        <v>459800</v>
      </c>
      <c r="H546" s="10">
        <f t="shared" si="16"/>
        <v>966000</v>
      </c>
      <c r="I546" s="11">
        <f t="shared" si="17"/>
        <v>2.0421106037544393E-2</v>
      </c>
      <c r="J546" s="3">
        <v>45638500</v>
      </c>
      <c r="K546" s="3"/>
      <c r="L546" s="4">
        <v>48314150</v>
      </c>
      <c r="M546" s="4"/>
      <c r="N546" s="4">
        <v>2646000</v>
      </c>
      <c r="O546" s="5">
        <v>5.7995791688584958E-2</v>
      </c>
    </row>
    <row r="547" spans="1:15" x14ac:dyDescent="0.3">
      <c r="A547" s="2">
        <v>44594.375</v>
      </c>
      <c r="B547" s="3">
        <v>47784000</v>
      </c>
      <c r="C547" s="3">
        <v>47900000</v>
      </c>
      <c r="D547" s="3">
        <v>45401000</v>
      </c>
      <c r="E547" s="3">
        <v>45517000</v>
      </c>
      <c r="F547" s="3">
        <v>47193600</v>
      </c>
      <c r="G547" s="10">
        <v>433200</v>
      </c>
      <c r="H547" s="10">
        <f t="shared" si="16"/>
        <v>116000</v>
      </c>
      <c r="I547" s="11">
        <f t="shared" si="17"/>
        <v>2.4275908253808807E-3</v>
      </c>
      <c r="J547" s="3">
        <v>46077000</v>
      </c>
      <c r="K547" s="3"/>
      <c r="L547" s="4">
        <v>48034700</v>
      </c>
      <c r="M547" s="4"/>
      <c r="N547" s="4">
        <v>1031000</v>
      </c>
      <c r="O547" s="5">
        <v>2.1997482344406752E-2</v>
      </c>
    </row>
    <row r="548" spans="1:15" x14ac:dyDescent="0.3">
      <c r="A548" s="2">
        <v>44595.375</v>
      </c>
      <c r="B548" s="3">
        <v>45518000</v>
      </c>
      <c r="C548" s="3">
        <v>45900000</v>
      </c>
      <c r="D548" s="3">
        <v>44770000</v>
      </c>
      <c r="E548" s="3">
        <v>45835000</v>
      </c>
      <c r="F548" s="3">
        <v>46979400</v>
      </c>
      <c r="G548" s="10">
        <v>390200</v>
      </c>
      <c r="H548" s="10">
        <f t="shared" si="16"/>
        <v>382000</v>
      </c>
      <c r="I548" s="11">
        <f t="shared" si="17"/>
        <v>8.3922843710180581E-3</v>
      </c>
      <c r="J548" s="3">
        <v>46203400</v>
      </c>
      <c r="K548" s="3"/>
      <c r="L548" s="4">
        <v>47716300</v>
      </c>
      <c r="M548" s="4"/>
      <c r="N548" s="4">
        <v>499000</v>
      </c>
      <c r="O548" s="5">
        <v>1.0990947335961763E-2</v>
      </c>
    </row>
    <row r="549" spans="1:15" x14ac:dyDescent="0.3">
      <c r="A549" s="2">
        <v>44596.375</v>
      </c>
      <c r="B549" s="3">
        <v>45835000</v>
      </c>
      <c r="C549" s="3">
        <v>50843000</v>
      </c>
      <c r="D549" s="3">
        <v>45500000</v>
      </c>
      <c r="E549" s="3">
        <v>50633000</v>
      </c>
      <c r="F549" s="3">
        <v>46717200</v>
      </c>
      <c r="G549" s="10">
        <v>-214200</v>
      </c>
      <c r="H549" s="10">
        <f t="shared" si="16"/>
        <v>5008000</v>
      </c>
      <c r="I549" s="11">
        <f t="shared" si="17"/>
        <v>0.10926148140067633</v>
      </c>
      <c r="J549" s="3">
        <v>46313800</v>
      </c>
      <c r="K549" s="3"/>
      <c r="L549" s="4">
        <v>47396550</v>
      </c>
      <c r="M549" s="4"/>
      <c r="N549" s="4">
        <v>6073000</v>
      </c>
      <c r="O549" s="5">
        <v>0.13564887201250839</v>
      </c>
    </row>
    <row r="550" spans="1:15" x14ac:dyDescent="0.3">
      <c r="A550" s="2">
        <v>44597.375</v>
      </c>
      <c r="B550" s="3">
        <v>50613000</v>
      </c>
      <c r="C550" s="3">
        <v>51488000</v>
      </c>
      <c r="D550" s="3">
        <v>50216000</v>
      </c>
      <c r="E550" s="3">
        <v>50788000</v>
      </c>
      <c r="F550" s="3">
        <v>47402200</v>
      </c>
      <c r="G550" s="10">
        <v>-262200</v>
      </c>
      <c r="H550" s="10">
        <f t="shared" si="16"/>
        <v>875000</v>
      </c>
      <c r="I550" s="11">
        <f t="shared" si="17"/>
        <v>1.7288048525082488E-2</v>
      </c>
      <c r="J550" s="3">
        <v>46886200</v>
      </c>
      <c r="K550" s="3"/>
      <c r="L550" s="4">
        <v>47310350</v>
      </c>
      <c r="M550" s="4"/>
      <c r="N550" s="4">
        <v>5988000</v>
      </c>
      <c r="O550" s="5">
        <v>0.1316043956043956</v>
      </c>
    </row>
    <row r="551" spans="1:15" x14ac:dyDescent="0.3">
      <c r="A551" s="2">
        <v>44598.375</v>
      </c>
      <c r="B551" s="3">
        <v>50788000</v>
      </c>
      <c r="C551" s="3">
        <v>52022000</v>
      </c>
      <c r="D551" s="3">
        <v>50400000</v>
      </c>
      <c r="E551" s="3">
        <v>51732000</v>
      </c>
      <c r="F551" s="3">
        <v>48106600</v>
      </c>
      <c r="G551" s="10">
        <v>685000</v>
      </c>
      <c r="H551" s="10">
        <f t="shared" si="16"/>
        <v>1234000</v>
      </c>
      <c r="I551" s="11">
        <f t="shared" si="17"/>
        <v>2.4297078049933054E-2</v>
      </c>
      <c r="J551" s="3">
        <v>47455000</v>
      </c>
      <c r="K551" s="3"/>
      <c r="L551" s="4">
        <v>47241500</v>
      </c>
      <c r="M551" s="4"/>
      <c r="N551" s="4">
        <v>1806000</v>
      </c>
      <c r="O551" s="5">
        <v>3.5964632786362916E-2</v>
      </c>
    </row>
    <row r="552" spans="1:15" x14ac:dyDescent="0.3">
      <c r="A552" s="2">
        <v>44599.375</v>
      </c>
      <c r="B552" s="3">
        <v>51678000</v>
      </c>
      <c r="C552" s="3">
        <v>54110000</v>
      </c>
      <c r="D552" s="3">
        <v>51084000</v>
      </c>
      <c r="E552" s="3">
        <v>53511000</v>
      </c>
      <c r="F552" s="3">
        <v>48901000</v>
      </c>
      <c r="G552" s="10">
        <v>704400</v>
      </c>
      <c r="H552" s="10">
        <f t="shared" si="16"/>
        <v>2432000</v>
      </c>
      <c r="I552" s="11">
        <f t="shared" si="17"/>
        <v>4.7060644761794189E-2</v>
      </c>
      <c r="J552" s="3">
        <v>48047300</v>
      </c>
      <c r="K552" s="3"/>
      <c r="L552" s="4">
        <v>47256300</v>
      </c>
      <c r="M552" s="4"/>
      <c r="N552" s="4">
        <v>3710000</v>
      </c>
      <c r="O552" s="5">
        <v>7.3611111111111113E-2</v>
      </c>
    </row>
    <row r="553" spans="1:15" x14ac:dyDescent="0.3">
      <c r="A553" s="2">
        <v>44600.375</v>
      </c>
      <c r="B553" s="3">
        <v>53511000</v>
      </c>
      <c r="C553" s="3">
        <v>55321000</v>
      </c>
      <c r="D553" s="3">
        <v>52325000</v>
      </c>
      <c r="E553" s="3">
        <v>53651000</v>
      </c>
      <c r="F553" s="3">
        <v>50499800</v>
      </c>
      <c r="G553" s="10">
        <v>794400</v>
      </c>
      <c r="H553" s="10">
        <f t="shared" si="16"/>
        <v>1810000</v>
      </c>
      <c r="I553" s="11">
        <f t="shared" si="17"/>
        <v>3.3824821064827794E-2</v>
      </c>
      <c r="J553" s="3">
        <v>48739600</v>
      </c>
      <c r="K553" s="3"/>
      <c r="L553" s="4">
        <v>47372900</v>
      </c>
      <c r="M553" s="4"/>
      <c r="N553" s="4">
        <v>4237000</v>
      </c>
      <c r="O553" s="5">
        <v>8.2941821313914338E-2</v>
      </c>
    </row>
    <row r="554" spans="1:15" x14ac:dyDescent="0.3">
      <c r="A554" s="2">
        <v>44601.375</v>
      </c>
      <c r="B554" s="3">
        <v>53651000</v>
      </c>
      <c r="C554" s="3">
        <v>54000000</v>
      </c>
      <c r="D554" s="3">
        <v>52560000</v>
      </c>
      <c r="E554" s="3">
        <v>53660000</v>
      </c>
      <c r="F554" s="3">
        <v>52063000</v>
      </c>
      <c r="G554" s="10">
        <v>1598800</v>
      </c>
      <c r="H554" s="10">
        <f t="shared" si="16"/>
        <v>349000</v>
      </c>
      <c r="I554" s="11">
        <f t="shared" si="17"/>
        <v>6.5050045665504836E-3</v>
      </c>
      <c r="J554" s="3">
        <v>49390100</v>
      </c>
      <c r="K554" s="3"/>
      <c r="L554" s="4">
        <v>47538800</v>
      </c>
      <c r="M554" s="4"/>
      <c r="N554" s="4">
        <v>1675000</v>
      </c>
      <c r="O554" s="5">
        <v>3.2011466794075488E-2</v>
      </c>
    </row>
    <row r="555" spans="1:15" x14ac:dyDescent="0.3">
      <c r="A555" s="2">
        <v>44602.375</v>
      </c>
      <c r="B555" s="3">
        <v>53659000</v>
      </c>
      <c r="C555" s="3">
        <v>55380000</v>
      </c>
      <c r="D555" s="3">
        <v>52604000</v>
      </c>
      <c r="E555" s="3">
        <v>53123000</v>
      </c>
      <c r="F555" s="3">
        <v>52668400</v>
      </c>
      <c r="G555" s="10">
        <v>1563200</v>
      </c>
      <c r="H555" s="10">
        <f t="shared" si="16"/>
        <v>1721000</v>
      </c>
      <c r="I555" s="11">
        <f t="shared" si="17"/>
        <v>3.2072904824912873E-2</v>
      </c>
      <c r="J555" s="3">
        <v>50035300</v>
      </c>
      <c r="K555" s="3"/>
      <c r="L555" s="4">
        <v>47739400</v>
      </c>
      <c r="M555" s="4"/>
      <c r="N555" s="4">
        <v>2820000</v>
      </c>
      <c r="O555" s="5">
        <v>5.3652968036529677E-2</v>
      </c>
    </row>
    <row r="556" spans="1:15" x14ac:dyDescent="0.3">
      <c r="A556" s="2">
        <v>44603.375</v>
      </c>
      <c r="B556" s="3">
        <v>53040000</v>
      </c>
      <c r="C556" s="3">
        <v>53364000</v>
      </c>
      <c r="D556" s="3">
        <v>51300000</v>
      </c>
      <c r="E556" s="3">
        <v>51882000</v>
      </c>
      <c r="F556" s="3">
        <v>53135400</v>
      </c>
      <c r="G556" s="10">
        <v>605400</v>
      </c>
      <c r="H556" s="10">
        <f t="shared" si="16"/>
        <v>324000</v>
      </c>
      <c r="I556" s="11">
        <f t="shared" si="17"/>
        <v>6.1085972850678733E-3</v>
      </c>
      <c r="J556" s="3">
        <v>50621000</v>
      </c>
      <c r="K556" s="3"/>
      <c r="L556" s="4">
        <v>48129750</v>
      </c>
      <c r="M556" s="4"/>
      <c r="N556" s="4">
        <v>760000</v>
      </c>
      <c r="O556" s="5">
        <v>1.4447570526956124E-2</v>
      </c>
    </row>
    <row r="557" spans="1:15" x14ac:dyDescent="0.3">
      <c r="A557" s="2">
        <v>44604.375</v>
      </c>
      <c r="B557" s="3">
        <v>51875000</v>
      </c>
      <c r="C557" s="3">
        <v>52299000</v>
      </c>
      <c r="D557" s="3">
        <v>50835000</v>
      </c>
      <c r="E557" s="3">
        <v>51597000</v>
      </c>
      <c r="F557" s="3">
        <v>53165400</v>
      </c>
      <c r="G557" s="10">
        <v>467000</v>
      </c>
      <c r="H557" s="10">
        <f t="shared" si="16"/>
        <v>424000</v>
      </c>
      <c r="I557" s="11">
        <f t="shared" si="17"/>
        <v>8.1734939759036153E-3</v>
      </c>
      <c r="J557" s="3">
        <v>51033200</v>
      </c>
      <c r="K557" s="3"/>
      <c r="L557" s="4">
        <v>48555100</v>
      </c>
      <c r="M557" s="4"/>
      <c r="N557" s="4">
        <v>999000</v>
      </c>
      <c r="O557" s="5">
        <v>1.9473684210526317E-2</v>
      </c>
    </row>
    <row r="558" spans="1:15" x14ac:dyDescent="0.3">
      <c r="A558" s="2">
        <v>44605.375</v>
      </c>
      <c r="B558" s="3">
        <v>51619000</v>
      </c>
      <c r="C558" s="3">
        <v>52190000</v>
      </c>
      <c r="D558" s="3">
        <v>51400000</v>
      </c>
      <c r="E558" s="3">
        <v>51550000</v>
      </c>
      <c r="F558" s="3">
        <v>52782600</v>
      </c>
      <c r="G558" s="10">
        <v>30000</v>
      </c>
      <c r="H558" s="10">
        <f t="shared" si="16"/>
        <v>571000</v>
      </c>
      <c r="I558" s="11">
        <f t="shared" si="17"/>
        <v>1.106181832271063E-2</v>
      </c>
      <c r="J558" s="3">
        <v>51641200</v>
      </c>
      <c r="K558" s="3"/>
      <c r="L558" s="4">
        <v>48922300</v>
      </c>
      <c r="M558" s="4"/>
      <c r="N558" s="4">
        <v>1355000</v>
      </c>
      <c r="O558" s="5">
        <v>2.6654863774958199E-2</v>
      </c>
    </row>
    <row r="559" spans="1:15" x14ac:dyDescent="0.3">
      <c r="A559" s="2">
        <v>44606.375</v>
      </c>
      <c r="B559" s="3">
        <v>51550000</v>
      </c>
      <c r="C559" s="3">
        <v>52041000</v>
      </c>
      <c r="D559" s="3">
        <v>50744000</v>
      </c>
      <c r="E559" s="3">
        <v>51586000</v>
      </c>
      <c r="F559" s="3">
        <v>52362400</v>
      </c>
      <c r="G559" s="10">
        <v>-382800</v>
      </c>
      <c r="H559" s="10">
        <f t="shared" si="16"/>
        <v>491000</v>
      </c>
      <c r="I559" s="11">
        <f t="shared" si="17"/>
        <v>9.5247332686711934E-3</v>
      </c>
      <c r="J559" s="3">
        <v>52212700</v>
      </c>
      <c r="K559" s="3"/>
      <c r="L559" s="4">
        <v>49263250</v>
      </c>
      <c r="M559" s="4"/>
      <c r="N559" s="4">
        <v>641000</v>
      </c>
      <c r="O559" s="5">
        <v>1.2470817120622568E-2</v>
      </c>
    </row>
    <row r="560" spans="1:15" x14ac:dyDescent="0.3">
      <c r="A560" s="2">
        <v>44607.375</v>
      </c>
      <c r="B560" s="3">
        <v>51586000</v>
      </c>
      <c r="C560" s="3">
        <v>53998000</v>
      </c>
      <c r="D560" s="3">
        <v>51462000</v>
      </c>
      <c r="E560" s="3">
        <v>53832000</v>
      </c>
      <c r="F560" s="3">
        <v>51947600</v>
      </c>
      <c r="G560" s="10">
        <v>-420200</v>
      </c>
      <c r="H560" s="10">
        <f t="shared" si="16"/>
        <v>2412000</v>
      </c>
      <c r="I560" s="11">
        <f t="shared" si="17"/>
        <v>4.6756872019540187E-2</v>
      </c>
      <c r="J560" s="3">
        <v>52308000</v>
      </c>
      <c r="K560" s="3"/>
      <c r="L560" s="4">
        <v>49597100</v>
      </c>
      <c r="M560" s="4"/>
      <c r="N560" s="4">
        <v>3254000</v>
      </c>
      <c r="O560" s="5">
        <v>6.4125807977297805E-2</v>
      </c>
    </row>
    <row r="561" spans="1:15" x14ac:dyDescent="0.3">
      <c r="A561" s="2">
        <v>44608.375</v>
      </c>
      <c r="B561" s="3">
        <v>53835000</v>
      </c>
      <c r="C561" s="3">
        <v>53842000</v>
      </c>
      <c r="D561" s="3">
        <v>52769000</v>
      </c>
      <c r="E561" s="3">
        <v>53298000</v>
      </c>
      <c r="F561" s="3">
        <v>52089400</v>
      </c>
      <c r="G561" s="10">
        <v>-414800</v>
      </c>
      <c r="H561" s="10">
        <f t="shared" si="16"/>
        <v>7000</v>
      </c>
      <c r="I561" s="11">
        <f t="shared" si="17"/>
        <v>1.300269341506455E-4</v>
      </c>
      <c r="J561" s="3">
        <v>52612400</v>
      </c>
      <c r="K561" s="3"/>
      <c r="L561" s="4">
        <v>50033700</v>
      </c>
      <c r="M561" s="4"/>
      <c r="N561" s="4">
        <v>2380000</v>
      </c>
      <c r="O561" s="5">
        <v>4.6247716761882551E-2</v>
      </c>
    </row>
    <row r="562" spans="1:15" x14ac:dyDescent="0.3">
      <c r="A562" s="2">
        <v>44609.375</v>
      </c>
      <c r="B562" s="3">
        <v>53298000</v>
      </c>
      <c r="C562" s="3">
        <v>53540000</v>
      </c>
      <c r="D562" s="3">
        <v>49203000</v>
      </c>
      <c r="E562" s="3">
        <v>49376000</v>
      </c>
      <c r="F562" s="3">
        <v>52372600</v>
      </c>
      <c r="G562" s="10">
        <v>141800</v>
      </c>
      <c r="H562" s="10">
        <f t="shared" si="16"/>
        <v>242000</v>
      </c>
      <c r="I562" s="11">
        <f t="shared" si="17"/>
        <v>4.540508086607377E-3</v>
      </c>
      <c r="J562" s="3">
        <v>52769000</v>
      </c>
      <c r="K562" s="3"/>
      <c r="L562" s="4">
        <v>50408150</v>
      </c>
      <c r="M562" s="4"/>
      <c r="N562" s="4">
        <v>771000</v>
      </c>
      <c r="O562" s="5">
        <v>1.4610851067861813E-2</v>
      </c>
    </row>
    <row r="563" spans="1:15" x14ac:dyDescent="0.3">
      <c r="A563" s="2">
        <v>44610.375</v>
      </c>
      <c r="B563" s="3">
        <v>49376000</v>
      </c>
      <c r="C563" s="3">
        <v>50199000</v>
      </c>
      <c r="D563" s="3">
        <v>48369000</v>
      </c>
      <c r="E563" s="3">
        <v>49015000</v>
      </c>
      <c r="F563" s="3">
        <v>51928400</v>
      </c>
      <c r="G563" s="10">
        <v>283200</v>
      </c>
      <c r="H563" s="10">
        <f t="shared" si="16"/>
        <v>823000</v>
      </c>
      <c r="I563" s="11">
        <f t="shared" si="17"/>
        <v>1.666801685029164E-2</v>
      </c>
      <c r="J563" s="3">
        <v>52355500</v>
      </c>
      <c r="K563" s="3"/>
      <c r="L563" s="4">
        <v>50547550</v>
      </c>
      <c r="M563" s="4"/>
      <c r="N563" s="4">
        <v>996000</v>
      </c>
      <c r="O563" s="5">
        <v>2.0242668129992075E-2</v>
      </c>
    </row>
    <row r="564" spans="1:15" x14ac:dyDescent="0.3">
      <c r="A564" s="2">
        <v>44611.375</v>
      </c>
      <c r="B564" s="3">
        <v>49004000</v>
      </c>
      <c r="C564" s="3">
        <v>49250000</v>
      </c>
      <c r="D564" s="3">
        <v>48271000</v>
      </c>
      <c r="E564" s="3">
        <v>49035000</v>
      </c>
      <c r="F564" s="3">
        <v>51421400</v>
      </c>
      <c r="G564" s="10">
        <v>-444200</v>
      </c>
      <c r="H564" s="10">
        <f t="shared" si="16"/>
        <v>246000</v>
      </c>
      <c r="I564" s="11">
        <f t="shared" si="17"/>
        <v>5.0199983674802055E-3</v>
      </c>
      <c r="J564" s="3">
        <v>51891900</v>
      </c>
      <c r="K564" s="3"/>
      <c r="L564" s="4">
        <v>50641000</v>
      </c>
      <c r="M564" s="4"/>
      <c r="N564" s="4">
        <v>881000</v>
      </c>
      <c r="O564" s="5">
        <v>1.8214145423721805E-2</v>
      </c>
    </row>
    <row r="565" spans="1:15" x14ac:dyDescent="0.3">
      <c r="A565" s="2">
        <v>44612.375</v>
      </c>
      <c r="B565" s="3">
        <v>49035000</v>
      </c>
      <c r="C565" s="3">
        <v>49038000</v>
      </c>
      <c r="D565" s="3">
        <v>46650000</v>
      </c>
      <c r="E565" s="3">
        <v>47131000</v>
      </c>
      <c r="F565" s="3">
        <v>50911200</v>
      </c>
      <c r="G565" s="10">
        <v>-507000</v>
      </c>
      <c r="H565" s="10">
        <f t="shared" si="16"/>
        <v>3000</v>
      </c>
      <c r="I565" s="11">
        <f t="shared" si="17"/>
        <v>6.1180789232181094E-5</v>
      </c>
      <c r="J565" s="3">
        <v>51429400</v>
      </c>
      <c r="K565" s="3"/>
      <c r="L565" s="4">
        <v>50732350</v>
      </c>
      <c r="M565" s="4"/>
      <c r="N565" s="4">
        <v>767000</v>
      </c>
      <c r="O565" s="5">
        <v>1.588945743821342E-2</v>
      </c>
    </row>
    <row r="566" spans="1:15" x14ac:dyDescent="0.3">
      <c r="A566" s="2">
        <v>44613.375</v>
      </c>
      <c r="B566" s="3">
        <v>47133000</v>
      </c>
      <c r="C566" s="3">
        <v>48128000</v>
      </c>
      <c r="D566" s="3">
        <v>45147000</v>
      </c>
      <c r="E566" s="3">
        <v>45450000</v>
      </c>
      <c r="F566" s="3">
        <v>49571000</v>
      </c>
      <c r="G566" s="10">
        <v>-510200</v>
      </c>
      <c r="H566" s="10">
        <f t="shared" si="16"/>
        <v>995000</v>
      </c>
      <c r="I566" s="11">
        <f t="shared" si="17"/>
        <v>2.1110474614389068E-2</v>
      </c>
      <c r="J566" s="3">
        <v>50830200</v>
      </c>
      <c r="K566" s="3"/>
      <c r="L566" s="4">
        <v>50725600</v>
      </c>
      <c r="M566" s="4"/>
      <c r="N566" s="4">
        <v>1478000</v>
      </c>
      <c r="O566" s="5">
        <v>3.1682743837084672E-2</v>
      </c>
    </row>
    <row r="567" spans="1:15" x14ac:dyDescent="0.3">
      <c r="A567" s="2">
        <v>44614.375</v>
      </c>
      <c r="B567" s="3">
        <v>45450000</v>
      </c>
      <c r="C567" s="3">
        <v>46693000</v>
      </c>
      <c r="D567" s="3">
        <v>44746000</v>
      </c>
      <c r="E567" s="3">
        <v>46474000</v>
      </c>
      <c r="F567" s="3">
        <v>48001400</v>
      </c>
      <c r="G567" s="10">
        <v>-1340200</v>
      </c>
      <c r="H567" s="10">
        <f t="shared" si="16"/>
        <v>1243000</v>
      </c>
      <c r="I567" s="11">
        <f t="shared" si="17"/>
        <v>2.7348734873487348E-2</v>
      </c>
      <c r="J567" s="3">
        <v>50187000</v>
      </c>
      <c r="K567" s="3"/>
      <c r="L567" s="4">
        <v>50610100</v>
      </c>
      <c r="M567" s="4"/>
      <c r="N567" s="4">
        <v>1546000</v>
      </c>
      <c r="O567" s="5">
        <v>3.4243692825658402E-2</v>
      </c>
    </row>
    <row r="568" spans="1:15" x14ac:dyDescent="0.3">
      <c r="A568" s="2">
        <v>44615.375</v>
      </c>
      <c r="B568" s="3">
        <v>46500000</v>
      </c>
      <c r="C568" s="3">
        <v>47530000</v>
      </c>
      <c r="D568" s="3">
        <v>45293000</v>
      </c>
      <c r="E568" s="3">
        <v>45543000</v>
      </c>
      <c r="F568" s="3">
        <v>47421000</v>
      </c>
      <c r="G568" s="10">
        <v>-1569600</v>
      </c>
      <c r="H568" s="10">
        <f t="shared" si="16"/>
        <v>1030000</v>
      </c>
      <c r="I568" s="11">
        <f t="shared" si="17"/>
        <v>2.2150537634408603E-2</v>
      </c>
      <c r="J568" s="3">
        <v>49674700</v>
      </c>
      <c r="K568" s="3"/>
      <c r="L568" s="4">
        <v>50657950</v>
      </c>
      <c r="M568" s="4"/>
      <c r="N568" s="4">
        <v>2784000</v>
      </c>
      <c r="O568" s="5">
        <v>6.2217851875027937E-2</v>
      </c>
    </row>
    <row r="569" spans="1:15" x14ac:dyDescent="0.3">
      <c r="A569" s="2">
        <v>44616.375</v>
      </c>
      <c r="B569" s="3">
        <v>45483000</v>
      </c>
      <c r="C569" s="3">
        <v>48000000</v>
      </c>
      <c r="D569" s="3">
        <v>42580000</v>
      </c>
      <c r="E569" s="3">
        <v>46927000</v>
      </c>
      <c r="F569" s="3">
        <v>46726600</v>
      </c>
      <c r="G569" s="10">
        <v>-580400</v>
      </c>
      <c r="H569" s="10">
        <f t="shared" si="16"/>
        <v>2517000</v>
      </c>
      <c r="I569" s="11">
        <f t="shared" si="17"/>
        <v>5.5339357562166083E-2</v>
      </c>
      <c r="J569" s="3">
        <v>49074000</v>
      </c>
      <c r="K569" s="3"/>
      <c r="L569" s="4">
        <v>50643350</v>
      </c>
      <c r="M569" s="4"/>
      <c r="N569" s="4">
        <v>2707000</v>
      </c>
      <c r="O569" s="5">
        <v>5.9766409820502062E-2</v>
      </c>
    </row>
    <row r="570" spans="1:15" x14ac:dyDescent="0.3">
      <c r="A570" s="2">
        <v>44617.375</v>
      </c>
      <c r="B570" s="3">
        <v>46854000</v>
      </c>
      <c r="C570" s="3">
        <v>48500000</v>
      </c>
      <c r="D570" s="3">
        <v>46555000</v>
      </c>
      <c r="E570" s="3">
        <v>47831000</v>
      </c>
      <c r="F570" s="3">
        <v>46305000</v>
      </c>
      <c r="G570" s="10">
        <v>-694400</v>
      </c>
      <c r="H570" s="10">
        <f t="shared" si="16"/>
        <v>1646000</v>
      </c>
      <c r="I570" s="11">
        <f t="shared" si="17"/>
        <v>3.5130405088146154E-2</v>
      </c>
      <c r="J570" s="3">
        <v>48608100</v>
      </c>
      <c r="K570" s="3"/>
      <c r="L570" s="4">
        <v>50458050</v>
      </c>
      <c r="M570" s="4"/>
      <c r="N570" s="4">
        <v>5920000</v>
      </c>
      <c r="O570" s="5">
        <v>0.13903240958196336</v>
      </c>
    </row>
    <row r="571" spans="1:15" x14ac:dyDescent="0.3">
      <c r="A571" s="2">
        <v>44618.375</v>
      </c>
      <c r="B571" s="3">
        <v>47830000</v>
      </c>
      <c r="C571" s="3">
        <v>49010000</v>
      </c>
      <c r="D571" s="3">
        <v>47200000</v>
      </c>
      <c r="E571" s="3">
        <v>47809000</v>
      </c>
      <c r="F571" s="3">
        <v>46445000</v>
      </c>
      <c r="G571" s="10">
        <v>-421600</v>
      </c>
      <c r="H571" s="10">
        <f t="shared" si="16"/>
        <v>1180000</v>
      </c>
      <c r="I571" s="11">
        <f t="shared" si="17"/>
        <v>2.467070876019235E-2</v>
      </c>
      <c r="J571" s="3">
        <v>48008000</v>
      </c>
      <c r="K571" s="3"/>
      <c r="L571" s="4">
        <v>50310200</v>
      </c>
      <c r="M571" s="4"/>
      <c r="N571" s="4">
        <v>2455000</v>
      </c>
      <c r="O571" s="5">
        <v>5.2733326173343358E-2</v>
      </c>
    </row>
    <row r="572" spans="1:15" x14ac:dyDescent="0.3">
      <c r="A572" s="2">
        <v>44619.375</v>
      </c>
      <c r="B572" s="3">
        <v>47850000</v>
      </c>
      <c r="C572" s="3">
        <v>48576000</v>
      </c>
      <c r="D572" s="3">
        <v>45695000</v>
      </c>
      <c r="E572" s="3">
        <v>46358000</v>
      </c>
      <c r="F572" s="3">
        <v>46916800</v>
      </c>
      <c r="G572" s="10">
        <v>140000</v>
      </c>
      <c r="H572" s="10">
        <f t="shared" si="16"/>
        <v>726000</v>
      </c>
      <c r="I572" s="11">
        <f t="shared" si="17"/>
        <v>1.5172413793103448E-2</v>
      </c>
      <c r="J572" s="3">
        <v>47459100</v>
      </c>
      <c r="K572" s="3"/>
      <c r="L572" s="4">
        <v>50114050</v>
      </c>
      <c r="M572" s="4"/>
      <c r="N572" s="4">
        <v>1376000</v>
      </c>
      <c r="O572" s="5">
        <v>2.9152542372881354E-2</v>
      </c>
    </row>
    <row r="573" spans="1:15" x14ac:dyDescent="0.3">
      <c r="A573" s="2">
        <v>44620.375</v>
      </c>
      <c r="B573" s="3">
        <v>46363000</v>
      </c>
      <c r="C573" s="3">
        <v>53089000</v>
      </c>
      <c r="D573" s="3">
        <v>46086000</v>
      </c>
      <c r="E573" s="3">
        <v>52332000</v>
      </c>
      <c r="F573" s="3">
        <v>46893600</v>
      </c>
      <c r="G573" s="10">
        <v>471800</v>
      </c>
      <c r="H573" s="10">
        <f t="shared" si="16"/>
        <v>6726000</v>
      </c>
      <c r="I573" s="11">
        <f t="shared" si="17"/>
        <v>0.14507257942756077</v>
      </c>
      <c r="J573" s="3">
        <v>47157300</v>
      </c>
      <c r="K573" s="3"/>
      <c r="L573" s="4">
        <v>49756400</v>
      </c>
      <c r="M573" s="4"/>
      <c r="N573" s="4">
        <v>7394000</v>
      </c>
      <c r="O573" s="5">
        <v>0.16181201444359339</v>
      </c>
    </row>
    <row r="574" spans="1:15" x14ac:dyDescent="0.3">
      <c r="A574" s="2">
        <v>44621.375</v>
      </c>
      <c r="B574" s="3">
        <v>52332000</v>
      </c>
      <c r="C574" s="3">
        <v>54777000</v>
      </c>
      <c r="D574" s="3">
        <v>52004000</v>
      </c>
      <c r="E574" s="3">
        <v>53790000</v>
      </c>
      <c r="F574" s="3">
        <v>48251400</v>
      </c>
      <c r="G574" s="10">
        <v>-23200</v>
      </c>
      <c r="H574" s="10">
        <f t="shared" si="16"/>
        <v>2445000</v>
      </c>
      <c r="I574" s="11">
        <f t="shared" si="17"/>
        <v>4.6720935565237334E-2</v>
      </c>
      <c r="J574" s="3">
        <v>47489000</v>
      </c>
      <c r="K574" s="3"/>
      <c r="L574" s="4">
        <v>49690450</v>
      </c>
      <c r="M574" s="4"/>
      <c r="N574" s="4">
        <v>8691000</v>
      </c>
      <c r="O574" s="5">
        <v>0.18858221585731025</v>
      </c>
    </row>
    <row r="575" spans="1:15" x14ac:dyDescent="0.3">
      <c r="A575" s="2">
        <v>44622.375</v>
      </c>
      <c r="B575" s="3">
        <v>53789000</v>
      </c>
      <c r="C575" s="3">
        <v>54829000</v>
      </c>
      <c r="D575" s="3">
        <v>52789000</v>
      </c>
      <c r="E575" s="3">
        <v>53359000</v>
      </c>
      <c r="F575" s="3">
        <v>49624000</v>
      </c>
      <c r="G575" s="10">
        <v>1357800</v>
      </c>
      <c r="H575" s="10">
        <f t="shared" si="16"/>
        <v>1040000</v>
      </c>
      <c r="I575" s="11">
        <f t="shared" si="17"/>
        <v>1.9334808232166427E-2</v>
      </c>
      <c r="J575" s="3">
        <v>47964500</v>
      </c>
      <c r="K575" s="3"/>
      <c r="L575" s="4">
        <v>49696950</v>
      </c>
      <c r="M575" s="4"/>
      <c r="N575" s="4">
        <v>2825000</v>
      </c>
      <c r="O575" s="5">
        <v>5.4322744404276598E-2</v>
      </c>
    </row>
    <row r="576" spans="1:15" x14ac:dyDescent="0.3">
      <c r="A576" s="2">
        <v>44623.375</v>
      </c>
      <c r="B576" s="3">
        <v>53359000</v>
      </c>
      <c r="C576" s="3">
        <v>53710000</v>
      </c>
      <c r="D576" s="3">
        <v>51219000</v>
      </c>
      <c r="E576" s="3">
        <v>51842000</v>
      </c>
      <c r="F576" s="3">
        <v>50729600</v>
      </c>
      <c r="G576" s="10">
        <v>1372600</v>
      </c>
      <c r="H576" s="10">
        <f t="shared" si="16"/>
        <v>351000</v>
      </c>
      <c r="I576" s="11">
        <f t="shared" si="17"/>
        <v>6.5780842969321018E-3</v>
      </c>
      <c r="J576" s="3">
        <v>48587300</v>
      </c>
      <c r="K576" s="3"/>
      <c r="L576" s="4">
        <v>49708750</v>
      </c>
      <c r="M576" s="4"/>
      <c r="N576" s="4">
        <v>921000</v>
      </c>
      <c r="O576" s="5">
        <v>1.744681657163424E-2</v>
      </c>
    </row>
    <row r="577" spans="1:15" x14ac:dyDescent="0.3">
      <c r="A577" s="2">
        <v>44624.375</v>
      </c>
      <c r="B577" s="3">
        <v>51875000</v>
      </c>
      <c r="C577" s="3">
        <v>51952000</v>
      </c>
      <c r="D577" s="3">
        <v>48071000</v>
      </c>
      <c r="E577" s="3">
        <v>48450000</v>
      </c>
      <c r="F577" s="3">
        <v>51536200</v>
      </c>
      <c r="G577" s="10">
        <v>1105600</v>
      </c>
      <c r="H577" s="10">
        <f t="shared" si="16"/>
        <v>77000</v>
      </c>
      <c r="I577" s="11">
        <f t="shared" si="17"/>
        <v>1.4843373493975904E-3</v>
      </c>
      <c r="J577" s="3">
        <v>49226500</v>
      </c>
      <c r="K577" s="3"/>
      <c r="L577" s="4">
        <v>49706750</v>
      </c>
      <c r="M577" s="4"/>
      <c r="N577" s="4">
        <v>733000</v>
      </c>
      <c r="O577" s="5">
        <v>1.4311095491907301E-2</v>
      </c>
    </row>
    <row r="578" spans="1:15" x14ac:dyDescent="0.3">
      <c r="A578" s="2">
        <v>44625.375</v>
      </c>
      <c r="B578" s="3">
        <v>48450000</v>
      </c>
      <c r="C578" s="3">
        <v>48866000</v>
      </c>
      <c r="D578" s="3">
        <v>47814000</v>
      </c>
      <c r="E578" s="3">
        <v>48605000</v>
      </c>
      <c r="F578" s="3">
        <v>51954600</v>
      </c>
      <c r="G578" s="10">
        <v>806600</v>
      </c>
      <c r="H578" s="10">
        <f t="shared" si="16"/>
        <v>416000</v>
      </c>
      <c r="I578" s="11">
        <f t="shared" si="17"/>
        <v>8.5861713106295152E-3</v>
      </c>
      <c r="J578" s="3">
        <v>49424100</v>
      </c>
      <c r="K578" s="3"/>
      <c r="L578" s="4">
        <v>49549400</v>
      </c>
      <c r="M578" s="4"/>
      <c r="N578" s="4">
        <v>795000</v>
      </c>
      <c r="O578" s="5">
        <v>1.6538037486218304E-2</v>
      </c>
    </row>
    <row r="579" spans="1:15" x14ac:dyDescent="0.3">
      <c r="A579" s="2">
        <v>44626.375</v>
      </c>
      <c r="B579" s="3">
        <v>48610000</v>
      </c>
      <c r="C579" s="3">
        <v>49024000</v>
      </c>
      <c r="D579" s="3">
        <v>47260000</v>
      </c>
      <c r="E579" s="3">
        <v>47745000</v>
      </c>
      <c r="F579" s="3">
        <v>51209200</v>
      </c>
      <c r="G579" s="10">
        <v>418400</v>
      </c>
      <c r="H579" s="10">
        <f t="shared" si="16"/>
        <v>414000</v>
      </c>
      <c r="I579" s="11">
        <f t="shared" si="17"/>
        <v>8.5167660975108E-3</v>
      </c>
      <c r="J579" s="3">
        <v>49730300</v>
      </c>
      <c r="K579" s="3"/>
      <c r="L579" s="4">
        <v>49402150</v>
      </c>
      <c r="M579" s="4"/>
      <c r="N579" s="4">
        <v>1210000</v>
      </c>
      <c r="O579" s="5">
        <v>2.5306395616346677E-2</v>
      </c>
    </row>
    <row r="580" spans="1:15" x14ac:dyDescent="0.3">
      <c r="A580" s="2">
        <v>44627.375</v>
      </c>
      <c r="B580" s="3">
        <v>47782000</v>
      </c>
      <c r="C580" s="3">
        <v>48890000</v>
      </c>
      <c r="D580" s="3">
        <v>46525000</v>
      </c>
      <c r="E580" s="3">
        <v>47415000</v>
      </c>
      <c r="F580" s="3">
        <v>50000200</v>
      </c>
      <c r="G580" s="10">
        <v>-745400</v>
      </c>
      <c r="H580" s="10">
        <f t="shared" si="16"/>
        <v>1108000</v>
      </c>
      <c r="I580" s="11">
        <f t="shared" si="17"/>
        <v>2.3188648445021137E-2</v>
      </c>
      <c r="J580" s="3">
        <v>49812100</v>
      </c>
      <c r="K580" s="3"/>
      <c r="L580" s="4">
        <v>49210100</v>
      </c>
      <c r="M580" s="4"/>
      <c r="N580" s="4">
        <v>1630000</v>
      </c>
      <c r="O580" s="5">
        <v>3.4490055014811678E-2</v>
      </c>
    </row>
    <row r="581" spans="1:15" x14ac:dyDescent="0.3">
      <c r="A581" s="2">
        <v>44628.375</v>
      </c>
      <c r="B581" s="3">
        <v>47364000</v>
      </c>
      <c r="C581" s="3">
        <v>48800000</v>
      </c>
      <c r="D581" s="3">
        <v>47290000</v>
      </c>
      <c r="E581" s="3">
        <v>48213000</v>
      </c>
      <c r="F581" s="3">
        <v>48811400</v>
      </c>
      <c r="G581" s="10">
        <v>-1209000</v>
      </c>
      <c r="H581" s="10">
        <f t="shared" si="16"/>
        <v>1436000</v>
      </c>
      <c r="I581" s="11">
        <f t="shared" si="17"/>
        <v>3.0318385271514231E-2</v>
      </c>
      <c r="J581" s="3">
        <v>49770500</v>
      </c>
      <c r="K581" s="3"/>
      <c r="L581" s="4">
        <v>48889250</v>
      </c>
      <c r="M581" s="4"/>
      <c r="N581" s="4">
        <v>2275000</v>
      </c>
      <c r="O581" s="5">
        <v>4.8898441698011823E-2</v>
      </c>
    </row>
    <row r="582" spans="1:15" x14ac:dyDescent="0.3">
      <c r="A582" s="2">
        <v>44629.375</v>
      </c>
      <c r="B582" s="3">
        <v>48213000</v>
      </c>
      <c r="C582" s="3">
        <v>52300000</v>
      </c>
      <c r="D582" s="3">
        <v>48153000</v>
      </c>
      <c r="E582" s="3">
        <v>51570000</v>
      </c>
      <c r="F582" s="3">
        <v>48085600</v>
      </c>
      <c r="G582" s="10">
        <v>-1188800</v>
      </c>
      <c r="H582" s="10">
        <f t="shared" si="16"/>
        <v>4087000</v>
      </c>
      <c r="I582" s="11">
        <f t="shared" si="17"/>
        <v>8.4769667931885589E-2</v>
      </c>
      <c r="J582" s="3">
        <v>49810900</v>
      </c>
      <c r="K582" s="3"/>
      <c r="L582" s="4">
        <v>48635000</v>
      </c>
      <c r="M582" s="4"/>
      <c r="N582" s="4">
        <v>5010000</v>
      </c>
      <c r="O582" s="5">
        <v>0.10594205963205752</v>
      </c>
    </row>
    <row r="583" spans="1:15" x14ac:dyDescent="0.3">
      <c r="A583" s="2">
        <v>44630.375</v>
      </c>
      <c r="B583" s="3">
        <v>51571000</v>
      </c>
      <c r="C583" s="3">
        <v>51844000</v>
      </c>
      <c r="D583" s="3">
        <v>48291000</v>
      </c>
      <c r="E583" s="3">
        <v>48917000</v>
      </c>
      <c r="F583" s="3">
        <v>48709600</v>
      </c>
      <c r="G583" s="10">
        <v>-725800</v>
      </c>
      <c r="H583" s="10">
        <f t="shared" si="16"/>
        <v>273000</v>
      </c>
      <c r="I583" s="11">
        <f t="shared" si="17"/>
        <v>5.2936728006049913E-3</v>
      </c>
      <c r="J583" s="3">
        <v>50332100</v>
      </c>
      <c r="K583" s="3"/>
      <c r="L583" s="4">
        <v>48744700</v>
      </c>
      <c r="M583" s="4"/>
      <c r="N583" s="4">
        <v>3691000</v>
      </c>
      <c r="O583" s="5">
        <v>7.6651506655867757E-2</v>
      </c>
    </row>
    <row r="584" spans="1:15" x14ac:dyDescent="0.3">
      <c r="A584" s="2">
        <v>44631.375</v>
      </c>
      <c r="B584" s="3">
        <v>48931000</v>
      </c>
      <c r="C584" s="3">
        <v>49941000</v>
      </c>
      <c r="D584" s="3">
        <v>47802000</v>
      </c>
      <c r="E584" s="3">
        <v>48315000</v>
      </c>
      <c r="F584" s="3">
        <v>48772000</v>
      </c>
      <c r="G584" s="10">
        <v>624000</v>
      </c>
      <c r="H584" s="10">
        <f t="shared" si="16"/>
        <v>1010000</v>
      </c>
      <c r="I584" s="11">
        <f t="shared" si="17"/>
        <v>2.0641311234186915E-2</v>
      </c>
      <c r="J584" s="3">
        <v>49990600</v>
      </c>
      <c r="K584" s="3"/>
      <c r="L584" s="4">
        <v>48739800</v>
      </c>
      <c r="M584" s="4"/>
      <c r="N584" s="4">
        <v>1650000</v>
      </c>
      <c r="O584" s="5">
        <v>3.4167857364726349E-2</v>
      </c>
    </row>
    <row r="585" spans="1:15" x14ac:dyDescent="0.3">
      <c r="A585" s="2">
        <v>44632.375</v>
      </c>
      <c r="B585" s="3">
        <v>48314000</v>
      </c>
      <c r="C585" s="3">
        <v>49098000</v>
      </c>
      <c r="D585" s="3">
        <v>48202000</v>
      </c>
      <c r="E585" s="3">
        <v>48500000</v>
      </c>
      <c r="F585" s="3">
        <v>48886000</v>
      </c>
      <c r="G585" s="10">
        <v>62400</v>
      </c>
      <c r="H585" s="10">
        <f t="shared" si="16"/>
        <v>784000</v>
      </c>
      <c r="I585" s="11">
        <f t="shared" si="17"/>
        <v>1.6227180527383367E-2</v>
      </c>
      <c r="J585" s="3">
        <v>49443100</v>
      </c>
      <c r="K585" s="3"/>
      <c r="L585" s="4">
        <v>48703800</v>
      </c>
      <c r="M585" s="4"/>
      <c r="N585" s="4">
        <v>1296000</v>
      </c>
      <c r="O585" s="5">
        <v>2.7111836324839964E-2</v>
      </c>
    </row>
    <row r="586" spans="1:15" x14ac:dyDescent="0.3">
      <c r="A586" s="2">
        <v>44633.375</v>
      </c>
      <c r="B586" s="3">
        <v>48500000</v>
      </c>
      <c r="C586" s="3">
        <v>48904000</v>
      </c>
      <c r="D586" s="3">
        <v>47310000</v>
      </c>
      <c r="E586" s="3">
        <v>47510000</v>
      </c>
      <c r="F586" s="3">
        <v>49103000</v>
      </c>
      <c r="G586" s="10">
        <v>114000</v>
      </c>
      <c r="H586" s="10">
        <f t="shared" si="16"/>
        <v>404000</v>
      </c>
      <c r="I586" s="11">
        <f t="shared" si="17"/>
        <v>8.3298969072164945E-3</v>
      </c>
      <c r="J586" s="3">
        <v>48957200</v>
      </c>
      <c r="K586" s="3"/>
      <c r="L586" s="4">
        <v>48772250</v>
      </c>
      <c r="M586" s="4"/>
      <c r="N586" s="4">
        <v>702000</v>
      </c>
      <c r="O586" s="5">
        <v>1.4563711049334052E-2</v>
      </c>
    </row>
    <row r="587" spans="1:15" x14ac:dyDescent="0.3">
      <c r="A587" s="2">
        <v>44634.375</v>
      </c>
      <c r="B587" s="3">
        <v>47500000</v>
      </c>
      <c r="C587" s="3">
        <v>49515000</v>
      </c>
      <c r="D587" s="3">
        <v>47186000</v>
      </c>
      <c r="E587" s="3">
        <v>49171000</v>
      </c>
      <c r="F587" s="3">
        <v>48962400</v>
      </c>
      <c r="G587" s="10">
        <v>217000</v>
      </c>
      <c r="H587" s="10">
        <f t="shared" si="16"/>
        <v>2015000</v>
      </c>
      <c r="I587" s="11">
        <f t="shared" si="17"/>
        <v>4.242105263157895E-2</v>
      </c>
      <c r="J587" s="3">
        <v>48524000</v>
      </c>
      <c r="K587" s="3"/>
      <c r="L587" s="4">
        <v>48875250</v>
      </c>
      <c r="M587" s="4"/>
      <c r="N587" s="4">
        <v>2205000</v>
      </c>
      <c r="O587" s="5">
        <v>4.6607482561826251E-2</v>
      </c>
    </row>
    <row r="588" spans="1:15" x14ac:dyDescent="0.3">
      <c r="A588" s="2">
        <v>44635.375</v>
      </c>
      <c r="B588" s="3">
        <v>49212000</v>
      </c>
      <c r="C588" s="3">
        <v>49383000</v>
      </c>
      <c r="D588" s="3">
        <v>47781000</v>
      </c>
      <c r="E588" s="3">
        <v>48640000</v>
      </c>
      <c r="F588" s="3">
        <v>48482600</v>
      </c>
      <c r="G588" s="10">
        <v>-140600</v>
      </c>
      <c r="H588" s="10">
        <f t="shared" si="16"/>
        <v>171000</v>
      </c>
      <c r="I588" s="11">
        <f t="shared" si="17"/>
        <v>3.4747622531089979E-3</v>
      </c>
      <c r="J588" s="3">
        <v>48596100</v>
      </c>
      <c r="K588" s="3"/>
      <c r="L588" s="4">
        <v>49010100</v>
      </c>
      <c r="M588" s="4"/>
      <c r="N588" s="4">
        <v>2197000</v>
      </c>
      <c r="O588" s="5">
        <v>4.6560420463696857E-2</v>
      </c>
    </row>
    <row r="589" spans="1:15" x14ac:dyDescent="0.3">
      <c r="A589" s="2">
        <v>44636.375</v>
      </c>
      <c r="B589" s="3">
        <v>48609000</v>
      </c>
      <c r="C589" s="3">
        <v>51307000</v>
      </c>
      <c r="D589" s="3">
        <v>48402000</v>
      </c>
      <c r="E589" s="3">
        <v>50389000</v>
      </c>
      <c r="F589" s="3">
        <v>48427200</v>
      </c>
      <c r="G589" s="10">
        <v>-479800</v>
      </c>
      <c r="H589" s="10">
        <f t="shared" si="16"/>
        <v>2698000</v>
      </c>
      <c r="I589" s="11">
        <f t="shared" si="17"/>
        <v>5.5504124750560595E-2</v>
      </c>
      <c r="J589" s="3">
        <v>48599600</v>
      </c>
      <c r="K589" s="3"/>
      <c r="L589" s="4">
        <v>49164950</v>
      </c>
      <c r="M589" s="4"/>
      <c r="N589" s="4">
        <v>3526000</v>
      </c>
      <c r="O589" s="5">
        <v>7.3795023126347295E-2</v>
      </c>
    </row>
    <row r="590" spans="1:15" x14ac:dyDescent="0.3">
      <c r="A590" s="2">
        <v>44637.375</v>
      </c>
      <c r="B590" s="3">
        <v>50392000</v>
      </c>
      <c r="C590" s="3">
        <v>51099000</v>
      </c>
      <c r="D590" s="3">
        <v>49647000</v>
      </c>
      <c r="E590" s="3">
        <v>50069000</v>
      </c>
      <c r="F590" s="3">
        <v>48842000</v>
      </c>
      <c r="G590" s="10">
        <v>-55400</v>
      </c>
      <c r="H590" s="10">
        <f t="shared" si="16"/>
        <v>707000</v>
      </c>
      <c r="I590" s="11">
        <f t="shared" si="17"/>
        <v>1.4030004762660741E-2</v>
      </c>
      <c r="J590" s="3">
        <v>48864000</v>
      </c>
      <c r="K590" s="3"/>
      <c r="L590" s="4">
        <v>49338050</v>
      </c>
      <c r="M590" s="4"/>
      <c r="N590" s="4">
        <v>2697000</v>
      </c>
      <c r="O590" s="5">
        <v>5.5720837981901576E-2</v>
      </c>
    </row>
    <row r="591" spans="1:15" x14ac:dyDescent="0.3">
      <c r="A591" s="2">
        <v>44638.375</v>
      </c>
      <c r="B591" s="3">
        <v>50069000</v>
      </c>
      <c r="C591" s="3">
        <v>51220000</v>
      </c>
      <c r="D591" s="3">
        <v>49423000</v>
      </c>
      <c r="E591" s="3">
        <v>50770000</v>
      </c>
      <c r="F591" s="3">
        <v>49155800</v>
      </c>
      <c r="G591" s="10">
        <v>414800</v>
      </c>
      <c r="H591" s="10">
        <f t="shared" si="16"/>
        <v>1151000</v>
      </c>
      <c r="I591" s="11">
        <f t="shared" si="17"/>
        <v>2.2988276178873154E-2</v>
      </c>
      <c r="J591" s="3">
        <v>49129400</v>
      </c>
      <c r="K591" s="3"/>
      <c r="L591" s="4">
        <v>49449950</v>
      </c>
      <c r="M591" s="4"/>
      <c r="N591" s="4">
        <v>1573000</v>
      </c>
      <c r="O591" s="5">
        <v>3.1683686829012833E-2</v>
      </c>
    </row>
    <row r="592" spans="1:15" x14ac:dyDescent="0.3">
      <c r="A592" s="2">
        <v>44639.375</v>
      </c>
      <c r="B592" s="3">
        <v>50736000</v>
      </c>
      <c r="C592" s="3">
        <v>51300000</v>
      </c>
      <c r="D592" s="3">
        <v>50615000</v>
      </c>
      <c r="E592" s="3">
        <v>51245000</v>
      </c>
      <c r="F592" s="3">
        <v>49807800</v>
      </c>
      <c r="G592" s="10">
        <v>313800</v>
      </c>
      <c r="H592" s="10">
        <f t="shared" si="16"/>
        <v>564000</v>
      </c>
      <c r="I592" s="11">
        <f t="shared" si="17"/>
        <v>1.1116367076631977E-2</v>
      </c>
      <c r="J592" s="3">
        <v>49385100</v>
      </c>
      <c r="K592" s="3"/>
      <c r="L592" s="4">
        <v>49598000</v>
      </c>
      <c r="M592" s="4"/>
      <c r="N592" s="4">
        <v>1877000</v>
      </c>
      <c r="O592" s="5">
        <v>3.7978269226878171E-2</v>
      </c>
    </row>
    <row r="593" spans="1:15" x14ac:dyDescent="0.3">
      <c r="A593" s="2">
        <v>44640.375</v>
      </c>
      <c r="B593" s="3">
        <v>51245000</v>
      </c>
      <c r="C593" s="3">
        <v>51350000</v>
      </c>
      <c r="D593" s="3">
        <v>50001000</v>
      </c>
      <c r="E593" s="3">
        <v>50462000</v>
      </c>
      <c r="F593" s="3">
        <v>50222600</v>
      </c>
      <c r="G593" s="10">
        <v>652000</v>
      </c>
      <c r="H593" s="10">
        <f t="shared" si="16"/>
        <v>105000</v>
      </c>
      <c r="I593" s="11">
        <f t="shared" si="17"/>
        <v>2.0489803883305688E-3</v>
      </c>
      <c r="J593" s="3">
        <v>49352600</v>
      </c>
      <c r="K593" s="3"/>
      <c r="L593" s="4">
        <v>49842350</v>
      </c>
      <c r="M593" s="4"/>
      <c r="N593" s="4">
        <v>735000</v>
      </c>
      <c r="O593" s="5">
        <v>1.4521386940630248E-2</v>
      </c>
    </row>
    <row r="594" spans="1:15" x14ac:dyDescent="0.3">
      <c r="A594" s="2">
        <v>44641.375</v>
      </c>
      <c r="B594" s="3">
        <v>50471000</v>
      </c>
      <c r="C594" s="3">
        <v>50756000</v>
      </c>
      <c r="D594" s="3">
        <v>49832000</v>
      </c>
      <c r="E594" s="3">
        <v>50128000</v>
      </c>
      <c r="F594" s="3">
        <v>50587000</v>
      </c>
      <c r="G594" s="10">
        <v>414800</v>
      </c>
      <c r="H594" s="10">
        <f t="shared" si="16"/>
        <v>285000</v>
      </c>
      <c r="I594" s="11">
        <f t="shared" si="17"/>
        <v>5.6468070773315372E-3</v>
      </c>
      <c r="J594" s="3">
        <v>49507100</v>
      </c>
      <c r="K594" s="3"/>
      <c r="L594" s="4">
        <v>49748850</v>
      </c>
      <c r="M594" s="4"/>
      <c r="N594" s="4">
        <v>755000</v>
      </c>
      <c r="O594" s="5">
        <v>1.5099698006039879E-2</v>
      </c>
    </row>
    <row r="595" spans="1:15" x14ac:dyDescent="0.3">
      <c r="A595" s="2">
        <v>44642.375</v>
      </c>
      <c r="B595" s="3">
        <v>50128000</v>
      </c>
      <c r="C595" s="3">
        <v>52396000</v>
      </c>
      <c r="D595" s="3">
        <v>50013000</v>
      </c>
      <c r="E595" s="3">
        <v>51704000</v>
      </c>
      <c r="F595" s="3">
        <v>50534800</v>
      </c>
      <c r="G595" s="10">
        <v>364400</v>
      </c>
      <c r="H595" s="10">
        <f t="shared" si="16"/>
        <v>2268000</v>
      </c>
      <c r="I595" s="11">
        <f t="shared" si="17"/>
        <v>4.5244174912224704E-2</v>
      </c>
      <c r="J595" s="3">
        <v>49688400</v>
      </c>
      <c r="K595" s="3"/>
      <c r="L595" s="4">
        <v>49565750</v>
      </c>
      <c r="M595" s="4"/>
      <c r="N595" s="4">
        <v>2564000</v>
      </c>
      <c r="O595" s="5">
        <v>5.1452881682453044E-2</v>
      </c>
    </row>
    <row r="596" spans="1:15" x14ac:dyDescent="0.3">
      <c r="A596" s="2">
        <v>44643.375</v>
      </c>
      <c r="B596" s="3">
        <v>51689000</v>
      </c>
      <c r="C596" s="3">
        <v>52232000</v>
      </c>
      <c r="D596" s="3">
        <v>51118000</v>
      </c>
      <c r="E596" s="3">
        <v>52138000</v>
      </c>
      <c r="F596" s="3">
        <v>50861800</v>
      </c>
      <c r="G596" s="10">
        <v>-52200</v>
      </c>
      <c r="H596" s="10">
        <f t="shared" si="16"/>
        <v>543000</v>
      </c>
      <c r="I596" s="11">
        <f t="shared" si="17"/>
        <v>1.0505136489388459E-2</v>
      </c>
      <c r="J596" s="3">
        <v>50008800</v>
      </c>
      <c r="K596" s="3"/>
      <c r="L596" s="4">
        <v>49483000</v>
      </c>
      <c r="M596" s="4"/>
      <c r="N596" s="4">
        <v>2219000</v>
      </c>
      <c r="O596" s="5">
        <v>4.4368464199308177E-2</v>
      </c>
    </row>
    <row r="597" spans="1:15" x14ac:dyDescent="0.3">
      <c r="A597" s="2">
        <v>44644.375</v>
      </c>
      <c r="B597" s="3">
        <v>52138000</v>
      </c>
      <c r="C597" s="3">
        <v>53416000</v>
      </c>
      <c r="D597" s="3">
        <v>51800000</v>
      </c>
      <c r="E597" s="3">
        <v>52966000</v>
      </c>
      <c r="F597" s="3">
        <v>51135400</v>
      </c>
      <c r="G597" s="10">
        <v>327000</v>
      </c>
      <c r="H597" s="10">
        <f t="shared" si="16"/>
        <v>1278000</v>
      </c>
      <c r="I597" s="11">
        <f t="shared" si="17"/>
        <v>2.4511872338793202E-2</v>
      </c>
      <c r="J597" s="3">
        <v>50471600</v>
      </c>
      <c r="K597" s="3"/>
      <c r="L597" s="4">
        <v>49497800</v>
      </c>
      <c r="M597" s="4"/>
      <c r="N597" s="4">
        <v>2298000</v>
      </c>
      <c r="O597" s="5">
        <v>4.4954810438593062E-2</v>
      </c>
    </row>
    <row r="598" spans="1:15" x14ac:dyDescent="0.3">
      <c r="A598" s="2">
        <v>44645.375</v>
      </c>
      <c r="B598" s="3">
        <v>52907000</v>
      </c>
      <c r="C598" s="3">
        <v>54450000</v>
      </c>
      <c r="D598" s="3">
        <v>52700000</v>
      </c>
      <c r="E598" s="3">
        <v>53791000</v>
      </c>
      <c r="F598" s="3">
        <v>51479600</v>
      </c>
      <c r="G598" s="10">
        <v>273600</v>
      </c>
      <c r="H598" s="10">
        <f t="shared" si="16"/>
        <v>1543000</v>
      </c>
      <c r="I598" s="11">
        <f t="shared" si="17"/>
        <v>2.9164382784886689E-2</v>
      </c>
      <c r="J598" s="3">
        <v>50851100</v>
      </c>
      <c r="K598" s="3"/>
      <c r="L598" s="4">
        <v>49723600</v>
      </c>
      <c r="M598" s="4"/>
      <c r="N598" s="4">
        <v>2650000</v>
      </c>
      <c r="O598" s="5">
        <v>5.115830115830116E-2</v>
      </c>
    </row>
    <row r="599" spans="1:15" x14ac:dyDescent="0.3">
      <c r="A599" s="2">
        <v>44646.375</v>
      </c>
      <c r="B599" s="3">
        <v>53836000</v>
      </c>
      <c r="C599" s="3">
        <v>54241000</v>
      </c>
      <c r="D599" s="3">
        <v>53402000</v>
      </c>
      <c r="E599" s="3">
        <v>53902000</v>
      </c>
      <c r="F599" s="3">
        <v>52145400</v>
      </c>
      <c r="G599" s="10">
        <v>344200</v>
      </c>
      <c r="H599" s="10">
        <f t="shared" si="16"/>
        <v>405000</v>
      </c>
      <c r="I599" s="11">
        <f t="shared" si="17"/>
        <v>7.5228471654654877E-3</v>
      </c>
      <c r="J599" s="3">
        <v>51366200</v>
      </c>
      <c r="K599" s="3"/>
      <c r="L599" s="4">
        <v>49982900</v>
      </c>
      <c r="M599" s="4"/>
      <c r="N599" s="4">
        <v>1541000</v>
      </c>
      <c r="O599" s="5">
        <v>2.9240986717267551E-2</v>
      </c>
    </row>
    <row r="600" spans="1:15" x14ac:dyDescent="0.3">
      <c r="A600" s="2">
        <v>44647.375</v>
      </c>
      <c r="B600" s="3">
        <v>53888000</v>
      </c>
      <c r="C600" s="3">
        <v>56201000</v>
      </c>
      <c r="D600" s="3">
        <v>53674000</v>
      </c>
      <c r="E600" s="3">
        <v>55949000</v>
      </c>
      <c r="F600" s="3">
        <v>52900200</v>
      </c>
      <c r="G600" s="10">
        <v>665800</v>
      </c>
      <c r="H600" s="10">
        <f t="shared" ref="H600:H663" si="18">C600-B600</f>
        <v>2313000</v>
      </c>
      <c r="I600" s="11">
        <f t="shared" ref="I600:I663" si="19">H600/B600</f>
        <v>4.2922357482185272E-2</v>
      </c>
      <c r="J600" s="3">
        <v>51717500</v>
      </c>
      <c r="K600" s="3"/>
      <c r="L600" s="4">
        <v>50290750</v>
      </c>
      <c r="M600" s="4"/>
      <c r="N600" s="4">
        <v>2799000</v>
      </c>
      <c r="O600" s="5">
        <v>5.2413767274633906E-2</v>
      </c>
    </row>
    <row r="601" spans="1:15" x14ac:dyDescent="0.3">
      <c r="A601" s="2">
        <v>44648.375</v>
      </c>
      <c r="B601" s="3">
        <v>55936000</v>
      </c>
      <c r="C601" s="3">
        <v>57678000</v>
      </c>
      <c r="D601" s="3">
        <v>55827000</v>
      </c>
      <c r="E601" s="3">
        <v>56914000</v>
      </c>
      <c r="F601" s="3">
        <v>53749200</v>
      </c>
      <c r="G601" s="10">
        <v>754800</v>
      </c>
      <c r="H601" s="10">
        <f t="shared" si="18"/>
        <v>1742000</v>
      </c>
      <c r="I601" s="11">
        <f t="shared" si="19"/>
        <v>3.1142734553775742E-2</v>
      </c>
      <c r="J601" s="3">
        <v>52305500</v>
      </c>
      <c r="K601" s="3"/>
      <c r="L601" s="4">
        <v>50717450</v>
      </c>
      <c r="M601" s="4"/>
      <c r="N601" s="4">
        <v>4004000</v>
      </c>
      <c r="O601" s="5">
        <v>7.459850206804039E-2</v>
      </c>
    </row>
    <row r="602" spans="1:15" x14ac:dyDescent="0.3">
      <c r="A602" s="2">
        <v>44649.375</v>
      </c>
      <c r="B602" s="3">
        <v>56900000</v>
      </c>
      <c r="C602" s="3">
        <v>57540000</v>
      </c>
      <c r="D602" s="3">
        <v>56390000</v>
      </c>
      <c r="E602" s="3">
        <v>56985000</v>
      </c>
      <c r="F602" s="3">
        <v>54704400</v>
      </c>
      <c r="G602" s="10">
        <v>849000</v>
      </c>
      <c r="H602" s="10">
        <f t="shared" si="18"/>
        <v>640000</v>
      </c>
      <c r="I602" s="11">
        <f t="shared" si="19"/>
        <v>1.124780316344464E-2</v>
      </c>
      <c r="J602" s="3">
        <v>52919900</v>
      </c>
      <c r="K602" s="3"/>
      <c r="L602" s="4">
        <v>51152500</v>
      </c>
      <c r="M602" s="4"/>
      <c r="N602" s="4">
        <v>1713000</v>
      </c>
      <c r="O602" s="5">
        <v>3.0684077596861734E-2</v>
      </c>
    </row>
    <row r="603" spans="1:15" x14ac:dyDescent="0.3">
      <c r="A603" s="2">
        <v>44650.375</v>
      </c>
      <c r="B603" s="3">
        <v>56985000</v>
      </c>
      <c r="C603" s="3">
        <v>57100000</v>
      </c>
      <c r="D603" s="3">
        <v>56015000</v>
      </c>
      <c r="E603" s="3">
        <v>56620000</v>
      </c>
      <c r="F603" s="3">
        <v>55508200</v>
      </c>
      <c r="G603" s="10">
        <v>955200</v>
      </c>
      <c r="H603" s="10">
        <f t="shared" si="18"/>
        <v>115000</v>
      </c>
      <c r="I603" s="11">
        <f t="shared" si="19"/>
        <v>2.0180749319996492E-3</v>
      </c>
      <c r="J603" s="3">
        <v>53493900</v>
      </c>
      <c r="K603" s="3"/>
      <c r="L603" s="4">
        <v>51423250</v>
      </c>
      <c r="M603" s="4"/>
      <c r="N603" s="4">
        <v>710000</v>
      </c>
      <c r="O603" s="5">
        <v>1.2590884908671751E-2</v>
      </c>
    </row>
    <row r="604" spans="1:15" x14ac:dyDescent="0.3">
      <c r="A604" s="2">
        <v>44651.375</v>
      </c>
      <c r="B604" s="3">
        <v>56594000</v>
      </c>
      <c r="C604" s="3">
        <v>57227000</v>
      </c>
      <c r="D604" s="3">
        <v>55230000</v>
      </c>
      <c r="E604" s="3">
        <v>55352000</v>
      </c>
      <c r="F604" s="3">
        <v>56074000</v>
      </c>
      <c r="G604" s="10">
        <v>803800</v>
      </c>
      <c r="H604" s="10">
        <f t="shared" si="18"/>
        <v>633000</v>
      </c>
      <c r="I604" s="11">
        <f t="shared" si="19"/>
        <v>1.1184931264798388E-2</v>
      </c>
      <c r="J604" s="3">
        <v>54109700</v>
      </c>
      <c r="K604" s="3"/>
      <c r="L604" s="4">
        <v>51808400</v>
      </c>
      <c r="M604" s="4"/>
      <c r="N604" s="4">
        <v>1212000</v>
      </c>
      <c r="O604" s="5">
        <v>2.1637061501383559E-2</v>
      </c>
    </row>
    <row r="605" spans="1:15" x14ac:dyDescent="0.3">
      <c r="A605" s="2">
        <v>44652.375</v>
      </c>
      <c r="B605" s="3">
        <v>55331000</v>
      </c>
      <c r="C605" s="3">
        <v>56790000</v>
      </c>
      <c r="D605" s="3">
        <v>54246000</v>
      </c>
      <c r="E605" s="3">
        <v>56369000</v>
      </c>
      <c r="F605" s="3">
        <v>56364000</v>
      </c>
      <c r="G605" s="10">
        <v>565800</v>
      </c>
      <c r="H605" s="10">
        <f t="shared" si="18"/>
        <v>1459000</v>
      </c>
      <c r="I605" s="11">
        <f t="shared" si="19"/>
        <v>2.6368581807666588E-2</v>
      </c>
      <c r="J605" s="3">
        <v>54632100</v>
      </c>
      <c r="K605" s="3"/>
      <c r="L605" s="4">
        <v>52160250</v>
      </c>
      <c r="M605" s="4"/>
      <c r="N605" s="4">
        <v>1560000</v>
      </c>
      <c r="O605" s="5">
        <v>2.8245518739815317E-2</v>
      </c>
    </row>
    <row r="606" spans="1:15" x14ac:dyDescent="0.3">
      <c r="A606" s="2">
        <v>44653.375</v>
      </c>
      <c r="B606" s="3">
        <v>56326000</v>
      </c>
      <c r="C606" s="3">
        <v>57350000</v>
      </c>
      <c r="D606" s="3">
        <v>55831000</v>
      </c>
      <c r="E606" s="3">
        <v>56050000</v>
      </c>
      <c r="F606" s="3">
        <v>56448000</v>
      </c>
      <c r="G606" s="10">
        <v>290000</v>
      </c>
      <c r="H606" s="10">
        <f t="shared" si="18"/>
        <v>1024000</v>
      </c>
      <c r="I606" s="11">
        <f t="shared" si="19"/>
        <v>1.8179881404679899E-2</v>
      </c>
      <c r="J606" s="3">
        <v>55098600</v>
      </c>
      <c r="K606" s="3"/>
      <c r="L606" s="4">
        <v>52553700</v>
      </c>
      <c r="M606" s="4"/>
      <c r="N606" s="4">
        <v>3104000</v>
      </c>
      <c r="O606" s="5">
        <v>5.7220808907569219E-2</v>
      </c>
    </row>
    <row r="607" spans="1:15" x14ac:dyDescent="0.3">
      <c r="A607" s="2">
        <v>44654.375</v>
      </c>
      <c r="B607" s="3">
        <v>56006000</v>
      </c>
      <c r="C607" s="3">
        <v>57500000</v>
      </c>
      <c r="D607" s="3">
        <v>55830000</v>
      </c>
      <c r="E607" s="3">
        <v>56639000</v>
      </c>
      <c r="F607" s="3">
        <v>56275200</v>
      </c>
      <c r="G607" s="10">
        <v>84000</v>
      </c>
      <c r="H607" s="10">
        <f t="shared" si="18"/>
        <v>1494000</v>
      </c>
      <c r="I607" s="11">
        <f t="shared" si="19"/>
        <v>2.6675713316430382E-2</v>
      </c>
      <c r="J607" s="3">
        <v>55489800</v>
      </c>
      <c r="K607" s="3"/>
      <c r="L607" s="4">
        <v>52980700</v>
      </c>
      <c r="M607" s="4"/>
      <c r="N607" s="4">
        <v>1669000</v>
      </c>
      <c r="O607" s="5">
        <v>2.9893786606007416E-2</v>
      </c>
    </row>
    <row r="608" spans="1:15" x14ac:dyDescent="0.3">
      <c r="A608" s="2">
        <v>44655.375</v>
      </c>
      <c r="B608" s="3">
        <v>56596000</v>
      </c>
      <c r="C608" s="3">
        <v>57300000</v>
      </c>
      <c r="D608" s="3">
        <v>55510000</v>
      </c>
      <c r="E608" s="3">
        <v>57055000</v>
      </c>
      <c r="F608" s="3">
        <v>56206000</v>
      </c>
      <c r="G608" s="10">
        <v>-172800</v>
      </c>
      <c r="H608" s="10">
        <f t="shared" si="18"/>
        <v>704000</v>
      </c>
      <c r="I608" s="11">
        <f t="shared" si="19"/>
        <v>1.2439041628383631E-2</v>
      </c>
      <c r="J608" s="3">
        <v>55857100</v>
      </c>
      <c r="K608" s="3"/>
      <c r="L608" s="4">
        <v>53354100</v>
      </c>
      <c r="M608" s="4"/>
      <c r="N608" s="4">
        <v>1470000</v>
      </c>
      <c r="O608" s="5">
        <v>2.6329930145083287E-2</v>
      </c>
    </row>
    <row r="609" spans="1:15" x14ac:dyDescent="0.3">
      <c r="A609" s="2">
        <v>44656.375</v>
      </c>
      <c r="B609" s="3">
        <v>57069000</v>
      </c>
      <c r="C609" s="3">
        <v>57645000</v>
      </c>
      <c r="D609" s="3">
        <v>56070000</v>
      </c>
      <c r="E609" s="3">
        <v>56155000</v>
      </c>
      <c r="F609" s="3">
        <v>56293000</v>
      </c>
      <c r="G609" s="10">
        <v>-69200</v>
      </c>
      <c r="H609" s="10">
        <f t="shared" si="18"/>
        <v>576000</v>
      </c>
      <c r="I609" s="11">
        <f t="shared" si="19"/>
        <v>1.0093045260999842E-2</v>
      </c>
      <c r="J609" s="3">
        <v>56183500</v>
      </c>
      <c r="K609" s="3"/>
      <c r="L609" s="4">
        <v>53774850</v>
      </c>
      <c r="M609" s="4"/>
      <c r="N609" s="4">
        <v>2135000</v>
      </c>
      <c r="O609" s="5">
        <v>3.8461538461538464E-2</v>
      </c>
    </row>
    <row r="610" spans="1:15" x14ac:dyDescent="0.3">
      <c r="A610" s="2">
        <v>44657.375</v>
      </c>
      <c r="B610" s="3">
        <v>56195000</v>
      </c>
      <c r="C610" s="3">
        <v>56323000</v>
      </c>
      <c r="D610" s="3">
        <v>53034000</v>
      </c>
      <c r="E610" s="3">
        <v>53072000</v>
      </c>
      <c r="F610" s="3">
        <v>56453600</v>
      </c>
      <c r="G610" s="10">
        <v>87000</v>
      </c>
      <c r="H610" s="10">
        <f t="shared" si="18"/>
        <v>128000</v>
      </c>
      <c r="I610" s="11">
        <f t="shared" si="19"/>
        <v>2.2777827208826408E-3</v>
      </c>
      <c r="J610" s="3">
        <v>56408800</v>
      </c>
      <c r="K610" s="3"/>
      <c r="L610" s="4">
        <v>54063150</v>
      </c>
      <c r="M610" s="4"/>
      <c r="N610" s="4">
        <v>253000</v>
      </c>
      <c r="O610" s="5">
        <v>4.5122168717674337E-3</v>
      </c>
    </row>
    <row r="611" spans="1:15" x14ac:dyDescent="0.3">
      <c r="A611" s="2">
        <v>44658.375</v>
      </c>
      <c r="B611" s="3">
        <v>53072000</v>
      </c>
      <c r="C611" s="3">
        <v>54340000</v>
      </c>
      <c r="D611" s="3">
        <v>52754000</v>
      </c>
      <c r="E611" s="3">
        <v>53814000</v>
      </c>
      <c r="F611" s="3">
        <v>55794200</v>
      </c>
      <c r="G611" s="10">
        <v>160600</v>
      </c>
      <c r="H611" s="10">
        <f t="shared" si="18"/>
        <v>1268000</v>
      </c>
      <c r="I611" s="11">
        <f t="shared" si="19"/>
        <v>2.3892071148628277E-2</v>
      </c>
      <c r="J611" s="3">
        <v>56121100</v>
      </c>
      <c r="K611" s="3"/>
      <c r="L611" s="4">
        <v>54213300</v>
      </c>
      <c r="M611" s="4"/>
      <c r="N611" s="4">
        <v>1306000</v>
      </c>
      <c r="O611" s="5">
        <v>2.4625711807519705E-2</v>
      </c>
    </row>
    <row r="612" spans="1:15" x14ac:dyDescent="0.3">
      <c r="A612" s="2">
        <v>44659.375</v>
      </c>
      <c r="B612" s="3">
        <v>53813000</v>
      </c>
      <c r="C612" s="3">
        <v>54700000</v>
      </c>
      <c r="D612" s="3">
        <v>52798000</v>
      </c>
      <c r="E612" s="3">
        <v>52934000</v>
      </c>
      <c r="F612" s="3">
        <v>55347000</v>
      </c>
      <c r="G612" s="10">
        <v>-659400</v>
      </c>
      <c r="H612" s="10">
        <f t="shared" si="18"/>
        <v>887000</v>
      </c>
      <c r="I612" s="11">
        <f t="shared" si="19"/>
        <v>1.6483005965101369E-2</v>
      </c>
      <c r="J612" s="3">
        <v>55811100</v>
      </c>
      <c r="K612" s="3"/>
      <c r="L612" s="4">
        <v>54365500</v>
      </c>
      <c r="M612" s="4"/>
      <c r="N612" s="4">
        <v>1946000</v>
      </c>
      <c r="O612" s="5">
        <v>3.6888198051332602E-2</v>
      </c>
    </row>
    <row r="613" spans="1:15" x14ac:dyDescent="0.3">
      <c r="A613" s="2">
        <v>44660.375</v>
      </c>
      <c r="B613" s="3">
        <v>52934000</v>
      </c>
      <c r="C613" s="3">
        <v>53355000</v>
      </c>
      <c r="D613" s="3">
        <v>52754000</v>
      </c>
      <c r="E613" s="3">
        <v>53258000</v>
      </c>
      <c r="F613" s="3">
        <v>54606000</v>
      </c>
      <c r="G613" s="10">
        <v>-447200</v>
      </c>
      <c r="H613" s="10">
        <f t="shared" si="18"/>
        <v>421000</v>
      </c>
      <c r="I613" s="11">
        <f t="shared" si="19"/>
        <v>7.9533003362678052E-3</v>
      </c>
      <c r="J613" s="3">
        <v>55406000</v>
      </c>
      <c r="K613" s="3"/>
      <c r="L613" s="4">
        <v>54449950</v>
      </c>
      <c r="M613" s="4"/>
      <c r="N613" s="4">
        <v>557000</v>
      </c>
      <c r="O613" s="5">
        <v>1.0549642031895148E-2</v>
      </c>
    </row>
    <row r="614" spans="1:15" x14ac:dyDescent="0.3">
      <c r="A614" s="2">
        <v>44661.375</v>
      </c>
      <c r="B614" s="3">
        <v>53295000</v>
      </c>
      <c r="C614" s="3">
        <v>53950000</v>
      </c>
      <c r="D614" s="3">
        <v>52462000</v>
      </c>
      <c r="E614" s="3">
        <v>52819000</v>
      </c>
      <c r="F614" s="3">
        <v>53846600</v>
      </c>
      <c r="G614" s="10">
        <v>-741000</v>
      </c>
      <c r="H614" s="10">
        <f t="shared" si="18"/>
        <v>655000</v>
      </c>
      <c r="I614" s="11">
        <f t="shared" si="19"/>
        <v>1.2290083497513838E-2</v>
      </c>
      <c r="J614" s="3">
        <v>55069800</v>
      </c>
      <c r="K614" s="3"/>
      <c r="L614" s="4">
        <v>54589750</v>
      </c>
      <c r="M614" s="4"/>
      <c r="N614" s="4">
        <v>1196000</v>
      </c>
      <c r="O614" s="5">
        <v>2.2671266633809757E-2</v>
      </c>
    </row>
    <row r="615" spans="1:15" x14ac:dyDescent="0.3">
      <c r="A615" s="2">
        <v>44662.375</v>
      </c>
      <c r="B615" s="3">
        <v>52799000</v>
      </c>
      <c r="C615" s="3">
        <v>53060000</v>
      </c>
      <c r="D615" s="3">
        <v>50010000</v>
      </c>
      <c r="E615" s="3">
        <v>50050000</v>
      </c>
      <c r="F615" s="3">
        <v>53179400</v>
      </c>
      <c r="G615" s="10">
        <v>-759400</v>
      </c>
      <c r="H615" s="10">
        <f t="shared" si="18"/>
        <v>261000</v>
      </c>
      <c r="I615" s="11">
        <f t="shared" si="19"/>
        <v>4.9432754408227425E-3</v>
      </c>
      <c r="J615" s="3">
        <v>54816500</v>
      </c>
      <c r="K615" s="3"/>
      <c r="L615" s="4">
        <v>54724300</v>
      </c>
      <c r="M615" s="4"/>
      <c r="N615" s="4">
        <v>598000</v>
      </c>
      <c r="O615" s="5">
        <v>1.1398726697419084E-2</v>
      </c>
    </row>
    <row r="616" spans="1:15" x14ac:dyDescent="0.3">
      <c r="A616" s="2">
        <v>44663.375</v>
      </c>
      <c r="B616" s="3">
        <v>50050000</v>
      </c>
      <c r="C616" s="3">
        <v>51195000</v>
      </c>
      <c r="D616" s="3">
        <v>49608000</v>
      </c>
      <c r="E616" s="3">
        <v>50577000</v>
      </c>
      <c r="F616" s="3">
        <v>52575000</v>
      </c>
      <c r="G616" s="10">
        <v>-667200</v>
      </c>
      <c r="H616" s="10">
        <f t="shared" si="18"/>
        <v>1145000</v>
      </c>
      <c r="I616" s="11">
        <f t="shared" si="19"/>
        <v>2.2877122877122878E-2</v>
      </c>
      <c r="J616" s="3">
        <v>54184600</v>
      </c>
      <c r="K616" s="3"/>
      <c r="L616" s="4">
        <v>54641600</v>
      </c>
      <c r="M616" s="4"/>
      <c r="N616" s="4">
        <v>1185000</v>
      </c>
      <c r="O616" s="5">
        <v>2.3695260947810437E-2</v>
      </c>
    </row>
    <row r="617" spans="1:15" x14ac:dyDescent="0.3">
      <c r="A617" s="2">
        <v>44664.375</v>
      </c>
      <c r="B617" s="3">
        <v>50577000</v>
      </c>
      <c r="C617" s="3">
        <v>51947000</v>
      </c>
      <c r="D617" s="3">
        <v>49936000</v>
      </c>
      <c r="E617" s="3">
        <v>51700000</v>
      </c>
      <c r="F617" s="3">
        <v>51927600</v>
      </c>
      <c r="G617" s="10">
        <v>-604400</v>
      </c>
      <c r="H617" s="10">
        <f t="shared" si="18"/>
        <v>1370000</v>
      </c>
      <c r="I617" s="11">
        <f t="shared" si="19"/>
        <v>2.7087411273899204E-2</v>
      </c>
      <c r="J617" s="3">
        <v>53637300</v>
      </c>
      <c r="K617" s="3"/>
      <c r="L617" s="4">
        <v>54563550</v>
      </c>
      <c r="M617" s="4"/>
      <c r="N617" s="4">
        <v>2339000</v>
      </c>
      <c r="O617" s="5">
        <v>4.7149653281728751E-2</v>
      </c>
    </row>
    <row r="618" spans="1:15" x14ac:dyDescent="0.3">
      <c r="A618" s="2">
        <v>44665.375</v>
      </c>
      <c r="B618" s="3">
        <v>51645000</v>
      </c>
      <c r="C618" s="3">
        <v>51942000</v>
      </c>
      <c r="D618" s="3">
        <v>50000000</v>
      </c>
      <c r="E618" s="3">
        <v>50245000</v>
      </c>
      <c r="F618" s="3">
        <v>51680800</v>
      </c>
      <c r="G618" s="10">
        <v>-647400</v>
      </c>
      <c r="H618" s="10">
        <f t="shared" si="18"/>
        <v>297000</v>
      </c>
      <c r="I618" s="11">
        <f t="shared" si="19"/>
        <v>5.7507987220447284E-3</v>
      </c>
      <c r="J618" s="3">
        <v>53143400</v>
      </c>
      <c r="K618" s="3"/>
      <c r="L618" s="4">
        <v>54500250</v>
      </c>
      <c r="M618" s="4"/>
      <c r="N618" s="4">
        <v>2006000</v>
      </c>
      <c r="O618" s="5">
        <v>4.0171419416853572E-2</v>
      </c>
    </row>
    <row r="619" spans="1:15" x14ac:dyDescent="0.3">
      <c r="A619" s="2">
        <v>44666.375</v>
      </c>
      <c r="B619" s="3">
        <v>50275000</v>
      </c>
      <c r="C619" s="3">
        <v>51286000</v>
      </c>
      <c r="D619" s="3">
        <v>50079000</v>
      </c>
      <c r="E619" s="3">
        <v>50850000</v>
      </c>
      <c r="F619" s="3">
        <v>51078200</v>
      </c>
      <c r="G619" s="10">
        <v>-246800</v>
      </c>
      <c r="H619" s="10">
        <f t="shared" si="18"/>
        <v>1011000</v>
      </c>
      <c r="I619" s="11">
        <f t="shared" si="19"/>
        <v>2.0109398309298858E-2</v>
      </c>
      <c r="J619" s="3">
        <v>52462400</v>
      </c>
      <c r="K619" s="3"/>
      <c r="L619" s="4">
        <v>54322950</v>
      </c>
      <c r="M619" s="4"/>
      <c r="N619" s="4">
        <v>1286000</v>
      </c>
      <c r="O619" s="5">
        <v>2.572E-2</v>
      </c>
    </row>
    <row r="620" spans="1:15" x14ac:dyDescent="0.3">
      <c r="A620" s="2">
        <v>44667.375</v>
      </c>
      <c r="B620" s="3">
        <v>50807000</v>
      </c>
      <c r="C620" s="3">
        <v>51100000</v>
      </c>
      <c r="D620" s="3">
        <v>50251000</v>
      </c>
      <c r="E620" s="3">
        <v>50567000</v>
      </c>
      <c r="F620" s="3">
        <v>50684400</v>
      </c>
      <c r="G620" s="10">
        <v>-602600</v>
      </c>
      <c r="H620" s="10">
        <f t="shared" si="18"/>
        <v>293000</v>
      </c>
      <c r="I620" s="11">
        <f t="shared" si="19"/>
        <v>5.7669218808431913E-3</v>
      </c>
      <c r="J620" s="3">
        <v>51931900</v>
      </c>
      <c r="K620" s="3"/>
      <c r="L620" s="4">
        <v>54170350</v>
      </c>
      <c r="M620" s="4"/>
      <c r="N620" s="4">
        <v>1021000</v>
      </c>
      <c r="O620" s="5">
        <v>2.0387787296072206E-2</v>
      </c>
    </row>
    <row r="621" spans="1:15" x14ac:dyDescent="0.3">
      <c r="A621" s="2">
        <v>44668.375</v>
      </c>
      <c r="B621" s="3">
        <v>50567000</v>
      </c>
      <c r="C621" s="3">
        <v>50698000</v>
      </c>
      <c r="D621" s="3">
        <v>49851000</v>
      </c>
      <c r="E621" s="3">
        <v>49962000</v>
      </c>
      <c r="F621" s="3">
        <v>50787800</v>
      </c>
      <c r="G621" s="10">
        <v>-393800</v>
      </c>
      <c r="H621" s="10">
        <f t="shared" si="18"/>
        <v>131000</v>
      </c>
      <c r="I621" s="11">
        <f t="shared" si="19"/>
        <v>2.5906223426345244E-3</v>
      </c>
      <c r="J621" s="3">
        <v>51681400</v>
      </c>
      <c r="K621" s="3"/>
      <c r="L621" s="4">
        <v>53901250</v>
      </c>
      <c r="M621" s="4"/>
      <c r="N621" s="4">
        <v>447000</v>
      </c>
      <c r="O621" s="5">
        <v>8.8953453662613674E-3</v>
      </c>
    </row>
    <row r="622" spans="1:15" x14ac:dyDescent="0.3">
      <c r="A622" s="2">
        <v>44669.375</v>
      </c>
      <c r="B622" s="3">
        <v>49962000</v>
      </c>
      <c r="C622" s="3">
        <v>51290000</v>
      </c>
      <c r="D622" s="3">
        <v>48626000</v>
      </c>
      <c r="E622" s="3">
        <v>50839000</v>
      </c>
      <c r="F622" s="3">
        <v>50664800</v>
      </c>
      <c r="G622" s="10">
        <v>103400</v>
      </c>
      <c r="H622" s="10">
        <f t="shared" si="18"/>
        <v>1328000</v>
      </c>
      <c r="I622" s="11">
        <f t="shared" si="19"/>
        <v>2.6580200952724072E-2</v>
      </c>
      <c r="J622" s="3">
        <v>51296200</v>
      </c>
      <c r="K622" s="3"/>
      <c r="L622" s="4">
        <v>53553650</v>
      </c>
      <c r="M622" s="4"/>
      <c r="N622" s="4">
        <v>1439000</v>
      </c>
      <c r="O622" s="5">
        <v>2.8866020741810595E-2</v>
      </c>
    </row>
    <row r="623" spans="1:15" x14ac:dyDescent="0.3">
      <c r="A623" s="2">
        <v>44670.375</v>
      </c>
      <c r="B623" s="3">
        <v>50768000</v>
      </c>
      <c r="C623" s="3">
        <v>51904000</v>
      </c>
      <c r="D623" s="3">
        <v>50550000</v>
      </c>
      <c r="E623" s="3">
        <v>51458000</v>
      </c>
      <c r="F623" s="3">
        <v>50492600</v>
      </c>
      <c r="G623" s="10">
        <v>-123000</v>
      </c>
      <c r="H623" s="10">
        <f t="shared" si="18"/>
        <v>1136000</v>
      </c>
      <c r="I623" s="11">
        <f t="shared" si="19"/>
        <v>2.2376300031515917E-2</v>
      </c>
      <c r="J623" s="3">
        <v>51086700</v>
      </c>
      <c r="K623" s="3"/>
      <c r="L623" s="4">
        <v>53246350</v>
      </c>
      <c r="M623" s="4"/>
      <c r="N623" s="4">
        <v>3278000</v>
      </c>
      <c r="O623" s="5">
        <v>6.7412495372845799E-2</v>
      </c>
    </row>
    <row r="624" spans="1:15" x14ac:dyDescent="0.3">
      <c r="A624" s="2">
        <v>44671.375</v>
      </c>
      <c r="B624" s="3">
        <v>51459000</v>
      </c>
      <c r="C624" s="3">
        <v>52326000</v>
      </c>
      <c r="D624" s="3">
        <v>51015000</v>
      </c>
      <c r="E624" s="3">
        <v>51388000</v>
      </c>
      <c r="F624" s="3">
        <v>50735200</v>
      </c>
      <c r="G624" s="10">
        <v>-172200</v>
      </c>
      <c r="H624" s="10">
        <f t="shared" si="18"/>
        <v>867000</v>
      </c>
      <c r="I624" s="11">
        <f t="shared" si="19"/>
        <v>1.6848364717542121E-2</v>
      </c>
      <c r="J624" s="3">
        <v>50906700</v>
      </c>
      <c r="K624" s="3"/>
      <c r="L624" s="4">
        <v>52988250</v>
      </c>
      <c r="M624" s="4"/>
      <c r="N624" s="4">
        <v>1776000</v>
      </c>
      <c r="O624" s="5">
        <v>3.5133531157270033E-2</v>
      </c>
    </row>
    <row r="625" spans="1:15" x14ac:dyDescent="0.3">
      <c r="A625" s="2">
        <v>44672.375</v>
      </c>
      <c r="B625" s="3">
        <v>51436000</v>
      </c>
      <c r="C625" s="3">
        <v>53075000</v>
      </c>
      <c r="D625" s="3">
        <v>50250000</v>
      </c>
      <c r="E625" s="3">
        <v>50805000</v>
      </c>
      <c r="F625" s="3">
        <v>50842800</v>
      </c>
      <c r="G625" s="10">
        <v>242600</v>
      </c>
      <c r="H625" s="10">
        <f t="shared" si="18"/>
        <v>1639000</v>
      </c>
      <c r="I625" s="11">
        <f t="shared" si="19"/>
        <v>3.1864841745081265E-2</v>
      </c>
      <c r="J625" s="3">
        <v>50763600</v>
      </c>
      <c r="K625" s="3"/>
      <c r="L625" s="4">
        <v>52790050</v>
      </c>
      <c r="M625" s="4"/>
      <c r="N625" s="4">
        <v>2060000</v>
      </c>
      <c r="O625" s="5">
        <v>4.0380280309712829E-2</v>
      </c>
    </row>
    <row r="626" spans="1:15" x14ac:dyDescent="0.3">
      <c r="A626" s="2">
        <v>44673.375</v>
      </c>
      <c r="B626" s="3">
        <v>50805000</v>
      </c>
      <c r="C626" s="3">
        <v>51000000</v>
      </c>
      <c r="D626" s="3">
        <v>49526000</v>
      </c>
      <c r="E626" s="3">
        <v>49937000</v>
      </c>
      <c r="F626" s="3">
        <v>50890400</v>
      </c>
      <c r="G626" s="10">
        <v>107600</v>
      </c>
      <c r="H626" s="10">
        <f t="shared" si="18"/>
        <v>195000</v>
      </c>
      <c r="I626" s="11">
        <f t="shared" si="19"/>
        <v>3.8382049010924121E-3</v>
      </c>
      <c r="J626" s="3">
        <v>50839100</v>
      </c>
      <c r="K626" s="3"/>
      <c r="L626" s="4">
        <v>52511850</v>
      </c>
      <c r="M626" s="4"/>
      <c r="N626" s="4">
        <v>750000</v>
      </c>
      <c r="O626" s="5">
        <v>1.4925373134328358E-2</v>
      </c>
    </row>
    <row r="627" spans="1:15" x14ac:dyDescent="0.3">
      <c r="A627" s="2">
        <v>44674.375</v>
      </c>
      <c r="B627" s="3">
        <v>49937000</v>
      </c>
      <c r="C627" s="3">
        <v>50290000</v>
      </c>
      <c r="D627" s="3">
        <v>49466000</v>
      </c>
      <c r="E627" s="3">
        <v>49742000</v>
      </c>
      <c r="F627" s="3">
        <v>50885400</v>
      </c>
      <c r="G627" s="10">
        <v>47600</v>
      </c>
      <c r="H627" s="10">
        <f t="shared" si="18"/>
        <v>353000</v>
      </c>
      <c r="I627" s="11">
        <f t="shared" si="19"/>
        <v>7.0689068225964716E-3</v>
      </c>
      <c r="J627" s="3">
        <v>50775100</v>
      </c>
      <c r="K627" s="3"/>
      <c r="L627" s="4">
        <v>52206200</v>
      </c>
      <c r="M627" s="4"/>
      <c r="N627" s="4">
        <v>764000</v>
      </c>
      <c r="O627" s="5">
        <v>1.5426240762427816E-2</v>
      </c>
    </row>
    <row r="628" spans="1:15" x14ac:dyDescent="0.3">
      <c r="A628" s="2">
        <v>44675.375</v>
      </c>
      <c r="B628" s="3">
        <v>49723000</v>
      </c>
      <c r="C628" s="3">
        <v>50211000</v>
      </c>
      <c r="D628" s="3">
        <v>49300000</v>
      </c>
      <c r="E628" s="3">
        <v>49620000</v>
      </c>
      <c r="F628" s="3">
        <v>50666000</v>
      </c>
      <c r="G628" s="10">
        <v>-5000</v>
      </c>
      <c r="H628" s="10">
        <f t="shared" si="18"/>
        <v>488000</v>
      </c>
      <c r="I628" s="11">
        <f t="shared" si="19"/>
        <v>9.8143716187679749E-3</v>
      </c>
      <c r="J628" s="3">
        <v>50579300</v>
      </c>
      <c r="K628" s="3"/>
      <c r="L628" s="4">
        <v>51861350</v>
      </c>
      <c r="M628" s="4"/>
      <c r="N628" s="4">
        <v>745000</v>
      </c>
      <c r="O628" s="5">
        <v>1.5060849876682974E-2</v>
      </c>
    </row>
    <row r="629" spans="1:15" x14ac:dyDescent="0.3">
      <c r="A629" s="2">
        <v>44676.375</v>
      </c>
      <c r="B629" s="3">
        <v>49620000</v>
      </c>
      <c r="C629" s="3">
        <v>50993000</v>
      </c>
      <c r="D629" s="3">
        <v>48600000</v>
      </c>
      <c r="E629" s="3">
        <v>50614000</v>
      </c>
      <c r="F629" s="3">
        <v>50298400</v>
      </c>
      <c r="G629" s="10">
        <v>-219400</v>
      </c>
      <c r="H629" s="10">
        <f t="shared" si="18"/>
        <v>1373000</v>
      </c>
      <c r="I629" s="11">
        <f t="shared" si="19"/>
        <v>2.7670294236195082E-2</v>
      </c>
      <c r="J629" s="3">
        <v>50516800</v>
      </c>
      <c r="K629" s="3"/>
      <c r="L629" s="4">
        <v>51489600</v>
      </c>
      <c r="M629" s="4"/>
      <c r="N629" s="4">
        <v>1693000</v>
      </c>
      <c r="O629" s="5">
        <v>3.4340770791075052E-2</v>
      </c>
    </row>
    <row r="630" spans="1:15" x14ac:dyDescent="0.3">
      <c r="A630" s="2">
        <v>44677.375</v>
      </c>
      <c r="B630" s="3">
        <v>50614000</v>
      </c>
      <c r="C630" s="3">
        <v>51193000</v>
      </c>
      <c r="D630" s="3">
        <v>48300000</v>
      </c>
      <c r="E630" s="3">
        <v>48777000</v>
      </c>
      <c r="F630" s="3">
        <v>50143600</v>
      </c>
      <c r="G630" s="10">
        <v>-367600</v>
      </c>
      <c r="H630" s="10">
        <f t="shared" si="18"/>
        <v>579000</v>
      </c>
      <c r="I630" s="11">
        <f t="shared" si="19"/>
        <v>1.1439522661714151E-2</v>
      </c>
      <c r="J630" s="3">
        <v>50493200</v>
      </c>
      <c r="K630" s="3"/>
      <c r="L630" s="4">
        <v>51212550</v>
      </c>
      <c r="M630" s="4"/>
      <c r="N630" s="4">
        <v>2593000</v>
      </c>
      <c r="O630" s="5">
        <v>5.3353909465020576E-2</v>
      </c>
    </row>
    <row r="631" spans="1:15" x14ac:dyDescent="0.3">
      <c r="A631" s="2">
        <v>44678.375</v>
      </c>
      <c r="B631" s="3">
        <v>48718000</v>
      </c>
      <c r="C631" s="3">
        <v>50100000</v>
      </c>
      <c r="D631" s="3">
        <v>48568000</v>
      </c>
      <c r="E631" s="3">
        <v>49954000</v>
      </c>
      <c r="F631" s="3">
        <v>49738000</v>
      </c>
      <c r="G631" s="10">
        <v>-154800</v>
      </c>
      <c r="H631" s="10">
        <f t="shared" si="18"/>
        <v>1382000</v>
      </c>
      <c r="I631" s="11">
        <f t="shared" si="19"/>
        <v>2.8367338560696252E-2</v>
      </c>
      <c r="J631" s="3">
        <v>50314200</v>
      </c>
      <c r="K631" s="3"/>
      <c r="L631" s="4">
        <v>50997800</v>
      </c>
      <c r="M631" s="4"/>
      <c r="N631" s="4">
        <v>1800000</v>
      </c>
      <c r="O631" s="5">
        <v>3.7267080745341616E-2</v>
      </c>
    </row>
    <row r="632" spans="1:15" x14ac:dyDescent="0.3">
      <c r="A632" s="2">
        <v>44679.375</v>
      </c>
      <c r="B632" s="3">
        <v>49954000</v>
      </c>
      <c r="C632" s="3">
        <v>51299000</v>
      </c>
      <c r="D632" s="3">
        <v>49666000</v>
      </c>
      <c r="E632" s="3">
        <v>50580000</v>
      </c>
      <c r="F632" s="3">
        <v>49741400</v>
      </c>
      <c r="G632" s="10">
        <v>-405600</v>
      </c>
      <c r="H632" s="10">
        <f t="shared" si="18"/>
        <v>1345000</v>
      </c>
      <c r="I632" s="11">
        <f t="shared" si="19"/>
        <v>2.6924770789125994E-2</v>
      </c>
      <c r="J632" s="3">
        <v>50313400</v>
      </c>
      <c r="K632" s="3"/>
      <c r="L632" s="4">
        <v>50804800</v>
      </c>
      <c r="M632" s="4"/>
      <c r="N632" s="4">
        <v>2731000</v>
      </c>
      <c r="O632" s="5">
        <v>5.6230439795750285E-2</v>
      </c>
    </row>
    <row r="633" spans="1:15" x14ac:dyDescent="0.3">
      <c r="A633" s="2">
        <v>44680.375</v>
      </c>
      <c r="B633" s="3">
        <v>50580000</v>
      </c>
      <c r="C633" s="3">
        <v>50829000</v>
      </c>
      <c r="D633" s="3">
        <v>49412000</v>
      </c>
      <c r="E633" s="3">
        <v>49731000</v>
      </c>
      <c r="F633" s="3">
        <v>49909000</v>
      </c>
      <c r="G633" s="10">
        <v>3400</v>
      </c>
      <c r="H633" s="10">
        <f t="shared" si="18"/>
        <v>249000</v>
      </c>
      <c r="I633" s="11">
        <f t="shared" si="19"/>
        <v>4.9228944246737837E-3</v>
      </c>
      <c r="J633" s="3">
        <v>50287500</v>
      </c>
      <c r="K633" s="3"/>
      <c r="L633" s="4">
        <v>50687100</v>
      </c>
      <c r="M633" s="4"/>
      <c r="N633" s="4">
        <v>1163000</v>
      </c>
      <c r="O633" s="5">
        <v>2.341642169693553E-2</v>
      </c>
    </row>
    <row r="634" spans="1:15" x14ac:dyDescent="0.3">
      <c r="A634" s="2">
        <v>44681.375</v>
      </c>
      <c r="B634" s="3">
        <v>49731000</v>
      </c>
      <c r="C634" s="3">
        <v>49953000</v>
      </c>
      <c r="D634" s="3">
        <v>49243000</v>
      </c>
      <c r="E634" s="3">
        <v>49283000</v>
      </c>
      <c r="F634" s="3">
        <v>49931200</v>
      </c>
      <c r="G634" s="10">
        <v>167600</v>
      </c>
      <c r="H634" s="10">
        <f t="shared" si="18"/>
        <v>222000</v>
      </c>
      <c r="I634" s="11">
        <f t="shared" si="19"/>
        <v>4.4640164082765275E-3</v>
      </c>
      <c r="J634" s="3">
        <v>50114800</v>
      </c>
      <c r="K634" s="3"/>
      <c r="L634" s="4">
        <v>50510750</v>
      </c>
      <c r="M634" s="4"/>
      <c r="N634" s="4">
        <v>541000</v>
      </c>
      <c r="O634" s="5">
        <v>1.0948757386869587E-2</v>
      </c>
    </row>
    <row r="635" spans="1:15" x14ac:dyDescent="0.3">
      <c r="A635" s="2">
        <v>44682.375</v>
      </c>
      <c r="B635" s="3">
        <v>49283000</v>
      </c>
      <c r="C635" s="3">
        <v>49620000</v>
      </c>
      <c r="D635" s="3">
        <v>48500000</v>
      </c>
      <c r="E635" s="3">
        <v>49383000</v>
      </c>
      <c r="F635" s="3">
        <v>49665000</v>
      </c>
      <c r="G635" s="10">
        <v>22200</v>
      </c>
      <c r="H635" s="10">
        <f t="shared" si="18"/>
        <v>337000</v>
      </c>
      <c r="I635" s="11">
        <f t="shared" si="19"/>
        <v>6.8380577481078671E-3</v>
      </c>
      <c r="J635" s="3">
        <v>49904300</v>
      </c>
      <c r="K635" s="3"/>
      <c r="L635" s="4">
        <v>50333950</v>
      </c>
      <c r="M635" s="4"/>
      <c r="N635" s="4">
        <v>377000</v>
      </c>
      <c r="O635" s="5">
        <v>7.6559104847389479E-3</v>
      </c>
    </row>
    <row r="636" spans="1:15" x14ac:dyDescent="0.3">
      <c r="A636" s="2">
        <v>44683.375</v>
      </c>
      <c r="B636" s="3">
        <v>49383000</v>
      </c>
      <c r="C636" s="3">
        <v>50210000</v>
      </c>
      <c r="D636" s="3">
        <v>49110000</v>
      </c>
      <c r="E636" s="3">
        <v>49520000</v>
      </c>
      <c r="F636" s="3">
        <v>49786200</v>
      </c>
      <c r="G636" s="10">
        <v>-266200</v>
      </c>
      <c r="H636" s="10">
        <f t="shared" si="18"/>
        <v>827000</v>
      </c>
      <c r="I636" s="11">
        <f t="shared" si="19"/>
        <v>1.6746653706741187E-2</v>
      </c>
      <c r="J636" s="3">
        <v>49762100</v>
      </c>
      <c r="K636" s="3"/>
      <c r="L636" s="4">
        <v>50300600</v>
      </c>
      <c r="M636" s="4"/>
      <c r="N636" s="4">
        <v>1710000</v>
      </c>
      <c r="O636" s="5">
        <v>3.5257731958762889E-2</v>
      </c>
    </row>
    <row r="637" spans="1:15" x14ac:dyDescent="0.3">
      <c r="A637" s="2">
        <v>44684.375</v>
      </c>
      <c r="B637" s="3">
        <v>49501000</v>
      </c>
      <c r="C637" s="3">
        <v>49678000</v>
      </c>
      <c r="D637" s="3">
        <v>48638000</v>
      </c>
      <c r="E637" s="3">
        <v>48777000</v>
      </c>
      <c r="F637" s="3">
        <v>49699400</v>
      </c>
      <c r="G637" s="10">
        <v>121200</v>
      </c>
      <c r="H637" s="10">
        <f t="shared" si="18"/>
        <v>177000</v>
      </c>
      <c r="I637" s="11">
        <f t="shared" si="19"/>
        <v>3.5756853396901071E-3</v>
      </c>
      <c r="J637" s="3">
        <v>49720400</v>
      </c>
      <c r="K637" s="3"/>
      <c r="L637" s="4">
        <v>50247750</v>
      </c>
      <c r="M637" s="4"/>
      <c r="N637" s="4">
        <v>568000</v>
      </c>
      <c r="O637" s="5">
        <v>1.156587253105274E-2</v>
      </c>
    </row>
    <row r="638" spans="1:15" x14ac:dyDescent="0.3">
      <c r="A638" s="2">
        <v>44685.375</v>
      </c>
      <c r="B638" s="3">
        <v>48772000</v>
      </c>
      <c r="C638" s="3">
        <v>50999000</v>
      </c>
      <c r="D638" s="3">
        <v>48722000</v>
      </c>
      <c r="E638" s="3">
        <v>50616000</v>
      </c>
      <c r="F638" s="3">
        <v>49338800</v>
      </c>
      <c r="G638" s="10">
        <v>-86800</v>
      </c>
      <c r="H638" s="10">
        <f t="shared" si="18"/>
        <v>2227000</v>
      </c>
      <c r="I638" s="11">
        <f t="shared" si="19"/>
        <v>4.5661445091445908E-2</v>
      </c>
      <c r="J638" s="3">
        <v>49623900</v>
      </c>
      <c r="K638" s="3"/>
      <c r="L638" s="4">
        <v>50101600</v>
      </c>
      <c r="M638" s="4"/>
      <c r="N638" s="4">
        <v>2361000</v>
      </c>
      <c r="O638" s="5">
        <v>4.8542292035034337E-2</v>
      </c>
    </row>
    <row r="639" spans="1:15" x14ac:dyDescent="0.3">
      <c r="A639" s="2">
        <v>44686.375</v>
      </c>
      <c r="B639" s="3">
        <v>50631000</v>
      </c>
      <c r="C639" s="3">
        <v>50832000</v>
      </c>
      <c r="D639" s="3">
        <v>47048000</v>
      </c>
      <c r="E639" s="3">
        <v>47647000</v>
      </c>
      <c r="F639" s="3">
        <v>49515800</v>
      </c>
      <c r="G639" s="10">
        <v>-360600</v>
      </c>
      <c r="H639" s="10">
        <f t="shared" si="18"/>
        <v>201000</v>
      </c>
      <c r="I639" s="11">
        <f t="shared" si="19"/>
        <v>3.969899863719855E-3</v>
      </c>
      <c r="J639" s="3">
        <v>49723500</v>
      </c>
      <c r="K639" s="3"/>
      <c r="L639" s="4">
        <v>50120150</v>
      </c>
      <c r="M639" s="4"/>
      <c r="N639" s="4">
        <v>2110000</v>
      </c>
      <c r="O639" s="5">
        <v>4.3306925003078693E-2</v>
      </c>
    </row>
    <row r="640" spans="1:15" x14ac:dyDescent="0.3">
      <c r="A640" s="2">
        <v>44687.375</v>
      </c>
      <c r="B640" s="3">
        <v>47650000</v>
      </c>
      <c r="C640" s="3">
        <v>47800000</v>
      </c>
      <c r="D640" s="3">
        <v>46210000</v>
      </c>
      <c r="E640" s="3">
        <v>47031000</v>
      </c>
      <c r="F640" s="3">
        <v>49188600</v>
      </c>
      <c r="G640" s="10">
        <v>177000</v>
      </c>
      <c r="H640" s="10">
        <f t="shared" si="18"/>
        <v>150000</v>
      </c>
      <c r="I640" s="11">
        <f t="shared" si="19"/>
        <v>3.1479538300104933E-3</v>
      </c>
      <c r="J640" s="3">
        <v>49426800</v>
      </c>
      <c r="K640" s="3"/>
      <c r="L640" s="4">
        <v>49960000</v>
      </c>
      <c r="M640" s="4"/>
      <c r="N640" s="4">
        <v>752000</v>
      </c>
      <c r="O640" s="5">
        <v>1.5983676245536472E-2</v>
      </c>
    </row>
    <row r="641" spans="1:15" x14ac:dyDescent="0.3">
      <c r="A641" s="2">
        <v>44688.375</v>
      </c>
      <c r="B641" s="3">
        <v>47030000</v>
      </c>
      <c r="C641" s="3">
        <v>47130000</v>
      </c>
      <c r="D641" s="3">
        <v>46054000</v>
      </c>
      <c r="E641" s="3">
        <v>46507000</v>
      </c>
      <c r="F641" s="3">
        <v>48718200</v>
      </c>
      <c r="G641" s="10">
        <v>-327200</v>
      </c>
      <c r="H641" s="10">
        <f t="shared" si="18"/>
        <v>100000</v>
      </c>
      <c r="I641" s="11">
        <f t="shared" si="19"/>
        <v>2.1263023601956199E-3</v>
      </c>
      <c r="J641" s="3">
        <v>49252200</v>
      </c>
      <c r="K641" s="3"/>
      <c r="L641" s="4">
        <v>49783200</v>
      </c>
      <c r="M641" s="4"/>
      <c r="N641" s="4">
        <v>920000</v>
      </c>
      <c r="O641" s="5">
        <v>1.9909110582125081E-2</v>
      </c>
    </row>
    <row r="642" spans="1:15" x14ac:dyDescent="0.3">
      <c r="A642" s="2">
        <v>44689.375</v>
      </c>
      <c r="B642" s="3">
        <v>46507000</v>
      </c>
      <c r="C642" s="3">
        <v>46515000</v>
      </c>
      <c r="D642" s="3">
        <v>44624000</v>
      </c>
      <c r="E642" s="3">
        <v>44770000</v>
      </c>
      <c r="F642" s="3">
        <v>48115600</v>
      </c>
      <c r="G642" s="10">
        <v>-470400</v>
      </c>
      <c r="H642" s="10">
        <f t="shared" si="18"/>
        <v>8000</v>
      </c>
      <c r="I642" s="11">
        <f t="shared" si="19"/>
        <v>1.7201711570301244E-4</v>
      </c>
      <c r="J642" s="3">
        <v>48907500</v>
      </c>
      <c r="K642" s="3"/>
      <c r="L642" s="4">
        <v>49610450</v>
      </c>
      <c r="M642" s="4"/>
      <c r="N642" s="4">
        <v>461000</v>
      </c>
      <c r="O642" s="5">
        <v>1.0009988274634125E-2</v>
      </c>
    </row>
    <row r="643" spans="1:15" x14ac:dyDescent="0.3">
      <c r="A643" s="2">
        <v>44690.375</v>
      </c>
      <c r="B643" s="3">
        <v>44763000</v>
      </c>
      <c r="C643" s="3">
        <v>45037000</v>
      </c>
      <c r="D643" s="3">
        <v>40719000</v>
      </c>
      <c r="E643" s="3">
        <v>41002000</v>
      </c>
      <c r="F643" s="3">
        <v>47314200</v>
      </c>
      <c r="G643" s="10">
        <v>-602600</v>
      </c>
      <c r="H643" s="10">
        <f t="shared" si="18"/>
        <v>274000</v>
      </c>
      <c r="I643" s="11">
        <f t="shared" si="19"/>
        <v>6.1211268234926163E-3</v>
      </c>
      <c r="J643" s="3">
        <v>48326500</v>
      </c>
      <c r="K643" s="3"/>
      <c r="L643" s="4">
        <v>49307000</v>
      </c>
      <c r="M643" s="4"/>
      <c r="N643" s="4">
        <v>413000</v>
      </c>
      <c r="O643" s="5">
        <v>9.2551093581928999E-3</v>
      </c>
    </row>
    <row r="644" spans="1:15" x14ac:dyDescent="0.3">
      <c r="A644" s="2">
        <v>44691.375</v>
      </c>
      <c r="B644" s="3">
        <v>41000000</v>
      </c>
      <c r="C644" s="3">
        <v>43110000</v>
      </c>
      <c r="D644" s="3">
        <v>40150000</v>
      </c>
      <c r="E644" s="3">
        <v>41046000</v>
      </c>
      <c r="F644" s="3">
        <v>45391400</v>
      </c>
      <c r="G644" s="10">
        <v>-801400</v>
      </c>
      <c r="H644" s="10">
        <f t="shared" si="18"/>
        <v>2110000</v>
      </c>
      <c r="I644" s="11">
        <f t="shared" si="19"/>
        <v>5.1463414634146339E-2</v>
      </c>
      <c r="J644" s="3">
        <v>47453600</v>
      </c>
      <c r="K644" s="3"/>
      <c r="L644" s="4">
        <v>48784200</v>
      </c>
      <c r="M644" s="4"/>
      <c r="N644" s="4">
        <v>2391000</v>
      </c>
      <c r="O644" s="5">
        <v>5.871951668754144E-2</v>
      </c>
    </row>
    <row r="645" spans="1:15" x14ac:dyDescent="0.3">
      <c r="A645" s="2">
        <v>44692.375</v>
      </c>
      <c r="B645" s="3">
        <v>41044000</v>
      </c>
      <c r="C645" s="3">
        <v>43980000</v>
      </c>
      <c r="D645" s="3">
        <v>39088000</v>
      </c>
      <c r="E645" s="3">
        <v>40290000</v>
      </c>
      <c r="F645" s="3">
        <v>44071200</v>
      </c>
      <c r="G645" s="10">
        <v>-1922800</v>
      </c>
      <c r="H645" s="10">
        <f t="shared" si="18"/>
        <v>2936000</v>
      </c>
      <c r="I645" s="11">
        <f t="shared" si="19"/>
        <v>7.1532988987428131E-2</v>
      </c>
      <c r="J645" s="3">
        <v>46629900</v>
      </c>
      <c r="K645" s="3"/>
      <c r="L645" s="4">
        <v>48267100</v>
      </c>
      <c r="M645" s="4"/>
      <c r="N645" s="4">
        <v>3830000</v>
      </c>
      <c r="O645" s="5">
        <v>9.5392278953922785E-2</v>
      </c>
    </row>
    <row r="646" spans="1:15" x14ac:dyDescent="0.3">
      <c r="A646" s="2">
        <v>44693.375</v>
      </c>
      <c r="B646" s="3">
        <v>40263000</v>
      </c>
      <c r="C646" s="3">
        <v>41178000</v>
      </c>
      <c r="D646" s="3">
        <v>37000000</v>
      </c>
      <c r="E646" s="3">
        <v>39243000</v>
      </c>
      <c r="F646" s="3">
        <v>42723000</v>
      </c>
      <c r="G646" s="10">
        <v>-1320200</v>
      </c>
      <c r="H646" s="10">
        <f t="shared" si="18"/>
        <v>915000</v>
      </c>
      <c r="I646" s="11">
        <f t="shared" si="19"/>
        <v>2.2725579315997318E-2</v>
      </c>
      <c r="J646" s="3">
        <v>45720600</v>
      </c>
      <c r="K646" s="3"/>
      <c r="L646" s="4">
        <v>47741350</v>
      </c>
      <c r="M646" s="4"/>
      <c r="N646" s="4">
        <v>2090000</v>
      </c>
      <c r="O646" s="5">
        <v>5.3469095374539498E-2</v>
      </c>
    </row>
    <row r="647" spans="1:15" x14ac:dyDescent="0.3">
      <c r="A647" s="2">
        <v>44694.375</v>
      </c>
      <c r="B647" s="3">
        <v>39246000</v>
      </c>
      <c r="C647" s="3">
        <v>41324000</v>
      </c>
      <c r="D647" s="3">
        <v>38777000</v>
      </c>
      <c r="E647" s="3">
        <v>39270000</v>
      </c>
      <c r="F647" s="3">
        <v>41270200</v>
      </c>
      <c r="G647" s="10">
        <v>-1348200</v>
      </c>
      <c r="H647" s="10">
        <f t="shared" si="18"/>
        <v>2078000</v>
      </c>
      <c r="I647" s="11">
        <f t="shared" si="19"/>
        <v>5.2948071141008003E-2</v>
      </c>
      <c r="J647" s="3">
        <v>44692900</v>
      </c>
      <c r="K647" s="3"/>
      <c r="L647" s="4">
        <v>47206650</v>
      </c>
      <c r="M647" s="4"/>
      <c r="N647" s="4">
        <v>4324000</v>
      </c>
      <c r="O647" s="5">
        <v>0.11686486486486486</v>
      </c>
    </row>
    <row r="648" spans="1:15" x14ac:dyDescent="0.3">
      <c r="A648" s="2">
        <v>44695.375</v>
      </c>
      <c r="B648" s="3">
        <v>39270000</v>
      </c>
      <c r="C648" s="3">
        <v>40243000</v>
      </c>
      <c r="D648" s="3">
        <v>38400000</v>
      </c>
      <c r="E648" s="3">
        <v>39967000</v>
      </c>
      <c r="F648" s="3">
        <v>40170200</v>
      </c>
      <c r="G648" s="10">
        <v>-1452800</v>
      </c>
      <c r="H648" s="10">
        <f t="shared" si="18"/>
        <v>973000</v>
      </c>
      <c r="I648" s="11">
        <f t="shared" si="19"/>
        <v>2.4777183600713012E-2</v>
      </c>
      <c r="J648" s="3">
        <v>43742200</v>
      </c>
      <c r="K648" s="3"/>
      <c r="L648" s="4">
        <v>46683050</v>
      </c>
      <c r="M648" s="4"/>
      <c r="N648" s="4">
        <v>1466000</v>
      </c>
      <c r="O648" s="5">
        <v>3.7805915877968901E-2</v>
      </c>
    </row>
    <row r="649" spans="1:15" x14ac:dyDescent="0.3">
      <c r="A649" s="2">
        <v>44696.375</v>
      </c>
      <c r="B649" s="3">
        <v>39967000</v>
      </c>
      <c r="C649" s="3">
        <v>41000000</v>
      </c>
      <c r="D649" s="3">
        <v>39270000</v>
      </c>
      <c r="E649" s="3">
        <v>40906000</v>
      </c>
      <c r="F649" s="3">
        <v>39963200</v>
      </c>
      <c r="G649" s="10">
        <v>-1100000</v>
      </c>
      <c r="H649" s="10">
        <f t="shared" si="18"/>
        <v>1033000</v>
      </c>
      <c r="I649" s="11">
        <f t="shared" si="19"/>
        <v>2.5846323216653741E-2</v>
      </c>
      <c r="J649" s="3">
        <v>42677300</v>
      </c>
      <c r="K649" s="3"/>
      <c r="L649" s="4">
        <v>46200400</v>
      </c>
      <c r="M649" s="4"/>
      <c r="N649" s="4">
        <v>2600000</v>
      </c>
      <c r="O649" s="5">
        <v>6.7708333333333329E-2</v>
      </c>
    </row>
    <row r="650" spans="1:15" x14ac:dyDescent="0.3">
      <c r="A650" s="2">
        <v>44697.375</v>
      </c>
      <c r="B650" s="3">
        <v>40902000</v>
      </c>
      <c r="C650" s="3">
        <v>40940000</v>
      </c>
      <c r="D650" s="3">
        <v>38620000</v>
      </c>
      <c r="E650" s="3">
        <v>39256000</v>
      </c>
      <c r="F650" s="3">
        <v>39935200</v>
      </c>
      <c r="G650" s="10">
        <v>-207000</v>
      </c>
      <c r="H650" s="10">
        <f t="shared" si="18"/>
        <v>38000</v>
      </c>
      <c r="I650" s="11">
        <f t="shared" si="19"/>
        <v>9.2904992420908517E-4</v>
      </c>
      <c r="J650" s="3">
        <v>42003200</v>
      </c>
      <c r="K650" s="3"/>
      <c r="L650" s="4">
        <v>45715000</v>
      </c>
      <c r="M650" s="4"/>
      <c r="N650" s="4">
        <v>1670000</v>
      </c>
      <c r="O650" s="5">
        <v>4.2526101349630759E-2</v>
      </c>
    </row>
    <row r="651" spans="1:15" x14ac:dyDescent="0.3">
      <c r="A651" s="2">
        <v>44698.375</v>
      </c>
      <c r="B651" s="3">
        <v>39260000</v>
      </c>
      <c r="C651" s="3">
        <v>39900000</v>
      </c>
      <c r="D651" s="3">
        <v>38416000</v>
      </c>
      <c r="E651" s="3">
        <v>39259000</v>
      </c>
      <c r="F651" s="3">
        <v>39728400</v>
      </c>
      <c r="G651" s="10">
        <v>-28000</v>
      </c>
      <c r="H651" s="10">
        <f t="shared" si="18"/>
        <v>640000</v>
      </c>
      <c r="I651" s="11">
        <f t="shared" si="19"/>
        <v>1.63015792154865E-2</v>
      </c>
      <c r="J651" s="3">
        <v>41225700</v>
      </c>
      <c r="K651" s="3"/>
      <c r="L651" s="4">
        <v>45238950</v>
      </c>
      <c r="M651" s="4"/>
      <c r="N651" s="4">
        <v>1280000</v>
      </c>
      <c r="O651" s="5">
        <v>3.3143448990160536E-2</v>
      </c>
    </row>
    <row r="652" spans="1:15" x14ac:dyDescent="0.3">
      <c r="A652" s="2">
        <v>44699.375</v>
      </c>
      <c r="B652" s="3">
        <v>39260000</v>
      </c>
      <c r="C652" s="3">
        <v>39464000</v>
      </c>
      <c r="D652" s="3">
        <v>37001000</v>
      </c>
      <c r="E652" s="3">
        <v>37099000</v>
      </c>
      <c r="F652" s="3">
        <v>39731600</v>
      </c>
      <c r="G652" s="10">
        <v>-206800</v>
      </c>
      <c r="H652" s="10">
        <f t="shared" si="18"/>
        <v>204000</v>
      </c>
      <c r="I652" s="11">
        <f t="shared" si="19"/>
        <v>5.196128374936322E-3</v>
      </c>
      <c r="J652" s="3">
        <v>40500900</v>
      </c>
      <c r="K652" s="3"/>
      <c r="L652" s="4">
        <v>44704200</v>
      </c>
      <c r="M652" s="4"/>
      <c r="N652" s="4">
        <v>1048000</v>
      </c>
      <c r="O652" s="5">
        <v>2.7280299875052063E-2</v>
      </c>
    </row>
    <row r="653" spans="1:15" x14ac:dyDescent="0.3">
      <c r="A653" s="2">
        <v>44700.375</v>
      </c>
      <c r="B653" s="3">
        <v>37100000</v>
      </c>
      <c r="C653" s="3">
        <v>39085000</v>
      </c>
      <c r="D653" s="3">
        <v>37000000</v>
      </c>
      <c r="E653" s="3">
        <v>38780000</v>
      </c>
      <c r="F653" s="3">
        <v>39297400</v>
      </c>
      <c r="G653" s="10">
        <v>3200</v>
      </c>
      <c r="H653" s="10">
        <f t="shared" si="18"/>
        <v>1985000</v>
      </c>
      <c r="I653" s="11">
        <f t="shared" si="19"/>
        <v>5.3504043126684636E-2</v>
      </c>
      <c r="J653" s="3">
        <v>39733800</v>
      </c>
      <c r="K653" s="3"/>
      <c r="L653" s="4">
        <v>44030150</v>
      </c>
      <c r="M653" s="4"/>
      <c r="N653" s="4">
        <v>2084000</v>
      </c>
      <c r="O653" s="5">
        <v>5.6322802086430097E-2</v>
      </c>
    </row>
    <row r="654" spans="1:15" x14ac:dyDescent="0.3">
      <c r="A654" s="2">
        <v>44701.375</v>
      </c>
      <c r="B654" s="3">
        <v>38781000</v>
      </c>
      <c r="C654" s="3">
        <v>39298000</v>
      </c>
      <c r="D654" s="3">
        <v>37267000</v>
      </c>
      <c r="E654" s="3">
        <v>37762000</v>
      </c>
      <c r="F654" s="3">
        <v>39060000</v>
      </c>
      <c r="G654" s="10">
        <v>-434200</v>
      </c>
      <c r="H654" s="10">
        <f t="shared" si="18"/>
        <v>517000</v>
      </c>
      <c r="I654" s="11">
        <f t="shared" si="19"/>
        <v>1.3331270467496971E-2</v>
      </c>
      <c r="J654" s="3">
        <v>39511600</v>
      </c>
      <c r="K654" s="3"/>
      <c r="L654" s="4">
        <v>43482600</v>
      </c>
      <c r="M654" s="4"/>
      <c r="N654" s="4">
        <v>2298000</v>
      </c>
      <c r="O654" s="5">
        <v>6.2108108108108108E-2</v>
      </c>
    </row>
    <row r="655" spans="1:15" x14ac:dyDescent="0.3">
      <c r="A655" s="2">
        <v>44702.375</v>
      </c>
      <c r="B655" s="3">
        <v>37798000</v>
      </c>
      <c r="C655" s="3">
        <v>38253000</v>
      </c>
      <c r="D655" s="3">
        <v>37558000</v>
      </c>
      <c r="E655" s="3">
        <v>38037000</v>
      </c>
      <c r="F655" s="3">
        <v>38431200</v>
      </c>
      <c r="G655" s="10">
        <v>-237400</v>
      </c>
      <c r="H655" s="10">
        <f t="shared" si="18"/>
        <v>455000</v>
      </c>
      <c r="I655" s="11">
        <f t="shared" si="19"/>
        <v>1.2037673951002699E-2</v>
      </c>
      <c r="J655" s="3">
        <v>39183200</v>
      </c>
      <c r="K655" s="3"/>
      <c r="L655" s="4">
        <v>42906550</v>
      </c>
      <c r="M655" s="4"/>
      <c r="N655" s="4">
        <v>986000</v>
      </c>
      <c r="O655" s="5">
        <v>2.6457723991735314E-2</v>
      </c>
    </row>
    <row r="656" spans="1:15" x14ac:dyDescent="0.3">
      <c r="A656" s="2">
        <v>44703.375</v>
      </c>
      <c r="B656" s="3">
        <v>38037000</v>
      </c>
      <c r="C656" s="3">
        <v>39150000</v>
      </c>
      <c r="D656" s="3">
        <v>37886000</v>
      </c>
      <c r="E656" s="3">
        <v>38933000</v>
      </c>
      <c r="F656" s="3">
        <v>38187400</v>
      </c>
      <c r="G656" s="10">
        <v>-628800</v>
      </c>
      <c r="H656" s="10">
        <f t="shared" si="18"/>
        <v>1113000</v>
      </c>
      <c r="I656" s="11">
        <f t="shared" si="19"/>
        <v>2.9260982727344429E-2</v>
      </c>
      <c r="J656" s="3">
        <v>38957900</v>
      </c>
      <c r="K656" s="3"/>
      <c r="L656" s="4">
        <v>42339250</v>
      </c>
      <c r="M656" s="4"/>
      <c r="N656" s="4">
        <v>1592000</v>
      </c>
      <c r="O656" s="5">
        <v>4.2387773576867779E-2</v>
      </c>
    </row>
    <row r="657" spans="1:15" x14ac:dyDescent="0.3">
      <c r="A657" s="2">
        <v>44704.375</v>
      </c>
      <c r="B657" s="3">
        <v>38933000</v>
      </c>
      <c r="C657" s="3">
        <v>39220000</v>
      </c>
      <c r="D657" s="3">
        <v>37209000</v>
      </c>
      <c r="E657" s="3">
        <v>37436000</v>
      </c>
      <c r="F657" s="3">
        <v>38122200</v>
      </c>
      <c r="G657" s="10">
        <v>-243800</v>
      </c>
      <c r="H657" s="10">
        <f t="shared" si="18"/>
        <v>287000</v>
      </c>
      <c r="I657" s="11">
        <f t="shared" si="19"/>
        <v>7.371638455808697E-3</v>
      </c>
      <c r="J657" s="3">
        <v>38926900</v>
      </c>
      <c r="K657" s="3"/>
      <c r="L657" s="4">
        <v>41809900</v>
      </c>
      <c r="M657" s="4"/>
      <c r="N657" s="4">
        <v>1334000</v>
      </c>
      <c r="O657" s="5">
        <v>3.521089584543103E-2</v>
      </c>
    </row>
    <row r="658" spans="1:15" x14ac:dyDescent="0.3">
      <c r="A658" s="2">
        <v>44705.375</v>
      </c>
      <c r="B658" s="3">
        <v>37436000</v>
      </c>
      <c r="C658" s="3">
        <v>38000000</v>
      </c>
      <c r="D658" s="3">
        <v>36725000</v>
      </c>
      <c r="E658" s="3">
        <v>37827000</v>
      </c>
      <c r="F658" s="3">
        <v>38189600</v>
      </c>
      <c r="G658" s="10">
        <v>-65200</v>
      </c>
      <c r="H658" s="10">
        <f t="shared" si="18"/>
        <v>564000</v>
      </c>
      <c r="I658" s="11">
        <f t="shared" si="19"/>
        <v>1.506571214873384E-2</v>
      </c>
      <c r="J658" s="3">
        <v>38743500</v>
      </c>
      <c r="K658" s="3"/>
      <c r="L658" s="4">
        <v>41242850</v>
      </c>
      <c r="M658" s="4"/>
      <c r="N658" s="4">
        <v>791000</v>
      </c>
      <c r="O658" s="5">
        <v>2.1258297723669006E-2</v>
      </c>
    </row>
    <row r="659" spans="1:15" x14ac:dyDescent="0.3">
      <c r="A659" s="2">
        <v>44706.375</v>
      </c>
      <c r="B659" s="3">
        <v>37827000</v>
      </c>
      <c r="C659" s="3">
        <v>38360000</v>
      </c>
      <c r="D659" s="3">
        <v>37558000</v>
      </c>
      <c r="E659" s="3">
        <v>37935000</v>
      </c>
      <c r="F659" s="3">
        <v>37999000</v>
      </c>
      <c r="G659" s="10">
        <v>67400</v>
      </c>
      <c r="H659" s="10">
        <f t="shared" si="18"/>
        <v>533000</v>
      </c>
      <c r="I659" s="11">
        <f t="shared" si="19"/>
        <v>1.4090464483041213E-2</v>
      </c>
      <c r="J659" s="3">
        <v>38529500</v>
      </c>
      <c r="K659" s="3"/>
      <c r="L659" s="4">
        <v>40603400</v>
      </c>
      <c r="M659" s="4"/>
      <c r="N659" s="4">
        <v>1635000</v>
      </c>
      <c r="O659" s="5">
        <v>4.452008168822328E-2</v>
      </c>
    </row>
    <row r="660" spans="1:15" x14ac:dyDescent="0.3">
      <c r="A660" s="2">
        <v>44707.375</v>
      </c>
      <c r="B660" s="3">
        <v>37937000</v>
      </c>
      <c r="C660" s="3">
        <v>38230000</v>
      </c>
      <c r="D660" s="3">
        <v>36394000</v>
      </c>
      <c r="E660" s="3">
        <v>37662000</v>
      </c>
      <c r="F660" s="3">
        <v>38033600</v>
      </c>
      <c r="G660" s="10">
        <v>-190600</v>
      </c>
      <c r="H660" s="10">
        <f t="shared" si="18"/>
        <v>293000</v>
      </c>
      <c r="I660" s="11">
        <f t="shared" si="19"/>
        <v>7.723330785249229E-3</v>
      </c>
      <c r="J660" s="3">
        <v>38232400</v>
      </c>
      <c r="K660" s="3"/>
      <c r="L660" s="4">
        <v>40117800</v>
      </c>
      <c r="M660" s="4"/>
      <c r="N660" s="4">
        <v>672000</v>
      </c>
      <c r="O660" s="5">
        <v>1.7892326534959264E-2</v>
      </c>
    </row>
    <row r="661" spans="1:15" x14ac:dyDescent="0.3">
      <c r="A661" s="2">
        <v>44708.375</v>
      </c>
      <c r="B661" s="3">
        <v>37662000</v>
      </c>
      <c r="C661" s="3">
        <v>37889000</v>
      </c>
      <c r="D661" s="3">
        <v>36413000</v>
      </c>
      <c r="E661" s="3">
        <v>36837000</v>
      </c>
      <c r="F661" s="3">
        <v>37958600</v>
      </c>
      <c r="G661" s="10">
        <v>34600</v>
      </c>
      <c r="H661" s="10">
        <f t="shared" si="18"/>
        <v>227000</v>
      </c>
      <c r="I661" s="11">
        <f t="shared" si="19"/>
        <v>6.0272954171313262E-3</v>
      </c>
      <c r="J661" s="3">
        <v>38073000</v>
      </c>
      <c r="K661" s="3"/>
      <c r="L661" s="4">
        <v>39649350</v>
      </c>
      <c r="M661" s="4"/>
      <c r="N661" s="4">
        <v>1495000</v>
      </c>
      <c r="O661" s="5">
        <v>4.1078199703247789E-2</v>
      </c>
    </row>
    <row r="662" spans="1:15" x14ac:dyDescent="0.3">
      <c r="A662" s="2">
        <v>44709.375</v>
      </c>
      <c r="B662" s="3">
        <v>36862000</v>
      </c>
      <c r="C662" s="3">
        <v>37373000</v>
      </c>
      <c r="D662" s="3">
        <v>36613000</v>
      </c>
      <c r="E662" s="3">
        <v>37034000</v>
      </c>
      <c r="F662" s="3">
        <v>37539400</v>
      </c>
      <c r="G662" s="10">
        <v>-75000</v>
      </c>
      <c r="H662" s="10">
        <f t="shared" si="18"/>
        <v>511000</v>
      </c>
      <c r="I662" s="11">
        <f t="shared" si="19"/>
        <v>1.3862514242309153E-2</v>
      </c>
      <c r="J662" s="3">
        <v>37830800</v>
      </c>
      <c r="K662" s="3"/>
      <c r="L662" s="4">
        <v>39165850</v>
      </c>
      <c r="M662" s="4"/>
      <c r="N662" s="4">
        <v>960000</v>
      </c>
      <c r="O662" s="5">
        <v>2.636421058413204E-2</v>
      </c>
    </row>
    <row r="663" spans="1:15" x14ac:dyDescent="0.3">
      <c r="A663" s="2">
        <v>44710.375</v>
      </c>
      <c r="B663" s="3">
        <v>37033000</v>
      </c>
      <c r="C663" s="3">
        <v>37620000</v>
      </c>
      <c r="D663" s="3">
        <v>36825000</v>
      </c>
      <c r="E663" s="3">
        <v>37380000</v>
      </c>
      <c r="F663" s="3">
        <v>37459000</v>
      </c>
      <c r="G663" s="10">
        <v>-419200</v>
      </c>
      <c r="H663" s="10">
        <f t="shared" si="18"/>
        <v>587000</v>
      </c>
      <c r="I663" s="11">
        <f t="shared" si="19"/>
        <v>1.5850727729322497E-2</v>
      </c>
      <c r="J663" s="3">
        <v>37824300</v>
      </c>
      <c r="K663" s="3"/>
      <c r="L663" s="4">
        <v>38779050</v>
      </c>
      <c r="M663" s="4"/>
      <c r="N663" s="4">
        <v>1007000</v>
      </c>
      <c r="O663" s="5">
        <v>2.7503892060197196E-2</v>
      </c>
    </row>
    <row r="664" spans="1:15" x14ac:dyDescent="0.3">
      <c r="A664" s="2">
        <v>44711.375</v>
      </c>
      <c r="B664" s="3">
        <v>37415000</v>
      </c>
      <c r="C664" s="3">
        <v>39989000</v>
      </c>
      <c r="D664" s="3">
        <v>37230000</v>
      </c>
      <c r="E664" s="3">
        <v>39550000</v>
      </c>
      <c r="F664" s="3">
        <v>37369600</v>
      </c>
      <c r="G664" s="10">
        <v>-80400</v>
      </c>
      <c r="H664" s="10">
        <f t="shared" ref="H664:H727" si="20">C664-B664</f>
        <v>2574000</v>
      </c>
      <c r="I664" s="11">
        <f t="shared" ref="I664:I727" si="21">H664/B664</f>
        <v>6.8795937458238671E-2</v>
      </c>
      <c r="J664" s="3">
        <v>37684300</v>
      </c>
      <c r="K664" s="3"/>
      <c r="L664" s="4">
        <v>38597950</v>
      </c>
      <c r="M664" s="4"/>
      <c r="N664" s="4">
        <v>3164000</v>
      </c>
      <c r="O664" s="5">
        <v>8.5919891378139851E-2</v>
      </c>
    </row>
    <row r="665" spans="1:15" x14ac:dyDescent="0.3">
      <c r="A665" s="2">
        <v>44712.375</v>
      </c>
      <c r="B665" s="3">
        <v>39527000</v>
      </c>
      <c r="C665" s="3">
        <v>40600000</v>
      </c>
      <c r="D665" s="3">
        <v>39300000</v>
      </c>
      <c r="E665" s="3">
        <v>39923000</v>
      </c>
      <c r="F665" s="3">
        <v>37692600</v>
      </c>
      <c r="G665" s="10">
        <v>-89400</v>
      </c>
      <c r="H665" s="10">
        <f t="shared" si="20"/>
        <v>1073000</v>
      </c>
      <c r="I665" s="11">
        <f t="shared" si="21"/>
        <v>2.7146001467351431E-2</v>
      </c>
      <c r="J665" s="3">
        <v>37863100</v>
      </c>
      <c r="K665" s="3"/>
      <c r="L665" s="4">
        <v>38523150</v>
      </c>
      <c r="M665" s="4"/>
      <c r="N665" s="4">
        <v>3370000</v>
      </c>
      <c r="O665" s="5">
        <v>9.0518399140478115E-2</v>
      </c>
    </row>
    <row r="666" spans="1:15" x14ac:dyDescent="0.3">
      <c r="A666" s="2">
        <v>44713.375</v>
      </c>
      <c r="B666" s="3">
        <v>39927000</v>
      </c>
      <c r="C666" s="3">
        <v>40150000</v>
      </c>
      <c r="D666" s="3">
        <v>37500000</v>
      </c>
      <c r="E666" s="3">
        <v>37880000</v>
      </c>
      <c r="F666" s="3">
        <v>38144800</v>
      </c>
      <c r="G666" s="10">
        <v>323000</v>
      </c>
      <c r="H666" s="10">
        <f t="shared" si="20"/>
        <v>223000</v>
      </c>
      <c r="I666" s="11">
        <f t="shared" si="21"/>
        <v>5.5851929771833595E-3</v>
      </c>
      <c r="J666" s="3">
        <v>38051700</v>
      </c>
      <c r="K666" s="3"/>
      <c r="L666" s="4">
        <v>38504800</v>
      </c>
      <c r="M666" s="4"/>
      <c r="N666" s="4">
        <v>850000</v>
      </c>
      <c r="O666" s="5">
        <v>2.1628498727735368E-2</v>
      </c>
    </row>
    <row r="667" spans="1:15" x14ac:dyDescent="0.3">
      <c r="A667" s="2">
        <v>44714.375</v>
      </c>
      <c r="B667" s="3">
        <v>37880000</v>
      </c>
      <c r="C667" s="3">
        <v>38680000</v>
      </c>
      <c r="D667" s="3">
        <v>37558000</v>
      </c>
      <c r="E667" s="3">
        <v>38392000</v>
      </c>
      <c r="F667" s="3">
        <v>38353400</v>
      </c>
      <c r="G667" s="10">
        <v>452200</v>
      </c>
      <c r="H667" s="10">
        <f t="shared" si="20"/>
        <v>800000</v>
      </c>
      <c r="I667" s="11">
        <f t="shared" si="21"/>
        <v>2.1119324181626188E-2</v>
      </c>
      <c r="J667" s="3">
        <v>37946400</v>
      </c>
      <c r="K667" s="3"/>
      <c r="L667" s="4">
        <v>38436650</v>
      </c>
      <c r="M667" s="4"/>
      <c r="N667" s="4">
        <v>1180000</v>
      </c>
      <c r="O667" s="5">
        <v>3.1466666666666664E-2</v>
      </c>
    </row>
    <row r="668" spans="1:15" x14ac:dyDescent="0.3">
      <c r="A668" s="2">
        <v>44715.375</v>
      </c>
      <c r="B668" s="3">
        <v>38393000</v>
      </c>
      <c r="C668" s="3">
        <v>38630000</v>
      </c>
      <c r="D668" s="3">
        <v>37378000</v>
      </c>
      <c r="E668" s="3">
        <v>37851000</v>
      </c>
      <c r="F668" s="3">
        <v>38625000</v>
      </c>
      <c r="G668" s="10">
        <v>208600</v>
      </c>
      <c r="H668" s="10">
        <f t="shared" si="20"/>
        <v>237000</v>
      </c>
      <c r="I668" s="11">
        <f t="shared" si="21"/>
        <v>6.1730002865105615E-3</v>
      </c>
      <c r="J668" s="3">
        <v>38042000</v>
      </c>
      <c r="K668" s="3"/>
      <c r="L668" s="4">
        <v>38392750</v>
      </c>
      <c r="M668" s="4"/>
      <c r="N668" s="4">
        <v>1072000</v>
      </c>
      <c r="O668" s="5">
        <v>2.8542520901006445E-2</v>
      </c>
    </row>
    <row r="669" spans="1:15" x14ac:dyDescent="0.3">
      <c r="A669" s="2">
        <v>44716.375</v>
      </c>
      <c r="B669" s="3">
        <v>37852000</v>
      </c>
      <c r="C669" s="3">
        <v>38100000</v>
      </c>
      <c r="D669" s="3">
        <v>37666000</v>
      </c>
      <c r="E669" s="3">
        <v>37916000</v>
      </c>
      <c r="F669" s="3">
        <v>38719200</v>
      </c>
      <c r="G669" s="10">
        <v>271600</v>
      </c>
      <c r="H669" s="10">
        <f t="shared" si="20"/>
        <v>248000</v>
      </c>
      <c r="I669" s="11">
        <f t="shared" si="21"/>
        <v>6.5518334566205217E-3</v>
      </c>
      <c r="J669" s="3">
        <v>38044400</v>
      </c>
      <c r="K669" s="3"/>
      <c r="L669" s="4">
        <v>38286950</v>
      </c>
      <c r="M669" s="4"/>
      <c r="N669" s="4">
        <v>722000</v>
      </c>
      <c r="O669" s="5">
        <v>1.9316175290277703E-2</v>
      </c>
    </row>
    <row r="670" spans="1:15" x14ac:dyDescent="0.3">
      <c r="A670" s="2">
        <v>44717.375</v>
      </c>
      <c r="B670" s="3">
        <v>37916000</v>
      </c>
      <c r="C670" s="3">
        <v>38300000</v>
      </c>
      <c r="D670" s="3">
        <v>37608000</v>
      </c>
      <c r="E670" s="3">
        <v>37972000</v>
      </c>
      <c r="F670" s="3">
        <v>38392400</v>
      </c>
      <c r="G670" s="10">
        <v>94200</v>
      </c>
      <c r="H670" s="10">
        <f t="shared" si="20"/>
        <v>384000</v>
      </c>
      <c r="I670" s="11">
        <f t="shared" si="21"/>
        <v>1.0127650596054437E-2</v>
      </c>
      <c r="J670" s="3">
        <v>38042500</v>
      </c>
      <c r="K670" s="3"/>
      <c r="L670" s="4">
        <v>38137450</v>
      </c>
      <c r="M670" s="4"/>
      <c r="N670" s="4">
        <v>634000</v>
      </c>
      <c r="O670" s="5">
        <v>1.6832156321350822E-2</v>
      </c>
    </row>
    <row r="671" spans="1:15" x14ac:dyDescent="0.3">
      <c r="A671" s="2">
        <v>44718.375</v>
      </c>
      <c r="B671" s="3">
        <v>37974000</v>
      </c>
      <c r="C671" s="3">
        <v>39952000</v>
      </c>
      <c r="D671" s="3">
        <v>37966000</v>
      </c>
      <c r="E671" s="3">
        <v>39532000</v>
      </c>
      <c r="F671" s="3">
        <v>38002200</v>
      </c>
      <c r="G671" s="10">
        <v>-326800</v>
      </c>
      <c r="H671" s="10">
        <f t="shared" si="20"/>
        <v>1978000</v>
      </c>
      <c r="I671" s="11">
        <f t="shared" si="21"/>
        <v>5.2088270922209932E-2</v>
      </c>
      <c r="J671" s="3">
        <v>38073500</v>
      </c>
      <c r="K671" s="3"/>
      <c r="L671" s="4">
        <v>38073250</v>
      </c>
      <c r="M671" s="4"/>
      <c r="N671" s="4">
        <v>2344000</v>
      </c>
      <c r="O671" s="5">
        <v>6.2327164433099339E-2</v>
      </c>
    </row>
    <row r="672" spans="1:15" x14ac:dyDescent="0.3">
      <c r="A672" s="2">
        <v>44719.375</v>
      </c>
      <c r="B672" s="3">
        <v>39532000</v>
      </c>
      <c r="C672" s="3">
        <v>39797000</v>
      </c>
      <c r="D672" s="3">
        <v>37500000</v>
      </c>
      <c r="E672" s="3">
        <v>39398000</v>
      </c>
      <c r="F672" s="3">
        <v>38332600</v>
      </c>
      <c r="G672" s="10">
        <v>-390200</v>
      </c>
      <c r="H672" s="10">
        <f t="shared" si="20"/>
        <v>265000</v>
      </c>
      <c r="I672" s="11">
        <f t="shared" si="21"/>
        <v>6.7034301325508451E-3</v>
      </c>
      <c r="J672" s="3">
        <v>38343000</v>
      </c>
      <c r="K672" s="3"/>
      <c r="L672" s="4">
        <v>38086900</v>
      </c>
      <c r="M672" s="4"/>
      <c r="N672" s="4">
        <v>1831000</v>
      </c>
      <c r="O672" s="5">
        <v>4.822736132328926E-2</v>
      </c>
    </row>
    <row r="673" spans="1:15" x14ac:dyDescent="0.3">
      <c r="A673" s="2">
        <v>44720.375</v>
      </c>
      <c r="B673" s="3">
        <v>39366000</v>
      </c>
      <c r="C673" s="3">
        <v>39599000</v>
      </c>
      <c r="D673" s="3">
        <v>38128000</v>
      </c>
      <c r="E673" s="3">
        <v>38581000</v>
      </c>
      <c r="F673" s="3">
        <v>38533800</v>
      </c>
      <c r="G673" s="10">
        <v>330400</v>
      </c>
      <c r="H673" s="10">
        <f t="shared" si="20"/>
        <v>233000</v>
      </c>
      <c r="I673" s="11">
        <f t="shared" si="21"/>
        <v>5.9188131890463855E-3</v>
      </c>
      <c r="J673" s="3">
        <v>38579400</v>
      </c>
      <c r="K673" s="3"/>
      <c r="L673" s="4">
        <v>38201850</v>
      </c>
      <c r="M673" s="4"/>
      <c r="N673" s="4">
        <v>2099000</v>
      </c>
      <c r="O673" s="5">
        <v>5.5973333333333333E-2</v>
      </c>
    </row>
    <row r="674" spans="1:15" x14ac:dyDescent="0.3">
      <c r="A674" s="2">
        <v>44721.375</v>
      </c>
      <c r="B674" s="3">
        <v>38581000</v>
      </c>
      <c r="C674" s="3">
        <v>38800000</v>
      </c>
      <c r="D674" s="3">
        <v>38150000</v>
      </c>
      <c r="E674" s="3">
        <v>38256000</v>
      </c>
      <c r="F674" s="3">
        <v>38679800</v>
      </c>
      <c r="G674" s="10">
        <v>201200</v>
      </c>
      <c r="H674" s="10">
        <f t="shared" si="20"/>
        <v>219000</v>
      </c>
      <c r="I674" s="11">
        <f t="shared" si="21"/>
        <v>5.6763691972732695E-3</v>
      </c>
      <c r="J674" s="3">
        <v>38699500</v>
      </c>
      <c r="K674" s="3"/>
      <c r="L674" s="4">
        <v>38191900</v>
      </c>
      <c r="M674" s="4"/>
      <c r="N674" s="4">
        <v>672000</v>
      </c>
      <c r="O674" s="5">
        <v>1.7624842635333614E-2</v>
      </c>
    </row>
    <row r="675" spans="1:15" x14ac:dyDescent="0.3">
      <c r="A675" s="2">
        <v>44722.375</v>
      </c>
      <c r="B675" s="3">
        <v>38265000</v>
      </c>
      <c r="C675" s="3">
        <v>38850000</v>
      </c>
      <c r="D675" s="3">
        <v>37470000</v>
      </c>
      <c r="E675" s="3">
        <v>37611000</v>
      </c>
      <c r="F675" s="3">
        <v>38747800</v>
      </c>
      <c r="G675" s="10">
        <v>146000</v>
      </c>
      <c r="H675" s="10">
        <f t="shared" si="20"/>
        <v>585000</v>
      </c>
      <c r="I675" s="11">
        <f t="shared" si="21"/>
        <v>1.528812230497844E-2</v>
      </c>
      <c r="J675" s="3">
        <v>38570100</v>
      </c>
      <c r="K675" s="3"/>
      <c r="L675" s="4">
        <v>38216600</v>
      </c>
      <c r="M675" s="4"/>
      <c r="N675" s="4">
        <v>700000</v>
      </c>
      <c r="O675" s="5">
        <v>1.834862385321101E-2</v>
      </c>
    </row>
    <row r="676" spans="1:15" x14ac:dyDescent="0.3">
      <c r="A676" s="2">
        <v>44723.375</v>
      </c>
      <c r="B676" s="3">
        <v>37613000</v>
      </c>
      <c r="C676" s="3">
        <v>37990000</v>
      </c>
      <c r="D676" s="3">
        <v>36680000</v>
      </c>
      <c r="E676" s="3">
        <v>37058000</v>
      </c>
      <c r="F676" s="3">
        <v>38675600</v>
      </c>
      <c r="G676" s="10">
        <v>68000</v>
      </c>
      <c r="H676" s="10">
        <f t="shared" si="20"/>
        <v>377000</v>
      </c>
      <c r="I676" s="11">
        <f t="shared" si="21"/>
        <v>1.0023130300693909E-2</v>
      </c>
      <c r="J676" s="3">
        <v>38338900</v>
      </c>
      <c r="K676" s="3"/>
      <c r="L676" s="4">
        <v>38195300</v>
      </c>
      <c r="M676" s="4"/>
      <c r="N676" s="4">
        <v>520000</v>
      </c>
      <c r="O676" s="5">
        <v>1.3877768881772085E-2</v>
      </c>
    </row>
    <row r="677" spans="1:15" x14ac:dyDescent="0.3">
      <c r="A677" s="2">
        <v>44724.375</v>
      </c>
      <c r="B677" s="3">
        <v>37061000</v>
      </c>
      <c r="C677" s="3">
        <v>37157000</v>
      </c>
      <c r="D677" s="3">
        <v>34700000</v>
      </c>
      <c r="E677" s="3">
        <v>34718000</v>
      </c>
      <c r="F677" s="3">
        <v>38180800</v>
      </c>
      <c r="G677" s="10">
        <v>-72200</v>
      </c>
      <c r="H677" s="10">
        <f t="shared" si="20"/>
        <v>96000</v>
      </c>
      <c r="I677" s="11">
        <f t="shared" si="21"/>
        <v>2.5903240603329645E-3</v>
      </c>
      <c r="J677" s="3">
        <v>38256700</v>
      </c>
      <c r="K677" s="3"/>
      <c r="L677" s="4">
        <v>38101550</v>
      </c>
      <c r="M677" s="4"/>
      <c r="N677" s="4">
        <v>477000</v>
      </c>
      <c r="O677" s="5">
        <v>1.3004362050163577E-2</v>
      </c>
    </row>
    <row r="678" spans="1:15" x14ac:dyDescent="0.3">
      <c r="A678" s="2">
        <v>44725.375</v>
      </c>
      <c r="B678" s="3">
        <v>34718000</v>
      </c>
      <c r="C678" s="3">
        <v>35050000</v>
      </c>
      <c r="D678" s="3">
        <v>28960000</v>
      </c>
      <c r="E678" s="3">
        <v>29372000</v>
      </c>
      <c r="F678" s="3">
        <v>37244800</v>
      </c>
      <c r="G678" s="10">
        <v>-494800</v>
      </c>
      <c r="H678" s="10">
        <f t="shared" si="20"/>
        <v>332000</v>
      </c>
      <c r="I678" s="11">
        <f t="shared" si="21"/>
        <v>9.5627628319603659E-3</v>
      </c>
      <c r="J678" s="3">
        <v>37889300</v>
      </c>
      <c r="K678" s="3"/>
      <c r="L678" s="4">
        <v>37965650</v>
      </c>
      <c r="M678" s="4"/>
      <c r="N678" s="4">
        <v>350000</v>
      </c>
      <c r="O678" s="5">
        <v>1.0086455331412104E-2</v>
      </c>
    </row>
    <row r="679" spans="1:15" x14ac:dyDescent="0.3">
      <c r="A679" s="2">
        <v>44726.375</v>
      </c>
      <c r="B679" s="3">
        <v>29373000</v>
      </c>
      <c r="C679" s="3">
        <v>30205000</v>
      </c>
      <c r="D679" s="3">
        <v>27412000</v>
      </c>
      <c r="E679" s="3">
        <v>28829000</v>
      </c>
      <c r="F679" s="3">
        <v>35403000</v>
      </c>
      <c r="G679" s="10">
        <v>-936000</v>
      </c>
      <c r="H679" s="10">
        <f t="shared" si="20"/>
        <v>832000</v>
      </c>
      <c r="I679" s="11">
        <f t="shared" si="21"/>
        <v>2.8325332788615393E-2</v>
      </c>
      <c r="J679" s="3">
        <v>37041400</v>
      </c>
      <c r="K679" s="3"/>
      <c r="L679" s="4">
        <v>37542900</v>
      </c>
      <c r="M679" s="4"/>
      <c r="N679" s="4">
        <v>1245000</v>
      </c>
      <c r="O679" s="5">
        <v>4.2990331491712705E-2</v>
      </c>
    </row>
    <row r="680" spans="1:15" x14ac:dyDescent="0.3">
      <c r="A680" s="2">
        <v>44727.375</v>
      </c>
      <c r="B680" s="3">
        <v>28828000</v>
      </c>
      <c r="C680" s="3">
        <v>29566000</v>
      </c>
      <c r="D680" s="3">
        <v>26694000</v>
      </c>
      <c r="E680" s="3">
        <v>29253000</v>
      </c>
      <c r="F680" s="3">
        <v>33517600</v>
      </c>
      <c r="G680" s="10">
        <v>-1841800</v>
      </c>
      <c r="H680" s="10">
        <f t="shared" si="20"/>
        <v>738000</v>
      </c>
      <c r="I680" s="11">
        <f t="shared" si="21"/>
        <v>2.5600111003191341E-2</v>
      </c>
      <c r="J680" s="3">
        <v>36132700</v>
      </c>
      <c r="K680" s="3"/>
      <c r="L680" s="4">
        <v>37087600</v>
      </c>
      <c r="M680" s="4"/>
      <c r="N680" s="4">
        <v>2154000</v>
      </c>
      <c r="O680" s="5">
        <v>7.857872464614038E-2</v>
      </c>
    </row>
    <row r="681" spans="1:15" x14ac:dyDescent="0.3">
      <c r="A681" s="2">
        <v>44728.375</v>
      </c>
      <c r="B681" s="3">
        <v>29235000</v>
      </c>
      <c r="C681" s="3">
        <v>29622000</v>
      </c>
      <c r="D681" s="3">
        <v>26718000</v>
      </c>
      <c r="E681" s="3">
        <v>26898000</v>
      </c>
      <c r="F681" s="3">
        <v>31846000</v>
      </c>
      <c r="G681" s="10">
        <v>-1885400</v>
      </c>
      <c r="H681" s="10">
        <f t="shared" si="20"/>
        <v>387000</v>
      </c>
      <c r="I681" s="11">
        <f t="shared" si="21"/>
        <v>1.323755772190867E-2</v>
      </c>
      <c r="J681" s="3">
        <v>35260800</v>
      </c>
      <c r="K681" s="3"/>
      <c r="L681" s="4">
        <v>36667150</v>
      </c>
      <c r="M681" s="4"/>
      <c r="N681" s="4">
        <v>2928000</v>
      </c>
      <c r="O681" s="5">
        <v>0.10968757024050349</v>
      </c>
    </row>
    <row r="682" spans="1:15" x14ac:dyDescent="0.3">
      <c r="A682" s="2">
        <v>44729.375</v>
      </c>
      <c r="B682" s="3">
        <v>26900000</v>
      </c>
      <c r="C682" s="3">
        <v>27920000</v>
      </c>
      <c r="D682" s="3">
        <v>26573000</v>
      </c>
      <c r="E682" s="3">
        <v>27010000</v>
      </c>
      <c r="F682" s="3">
        <v>29814000</v>
      </c>
      <c r="G682" s="10">
        <v>-1671600</v>
      </c>
      <c r="H682" s="10">
        <f t="shared" si="20"/>
        <v>1020000</v>
      </c>
      <c r="I682" s="11">
        <f t="shared" si="21"/>
        <v>3.7918215613382898E-2</v>
      </c>
      <c r="J682" s="3">
        <v>33997400</v>
      </c>
      <c r="K682" s="3"/>
      <c r="L682" s="4">
        <v>36170200</v>
      </c>
      <c r="M682" s="4"/>
      <c r="N682" s="4">
        <v>1202000</v>
      </c>
      <c r="O682" s="5">
        <v>4.4988397335129875E-2</v>
      </c>
    </row>
    <row r="683" spans="1:15" x14ac:dyDescent="0.3">
      <c r="A683" s="2">
        <v>44730.375</v>
      </c>
      <c r="B683" s="3">
        <v>27010000</v>
      </c>
      <c r="C683" s="3">
        <v>27345000</v>
      </c>
      <c r="D683" s="3">
        <v>24000000</v>
      </c>
      <c r="E683" s="3">
        <v>25093000</v>
      </c>
      <c r="F683" s="3">
        <v>28272400</v>
      </c>
      <c r="G683" s="10">
        <v>-2032000</v>
      </c>
      <c r="H683" s="10">
        <f t="shared" si="20"/>
        <v>335000</v>
      </c>
      <c r="I683" s="11">
        <f t="shared" si="21"/>
        <v>1.2402813772676786E-2</v>
      </c>
      <c r="J683" s="3">
        <v>32758600</v>
      </c>
      <c r="K683" s="3"/>
      <c r="L683" s="4">
        <v>35669000</v>
      </c>
      <c r="M683" s="4"/>
      <c r="N683" s="4">
        <v>772000</v>
      </c>
      <c r="O683" s="5">
        <v>2.9052045309148383E-2</v>
      </c>
    </row>
    <row r="684" spans="1:15" x14ac:dyDescent="0.3">
      <c r="A684" s="2">
        <v>44731.375</v>
      </c>
      <c r="B684" s="3">
        <v>25096000</v>
      </c>
      <c r="C684" s="3">
        <v>26943000</v>
      </c>
      <c r="D684" s="3">
        <v>23800000</v>
      </c>
      <c r="E684" s="3">
        <v>26642000</v>
      </c>
      <c r="F684" s="3">
        <v>27416600</v>
      </c>
      <c r="G684" s="10">
        <v>-1541600</v>
      </c>
      <c r="H684" s="10">
        <f t="shared" si="20"/>
        <v>1847000</v>
      </c>
      <c r="I684" s="11">
        <f t="shared" si="21"/>
        <v>7.359738603761555E-2</v>
      </c>
      <c r="J684" s="3">
        <v>31409800</v>
      </c>
      <c r="K684" s="3"/>
      <c r="L684" s="4">
        <v>35054650</v>
      </c>
      <c r="M684" s="4"/>
      <c r="N684" s="4">
        <v>2943000</v>
      </c>
      <c r="O684" s="5">
        <v>0.122625</v>
      </c>
    </row>
    <row r="685" spans="1:15" x14ac:dyDescent="0.3">
      <c r="A685" s="2">
        <v>44732.375</v>
      </c>
      <c r="B685" s="3">
        <v>26666000</v>
      </c>
      <c r="C685" s="3">
        <v>27184000</v>
      </c>
      <c r="D685" s="3">
        <v>25599000</v>
      </c>
      <c r="E685" s="3">
        <v>26643000</v>
      </c>
      <c r="F685" s="3">
        <v>26979200</v>
      </c>
      <c r="G685" s="10">
        <v>-855800</v>
      </c>
      <c r="H685" s="10">
        <f t="shared" si="20"/>
        <v>518000</v>
      </c>
      <c r="I685" s="11">
        <f t="shared" si="21"/>
        <v>1.942548563714093E-2</v>
      </c>
      <c r="J685" s="3">
        <v>30248400</v>
      </c>
      <c r="K685" s="3"/>
      <c r="L685" s="4">
        <v>34409250</v>
      </c>
      <c r="M685" s="4"/>
      <c r="N685" s="4">
        <v>3384000</v>
      </c>
      <c r="O685" s="5">
        <v>0.14218487394957982</v>
      </c>
    </row>
    <row r="686" spans="1:15" x14ac:dyDescent="0.3">
      <c r="A686" s="2">
        <v>44733.375</v>
      </c>
      <c r="B686" s="3">
        <v>26643000</v>
      </c>
      <c r="C686" s="3">
        <v>27970000</v>
      </c>
      <c r="D686" s="3">
        <v>26476000</v>
      </c>
      <c r="E686" s="3">
        <v>26967000</v>
      </c>
      <c r="F686" s="3">
        <v>26457200</v>
      </c>
      <c r="G686" s="10">
        <v>-437400</v>
      </c>
      <c r="H686" s="10">
        <f t="shared" si="20"/>
        <v>1327000</v>
      </c>
      <c r="I686" s="11">
        <f t="shared" si="21"/>
        <v>4.9806703449311263E-2</v>
      </c>
      <c r="J686" s="3">
        <v>29151600</v>
      </c>
      <c r="K686" s="3"/>
      <c r="L686" s="4">
        <v>33745250</v>
      </c>
      <c r="M686" s="4"/>
      <c r="N686" s="4">
        <v>2371000</v>
      </c>
      <c r="O686" s="5">
        <v>9.2620805500214856E-2</v>
      </c>
    </row>
    <row r="687" spans="1:15" x14ac:dyDescent="0.3">
      <c r="A687" s="2">
        <v>44734.375</v>
      </c>
      <c r="B687" s="3">
        <v>26967000</v>
      </c>
      <c r="C687" s="3">
        <v>27160000</v>
      </c>
      <c r="D687" s="3">
        <v>25950000</v>
      </c>
      <c r="E687" s="3">
        <v>26193000</v>
      </c>
      <c r="F687" s="3">
        <v>26471000</v>
      </c>
      <c r="G687" s="10">
        <v>-522000</v>
      </c>
      <c r="H687" s="10">
        <f t="shared" si="20"/>
        <v>193000</v>
      </c>
      <c r="I687" s="11">
        <f t="shared" si="21"/>
        <v>7.1568954648273814E-3</v>
      </c>
      <c r="J687" s="3">
        <v>28142500</v>
      </c>
      <c r="K687" s="3"/>
      <c r="L687" s="4">
        <v>33199600</v>
      </c>
      <c r="M687" s="4"/>
      <c r="N687" s="4">
        <v>684000</v>
      </c>
      <c r="O687" s="5">
        <v>2.5834718235382987E-2</v>
      </c>
    </row>
    <row r="688" spans="1:15" x14ac:dyDescent="0.3">
      <c r="A688" s="2">
        <v>44735.375</v>
      </c>
      <c r="B688" s="3">
        <v>26180000</v>
      </c>
      <c r="C688" s="3">
        <v>27489000</v>
      </c>
      <c r="D688" s="3">
        <v>26105000</v>
      </c>
      <c r="E688" s="3">
        <v>27419000</v>
      </c>
      <c r="F688" s="3">
        <v>26307600</v>
      </c>
      <c r="G688" s="10">
        <v>13800</v>
      </c>
      <c r="H688" s="10">
        <f t="shared" si="20"/>
        <v>1309000</v>
      </c>
      <c r="I688" s="11">
        <f t="shared" si="21"/>
        <v>0.05</v>
      </c>
      <c r="J688" s="3">
        <v>27290000</v>
      </c>
      <c r="K688" s="3"/>
      <c r="L688" s="4">
        <v>32589650</v>
      </c>
      <c r="M688" s="4"/>
      <c r="N688" s="4">
        <v>1539000</v>
      </c>
      <c r="O688" s="5">
        <v>5.9306358381502888E-2</v>
      </c>
    </row>
    <row r="689" spans="1:15" x14ac:dyDescent="0.3">
      <c r="A689" s="2">
        <v>44736.375</v>
      </c>
      <c r="B689" s="3">
        <v>27419000</v>
      </c>
      <c r="C689" s="3">
        <v>27900000</v>
      </c>
      <c r="D689" s="3">
        <v>26975000</v>
      </c>
      <c r="E689" s="3">
        <v>27597000</v>
      </c>
      <c r="F689" s="3">
        <v>26772800</v>
      </c>
      <c r="G689" s="10">
        <v>-163400</v>
      </c>
      <c r="H689" s="10">
        <f t="shared" si="20"/>
        <v>481000</v>
      </c>
      <c r="I689" s="11">
        <f t="shared" si="21"/>
        <v>1.754257996279952E-2</v>
      </c>
      <c r="J689" s="3">
        <v>27094700</v>
      </c>
      <c r="K689" s="3"/>
      <c r="L689" s="4">
        <v>32068050</v>
      </c>
      <c r="M689" s="4"/>
      <c r="N689" s="4">
        <v>1795000</v>
      </c>
      <c r="O689" s="5">
        <v>6.8760773798122968E-2</v>
      </c>
    </row>
    <row r="690" spans="1:15" x14ac:dyDescent="0.3">
      <c r="A690" s="2">
        <v>44737.375</v>
      </c>
      <c r="B690" s="3">
        <v>27592000</v>
      </c>
      <c r="C690" s="3">
        <v>27989000</v>
      </c>
      <c r="D690" s="3">
        <v>27258000</v>
      </c>
      <c r="E690" s="3">
        <v>27832000</v>
      </c>
      <c r="F690" s="3">
        <v>26963800</v>
      </c>
      <c r="G690" s="10">
        <v>465200</v>
      </c>
      <c r="H690" s="10">
        <f t="shared" si="20"/>
        <v>397000</v>
      </c>
      <c r="I690" s="11">
        <f t="shared" si="21"/>
        <v>1.4388228472020875E-2</v>
      </c>
      <c r="J690" s="3">
        <v>26971500</v>
      </c>
      <c r="K690" s="3"/>
      <c r="L690" s="4">
        <v>31552100</v>
      </c>
      <c r="M690" s="4"/>
      <c r="N690" s="4">
        <v>1014000</v>
      </c>
      <c r="O690" s="5">
        <v>3.7590361445783135E-2</v>
      </c>
    </row>
    <row r="691" spans="1:15" x14ac:dyDescent="0.3">
      <c r="A691" s="2">
        <v>44738.375</v>
      </c>
      <c r="B691" s="3">
        <v>27837000</v>
      </c>
      <c r="C691" s="3">
        <v>28350000</v>
      </c>
      <c r="D691" s="3">
        <v>27415000</v>
      </c>
      <c r="E691" s="3">
        <v>27460000</v>
      </c>
      <c r="F691" s="3">
        <v>27201600</v>
      </c>
      <c r="G691" s="10">
        <v>191000</v>
      </c>
      <c r="H691" s="10">
        <f t="shared" si="20"/>
        <v>513000</v>
      </c>
      <c r="I691" s="11">
        <f t="shared" si="21"/>
        <v>1.842870999030068E-2</v>
      </c>
      <c r="J691" s="3">
        <v>26829400</v>
      </c>
      <c r="K691" s="3"/>
      <c r="L691" s="4">
        <v>31045100</v>
      </c>
      <c r="M691" s="4"/>
      <c r="N691" s="4">
        <v>1092000</v>
      </c>
      <c r="O691" s="5">
        <v>4.0061633281972264E-2</v>
      </c>
    </row>
    <row r="692" spans="1:15" x14ac:dyDescent="0.3">
      <c r="A692" s="2">
        <v>44739.375</v>
      </c>
      <c r="B692" s="3">
        <v>27475000</v>
      </c>
      <c r="C692" s="3">
        <v>27850000</v>
      </c>
      <c r="D692" s="3">
        <v>26800000</v>
      </c>
      <c r="E692" s="3">
        <v>27039000</v>
      </c>
      <c r="F692" s="3">
        <v>27300200</v>
      </c>
      <c r="G692" s="10">
        <v>237800</v>
      </c>
      <c r="H692" s="10">
        <f t="shared" si="20"/>
        <v>375000</v>
      </c>
      <c r="I692" s="11">
        <f t="shared" si="21"/>
        <v>1.364877161055505E-2</v>
      </c>
      <c r="J692" s="3">
        <v>26885600</v>
      </c>
      <c r="K692" s="3"/>
      <c r="L692" s="4">
        <v>30441500</v>
      </c>
      <c r="M692" s="4"/>
      <c r="N692" s="4">
        <v>435000</v>
      </c>
      <c r="O692" s="5">
        <v>1.586722597118366E-2</v>
      </c>
    </row>
    <row r="693" spans="1:15" x14ac:dyDescent="0.3">
      <c r="A693" s="2">
        <v>44740.375</v>
      </c>
      <c r="B693" s="3">
        <v>27033000</v>
      </c>
      <c r="C693" s="3">
        <v>27456000</v>
      </c>
      <c r="D693" s="3">
        <v>26470000</v>
      </c>
      <c r="E693" s="3">
        <v>26547000</v>
      </c>
      <c r="F693" s="3">
        <v>27469400</v>
      </c>
      <c r="G693" s="10">
        <v>98600</v>
      </c>
      <c r="H693" s="10">
        <f t="shared" si="20"/>
        <v>423000</v>
      </c>
      <c r="I693" s="11">
        <f t="shared" si="21"/>
        <v>1.5647541893241593E-2</v>
      </c>
      <c r="J693" s="3">
        <v>26888500</v>
      </c>
      <c r="K693" s="3"/>
      <c r="L693" s="4">
        <v>29823550</v>
      </c>
      <c r="M693" s="4"/>
      <c r="N693" s="4">
        <v>656000</v>
      </c>
      <c r="O693" s="5">
        <v>2.4477611940298509E-2</v>
      </c>
    </row>
    <row r="694" spans="1:15" x14ac:dyDescent="0.3">
      <c r="A694" s="2">
        <v>44741.375</v>
      </c>
      <c r="B694" s="3">
        <v>26553000</v>
      </c>
      <c r="C694" s="3">
        <v>26800000</v>
      </c>
      <c r="D694" s="3">
        <v>26163000</v>
      </c>
      <c r="E694" s="3">
        <v>26548000</v>
      </c>
      <c r="F694" s="3">
        <v>27295000</v>
      </c>
      <c r="G694" s="10">
        <v>169200</v>
      </c>
      <c r="H694" s="10">
        <f t="shared" si="20"/>
        <v>247000</v>
      </c>
      <c r="I694" s="11">
        <f t="shared" si="21"/>
        <v>9.3021504161488345E-3</v>
      </c>
      <c r="J694" s="3">
        <v>27033900</v>
      </c>
      <c r="K694" s="3"/>
      <c r="L694" s="4">
        <v>29221850</v>
      </c>
      <c r="M694" s="4"/>
      <c r="N694" s="4">
        <v>330000</v>
      </c>
      <c r="O694" s="5">
        <v>1.2466943709860219E-2</v>
      </c>
    </row>
    <row r="695" spans="1:15" x14ac:dyDescent="0.3">
      <c r="A695" s="2">
        <v>44742.375</v>
      </c>
      <c r="B695" s="3">
        <v>26572000</v>
      </c>
      <c r="C695" s="3">
        <v>26609000</v>
      </c>
      <c r="D695" s="3">
        <v>24776000</v>
      </c>
      <c r="E695" s="3">
        <v>26003000</v>
      </c>
      <c r="F695" s="3">
        <v>27085200</v>
      </c>
      <c r="G695" s="10">
        <v>-174400</v>
      </c>
      <c r="H695" s="10">
        <f t="shared" si="20"/>
        <v>37000</v>
      </c>
      <c r="I695" s="11">
        <f t="shared" si="21"/>
        <v>1.392443173265091E-3</v>
      </c>
      <c r="J695" s="3">
        <v>27024500</v>
      </c>
      <c r="K695" s="3"/>
      <c r="L695" s="4">
        <v>28636450</v>
      </c>
      <c r="M695" s="4"/>
      <c r="N695" s="4">
        <v>446000</v>
      </c>
      <c r="O695" s="5">
        <v>1.704697473531323E-2</v>
      </c>
    </row>
    <row r="696" spans="1:15" x14ac:dyDescent="0.3">
      <c r="A696" s="2">
        <v>44743.375</v>
      </c>
      <c r="B696" s="3">
        <v>25999000</v>
      </c>
      <c r="C696" s="3">
        <v>27110000</v>
      </c>
      <c r="D696" s="3">
        <v>25100000</v>
      </c>
      <c r="E696" s="3">
        <v>25556000</v>
      </c>
      <c r="F696" s="3">
        <v>26719400</v>
      </c>
      <c r="G696" s="10">
        <v>-209800</v>
      </c>
      <c r="H696" s="10">
        <f t="shared" si="20"/>
        <v>1111000</v>
      </c>
      <c r="I696" s="11">
        <f t="shared" si="21"/>
        <v>4.2732412785107123E-2</v>
      </c>
      <c r="J696" s="3">
        <v>26960500</v>
      </c>
      <c r="K696" s="3"/>
      <c r="L696" s="4">
        <v>28056050</v>
      </c>
      <c r="M696" s="4"/>
      <c r="N696" s="4">
        <v>2334000</v>
      </c>
      <c r="O696" s="5">
        <v>9.4204068453341949E-2</v>
      </c>
    </row>
    <row r="697" spans="1:15" x14ac:dyDescent="0.3">
      <c r="A697" s="2">
        <v>44744.375</v>
      </c>
      <c r="B697" s="3">
        <v>25576000</v>
      </c>
      <c r="C697" s="3">
        <v>25700000</v>
      </c>
      <c r="D697" s="3">
        <v>25180000</v>
      </c>
      <c r="E697" s="3">
        <v>25463000</v>
      </c>
      <c r="F697" s="3">
        <v>26338600</v>
      </c>
      <c r="G697" s="10">
        <v>-365800</v>
      </c>
      <c r="H697" s="10">
        <f t="shared" si="20"/>
        <v>124000</v>
      </c>
      <c r="I697" s="11">
        <f t="shared" si="21"/>
        <v>4.8482952768220209E-3</v>
      </c>
      <c r="J697" s="3">
        <v>26819400</v>
      </c>
      <c r="K697" s="3"/>
      <c r="L697" s="4">
        <v>27480950</v>
      </c>
      <c r="M697" s="4"/>
      <c r="N697" s="4">
        <v>600000</v>
      </c>
      <c r="O697" s="5">
        <v>2.3904382470119521E-2</v>
      </c>
    </row>
    <row r="698" spans="1:15" x14ac:dyDescent="0.3">
      <c r="A698" s="2">
        <v>44745.375</v>
      </c>
      <c r="B698" s="3">
        <v>25465000</v>
      </c>
      <c r="C698" s="3">
        <v>25870000</v>
      </c>
      <c r="D698" s="3">
        <v>25000000</v>
      </c>
      <c r="E698" s="3">
        <v>25422000</v>
      </c>
      <c r="F698" s="3">
        <v>26023400</v>
      </c>
      <c r="G698" s="10">
        <v>-380800</v>
      </c>
      <c r="H698" s="10">
        <f t="shared" si="20"/>
        <v>405000</v>
      </c>
      <c r="I698" s="11">
        <f t="shared" si="21"/>
        <v>1.5904182210877676E-2</v>
      </c>
      <c r="J698" s="3">
        <v>26746400</v>
      </c>
      <c r="K698" s="3"/>
      <c r="L698" s="4">
        <v>27018200</v>
      </c>
      <c r="M698" s="4"/>
      <c r="N698" s="4">
        <v>690000</v>
      </c>
      <c r="O698" s="5">
        <v>2.7402700555996824E-2</v>
      </c>
    </row>
    <row r="699" spans="1:15" x14ac:dyDescent="0.3">
      <c r="A699" s="2">
        <v>44746.375</v>
      </c>
      <c r="B699" s="3">
        <v>25454000</v>
      </c>
      <c r="C699" s="3">
        <v>26560000</v>
      </c>
      <c r="D699" s="3">
        <v>25150000</v>
      </c>
      <c r="E699" s="3">
        <v>26399000</v>
      </c>
      <c r="F699" s="3">
        <v>25798400</v>
      </c>
      <c r="G699" s="10">
        <v>-315200</v>
      </c>
      <c r="H699" s="10">
        <f t="shared" si="20"/>
        <v>1106000</v>
      </c>
      <c r="I699" s="11">
        <f t="shared" si="21"/>
        <v>4.3450931091380526E-2</v>
      </c>
      <c r="J699" s="3">
        <v>26546700</v>
      </c>
      <c r="K699" s="3"/>
      <c r="L699" s="4">
        <v>26820700</v>
      </c>
      <c r="M699" s="4"/>
      <c r="N699" s="4">
        <v>1560000</v>
      </c>
      <c r="O699" s="5">
        <v>6.2399999999999997E-2</v>
      </c>
    </row>
    <row r="700" spans="1:15" x14ac:dyDescent="0.3">
      <c r="A700" s="2">
        <v>44747.375</v>
      </c>
      <c r="B700" s="3">
        <v>26399000</v>
      </c>
      <c r="C700" s="3">
        <v>27269000</v>
      </c>
      <c r="D700" s="3">
        <v>25580000</v>
      </c>
      <c r="E700" s="3">
        <v>26548000</v>
      </c>
      <c r="F700" s="3">
        <v>25768600</v>
      </c>
      <c r="G700" s="10">
        <v>-225000</v>
      </c>
      <c r="H700" s="10">
        <f t="shared" si="20"/>
        <v>870000</v>
      </c>
      <c r="I700" s="11">
        <f t="shared" si="21"/>
        <v>3.2955793780067424E-2</v>
      </c>
      <c r="J700" s="3">
        <v>26426900</v>
      </c>
      <c r="K700" s="3"/>
      <c r="L700" s="4">
        <v>26699200</v>
      </c>
      <c r="M700" s="4"/>
      <c r="N700" s="4">
        <v>2119000</v>
      </c>
      <c r="O700" s="5">
        <v>8.4254473161033794E-2</v>
      </c>
    </row>
    <row r="701" spans="1:15" x14ac:dyDescent="0.3">
      <c r="A701" s="2">
        <v>44748.375</v>
      </c>
      <c r="B701" s="3">
        <v>26523000</v>
      </c>
      <c r="C701" s="3">
        <v>27084000</v>
      </c>
      <c r="D701" s="3">
        <v>26131000</v>
      </c>
      <c r="E701" s="3">
        <v>26954000</v>
      </c>
      <c r="F701" s="3">
        <v>25877600</v>
      </c>
      <c r="G701" s="10">
        <v>-29800</v>
      </c>
      <c r="H701" s="10">
        <f t="shared" si="20"/>
        <v>561000</v>
      </c>
      <c r="I701" s="11">
        <f t="shared" si="21"/>
        <v>2.1151453455491461E-2</v>
      </c>
      <c r="J701" s="3">
        <v>26298500</v>
      </c>
      <c r="K701" s="3"/>
      <c r="L701" s="4">
        <v>26563950</v>
      </c>
      <c r="M701" s="4"/>
      <c r="N701" s="4">
        <v>1504000</v>
      </c>
      <c r="O701" s="5">
        <v>5.8795934323690381E-2</v>
      </c>
    </row>
    <row r="702" spans="1:15" x14ac:dyDescent="0.3">
      <c r="A702" s="2">
        <v>44749.375</v>
      </c>
      <c r="B702" s="3">
        <v>26953000</v>
      </c>
      <c r="C702" s="3">
        <v>28347000</v>
      </c>
      <c r="D702" s="3">
        <v>26600000</v>
      </c>
      <c r="E702" s="3">
        <v>28115000</v>
      </c>
      <c r="F702" s="3">
        <v>26157200</v>
      </c>
      <c r="G702" s="10">
        <v>109000</v>
      </c>
      <c r="H702" s="10">
        <f t="shared" si="20"/>
        <v>1394000</v>
      </c>
      <c r="I702" s="11">
        <f t="shared" si="21"/>
        <v>5.1719660149148521E-2</v>
      </c>
      <c r="J702" s="3">
        <v>26247900</v>
      </c>
      <c r="K702" s="3"/>
      <c r="L702" s="4">
        <v>26566750</v>
      </c>
      <c r="M702" s="4"/>
      <c r="N702" s="4">
        <v>2216000</v>
      </c>
      <c r="O702" s="5">
        <v>8.4803490107535115E-2</v>
      </c>
    </row>
    <row r="703" spans="1:15" x14ac:dyDescent="0.3">
      <c r="A703" s="2">
        <v>44750.375</v>
      </c>
      <c r="B703" s="3">
        <v>28129000</v>
      </c>
      <c r="C703" s="3">
        <v>29084000</v>
      </c>
      <c r="D703" s="3">
        <v>27800000</v>
      </c>
      <c r="E703" s="3">
        <v>28241000</v>
      </c>
      <c r="F703" s="3">
        <v>26687600</v>
      </c>
      <c r="G703" s="10">
        <v>279600</v>
      </c>
      <c r="H703" s="10">
        <f t="shared" si="20"/>
        <v>955000</v>
      </c>
      <c r="I703" s="11">
        <f t="shared" si="21"/>
        <v>3.3950727007714461E-2</v>
      </c>
      <c r="J703" s="3">
        <v>26355500</v>
      </c>
      <c r="K703" s="3"/>
      <c r="L703" s="4">
        <v>26622000</v>
      </c>
      <c r="M703" s="4"/>
      <c r="N703" s="4">
        <v>2484000</v>
      </c>
      <c r="O703" s="5">
        <v>9.3383458646616541E-2</v>
      </c>
    </row>
    <row r="704" spans="1:15" x14ac:dyDescent="0.3">
      <c r="A704" s="2">
        <v>44751.375</v>
      </c>
      <c r="B704" s="3">
        <v>28241000</v>
      </c>
      <c r="C704" s="3">
        <v>28600000</v>
      </c>
      <c r="D704" s="3">
        <v>27915000</v>
      </c>
      <c r="E704" s="3">
        <v>28200000</v>
      </c>
      <c r="F704" s="3">
        <v>27251400</v>
      </c>
      <c r="G704" s="10">
        <v>530400</v>
      </c>
      <c r="H704" s="10">
        <f t="shared" si="20"/>
        <v>359000</v>
      </c>
      <c r="I704" s="11">
        <f t="shared" si="21"/>
        <v>1.2712014447080486E-2</v>
      </c>
      <c r="J704" s="3">
        <v>26524900</v>
      </c>
      <c r="K704" s="3"/>
      <c r="L704" s="4">
        <v>26779400</v>
      </c>
      <c r="M704" s="4"/>
      <c r="N704" s="4">
        <v>800000</v>
      </c>
      <c r="O704" s="5">
        <v>2.8776978417266189E-2</v>
      </c>
    </row>
    <row r="705" spans="1:15" x14ac:dyDescent="0.3">
      <c r="A705" s="2">
        <v>44752.375</v>
      </c>
      <c r="B705" s="3">
        <v>28199000</v>
      </c>
      <c r="C705" s="3">
        <v>28222000</v>
      </c>
      <c r="D705" s="3">
        <v>27181000</v>
      </c>
      <c r="E705" s="3">
        <v>27317000</v>
      </c>
      <c r="F705" s="3">
        <v>27611600</v>
      </c>
      <c r="G705" s="10">
        <v>563800</v>
      </c>
      <c r="H705" s="10">
        <f t="shared" si="20"/>
        <v>23000</v>
      </c>
      <c r="I705" s="11">
        <f t="shared" si="21"/>
        <v>8.1563175999148905E-4</v>
      </c>
      <c r="J705" s="3">
        <v>26690100</v>
      </c>
      <c r="K705" s="3"/>
      <c r="L705" s="4">
        <v>26857300</v>
      </c>
      <c r="M705" s="4"/>
      <c r="N705" s="4">
        <v>307000</v>
      </c>
      <c r="O705" s="5">
        <v>1.0997671502776285E-2</v>
      </c>
    </row>
    <row r="706" spans="1:15" x14ac:dyDescent="0.3">
      <c r="A706" s="2">
        <v>44753.375</v>
      </c>
      <c r="B706" s="3">
        <v>27317000</v>
      </c>
      <c r="C706" s="3">
        <v>27327000</v>
      </c>
      <c r="D706" s="3">
        <v>26400000</v>
      </c>
      <c r="E706" s="3">
        <v>26460000</v>
      </c>
      <c r="F706" s="3">
        <v>27765400</v>
      </c>
      <c r="G706" s="10">
        <v>360200</v>
      </c>
      <c r="H706" s="10">
        <f t="shared" si="20"/>
        <v>10000</v>
      </c>
      <c r="I706" s="11">
        <f t="shared" si="21"/>
        <v>3.6607240912252443E-4</v>
      </c>
      <c r="J706" s="3">
        <v>26821500</v>
      </c>
      <c r="K706" s="3"/>
      <c r="L706" s="4">
        <v>26891000</v>
      </c>
      <c r="M706" s="4"/>
      <c r="N706" s="4">
        <v>146000</v>
      </c>
      <c r="O706" s="5">
        <v>5.371399139104522E-3</v>
      </c>
    </row>
    <row r="707" spans="1:15" x14ac:dyDescent="0.3">
      <c r="A707" s="2">
        <v>44754.375</v>
      </c>
      <c r="B707" s="3">
        <v>26474000</v>
      </c>
      <c r="C707" s="3">
        <v>26565000</v>
      </c>
      <c r="D707" s="3">
        <v>25650000</v>
      </c>
      <c r="E707" s="3">
        <v>25723000</v>
      </c>
      <c r="F707" s="3">
        <v>27666600</v>
      </c>
      <c r="G707" s="10">
        <v>153800</v>
      </c>
      <c r="H707" s="10">
        <f t="shared" si="20"/>
        <v>91000</v>
      </c>
      <c r="I707" s="11">
        <f t="shared" si="21"/>
        <v>3.4373347435219461E-3</v>
      </c>
      <c r="J707" s="3">
        <v>26911900</v>
      </c>
      <c r="K707" s="3"/>
      <c r="L707" s="4">
        <v>26865650</v>
      </c>
      <c r="M707" s="4"/>
      <c r="N707" s="4">
        <v>165000</v>
      </c>
      <c r="O707" s="5">
        <v>6.2500000000000003E-3</v>
      </c>
    </row>
    <row r="708" spans="1:15" x14ac:dyDescent="0.3">
      <c r="A708" s="2">
        <v>44755.375</v>
      </c>
      <c r="B708" s="3">
        <v>25723000</v>
      </c>
      <c r="C708" s="3">
        <v>26759000</v>
      </c>
      <c r="D708" s="3">
        <v>25200000</v>
      </c>
      <c r="E708" s="3">
        <v>26611000</v>
      </c>
      <c r="F708" s="3">
        <v>27188200</v>
      </c>
      <c r="G708" s="10">
        <v>-98800</v>
      </c>
      <c r="H708" s="10">
        <f t="shared" si="20"/>
        <v>1036000</v>
      </c>
      <c r="I708" s="11">
        <f t="shared" si="21"/>
        <v>4.0275240057536056E-2</v>
      </c>
      <c r="J708" s="3">
        <v>26937900</v>
      </c>
      <c r="K708" s="3"/>
      <c r="L708" s="4">
        <v>26842150</v>
      </c>
      <c r="M708" s="4"/>
      <c r="N708" s="4">
        <v>1109000</v>
      </c>
      <c r="O708" s="5">
        <v>4.323586744639376E-2</v>
      </c>
    </row>
    <row r="709" spans="1:15" x14ac:dyDescent="0.3">
      <c r="A709" s="2">
        <v>44756.375</v>
      </c>
      <c r="B709" s="3">
        <v>26604000</v>
      </c>
      <c r="C709" s="3">
        <v>27500000</v>
      </c>
      <c r="D709" s="3">
        <v>26103000</v>
      </c>
      <c r="E709" s="3">
        <v>27135000</v>
      </c>
      <c r="F709" s="3">
        <v>26862200</v>
      </c>
      <c r="G709" s="10">
        <v>-478400</v>
      </c>
      <c r="H709" s="10">
        <f t="shared" si="20"/>
        <v>896000</v>
      </c>
      <c r="I709" s="11">
        <f t="shared" si="21"/>
        <v>3.3679145993083748E-2</v>
      </c>
      <c r="J709" s="3">
        <v>27056800</v>
      </c>
      <c r="K709" s="3"/>
      <c r="L709" s="4">
        <v>26801750</v>
      </c>
      <c r="M709" s="4"/>
      <c r="N709" s="4">
        <v>2300000</v>
      </c>
      <c r="O709" s="5">
        <v>9.1269841269841265E-2</v>
      </c>
    </row>
    <row r="710" spans="1:15" x14ac:dyDescent="0.3">
      <c r="A710" s="2">
        <v>44757.375</v>
      </c>
      <c r="B710" s="3">
        <v>27140000</v>
      </c>
      <c r="C710" s="3">
        <v>27899000</v>
      </c>
      <c r="D710" s="3">
        <v>26914000</v>
      </c>
      <c r="E710" s="3">
        <v>27518000</v>
      </c>
      <c r="F710" s="3">
        <v>26649200</v>
      </c>
      <c r="G710" s="10">
        <v>-326000</v>
      </c>
      <c r="H710" s="10">
        <f t="shared" si="20"/>
        <v>759000</v>
      </c>
      <c r="I710" s="11">
        <f t="shared" si="21"/>
        <v>2.7966101694915254E-2</v>
      </c>
      <c r="J710" s="3">
        <v>27130400</v>
      </c>
      <c r="K710" s="3"/>
      <c r="L710" s="4">
        <v>26778650</v>
      </c>
      <c r="M710" s="4"/>
      <c r="N710" s="4">
        <v>1796000</v>
      </c>
      <c r="O710" s="5">
        <v>6.8804351990192691E-2</v>
      </c>
    </row>
    <row r="711" spans="1:15" x14ac:dyDescent="0.3">
      <c r="A711" s="2">
        <v>44758.375</v>
      </c>
      <c r="B711" s="3">
        <v>27496000</v>
      </c>
      <c r="C711" s="3">
        <v>28387000</v>
      </c>
      <c r="D711" s="3">
        <v>27114000</v>
      </c>
      <c r="E711" s="3">
        <v>27857000</v>
      </c>
      <c r="F711" s="3">
        <v>26689400</v>
      </c>
      <c r="G711" s="10">
        <v>-213000</v>
      </c>
      <c r="H711" s="10">
        <f t="shared" si="20"/>
        <v>891000</v>
      </c>
      <c r="I711" s="11">
        <f t="shared" si="21"/>
        <v>3.2404713412860053E-2</v>
      </c>
      <c r="J711" s="3">
        <v>27227400</v>
      </c>
      <c r="K711" s="3"/>
      <c r="L711" s="4">
        <v>26762950</v>
      </c>
      <c r="M711" s="4"/>
      <c r="N711" s="4">
        <v>1473000</v>
      </c>
      <c r="O711" s="5">
        <v>5.4729880359664113E-2</v>
      </c>
    </row>
    <row r="712" spans="1:15" x14ac:dyDescent="0.3">
      <c r="A712" s="2">
        <v>44759.375</v>
      </c>
      <c r="B712" s="3">
        <v>27856000</v>
      </c>
      <c r="C712" s="3">
        <v>28481000</v>
      </c>
      <c r="D712" s="3">
        <v>27453000</v>
      </c>
      <c r="E712" s="3">
        <v>27505000</v>
      </c>
      <c r="F712" s="3">
        <v>26968800</v>
      </c>
      <c r="G712" s="10">
        <v>40200</v>
      </c>
      <c r="H712" s="10">
        <f t="shared" si="20"/>
        <v>625000</v>
      </c>
      <c r="I712" s="11">
        <f t="shared" si="21"/>
        <v>2.2436817920735208E-2</v>
      </c>
      <c r="J712" s="3">
        <v>27317700</v>
      </c>
      <c r="K712" s="3"/>
      <c r="L712" s="4">
        <v>26782800</v>
      </c>
      <c r="M712" s="4"/>
      <c r="N712" s="4">
        <v>1367000</v>
      </c>
      <c r="O712" s="5">
        <v>5.0416758869956481E-2</v>
      </c>
    </row>
    <row r="713" spans="1:15" x14ac:dyDescent="0.3">
      <c r="A713" s="2">
        <v>44760.375</v>
      </c>
      <c r="B713" s="3">
        <v>27505000</v>
      </c>
      <c r="C713" s="3">
        <v>29613000</v>
      </c>
      <c r="D713" s="3">
        <v>27450000</v>
      </c>
      <c r="E713" s="3">
        <v>29322000</v>
      </c>
      <c r="F713" s="3">
        <v>27325200</v>
      </c>
      <c r="G713" s="10">
        <v>279400</v>
      </c>
      <c r="H713" s="10">
        <f t="shared" si="20"/>
        <v>2108000</v>
      </c>
      <c r="I713" s="11">
        <f t="shared" si="21"/>
        <v>7.6640610798036718E-2</v>
      </c>
      <c r="J713" s="3">
        <v>27256700</v>
      </c>
      <c r="K713" s="3"/>
      <c r="L713" s="4">
        <v>26806100</v>
      </c>
      <c r="M713" s="4"/>
      <c r="N713" s="4">
        <v>2160000</v>
      </c>
      <c r="O713" s="5">
        <v>7.8679925691181291E-2</v>
      </c>
    </row>
    <row r="714" spans="1:15" x14ac:dyDescent="0.3">
      <c r="A714" s="2">
        <v>44761.375</v>
      </c>
      <c r="B714" s="3">
        <v>29322000</v>
      </c>
      <c r="C714" s="3">
        <v>31050000</v>
      </c>
      <c r="D714" s="3">
        <v>28476000</v>
      </c>
      <c r="E714" s="3">
        <v>30660000</v>
      </c>
      <c r="F714" s="3">
        <v>27867400</v>
      </c>
      <c r="G714" s="10">
        <v>356400</v>
      </c>
      <c r="H714" s="10">
        <f t="shared" si="20"/>
        <v>1728000</v>
      </c>
      <c r="I714" s="11">
        <f t="shared" si="21"/>
        <v>5.8931860036832415E-2</v>
      </c>
      <c r="J714" s="3">
        <v>27364800</v>
      </c>
      <c r="K714" s="3"/>
      <c r="L714" s="4">
        <v>26944850</v>
      </c>
      <c r="M714" s="4"/>
      <c r="N714" s="4">
        <v>3600000</v>
      </c>
      <c r="O714" s="5">
        <v>0.13114754098360656</v>
      </c>
    </row>
    <row r="715" spans="1:15" x14ac:dyDescent="0.3">
      <c r="A715" s="2">
        <v>44762.375</v>
      </c>
      <c r="B715" s="3">
        <v>30646000</v>
      </c>
      <c r="C715" s="3">
        <v>31831000</v>
      </c>
      <c r="D715" s="3">
        <v>30128000</v>
      </c>
      <c r="E715" s="3">
        <v>30505000</v>
      </c>
      <c r="F715" s="3">
        <v>28572400</v>
      </c>
      <c r="G715" s="10">
        <v>542200</v>
      </c>
      <c r="H715" s="10">
        <f t="shared" si="20"/>
        <v>1185000</v>
      </c>
      <c r="I715" s="11">
        <f t="shared" si="21"/>
        <v>3.8667362787965801E-2</v>
      </c>
      <c r="J715" s="3">
        <v>27610800</v>
      </c>
      <c r="K715" s="3"/>
      <c r="L715" s="4">
        <v>27150450</v>
      </c>
      <c r="M715" s="4"/>
      <c r="N715" s="4">
        <v>3355000</v>
      </c>
      <c r="O715" s="5">
        <v>0.11781851383621295</v>
      </c>
    </row>
    <row r="716" spans="1:15" x14ac:dyDescent="0.3">
      <c r="A716" s="2">
        <v>44763.375</v>
      </c>
      <c r="B716" s="3">
        <v>30500000</v>
      </c>
      <c r="C716" s="3">
        <v>30849000</v>
      </c>
      <c r="D716" s="3">
        <v>29621000</v>
      </c>
      <c r="E716" s="3">
        <v>30415000</v>
      </c>
      <c r="F716" s="3">
        <v>29169800</v>
      </c>
      <c r="G716" s="10">
        <v>705000</v>
      </c>
      <c r="H716" s="10">
        <f t="shared" si="20"/>
        <v>349000</v>
      </c>
      <c r="I716" s="11">
        <f t="shared" si="21"/>
        <v>1.1442622950819673E-2</v>
      </c>
      <c r="J716" s="3">
        <v>27929600</v>
      </c>
      <c r="K716" s="3"/>
      <c r="L716" s="4">
        <v>27375550</v>
      </c>
      <c r="M716" s="4"/>
      <c r="N716" s="4">
        <v>721000</v>
      </c>
      <c r="O716" s="5">
        <v>2.3931226765799257E-2</v>
      </c>
    </row>
    <row r="717" spans="1:15" x14ac:dyDescent="0.3">
      <c r="A717" s="2">
        <v>44764.375</v>
      </c>
      <c r="B717" s="3">
        <v>30415000</v>
      </c>
      <c r="C717" s="3">
        <v>31201000</v>
      </c>
      <c r="D717" s="3">
        <v>29874000</v>
      </c>
      <c r="E717" s="3">
        <v>30080000</v>
      </c>
      <c r="F717" s="3">
        <v>29681400</v>
      </c>
      <c r="G717" s="10">
        <v>597400</v>
      </c>
      <c r="H717" s="10">
        <f t="shared" si="20"/>
        <v>786000</v>
      </c>
      <c r="I717" s="11">
        <f t="shared" si="21"/>
        <v>2.5842511918461285E-2</v>
      </c>
      <c r="J717" s="3">
        <v>28325100</v>
      </c>
      <c r="K717" s="3"/>
      <c r="L717" s="4">
        <v>27618500</v>
      </c>
      <c r="M717" s="4"/>
      <c r="N717" s="4">
        <v>1580000</v>
      </c>
      <c r="O717" s="5">
        <v>5.3340535430944261E-2</v>
      </c>
    </row>
    <row r="718" spans="1:15" x14ac:dyDescent="0.3">
      <c r="A718" s="2">
        <v>44765.375</v>
      </c>
      <c r="B718" s="3">
        <v>30077000</v>
      </c>
      <c r="C718" s="3">
        <v>30272000</v>
      </c>
      <c r="D718" s="3">
        <v>29214000</v>
      </c>
      <c r="E718" s="3">
        <v>29722000</v>
      </c>
      <c r="F718" s="3">
        <v>30196400</v>
      </c>
      <c r="G718" s="10">
        <v>511600</v>
      </c>
      <c r="H718" s="10">
        <f t="shared" si="20"/>
        <v>195000</v>
      </c>
      <c r="I718" s="11">
        <f t="shared" si="21"/>
        <v>6.4833593775974994E-3</v>
      </c>
      <c r="J718" s="3">
        <v>28760800</v>
      </c>
      <c r="K718" s="3"/>
      <c r="L718" s="4">
        <v>27849350</v>
      </c>
      <c r="M718" s="4"/>
      <c r="N718" s="4">
        <v>398000</v>
      </c>
      <c r="O718" s="5">
        <v>1.3322621677713061E-2</v>
      </c>
    </row>
    <row r="719" spans="1:15" x14ac:dyDescent="0.3">
      <c r="A719" s="2">
        <v>44766.375</v>
      </c>
      <c r="B719" s="3">
        <v>29704000</v>
      </c>
      <c r="C719" s="3">
        <v>30195000</v>
      </c>
      <c r="D719" s="3">
        <v>29498000</v>
      </c>
      <c r="E719" s="3">
        <v>29818000</v>
      </c>
      <c r="F719" s="3">
        <v>30276400</v>
      </c>
      <c r="G719" s="10">
        <v>515000</v>
      </c>
      <c r="H719" s="10">
        <f t="shared" si="20"/>
        <v>491000</v>
      </c>
      <c r="I719" s="11">
        <f t="shared" si="21"/>
        <v>1.6529760301642875E-2</v>
      </c>
      <c r="J719" s="3">
        <v>29071900</v>
      </c>
      <c r="K719" s="3"/>
      <c r="L719" s="4">
        <v>28064350</v>
      </c>
      <c r="M719" s="4"/>
      <c r="N719" s="4">
        <v>981000</v>
      </c>
      <c r="O719" s="5">
        <v>3.3579790511398644E-2</v>
      </c>
    </row>
    <row r="720" spans="1:15" x14ac:dyDescent="0.3">
      <c r="A720" s="2">
        <v>44767.375</v>
      </c>
      <c r="B720" s="3">
        <v>29818000</v>
      </c>
      <c r="C720" s="3">
        <v>29938000</v>
      </c>
      <c r="D720" s="3">
        <v>28500000</v>
      </c>
      <c r="E720" s="3">
        <v>28555000</v>
      </c>
      <c r="F720" s="3">
        <v>30108000</v>
      </c>
      <c r="G720" s="10">
        <v>80000</v>
      </c>
      <c r="H720" s="10">
        <f t="shared" si="20"/>
        <v>120000</v>
      </c>
      <c r="I720" s="11">
        <f t="shared" si="21"/>
        <v>4.0244147830169694E-3</v>
      </c>
      <c r="J720" s="3">
        <v>29340200</v>
      </c>
      <c r="K720" s="3"/>
      <c r="L720" s="4">
        <v>28235300</v>
      </c>
      <c r="M720" s="4"/>
      <c r="N720" s="4">
        <v>440000</v>
      </c>
      <c r="O720" s="5">
        <v>1.491626550952607E-2</v>
      </c>
    </row>
    <row r="721" spans="1:15" x14ac:dyDescent="0.3">
      <c r="A721" s="2">
        <v>44768.375</v>
      </c>
      <c r="B721" s="3">
        <v>28555000</v>
      </c>
      <c r="C721" s="3">
        <v>28633000</v>
      </c>
      <c r="D721" s="3">
        <v>27716000</v>
      </c>
      <c r="E721" s="3">
        <v>28401000</v>
      </c>
      <c r="F721" s="3">
        <v>29718000</v>
      </c>
      <c r="G721" s="10">
        <v>-168400</v>
      </c>
      <c r="H721" s="10">
        <f t="shared" si="20"/>
        <v>78000</v>
      </c>
      <c r="I721" s="11">
        <f t="shared" si="21"/>
        <v>2.7315706531255471E-3</v>
      </c>
      <c r="J721" s="3">
        <v>29443900</v>
      </c>
      <c r="K721" s="3"/>
      <c r="L721" s="4">
        <v>28335650</v>
      </c>
      <c r="M721" s="4"/>
      <c r="N721" s="4">
        <v>133000</v>
      </c>
      <c r="O721" s="5">
        <v>4.6666666666666671E-3</v>
      </c>
    </row>
    <row r="722" spans="1:15" x14ac:dyDescent="0.3">
      <c r="A722" s="2">
        <v>44769.375</v>
      </c>
      <c r="B722" s="3">
        <v>28401000</v>
      </c>
      <c r="C722" s="3">
        <v>30492000</v>
      </c>
      <c r="D722" s="3">
        <v>28165000</v>
      </c>
      <c r="E722" s="3">
        <v>30202000</v>
      </c>
      <c r="F722" s="3">
        <v>29315200</v>
      </c>
      <c r="G722" s="10">
        <v>-390000</v>
      </c>
      <c r="H722" s="10">
        <f t="shared" si="20"/>
        <v>2091000</v>
      </c>
      <c r="I722" s="11">
        <f t="shared" si="21"/>
        <v>7.3624168163092849E-2</v>
      </c>
      <c r="J722" s="3">
        <v>29498300</v>
      </c>
      <c r="K722" s="3"/>
      <c r="L722" s="4">
        <v>28408000</v>
      </c>
      <c r="M722" s="4"/>
      <c r="N722" s="4">
        <v>2776000</v>
      </c>
      <c r="O722" s="5">
        <v>0.10015875306682061</v>
      </c>
    </row>
    <row r="723" spans="1:15" x14ac:dyDescent="0.3">
      <c r="A723" s="2">
        <v>44770.375</v>
      </c>
      <c r="B723" s="3">
        <v>30200000</v>
      </c>
      <c r="C723" s="3">
        <v>31573000</v>
      </c>
      <c r="D723" s="3">
        <v>29850000</v>
      </c>
      <c r="E723" s="3">
        <v>31217000</v>
      </c>
      <c r="F723" s="3">
        <v>29339600</v>
      </c>
      <c r="G723" s="10">
        <v>-402800</v>
      </c>
      <c r="H723" s="10">
        <f t="shared" si="20"/>
        <v>1373000</v>
      </c>
      <c r="I723" s="11">
        <f t="shared" si="21"/>
        <v>4.5463576158940394E-2</v>
      </c>
      <c r="J723" s="3">
        <v>29768000</v>
      </c>
      <c r="K723" s="3"/>
      <c r="L723" s="4">
        <v>28512350</v>
      </c>
      <c r="M723" s="4"/>
      <c r="N723" s="4">
        <v>3408000</v>
      </c>
      <c r="O723" s="5">
        <v>0.12100124267708148</v>
      </c>
    </row>
    <row r="724" spans="1:15" x14ac:dyDescent="0.3">
      <c r="A724" s="2">
        <v>44771.375</v>
      </c>
      <c r="B724" s="3">
        <v>31217000</v>
      </c>
      <c r="C724" s="3">
        <v>31990000</v>
      </c>
      <c r="D724" s="3">
        <v>30965000</v>
      </c>
      <c r="E724" s="3">
        <v>31404000</v>
      </c>
      <c r="F724" s="3">
        <v>29638600</v>
      </c>
      <c r="G724" s="10">
        <v>24400</v>
      </c>
      <c r="H724" s="10">
        <f t="shared" si="20"/>
        <v>773000</v>
      </c>
      <c r="I724" s="11">
        <f t="shared" si="21"/>
        <v>2.4762148829163597E-2</v>
      </c>
      <c r="J724" s="3">
        <v>29957500</v>
      </c>
      <c r="K724" s="3"/>
      <c r="L724" s="4">
        <v>28661150</v>
      </c>
      <c r="M724" s="4"/>
      <c r="N724" s="4">
        <v>2140000</v>
      </c>
      <c r="O724" s="5">
        <v>7.1691792294807363E-2</v>
      </c>
    </row>
    <row r="725" spans="1:15" x14ac:dyDescent="0.3">
      <c r="A725" s="2">
        <v>44772.375</v>
      </c>
      <c r="B725" s="3">
        <v>31402000</v>
      </c>
      <c r="C725" s="3">
        <v>32500000</v>
      </c>
      <c r="D725" s="3">
        <v>31171000</v>
      </c>
      <c r="E725" s="3">
        <v>31281000</v>
      </c>
      <c r="F725" s="3">
        <v>29955800</v>
      </c>
      <c r="G725" s="10">
        <v>299000</v>
      </c>
      <c r="H725" s="10">
        <f t="shared" si="20"/>
        <v>1098000</v>
      </c>
      <c r="I725" s="11">
        <f t="shared" si="21"/>
        <v>3.4965925737214187E-2</v>
      </c>
      <c r="J725" s="3">
        <v>30031900</v>
      </c>
      <c r="K725" s="3"/>
      <c r="L725" s="4">
        <v>28821350</v>
      </c>
      <c r="M725" s="4"/>
      <c r="N725" s="4">
        <v>1535000</v>
      </c>
      <c r="O725" s="5">
        <v>4.9572097529468756E-2</v>
      </c>
    </row>
    <row r="726" spans="1:15" x14ac:dyDescent="0.3">
      <c r="A726" s="2">
        <v>44773.375</v>
      </c>
      <c r="B726" s="3">
        <v>31270000</v>
      </c>
      <c r="C726" s="3">
        <v>31775000</v>
      </c>
      <c r="D726" s="3">
        <v>30714000</v>
      </c>
      <c r="E726" s="3">
        <v>30751000</v>
      </c>
      <c r="F726" s="3">
        <v>30501000</v>
      </c>
      <c r="G726" s="10">
        <v>317200</v>
      </c>
      <c r="H726" s="10">
        <f t="shared" si="20"/>
        <v>505000</v>
      </c>
      <c r="I726" s="11">
        <f t="shared" si="21"/>
        <v>1.6149664214902461E-2</v>
      </c>
      <c r="J726" s="3">
        <v>30109500</v>
      </c>
      <c r="K726" s="3"/>
      <c r="L726" s="4">
        <v>29019550</v>
      </c>
      <c r="M726" s="4"/>
      <c r="N726" s="4">
        <v>604000</v>
      </c>
      <c r="O726" s="5">
        <v>1.9376985018125823E-2</v>
      </c>
    </row>
    <row r="727" spans="1:15" x14ac:dyDescent="0.3">
      <c r="A727" s="2">
        <v>44774.375</v>
      </c>
      <c r="B727" s="3">
        <v>30750000</v>
      </c>
      <c r="C727" s="3">
        <v>31099000</v>
      </c>
      <c r="D727" s="3">
        <v>30392000</v>
      </c>
      <c r="E727" s="3">
        <v>30851000</v>
      </c>
      <c r="F727" s="3">
        <v>30971000</v>
      </c>
      <c r="G727" s="10">
        <v>545200</v>
      </c>
      <c r="H727" s="10">
        <f t="shared" si="20"/>
        <v>349000</v>
      </c>
      <c r="I727" s="11">
        <f t="shared" si="21"/>
        <v>1.134959349593496E-2</v>
      </c>
      <c r="J727" s="3">
        <v>30143100</v>
      </c>
      <c r="K727" s="3"/>
      <c r="L727" s="4">
        <v>29234100</v>
      </c>
      <c r="M727" s="4"/>
      <c r="N727" s="4">
        <v>385000</v>
      </c>
      <c r="O727" s="5">
        <v>1.2535000325584423E-2</v>
      </c>
    </row>
    <row r="728" spans="1:15" x14ac:dyDescent="0.3">
      <c r="A728" s="2">
        <v>44775.375</v>
      </c>
      <c r="B728" s="3">
        <v>30851000</v>
      </c>
      <c r="C728" s="3">
        <v>31141000</v>
      </c>
      <c r="D728" s="3">
        <v>30246000</v>
      </c>
      <c r="E728" s="3">
        <v>30754000</v>
      </c>
      <c r="F728" s="3">
        <v>31100800</v>
      </c>
      <c r="G728" s="10">
        <v>470000</v>
      </c>
      <c r="H728" s="10">
        <f t="shared" ref="H728:H791" si="22">C728-B728</f>
        <v>290000</v>
      </c>
      <c r="I728" s="11">
        <f t="shared" ref="I728:I791" si="23">H728/B728</f>
        <v>9.4000194483161003E-3</v>
      </c>
      <c r="J728" s="3">
        <v>30220200</v>
      </c>
      <c r="K728" s="3"/>
      <c r="L728" s="4">
        <v>29490500</v>
      </c>
      <c r="M728" s="4"/>
      <c r="N728" s="4">
        <v>749000</v>
      </c>
      <c r="O728" s="5">
        <v>2.4644643327191365E-2</v>
      </c>
    </row>
    <row r="729" spans="1:15" x14ac:dyDescent="0.3">
      <c r="A729" s="2">
        <v>44776.375</v>
      </c>
      <c r="B729" s="3">
        <v>30754000</v>
      </c>
      <c r="C729" s="3">
        <v>31467000</v>
      </c>
      <c r="D729" s="3">
        <v>30509000</v>
      </c>
      <c r="E729" s="3">
        <v>30708000</v>
      </c>
      <c r="F729" s="3">
        <v>31008200</v>
      </c>
      <c r="G729" s="10">
        <v>129800</v>
      </c>
      <c r="H729" s="10">
        <f t="shared" si="22"/>
        <v>713000</v>
      </c>
      <c r="I729" s="11">
        <f t="shared" si="23"/>
        <v>2.3183976068153735E-2</v>
      </c>
      <c r="J729" s="3">
        <v>30323400</v>
      </c>
      <c r="K729" s="3"/>
      <c r="L729" s="4">
        <v>29697650</v>
      </c>
      <c r="M729" s="4"/>
      <c r="N729" s="4">
        <v>1221000</v>
      </c>
      <c r="O729" s="5">
        <v>4.0368974409839317E-2</v>
      </c>
    </row>
    <row r="730" spans="1:15" x14ac:dyDescent="0.3">
      <c r="A730" s="2">
        <v>44777.375</v>
      </c>
      <c r="B730" s="3">
        <v>30708000</v>
      </c>
      <c r="C730" s="3">
        <v>30980000</v>
      </c>
      <c r="D730" s="3">
        <v>30159000</v>
      </c>
      <c r="E730" s="3">
        <v>30315000</v>
      </c>
      <c r="F730" s="3">
        <v>30869000</v>
      </c>
      <c r="G730" s="10">
        <v>-92600</v>
      </c>
      <c r="H730" s="10">
        <f t="shared" si="22"/>
        <v>272000</v>
      </c>
      <c r="I730" s="11">
        <f t="shared" si="23"/>
        <v>8.8576266770874039E-3</v>
      </c>
      <c r="J730" s="3">
        <v>30412400</v>
      </c>
      <c r="K730" s="3"/>
      <c r="L730" s="4">
        <v>29876300</v>
      </c>
      <c r="M730" s="4"/>
      <c r="N730" s="4">
        <v>471000</v>
      </c>
      <c r="O730" s="5">
        <v>1.5438067455504932E-2</v>
      </c>
    </row>
    <row r="731" spans="1:15" x14ac:dyDescent="0.3">
      <c r="A731" s="2">
        <v>44778.375</v>
      </c>
      <c r="B731" s="3">
        <v>30318000</v>
      </c>
      <c r="C731" s="3">
        <v>30990000</v>
      </c>
      <c r="D731" s="3">
        <v>30261000</v>
      </c>
      <c r="E731" s="3">
        <v>30767000</v>
      </c>
      <c r="F731" s="3">
        <v>30675800</v>
      </c>
      <c r="G731" s="10">
        <v>-139200</v>
      </c>
      <c r="H731" s="10">
        <f t="shared" si="22"/>
        <v>672000</v>
      </c>
      <c r="I731" s="11">
        <f t="shared" si="23"/>
        <v>2.2165050465070255E-2</v>
      </c>
      <c r="J731" s="3">
        <v>30588400</v>
      </c>
      <c r="K731" s="3"/>
      <c r="L731" s="4">
        <v>30016150</v>
      </c>
      <c r="M731" s="4"/>
      <c r="N731" s="4">
        <v>831000</v>
      </c>
      <c r="O731" s="5">
        <v>2.7553963990848501E-2</v>
      </c>
    </row>
    <row r="732" spans="1:15" x14ac:dyDescent="0.3">
      <c r="A732" s="2">
        <v>44779.375</v>
      </c>
      <c r="B732" s="3">
        <v>30767000</v>
      </c>
      <c r="C732" s="3">
        <v>30843000</v>
      </c>
      <c r="D732" s="3">
        <v>30509000</v>
      </c>
      <c r="E732" s="3">
        <v>30534000</v>
      </c>
      <c r="F732" s="3">
        <v>30679000</v>
      </c>
      <c r="G732" s="10">
        <v>-193200</v>
      </c>
      <c r="H732" s="10">
        <f t="shared" si="22"/>
        <v>76000</v>
      </c>
      <c r="I732" s="11">
        <f t="shared" si="23"/>
        <v>2.4701790879838787E-3</v>
      </c>
      <c r="J732" s="3">
        <v>30825000</v>
      </c>
      <c r="K732" s="3"/>
      <c r="L732" s="4">
        <v>30161650</v>
      </c>
      <c r="M732" s="4"/>
      <c r="N732" s="4">
        <v>582000</v>
      </c>
      <c r="O732" s="5">
        <v>1.9232675721225341E-2</v>
      </c>
    </row>
    <row r="733" spans="1:15" x14ac:dyDescent="0.3">
      <c r="A733" s="2">
        <v>44780.375</v>
      </c>
      <c r="B733" s="3">
        <v>30534000</v>
      </c>
      <c r="C733" s="3">
        <v>30899000</v>
      </c>
      <c r="D733" s="3">
        <v>30440000</v>
      </c>
      <c r="E733" s="3">
        <v>30685000</v>
      </c>
      <c r="F733" s="3">
        <v>30615600</v>
      </c>
      <c r="G733" s="10">
        <v>3200</v>
      </c>
      <c r="H733" s="10">
        <f t="shared" si="22"/>
        <v>365000</v>
      </c>
      <c r="I733" s="11">
        <f t="shared" si="23"/>
        <v>1.1953887469705901E-2</v>
      </c>
      <c r="J733" s="3">
        <v>30858200</v>
      </c>
      <c r="K733" s="3"/>
      <c r="L733" s="4">
        <v>30313100</v>
      </c>
      <c r="M733" s="4"/>
      <c r="N733" s="4">
        <v>390000</v>
      </c>
      <c r="O733" s="5">
        <v>1.278311317971746E-2</v>
      </c>
    </row>
    <row r="734" spans="1:15" x14ac:dyDescent="0.3">
      <c r="A734" s="2">
        <v>44781.375</v>
      </c>
      <c r="B734" s="3">
        <v>30695000</v>
      </c>
      <c r="C734" s="3">
        <v>31925000</v>
      </c>
      <c r="D734" s="3">
        <v>30680000</v>
      </c>
      <c r="E734" s="3">
        <v>31459000</v>
      </c>
      <c r="F734" s="3">
        <v>30601800</v>
      </c>
      <c r="G734" s="10">
        <v>-63400</v>
      </c>
      <c r="H734" s="10">
        <f t="shared" si="22"/>
        <v>1230000</v>
      </c>
      <c r="I734" s="11">
        <f t="shared" si="23"/>
        <v>4.0071672910897541E-2</v>
      </c>
      <c r="J734" s="3">
        <v>30805000</v>
      </c>
      <c r="K734" s="3"/>
      <c r="L734" s="4">
        <v>30381250</v>
      </c>
      <c r="M734" s="4"/>
      <c r="N734" s="4">
        <v>1485000</v>
      </c>
      <c r="O734" s="5">
        <v>4.8784494086727991E-2</v>
      </c>
    </row>
    <row r="735" spans="1:15" x14ac:dyDescent="0.3">
      <c r="A735" s="2">
        <v>44782.375</v>
      </c>
      <c r="B735" s="3">
        <v>31435000</v>
      </c>
      <c r="C735" s="3">
        <v>31743000</v>
      </c>
      <c r="D735" s="3">
        <v>30570000</v>
      </c>
      <c r="E735" s="3">
        <v>30997000</v>
      </c>
      <c r="F735" s="3">
        <v>30752000</v>
      </c>
      <c r="G735" s="10">
        <v>-13800</v>
      </c>
      <c r="H735" s="10">
        <f t="shared" si="22"/>
        <v>308000</v>
      </c>
      <c r="I735" s="11">
        <f t="shared" si="23"/>
        <v>9.7979958644822656E-3</v>
      </c>
      <c r="J735" s="3">
        <v>30810500</v>
      </c>
      <c r="K735" s="3"/>
      <c r="L735" s="4">
        <v>30421200</v>
      </c>
      <c r="M735" s="4"/>
      <c r="N735" s="4">
        <v>1063000</v>
      </c>
      <c r="O735" s="5">
        <v>3.4647979139504563E-2</v>
      </c>
    </row>
    <row r="736" spans="1:15" x14ac:dyDescent="0.3">
      <c r="A736" s="2">
        <v>44783.375</v>
      </c>
      <c r="B736" s="3">
        <v>30997000</v>
      </c>
      <c r="C736" s="3">
        <v>32073000</v>
      </c>
      <c r="D736" s="3">
        <v>30522000</v>
      </c>
      <c r="E736" s="3">
        <v>31583000</v>
      </c>
      <c r="F736" s="3">
        <v>30888400</v>
      </c>
      <c r="G736" s="10">
        <v>150200</v>
      </c>
      <c r="H736" s="10">
        <f t="shared" si="22"/>
        <v>1076000</v>
      </c>
      <c r="I736" s="11">
        <f t="shared" si="23"/>
        <v>3.4713036745491498E-2</v>
      </c>
      <c r="J736" s="3">
        <v>30782100</v>
      </c>
      <c r="K736" s="3"/>
      <c r="L736" s="4">
        <v>30445800</v>
      </c>
      <c r="M736" s="4"/>
      <c r="N736" s="4">
        <v>1503000</v>
      </c>
      <c r="O736" s="5">
        <v>4.916584887144259E-2</v>
      </c>
    </row>
    <row r="737" spans="1:15" x14ac:dyDescent="0.3">
      <c r="A737" s="2">
        <v>44784.375</v>
      </c>
      <c r="B737" s="3">
        <v>31583000</v>
      </c>
      <c r="C737" s="3">
        <v>32879000</v>
      </c>
      <c r="D737" s="3">
        <v>31581000</v>
      </c>
      <c r="E737" s="3">
        <v>31770000</v>
      </c>
      <c r="F737" s="3">
        <v>31051600</v>
      </c>
      <c r="G737" s="10">
        <v>136400</v>
      </c>
      <c r="H737" s="10">
        <f t="shared" si="22"/>
        <v>1296000</v>
      </c>
      <c r="I737" s="11">
        <f t="shared" si="23"/>
        <v>4.1034733875819268E-2</v>
      </c>
      <c r="J737" s="3">
        <v>30865300</v>
      </c>
      <c r="K737" s="3"/>
      <c r="L737" s="4">
        <v>30504200</v>
      </c>
      <c r="M737" s="4"/>
      <c r="N737" s="4">
        <v>2357000</v>
      </c>
      <c r="O737" s="5">
        <v>7.7222986698119389E-2</v>
      </c>
    </row>
    <row r="738" spans="1:15" x14ac:dyDescent="0.3">
      <c r="A738" s="2">
        <v>44785.375</v>
      </c>
      <c r="B738" s="3">
        <v>31770000</v>
      </c>
      <c r="C738" s="3">
        <v>32450000</v>
      </c>
      <c r="D738" s="3">
        <v>31590000</v>
      </c>
      <c r="E738" s="3">
        <v>32368000</v>
      </c>
      <c r="F738" s="3">
        <v>31298800</v>
      </c>
      <c r="G738" s="10">
        <v>163200</v>
      </c>
      <c r="H738" s="10">
        <f t="shared" si="22"/>
        <v>680000</v>
      </c>
      <c r="I738" s="11">
        <f t="shared" si="23"/>
        <v>2.1403840100723954E-2</v>
      </c>
      <c r="J738" s="3">
        <v>30957200</v>
      </c>
      <c r="K738" s="3"/>
      <c r="L738" s="4">
        <v>30588700</v>
      </c>
      <c r="M738" s="4"/>
      <c r="N738" s="4">
        <v>869000</v>
      </c>
      <c r="O738" s="5">
        <v>2.7516544757924068E-2</v>
      </c>
    </row>
    <row r="739" spans="1:15" x14ac:dyDescent="0.3">
      <c r="A739" s="2">
        <v>44786.375</v>
      </c>
      <c r="B739" s="3">
        <v>32368000</v>
      </c>
      <c r="C739" s="3">
        <v>32957000</v>
      </c>
      <c r="D739" s="3">
        <v>32260000</v>
      </c>
      <c r="E739" s="3">
        <v>32562000</v>
      </c>
      <c r="F739" s="3">
        <v>31635400</v>
      </c>
      <c r="G739" s="10">
        <v>247200</v>
      </c>
      <c r="H739" s="10">
        <f t="shared" si="22"/>
        <v>589000</v>
      </c>
      <c r="I739" s="11">
        <f t="shared" si="23"/>
        <v>1.8196984676223431E-2</v>
      </c>
      <c r="J739" s="3">
        <v>31118600</v>
      </c>
      <c r="K739" s="3"/>
      <c r="L739" s="4">
        <v>30721000</v>
      </c>
      <c r="M739" s="4"/>
      <c r="N739" s="4">
        <v>1367000</v>
      </c>
      <c r="O739" s="5">
        <v>4.327318771763216E-2</v>
      </c>
    </row>
    <row r="740" spans="1:15" x14ac:dyDescent="0.3">
      <c r="A740" s="2">
        <v>44787.375</v>
      </c>
      <c r="B740" s="3">
        <v>32562000</v>
      </c>
      <c r="C740" s="3">
        <v>33197000</v>
      </c>
      <c r="D740" s="3">
        <v>32310000</v>
      </c>
      <c r="E740" s="3">
        <v>32544000</v>
      </c>
      <c r="F740" s="3">
        <v>31856000</v>
      </c>
      <c r="G740" s="10">
        <v>336600</v>
      </c>
      <c r="H740" s="10">
        <f t="shared" si="22"/>
        <v>635000</v>
      </c>
      <c r="I740" s="11">
        <f t="shared" si="23"/>
        <v>1.9501259136416683E-2</v>
      </c>
      <c r="J740" s="3">
        <v>31304000</v>
      </c>
      <c r="K740" s="3"/>
      <c r="L740" s="4">
        <v>30858200</v>
      </c>
      <c r="M740" s="4"/>
      <c r="N740" s="4">
        <v>937000</v>
      </c>
      <c r="O740" s="5">
        <v>2.9045257284562927E-2</v>
      </c>
    </row>
    <row r="741" spans="1:15" x14ac:dyDescent="0.3">
      <c r="A741" s="2">
        <v>44788.375</v>
      </c>
      <c r="B741" s="3">
        <v>32544000</v>
      </c>
      <c r="C741" s="3">
        <v>33450000</v>
      </c>
      <c r="D741" s="3">
        <v>32139000</v>
      </c>
      <c r="E741" s="3">
        <v>32445000</v>
      </c>
      <c r="F741" s="3">
        <v>32165400</v>
      </c>
      <c r="G741" s="10">
        <v>220600</v>
      </c>
      <c r="H741" s="10">
        <f t="shared" si="22"/>
        <v>906000</v>
      </c>
      <c r="I741" s="11">
        <f t="shared" si="23"/>
        <v>2.7839233038348083E-2</v>
      </c>
      <c r="J741" s="3">
        <v>31526900</v>
      </c>
      <c r="K741" s="3"/>
      <c r="L741" s="4">
        <v>31057650</v>
      </c>
      <c r="M741" s="4"/>
      <c r="N741" s="4">
        <v>1140000</v>
      </c>
      <c r="O741" s="5">
        <v>3.5283194057567316E-2</v>
      </c>
    </row>
    <row r="742" spans="1:15" x14ac:dyDescent="0.3">
      <c r="A742" s="2">
        <v>44789.375</v>
      </c>
      <c r="B742" s="3">
        <v>32435000</v>
      </c>
      <c r="C742" s="3">
        <v>32600000</v>
      </c>
      <c r="D742" s="3">
        <v>31865000</v>
      </c>
      <c r="E742" s="3">
        <v>32082000</v>
      </c>
      <c r="F742" s="3">
        <v>32337800</v>
      </c>
      <c r="G742" s="10">
        <v>309400</v>
      </c>
      <c r="H742" s="10">
        <f t="shared" si="22"/>
        <v>165000</v>
      </c>
      <c r="I742" s="11">
        <f t="shared" si="23"/>
        <v>5.087097271466009E-3</v>
      </c>
      <c r="J742" s="3">
        <v>31694700</v>
      </c>
      <c r="K742" s="3"/>
      <c r="L742" s="4">
        <v>31259850</v>
      </c>
      <c r="M742" s="4"/>
      <c r="N742" s="4">
        <v>461000</v>
      </c>
      <c r="O742" s="5">
        <v>1.4343943495441675E-2</v>
      </c>
    </row>
    <row r="743" spans="1:15" x14ac:dyDescent="0.3">
      <c r="A743" s="2">
        <v>44790.375</v>
      </c>
      <c r="B743" s="3">
        <v>32082000</v>
      </c>
      <c r="C743" s="3">
        <v>32600000</v>
      </c>
      <c r="D743" s="3">
        <v>31334000</v>
      </c>
      <c r="E743" s="3">
        <v>31547000</v>
      </c>
      <c r="F743" s="3">
        <v>32400200</v>
      </c>
      <c r="G743" s="10">
        <v>172400</v>
      </c>
      <c r="H743" s="10">
        <f t="shared" si="22"/>
        <v>518000</v>
      </c>
      <c r="I743" s="11">
        <f t="shared" si="23"/>
        <v>1.6146125553269747E-2</v>
      </c>
      <c r="J743" s="3">
        <v>31849500</v>
      </c>
      <c r="K743" s="3"/>
      <c r="L743" s="4">
        <v>31353850</v>
      </c>
      <c r="M743" s="4"/>
      <c r="N743" s="4">
        <v>735000</v>
      </c>
      <c r="O743" s="5">
        <v>2.3066059940373449E-2</v>
      </c>
    </row>
    <row r="744" spans="1:15" x14ac:dyDescent="0.3">
      <c r="A744" s="2">
        <v>44791.375</v>
      </c>
      <c r="B744" s="3">
        <v>31547000</v>
      </c>
      <c r="C744" s="3">
        <v>31779000</v>
      </c>
      <c r="D744" s="3">
        <v>31484000</v>
      </c>
      <c r="E744" s="3">
        <v>31720000</v>
      </c>
      <c r="F744" s="3">
        <v>32236000</v>
      </c>
      <c r="G744" s="10">
        <v>62400</v>
      </c>
      <c r="H744" s="10">
        <f t="shared" si="22"/>
        <v>232000</v>
      </c>
      <c r="I744" s="11">
        <f t="shared" si="23"/>
        <v>7.3541065711478113E-3</v>
      </c>
      <c r="J744" s="3">
        <v>31935700</v>
      </c>
      <c r="K744" s="3"/>
      <c r="L744" s="4">
        <v>31370350</v>
      </c>
      <c r="M744" s="4"/>
      <c r="N744" s="4">
        <v>445000</v>
      </c>
      <c r="O744" s="5">
        <v>1.4201825493074615E-2</v>
      </c>
    </row>
    <row r="745" spans="1:15" x14ac:dyDescent="0.3">
      <c r="A745" s="2">
        <v>44792.375</v>
      </c>
      <c r="B745" s="3">
        <v>31720000</v>
      </c>
      <c r="C745" s="3">
        <v>31739000</v>
      </c>
      <c r="D745" s="3">
        <v>28612000</v>
      </c>
      <c r="E745" s="3">
        <v>28678000</v>
      </c>
      <c r="F745" s="3">
        <v>32067600</v>
      </c>
      <c r="G745" s="10">
        <v>-164200</v>
      </c>
      <c r="H745" s="10">
        <f t="shared" si="22"/>
        <v>19000</v>
      </c>
      <c r="I745" s="11">
        <f t="shared" si="23"/>
        <v>5.9899117276166456E-4</v>
      </c>
      <c r="J745" s="3">
        <v>31961800</v>
      </c>
      <c r="K745" s="3"/>
      <c r="L745" s="4">
        <v>31386150</v>
      </c>
      <c r="M745" s="4"/>
      <c r="N745" s="4">
        <v>255000</v>
      </c>
      <c r="O745" s="5">
        <v>8.099352051835854E-3</v>
      </c>
    </row>
    <row r="746" spans="1:15" x14ac:dyDescent="0.3">
      <c r="A746" s="2">
        <v>44793.375</v>
      </c>
      <c r="B746" s="3">
        <v>28678000</v>
      </c>
      <c r="C746" s="3">
        <v>29429000</v>
      </c>
      <c r="D746" s="3">
        <v>28616000</v>
      </c>
      <c r="E746" s="3">
        <v>29340000</v>
      </c>
      <c r="F746" s="3">
        <v>31294400</v>
      </c>
      <c r="G746" s="10">
        <v>-168400</v>
      </c>
      <c r="H746" s="10">
        <f t="shared" si="22"/>
        <v>751000</v>
      </c>
      <c r="I746" s="11">
        <f t="shared" si="23"/>
        <v>2.6187321291582397E-2</v>
      </c>
      <c r="J746" s="3">
        <v>31729900</v>
      </c>
      <c r="K746" s="3"/>
      <c r="L746" s="4">
        <v>31256000</v>
      </c>
      <c r="M746" s="4"/>
      <c r="N746" s="4">
        <v>817000</v>
      </c>
      <c r="O746" s="5">
        <v>2.8554452677198378E-2</v>
      </c>
    </row>
    <row r="747" spans="1:15" x14ac:dyDescent="0.3">
      <c r="A747" s="2">
        <v>44794.375</v>
      </c>
      <c r="B747" s="3">
        <v>29350000</v>
      </c>
      <c r="C747" s="3">
        <v>29760000</v>
      </c>
      <c r="D747" s="3">
        <v>29016000</v>
      </c>
      <c r="E747" s="3">
        <v>29459000</v>
      </c>
      <c r="F747" s="3">
        <v>30673400</v>
      </c>
      <c r="G747" s="10">
        <v>-773200</v>
      </c>
      <c r="H747" s="10">
        <f t="shared" si="22"/>
        <v>410000</v>
      </c>
      <c r="I747" s="11">
        <f t="shared" si="23"/>
        <v>1.3969335604770016E-2</v>
      </c>
      <c r="J747" s="3">
        <v>31505600</v>
      </c>
      <c r="K747" s="3"/>
      <c r="L747" s="4">
        <v>31185450</v>
      </c>
      <c r="M747" s="4"/>
      <c r="N747" s="4">
        <v>1144000</v>
      </c>
      <c r="O747" s="5">
        <v>3.9977634889572268E-2</v>
      </c>
    </row>
    <row r="748" spans="1:15" x14ac:dyDescent="0.3">
      <c r="A748" s="2">
        <v>44795.375</v>
      </c>
      <c r="B748" s="3">
        <v>29458000</v>
      </c>
      <c r="C748" s="3">
        <v>29554000</v>
      </c>
      <c r="D748" s="3">
        <v>28857000</v>
      </c>
      <c r="E748" s="3">
        <v>29260000</v>
      </c>
      <c r="F748" s="3">
        <v>30148800</v>
      </c>
      <c r="G748" s="10">
        <v>-621000</v>
      </c>
      <c r="H748" s="10">
        <f t="shared" si="22"/>
        <v>96000</v>
      </c>
      <c r="I748" s="11">
        <f t="shared" si="23"/>
        <v>3.2588770452848122E-3</v>
      </c>
      <c r="J748" s="3">
        <v>31274500</v>
      </c>
      <c r="K748" s="3"/>
      <c r="L748" s="4">
        <v>31115850</v>
      </c>
      <c r="M748" s="4"/>
      <c r="N748" s="4">
        <v>538000</v>
      </c>
      <c r="O748" s="5">
        <v>1.8541494347945962E-2</v>
      </c>
    </row>
    <row r="749" spans="1:15" x14ac:dyDescent="0.3">
      <c r="A749" s="2">
        <v>44796.375</v>
      </c>
      <c r="B749" s="3">
        <v>29261000</v>
      </c>
      <c r="C749" s="3">
        <v>29528000</v>
      </c>
      <c r="D749" s="3">
        <v>28701000</v>
      </c>
      <c r="E749" s="3">
        <v>29307000</v>
      </c>
      <c r="F749" s="3">
        <v>29691400</v>
      </c>
      <c r="G749" s="10">
        <v>-524600</v>
      </c>
      <c r="H749" s="10">
        <f t="shared" si="22"/>
        <v>267000</v>
      </c>
      <c r="I749" s="11">
        <f t="shared" si="23"/>
        <v>9.1247735894193632E-3</v>
      </c>
      <c r="J749" s="3">
        <v>30963700</v>
      </c>
      <c r="K749" s="3"/>
      <c r="L749" s="4">
        <v>31041150</v>
      </c>
      <c r="M749" s="4"/>
      <c r="N749" s="4">
        <v>671000</v>
      </c>
      <c r="O749" s="5">
        <v>2.3252590359358213E-2</v>
      </c>
    </row>
    <row r="750" spans="1:15" x14ac:dyDescent="0.3">
      <c r="A750" s="2">
        <v>44797.375</v>
      </c>
      <c r="B750" s="3">
        <v>29287000</v>
      </c>
      <c r="C750" s="3">
        <v>29695000</v>
      </c>
      <c r="D750" s="3">
        <v>28950000</v>
      </c>
      <c r="E750" s="3">
        <v>29104000</v>
      </c>
      <c r="F750" s="3">
        <v>29208800</v>
      </c>
      <c r="G750" s="10">
        <v>-457400</v>
      </c>
      <c r="H750" s="10">
        <f t="shared" si="22"/>
        <v>408000</v>
      </c>
      <c r="I750" s="11">
        <f t="shared" si="23"/>
        <v>1.3931095707993307E-2</v>
      </c>
      <c r="J750" s="3">
        <v>30638200</v>
      </c>
      <c r="K750" s="3"/>
      <c r="L750" s="4">
        <v>30971100</v>
      </c>
      <c r="M750" s="4"/>
      <c r="N750" s="4">
        <v>994000</v>
      </c>
      <c r="O750" s="5">
        <v>3.4632939618828615E-2</v>
      </c>
    </row>
    <row r="751" spans="1:15" x14ac:dyDescent="0.3">
      <c r="A751" s="2">
        <v>44798.375</v>
      </c>
      <c r="B751" s="3">
        <v>29103000</v>
      </c>
      <c r="C751" s="3">
        <v>29500000</v>
      </c>
      <c r="D751" s="3">
        <v>29036000</v>
      </c>
      <c r="E751" s="3">
        <v>29300000</v>
      </c>
      <c r="F751" s="3">
        <v>29294000</v>
      </c>
      <c r="G751" s="10">
        <v>-482600</v>
      </c>
      <c r="H751" s="10">
        <f t="shared" si="22"/>
        <v>397000</v>
      </c>
      <c r="I751" s="11">
        <f t="shared" si="23"/>
        <v>1.3641205374016424E-2</v>
      </c>
      <c r="J751" s="3">
        <v>30294200</v>
      </c>
      <c r="K751" s="3"/>
      <c r="L751" s="4">
        <v>30910550</v>
      </c>
      <c r="M751" s="4"/>
      <c r="N751" s="4">
        <v>550000</v>
      </c>
      <c r="O751" s="5">
        <v>1.8998272884283247E-2</v>
      </c>
    </row>
    <row r="752" spans="1:15" x14ac:dyDescent="0.3">
      <c r="A752" s="2">
        <v>44799.375</v>
      </c>
      <c r="B752" s="3">
        <v>29299000</v>
      </c>
      <c r="C752" s="3">
        <v>29655000</v>
      </c>
      <c r="D752" s="3">
        <v>27790000</v>
      </c>
      <c r="E752" s="3">
        <v>27969000</v>
      </c>
      <c r="F752" s="3">
        <v>29286000</v>
      </c>
      <c r="G752" s="10">
        <v>85200</v>
      </c>
      <c r="H752" s="10">
        <f t="shared" si="22"/>
        <v>356000</v>
      </c>
      <c r="I752" s="11">
        <f t="shared" si="23"/>
        <v>1.2150585344209699E-2</v>
      </c>
      <c r="J752" s="3">
        <v>29979700</v>
      </c>
      <c r="K752" s="3"/>
      <c r="L752" s="4">
        <v>30837200</v>
      </c>
      <c r="M752" s="4"/>
      <c r="N752" s="4">
        <v>619000</v>
      </c>
      <c r="O752" s="5">
        <v>2.1318363410938145E-2</v>
      </c>
    </row>
    <row r="753" spans="1:15" x14ac:dyDescent="0.3">
      <c r="A753" s="2">
        <v>44800.375</v>
      </c>
      <c r="B753" s="3">
        <v>27954000</v>
      </c>
      <c r="C753" s="3">
        <v>28150000</v>
      </c>
      <c r="D753" s="3">
        <v>27510000</v>
      </c>
      <c r="E753" s="3">
        <v>27739000</v>
      </c>
      <c r="F753" s="3">
        <v>28988000</v>
      </c>
      <c r="G753" s="10">
        <v>-8000</v>
      </c>
      <c r="H753" s="10">
        <f t="shared" si="22"/>
        <v>196000</v>
      </c>
      <c r="I753" s="11">
        <f t="shared" si="23"/>
        <v>7.0115189239464831E-3</v>
      </c>
      <c r="J753" s="3">
        <v>29568400</v>
      </c>
      <c r="K753" s="3"/>
      <c r="L753" s="4">
        <v>30708950</v>
      </c>
      <c r="M753" s="4"/>
      <c r="N753" s="4">
        <v>360000</v>
      </c>
      <c r="O753" s="5">
        <v>1.2954300107952501E-2</v>
      </c>
    </row>
    <row r="754" spans="1:15" x14ac:dyDescent="0.3">
      <c r="A754" s="2">
        <v>44801.375</v>
      </c>
      <c r="B754" s="3">
        <v>27739000</v>
      </c>
      <c r="C754" s="3">
        <v>27878000</v>
      </c>
      <c r="D754" s="3">
        <v>27090000</v>
      </c>
      <c r="E754" s="3">
        <v>27099000</v>
      </c>
      <c r="F754" s="3">
        <v>28683800</v>
      </c>
      <c r="G754" s="10">
        <v>-298000</v>
      </c>
      <c r="H754" s="10">
        <f t="shared" si="22"/>
        <v>139000</v>
      </c>
      <c r="I754" s="11">
        <f t="shared" si="23"/>
        <v>5.0109953495079129E-3</v>
      </c>
      <c r="J754" s="3">
        <v>29187600</v>
      </c>
      <c r="K754" s="3"/>
      <c r="L754" s="4">
        <v>30561650</v>
      </c>
      <c r="M754" s="4"/>
      <c r="N754" s="4">
        <v>368000</v>
      </c>
      <c r="O754" s="5">
        <v>1.3376953834969103E-2</v>
      </c>
    </row>
    <row r="755" spans="1:15" x14ac:dyDescent="0.3">
      <c r="A755" s="2">
        <v>44802.375</v>
      </c>
      <c r="B755" s="3">
        <v>27098000</v>
      </c>
      <c r="C755" s="3">
        <v>28066000</v>
      </c>
      <c r="D755" s="3">
        <v>27094000</v>
      </c>
      <c r="E755" s="3">
        <v>27792000</v>
      </c>
      <c r="F755" s="3">
        <v>28242200</v>
      </c>
      <c r="G755" s="10">
        <v>-304200</v>
      </c>
      <c r="H755" s="10">
        <f t="shared" si="22"/>
        <v>968000</v>
      </c>
      <c r="I755" s="11">
        <f t="shared" si="23"/>
        <v>3.572219351981696E-2</v>
      </c>
      <c r="J755" s="3">
        <v>28725500</v>
      </c>
      <c r="K755" s="3"/>
      <c r="L755" s="4">
        <v>30343650</v>
      </c>
      <c r="M755" s="4"/>
      <c r="N755" s="4">
        <v>976000</v>
      </c>
      <c r="O755" s="5">
        <v>3.6028054632705794E-2</v>
      </c>
    </row>
    <row r="756" spans="1:15" x14ac:dyDescent="0.3">
      <c r="A756" s="2">
        <v>44803.375</v>
      </c>
      <c r="B756" s="3">
        <v>27792000</v>
      </c>
      <c r="C756" s="3">
        <v>28150000</v>
      </c>
      <c r="D756" s="3">
        <v>27155000</v>
      </c>
      <c r="E756" s="3">
        <v>27314000</v>
      </c>
      <c r="F756" s="3">
        <v>27979800</v>
      </c>
      <c r="G756" s="10">
        <v>-441600</v>
      </c>
      <c r="H756" s="10">
        <f t="shared" si="22"/>
        <v>358000</v>
      </c>
      <c r="I756" s="11">
        <f t="shared" si="23"/>
        <v>1.2881404720782958E-2</v>
      </c>
      <c r="J756" s="3">
        <v>28636900</v>
      </c>
      <c r="K756" s="3"/>
      <c r="L756" s="4">
        <v>30183400</v>
      </c>
      <c r="M756" s="4"/>
      <c r="N756" s="4">
        <v>1056000</v>
      </c>
      <c r="O756" s="5">
        <v>3.8975418911936219E-2</v>
      </c>
    </row>
    <row r="757" spans="1:15" x14ac:dyDescent="0.3">
      <c r="A757" s="2">
        <v>44804.375</v>
      </c>
      <c r="B757" s="3">
        <v>27314000</v>
      </c>
      <c r="C757" s="3">
        <v>27957000</v>
      </c>
      <c r="D757" s="3">
        <v>27286000</v>
      </c>
      <c r="E757" s="3">
        <v>27530000</v>
      </c>
      <c r="F757" s="3">
        <v>27582600</v>
      </c>
      <c r="G757" s="10">
        <v>-262400</v>
      </c>
      <c r="H757" s="10">
        <f t="shared" si="22"/>
        <v>643000</v>
      </c>
      <c r="I757" s="11">
        <f t="shared" si="23"/>
        <v>2.3541041224280589E-2</v>
      </c>
      <c r="J757" s="3">
        <v>28434300</v>
      </c>
      <c r="K757" s="3"/>
      <c r="L757" s="4">
        <v>29969950</v>
      </c>
      <c r="M757" s="4"/>
      <c r="N757" s="4">
        <v>802000</v>
      </c>
      <c r="O757" s="5">
        <v>2.9534155772417602E-2</v>
      </c>
    </row>
    <row r="758" spans="1:15" x14ac:dyDescent="0.3">
      <c r="A758" s="2">
        <v>44805.375</v>
      </c>
      <c r="B758" s="3">
        <v>27521000</v>
      </c>
      <c r="C758" s="3">
        <v>27773000</v>
      </c>
      <c r="D758" s="3">
        <v>27100000</v>
      </c>
      <c r="E758" s="3">
        <v>27636000</v>
      </c>
      <c r="F758" s="3">
        <v>27494800</v>
      </c>
      <c r="G758" s="10">
        <v>-397200</v>
      </c>
      <c r="H758" s="10">
        <f t="shared" si="22"/>
        <v>252000</v>
      </c>
      <c r="I758" s="11">
        <f t="shared" si="23"/>
        <v>9.1566440172958837E-3</v>
      </c>
      <c r="J758" s="3">
        <v>28241400</v>
      </c>
      <c r="K758" s="3"/>
      <c r="L758" s="4">
        <v>29757950</v>
      </c>
      <c r="M758" s="4"/>
      <c r="N758" s="4">
        <v>487000</v>
      </c>
      <c r="O758" s="5">
        <v>1.7847980649417283E-2</v>
      </c>
    </row>
    <row r="759" spans="1:15" x14ac:dyDescent="0.3">
      <c r="A759" s="2">
        <v>44806.375</v>
      </c>
      <c r="B759" s="3">
        <v>27636000</v>
      </c>
      <c r="C759" s="3">
        <v>28000000</v>
      </c>
      <c r="D759" s="3">
        <v>27312000</v>
      </c>
      <c r="E759" s="3">
        <v>27571000</v>
      </c>
      <c r="F759" s="3">
        <v>27474200</v>
      </c>
      <c r="G759" s="10">
        <v>-87800</v>
      </c>
      <c r="H759" s="10">
        <f t="shared" si="22"/>
        <v>364000</v>
      </c>
      <c r="I759" s="11">
        <f t="shared" si="23"/>
        <v>1.3171225937183385E-2</v>
      </c>
      <c r="J759" s="3">
        <v>28079000</v>
      </c>
      <c r="K759" s="3"/>
      <c r="L759" s="4">
        <v>29521350</v>
      </c>
      <c r="M759" s="4"/>
      <c r="N759" s="4">
        <v>900000</v>
      </c>
      <c r="O759" s="5">
        <v>3.3210332103321034E-2</v>
      </c>
    </row>
    <row r="760" spans="1:15" x14ac:dyDescent="0.3">
      <c r="A760" s="2">
        <v>44807.375</v>
      </c>
      <c r="B760" s="3">
        <v>27562000</v>
      </c>
      <c r="C760" s="3">
        <v>27704000</v>
      </c>
      <c r="D760" s="3">
        <v>27286000</v>
      </c>
      <c r="E760" s="3">
        <v>27447000</v>
      </c>
      <c r="F760" s="3">
        <v>27568600</v>
      </c>
      <c r="G760" s="10">
        <v>-20600</v>
      </c>
      <c r="H760" s="10">
        <f t="shared" si="22"/>
        <v>142000</v>
      </c>
      <c r="I760" s="11">
        <f t="shared" si="23"/>
        <v>5.152020898338292E-3</v>
      </c>
      <c r="J760" s="3">
        <v>27905400</v>
      </c>
      <c r="K760" s="3"/>
      <c r="L760" s="4">
        <v>29271800</v>
      </c>
      <c r="M760" s="4"/>
      <c r="N760" s="4">
        <v>392000</v>
      </c>
      <c r="O760" s="5">
        <v>1.4352665495020504E-2</v>
      </c>
    </row>
    <row r="761" spans="1:15" x14ac:dyDescent="0.3">
      <c r="A761" s="2">
        <v>44808.375</v>
      </c>
      <c r="B761" s="3">
        <v>27440000</v>
      </c>
      <c r="C761" s="3">
        <v>27590000</v>
      </c>
      <c r="D761" s="3">
        <v>27200000</v>
      </c>
      <c r="E761" s="3">
        <v>27528000</v>
      </c>
      <c r="F761" s="3">
        <v>27499600</v>
      </c>
      <c r="G761" s="10">
        <v>94400</v>
      </c>
      <c r="H761" s="10">
        <f t="shared" si="22"/>
        <v>150000</v>
      </c>
      <c r="I761" s="11">
        <f t="shared" si="23"/>
        <v>5.4664723032069968E-3</v>
      </c>
      <c r="J761" s="3">
        <v>27739700</v>
      </c>
      <c r="K761" s="3"/>
      <c r="L761" s="4">
        <v>29016950</v>
      </c>
      <c r="M761" s="4"/>
      <c r="N761" s="4">
        <v>304000</v>
      </c>
      <c r="O761" s="5">
        <v>1.1141244594297443E-2</v>
      </c>
    </row>
    <row r="762" spans="1:15" x14ac:dyDescent="0.3">
      <c r="A762" s="2">
        <v>44809.375</v>
      </c>
      <c r="B762" s="3">
        <v>27529000</v>
      </c>
      <c r="C762" s="3">
        <v>27599000</v>
      </c>
      <c r="D762" s="3">
        <v>27223000</v>
      </c>
      <c r="E762" s="3">
        <v>27309000</v>
      </c>
      <c r="F762" s="3">
        <v>27542400</v>
      </c>
      <c r="G762" s="10">
        <v>-69000</v>
      </c>
      <c r="H762" s="10">
        <f t="shared" si="22"/>
        <v>70000</v>
      </c>
      <c r="I762" s="11">
        <f t="shared" si="23"/>
        <v>2.5427730756656616E-3</v>
      </c>
      <c r="J762" s="3">
        <v>27562500</v>
      </c>
      <c r="K762" s="3"/>
      <c r="L762" s="4">
        <v>28771100</v>
      </c>
      <c r="M762" s="4"/>
      <c r="N762" s="4">
        <v>399000</v>
      </c>
      <c r="O762" s="5">
        <v>1.4669117647058824E-2</v>
      </c>
    </row>
    <row r="763" spans="1:15" x14ac:dyDescent="0.3">
      <c r="A763" s="2">
        <v>44810.375</v>
      </c>
      <c r="B763" s="3">
        <v>27309000</v>
      </c>
      <c r="C763" s="3">
        <v>27690000</v>
      </c>
      <c r="D763" s="3">
        <v>26203000</v>
      </c>
      <c r="E763" s="3">
        <v>26361000</v>
      </c>
      <c r="F763" s="3">
        <v>27498200</v>
      </c>
      <c r="G763" s="10">
        <v>42800</v>
      </c>
      <c r="H763" s="10">
        <f t="shared" si="22"/>
        <v>381000</v>
      </c>
      <c r="I763" s="11">
        <f t="shared" si="23"/>
        <v>1.3951444578710316E-2</v>
      </c>
      <c r="J763" s="3">
        <v>27496500</v>
      </c>
      <c r="K763" s="3"/>
      <c r="L763" s="4">
        <v>28532450</v>
      </c>
      <c r="M763" s="4"/>
      <c r="N763" s="4">
        <v>467000</v>
      </c>
      <c r="O763" s="5">
        <v>1.7154611909047497E-2</v>
      </c>
    </row>
    <row r="764" spans="1:15" x14ac:dyDescent="0.3">
      <c r="A764" s="2">
        <v>44811.375</v>
      </c>
      <c r="B764" s="3">
        <v>26361000</v>
      </c>
      <c r="C764" s="3">
        <v>27064000</v>
      </c>
      <c r="D764" s="3">
        <v>26198000</v>
      </c>
      <c r="E764" s="3">
        <v>26810000</v>
      </c>
      <c r="F764" s="3">
        <v>27243200</v>
      </c>
      <c r="G764" s="10">
        <v>-44200</v>
      </c>
      <c r="H764" s="10">
        <f t="shared" si="22"/>
        <v>703000</v>
      </c>
      <c r="I764" s="11">
        <f t="shared" si="23"/>
        <v>2.6668184059785289E-2</v>
      </c>
      <c r="J764" s="3">
        <v>27358700</v>
      </c>
      <c r="K764" s="3"/>
      <c r="L764" s="4">
        <v>28273150</v>
      </c>
      <c r="M764" s="4"/>
      <c r="N764" s="4">
        <v>861000</v>
      </c>
      <c r="O764" s="5">
        <v>3.2858832958058234E-2</v>
      </c>
    </row>
    <row r="765" spans="1:15" x14ac:dyDescent="0.3">
      <c r="A765" s="2">
        <v>44812.375</v>
      </c>
      <c r="B765" s="3">
        <v>26811000</v>
      </c>
      <c r="C765" s="3">
        <v>27042000</v>
      </c>
      <c r="D765" s="3">
        <v>26601000</v>
      </c>
      <c r="E765" s="3">
        <v>26887000</v>
      </c>
      <c r="F765" s="3">
        <v>27091000</v>
      </c>
      <c r="G765" s="10">
        <v>-255000</v>
      </c>
      <c r="H765" s="10">
        <f t="shared" si="22"/>
        <v>231000</v>
      </c>
      <c r="I765" s="11">
        <f t="shared" si="23"/>
        <v>8.6158666219089183E-3</v>
      </c>
      <c r="J765" s="3">
        <v>27329800</v>
      </c>
      <c r="K765" s="3"/>
      <c r="L765" s="4">
        <v>28027650</v>
      </c>
      <c r="M765" s="4"/>
      <c r="N765" s="4">
        <v>844000</v>
      </c>
      <c r="O765" s="5">
        <v>3.221619970990152E-2</v>
      </c>
    </row>
    <row r="766" spans="1:15" x14ac:dyDescent="0.3">
      <c r="A766" s="2">
        <v>44813.375</v>
      </c>
      <c r="B766" s="3">
        <v>26887000</v>
      </c>
      <c r="C766" s="3">
        <v>29616000</v>
      </c>
      <c r="D766" s="3">
        <v>26864000</v>
      </c>
      <c r="E766" s="3">
        <v>29350000</v>
      </c>
      <c r="F766" s="3">
        <v>26979000</v>
      </c>
      <c r="G766" s="10">
        <v>-152200</v>
      </c>
      <c r="H766" s="10">
        <f t="shared" si="22"/>
        <v>2729000</v>
      </c>
      <c r="I766" s="11">
        <f t="shared" si="23"/>
        <v>0.10149886562279169</v>
      </c>
      <c r="J766" s="3">
        <v>27239300</v>
      </c>
      <c r="K766" s="3"/>
      <c r="L766" s="4">
        <v>27938100</v>
      </c>
      <c r="M766" s="4"/>
      <c r="N766" s="4">
        <v>3015000</v>
      </c>
      <c r="O766" s="5">
        <v>0.11334160369910906</v>
      </c>
    </row>
    <row r="767" spans="1:15" x14ac:dyDescent="0.3">
      <c r="A767" s="2">
        <v>44814.375</v>
      </c>
      <c r="B767" s="3">
        <v>29344000</v>
      </c>
      <c r="C767" s="3">
        <v>29900000</v>
      </c>
      <c r="D767" s="3">
        <v>29001000</v>
      </c>
      <c r="E767" s="3">
        <v>29727000</v>
      </c>
      <c r="F767" s="3">
        <v>27343400</v>
      </c>
      <c r="G767" s="10">
        <v>-112000</v>
      </c>
      <c r="H767" s="10">
        <f t="shared" si="22"/>
        <v>556000</v>
      </c>
      <c r="I767" s="11">
        <f t="shared" si="23"/>
        <v>1.8947655398037076E-2</v>
      </c>
      <c r="J767" s="3">
        <v>27442900</v>
      </c>
      <c r="K767" s="3"/>
      <c r="L767" s="4">
        <v>27938600</v>
      </c>
      <c r="M767" s="4"/>
      <c r="N767" s="4">
        <v>3036000</v>
      </c>
      <c r="O767" s="5">
        <v>0.11301369863013698</v>
      </c>
    </row>
    <row r="768" spans="1:15" x14ac:dyDescent="0.3">
      <c r="A768" s="2">
        <v>44815.375</v>
      </c>
      <c r="B768" s="3">
        <v>29727000</v>
      </c>
      <c r="C768" s="3">
        <v>30030000</v>
      </c>
      <c r="D768" s="3">
        <v>29527000</v>
      </c>
      <c r="E768" s="3">
        <v>30028000</v>
      </c>
      <c r="F768" s="3">
        <v>27827000</v>
      </c>
      <c r="G768" s="10">
        <v>364400</v>
      </c>
      <c r="H768" s="10">
        <f t="shared" si="22"/>
        <v>303000</v>
      </c>
      <c r="I768" s="11">
        <f t="shared" si="23"/>
        <v>1.0192754061963872E-2</v>
      </c>
      <c r="J768" s="3">
        <v>27662600</v>
      </c>
      <c r="K768" s="3"/>
      <c r="L768" s="4">
        <v>27952000</v>
      </c>
      <c r="M768" s="4"/>
      <c r="N768" s="4">
        <v>1029000</v>
      </c>
      <c r="O768" s="5">
        <v>3.5481535119478637E-2</v>
      </c>
    </row>
    <row r="769" spans="1:15" x14ac:dyDescent="0.3">
      <c r="A769" s="2">
        <v>44816.375</v>
      </c>
      <c r="B769" s="3">
        <v>30028000</v>
      </c>
      <c r="C769" s="3">
        <v>30851000</v>
      </c>
      <c r="D769" s="3">
        <v>29780000</v>
      </c>
      <c r="E769" s="3">
        <v>30656000</v>
      </c>
      <c r="F769" s="3">
        <v>28560400</v>
      </c>
      <c r="G769" s="10">
        <v>483600</v>
      </c>
      <c r="H769" s="10">
        <f t="shared" si="22"/>
        <v>823000</v>
      </c>
      <c r="I769" s="11">
        <f t="shared" si="23"/>
        <v>2.7407752764086853E-2</v>
      </c>
      <c r="J769" s="3">
        <v>27901800</v>
      </c>
      <c r="K769" s="3"/>
      <c r="L769" s="4">
        <v>27990400</v>
      </c>
      <c r="M769" s="4"/>
      <c r="N769" s="4">
        <v>1324000</v>
      </c>
      <c r="O769" s="5">
        <v>4.4840315643309515E-2</v>
      </c>
    </row>
    <row r="770" spans="1:15" x14ac:dyDescent="0.3">
      <c r="A770" s="2">
        <v>44817.375</v>
      </c>
      <c r="B770" s="3">
        <v>30684000</v>
      </c>
      <c r="C770" s="3">
        <v>31300000</v>
      </c>
      <c r="D770" s="3">
        <v>28200000</v>
      </c>
      <c r="E770" s="3">
        <v>28371000</v>
      </c>
      <c r="F770" s="3">
        <v>29329600</v>
      </c>
      <c r="G770" s="10">
        <v>733400</v>
      </c>
      <c r="H770" s="10">
        <f t="shared" si="22"/>
        <v>616000</v>
      </c>
      <c r="I770" s="11">
        <f t="shared" si="23"/>
        <v>2.0075609438143658E-2</v>
      </c>
      <c r="J770" s="3">
        <v>28210300</v>
      </c>
      <c r="K770" s="3"/>
      <c r="L770" s="4">
        <v>28057850</v>
      </c>
      <c r="M770" s="4"/>
      <c r="N770" s="4">
        <v>1520000</v>
      </c>
      <c r="O770" s="5">
        <v>5.104096709200806E-2</v>
      </c>
    </row>
    <row r="771" spans="1:15" x14ac:dyDescent="0.3">
      <c r="A771" s="2">
        <v>44818.375</v>
      </c>
      <c r="B771" s="3">
        <v>28371000</v>
      </c>
      <c r="C771" s="3">
        <v>28813000</v>
      </c>
      <c r="D771" s="3">
        <v>27688000</v>
      </c>
      <c r="E771" s="3">
        <v>28344000</v>
      </c>
      <c r="F771" s="3">
        <v>29626400</v>
      </c>
      <c r="G771" s="10">
        <v>769200</v>
      </c>
      <c r="H771" s="10">
        <f t="shared" si="22"/>
        <v>442000</v>
      </c>
      <c r="I771" s="11">
        <f t="shared" si="23"/>
        <v>1.5579288710302773E-2</v>
      </c>
      <c r="J771" s="3">
        <v>28302700</v>
      </c>
      <c r="K771" s="3"/>
      <c r="L771" s="4">
        <v>28021200</v>
      </c>
      <c r="M771" s="4"/>
      <c r="N771" s="4">
        <v>613000</v>
      </c>
      <c r="O771" s="5">
        <v>2.1737588652482268E-2</v>
      </c>
    </row>
    <row r="772" spans="1:15" x14ac:dyDescent="0.3">
      <c r="A772" s="2">
        <v>44819.375</v>
      </c>
      <c r="B772" s="3">
        <v>28352000</v>
      </c>
      <c r="C772" s="3">
        <v>28518000</v>
      </c>
      <c r="D772" s="3">
        <v>27774000</v>
      </c>
      <c r="E772" s="3">
        <v>28024000</v>
      </c>
      <c r="F772" s="3">
        <v>29425200</v>
      </c>
      <c r="G772" s="10">
        <v>296800</v>
      </c>
      <c r="H772" s="10">
        <f t="shared" si="22"/>
        <v>166000</v>
      </c>
      <c r="I772" s="11">
        <f t="shared" si="23"/>
        <v>5.8549661399548529E-3</v>
      </c>
      <c r="J772" s="3">
        <v>28384300</v>
      </c>
      <c r="K772" s="3"/>
      <c r="L772" s="4">
        <v>27973400</v>
      </c>
      <c r="M772" s="4"/>
      <c r="N772" s="4">
        <v>830000</v>
      </c>
      <c r="O772" s="5">
        <v>2.9976885293267842E-2</v>
      </c>
    </row>
    <row r="773" spans="1:15" x14ac:dyDescent="0.3">
      <c r="A773" s="2">
        <v>44820.375</v>
      </c>
      <c r="B773" s="3">
        <v>28029000</v>
      </c>
      <c r="C773" s="3">
        <v>28173000</v>
      </c>
      <c r="D773" s="3">
        <v>27453000</v>
      </c>
      <c r="E773" s="3">
        <v>27915000</v>
      </c>
      <c r="F773" s="3">
        <v>29084600</v>
      </c>
      <c r="G773" s="10">
        <v>-201200</v>
      </c>
      <c r="H773" s="10">
        <f t="shared" si="22"/>
        <v>144000</v>
      </c>
      <c r="I773" s="11">
        <f t="shared" si="23"/>
        <v>5.1375361233008668E-3</v>
      </c>
      <c r="J773" s="3">
        <v>28455800</v>
      </c>
      <c r="K773" s="3"/>
      <c r="L773" s="4">
        <v>27976150</v>
      </c>
      <c r="M773" s="4"/>
      <c r="N773" s="4">
        <v>399000</v>
      </c>
      <c r="O773" s="5">
        <v>1.4365953769712681E-2</v>
      </c>
    </row>
    <row r="774" spans="1:15" x14ac:dyDescent="0.3">
      <c r="A774" s="2">
        <v>44821.375</v>
      </c>
      <c r="B774" s="3">
        <v>27916000</v>
      </c>
      <c r="C774" s="3">
        <v>28357000</v>
      </c>
      <c r="D774" s="3">
        <v>27893000</v>
      </c>
      <c r="E774" s="3">
        <v>28174000</v>
      </c>
      <c r="F774" s="3">
        <v>28662000</v>
      </c>
      <c r="G774" s="10">
        <v>-340600</v>
      </c>
      <c r="H774" s="10">
        <f t="shared" si="22"/>
        <v>441000</v>
      </c>
      <c r="I774" s="11">
        <f t="shared" si="23"/>
        <v>1.579739217652959E-2</v>
      </c>
      <c r="J774" s="3">
        <v>28611200</v>
      </c>
      <c r="K774" s="3"/>
      <c r="L774" s="4">
        <v>27984950</v>
      </c>
      <c r="M774" s="4"/>
      <c r="N774" s="4">
        <v>904000</v>
      </c>
      <c r="O774" s="5">
        <v>3.2929005937420319E-2</v>
      </c>
    </row>
    <row r="775" spans="1:15" x14ac:dyDescent="0.3">
      <c r="A775" s="2">
        <v>44822.375</v>
      </c>
      <c r="B775" s="3">
        <v>28174000</v>
      </c>
      <c r="C775" s="3">
        <v>28206000</v>
      </c>
      <c r="D775" s="3">
        <v>27280000</v>
      </c>
      <c r="E775" s="3">
        <v>27490000</v>
      </c>
      <c r="F775" s="3">
        <v>28165600</v>
      </c>
      <c r="G775" s="10">
        <v>-422600</v>
      </c>
      <c r="H775" s="10">
        <f t="shared" si="22"/>
        <v>32000</v>
      </c>
      <c r="I775" s="11">
        <f t="shared" si="23"/>
        <v>1.1357989635834458E-3</v>
      </c>
      <c r="J775" s="3">
        <v>28747600</v>
      </c>
      <c r="K775" s="3"/>
      <c r="L775" s="4">
        <v>28038700</v>
      </c>
      <c r="M775" s="4"/>
      <c r="N775" s="4">
        <v>313000</v>
      </c>
      <c r="O775" s="5">
        <v>1.1221453411250134E-2</v>
      </c>
    </row>
    <row r="776" spans="1:15" x14ac:dyDescent="0.3">
      <c r="A776" s="2">
        <v>44823.375</v>
      </c>
      <c r="B776" s="3">
        <v>27490000</v>
      </c>
      <c r="C776" s="3">
        <v>27732000</v>
      </c>
      <c r="D776" s="3">
        <v>26216000</v>
      </c>
      <c r="E776" s="3">
        <v>27566000</v>
      </c>
      <c r="F776" s="3">
        <v>27989400</v>
      </c>
      <c r="G776" s="10">
        <v>-496400</v>
      </c>
      <c r="H776" s="10">
        <f t="shared" si="22"/>
        <v>242000</v>
      </c>
      <c r="I776" s="11">
        <f t="shared" si="23"/>
        <v>8.8032011640596583E-3</v>
      </c>
      <c r="J776" s="3">
        <v>28807900</v>
      </c>
      <c r="K776" s="3"/>
      <c r="L776" s="4">
        <v>28023600</v>
      </c>
      <c r="M776" s="4"/>
      <c r="N776" s="4">
        <v>452000</v>
      </c>
      <c r="O776" s="5">
        <v>1.6568914956011729E-2</v>
      </c>
    </row>
    <row r="777" spans="1:15" x14ac:dyDescent="0.3">
      <c r="A777" s="2">
        <v>44824.375</v>
      </c>
      <c r="B777" s="3">
        <v>27566000</v>
      </c>
      <c r="C777" s="3">
        <v>27707000</v>
      </c>
      <c r="D777" s="3">
        <v>26582000</v>
      </c>
      <c r="E777" s="3">
        <v>26757000</v>
      </c>
      <c r="F777" s="3">
        <v>27833800</v>
      </c>
      <c r="G777" s="10">
        <v>-176200</v>
      </c>
      <c r="H777" s="10">
        <f t="shared" si="22"/>
        <v>141000</v>
      </c>
      <c r="I777" s="11">
        <f t="shared" si="23"/>
        <v>5.1149967351084673E-3</v>
      </c>
      <c r="J777" s="3">
        <v>28629500</v>
      </c>
      <c r="K777" s="3"/>
      <c r="L777" s="4">
        <v>28036200</v>
      </c>
      <c r="M777" s="4"/>
      <c r="N777" s="4">
        <v>1491000</v>
      </c>
      <c r="O777" s="5">
        <v>5.6873664937442781E-2</v>
      </c>
    </row>
    <row r="778" spans="1:15" x14ac:dyDescent="0.3">
      <c r="A778" s="2">
        <v>44825.375</v>
      </c>
      <c r="B778" s="3">
        <v>26757000</v>
      </c>
      <c r="C778" s="3">
        <v>27974000</v>
      </c>
      <c r="D778" s="3">
        <v>26199000</v>
      </c>
      <c r="E778" s="3">
        <v>26538000</v>
      </c>
      <c r="F778" s="3">
        <v>27580400</v>
      </c>
      <c r="G778" s="10">
        <v>-155600</v>
      </c>
      <c r="H778" s="10">
        <f t="shared" si="22"/>
        <v>1217000</v>
      </c>
      <c r="I778" s="11">
        <f t="shared" si="23"/>
        <v>4.5483424898157494E-2</v>
      </c>
      <c r="J778" s="3">
        <v>28332500</v>
      </c>
      <c r="K778" s="3"/>
      <c r="L778" s="4">
        <v>27997550</v>
      </c>
      <c r="M778" s="4"/>
      <c r="N778" s="4">
        <v>1392000</v>
      </c>
      <c r="O778" s="5">
        <v>5.2366262884658794E-2</v>
      </c>
    </row>
    <row r="779" spans="1:15" x14ac:dyDescent="0.3">
      <c r="A779" s="2">
        <v>44826.375</v>
      </c>
      <c r="B779" s="3">
        <v>26523000</v>
      </c>
      <c r="C779" s="3">
        <v>27698000</v>
      </c>
      <c r="D779" s="3">
        <v>26478000</v>
      </c>
      <c r="E779" s="3">
        <v>27572000</v>
      </c>
      <c r="F779" s="3">
        <v>27305000</v>
      </c>
      <c r="G779" s="10">
        <v>-253400</v>
      </c>
      <c r="H779" s="10">
        <f t="shared" si="22"/>
        <v>1175000</v>
      </c>
      <c r="I779" s="11">
        <f t="shared" si="23"/>
        <v>4.4301172567205824E-2</v>
      </c>
      <c r="J779" s="3">
        <v>27983500</v>
      </c>
      <c r="K779" s="3"/>
      <c r="L779" s="4">
        <v>27942650</v>
      </c>
      <c r="M779" s="4"/>
      <c r="N779" s="4">
        <v>1499000</v>
      </c>
      <c r="O779" s="5">
        <v>5.7215924271918774E-2</v>
      </c>
    </row>
    <row r="780" spans="1:15" x14ac:dyDescent="0.3">
      <c r="A780" s="2">
        <v>44827.375</v>
      </c>
      <c r="B780" s="3">
        <v>27571000</v>
      </c>
      <c r="C780" s="3">
        <v>27788000</v>
      </c>
      <c r="D780" s="3">
        <v>26709000</v>
      </c>
      <c r="E780" s="3">
        <v>27594000</v>
      </c>
      <c r="F780" s="3">
        <v>27184600</v>
      </c>
      <c r="G780" s="10">
        <v>-275400</v>
      </c>
      <c r="H780" s="10">
        <f t="shared" si="22"/>
        <v>217000</v>
      </c>
      <c r="I780" s="11">
        <f t="shared" si="23"/>
        <v>7.8705886619999266E-3</v>
      </c>
      <c r="J780" s="3">
        <v>27675100</v>
      </c>
      <c r="K780" s="3"/>
      <c r="L780" s="4">
        <v>27942700</v>
      </c>
      <c r="M780" s="4"/>
      <c r="N780" s="4">
        <v>1310000</v>
      </c>
      <c r="O780" s="5">
        <v>4.9475035878842812E-2</v>
      </c>
    </row>
    <row r="781" spans="1:15" x14ac:dyDescent="0.3">
      <c r="A781" s="2">
        <v>44828.375</v>
      </c>
      <c r="B781" s="3">
        <v>27591000</v>
      </c>
      <c r="C781" s="3">
        <v>27611000</v>
      </c>
      <c r="D781" s="3">
        <v>27101000</v>
      </c>
      <c r="E781" s="3">
        <v>27270000</v>
      </c>
      <c r="F781" s="3">
        <v>27205400</v>
      </c>
      <c r="G781" s="10">
        <v>-120400</v>
      </c>
      <c r="H781" s="10">
        <f t="shared" si="22"/>
        <v>20000</v>
      </c>
      <c r="I781" s="11">
        <f t="shared" si="23"/>
        <v>7.248740531332681E-4</v>
      </c>
      <c r="J781" s="3">
        <v>27597400</v>
      </c>
      <c r="K781" s="3"/>
      <c r="L781" s="4">
        <v>27950050</v>
      </c>
      <c r="M781" s="4"/>
      <c r="N781" s="4">
        <v>902000</v>
      </c>
      <c r="O781" s="5">
        <v>3.3771387921674341E-2</v>
      </c>
    </row>
    <row r="782" spans="1:15" x14ac:dyDescent="0.3">
      <c r="A782" s="2">
        <v>44829.375</v>
      </c>
      <c r="B782" s="3">
        <v>27270000</v>
      </c>
      <c r="C782" s="3">
        <v>27499000</v>
      </c>
      <c r="D782" s="3">
        <v>26910000</v>
      </c>
      <c r="E782" s="3">
        <v>27051000</v>
      </c>
      <c r="F782" s="3">
        <v>27146200</v>
      </c>
      <c r="G782" s="10">
        <v>20800</v>
      </c>
      <c r="H782" s="10">
        <f t="shared" si="22"/>
        <v>229000</v>
      </c>
      <c r="I782" s="11">
        <f t="shared" si="23"/>
        <v>8.3975064173083969E-3</v>
      </c>
      <c r="J782" s="3">
        <v>27490000</v>
      </c>
      <c r="K782" s="3"/>
      <c r="L782" s="4">
        <v>27937150</v>
      </c>
      <c r="M782" s="4"/>
      <c r="N782" s="4">
        <v>398000</v>
      </c>
      <c r="O782" s="5">
        <v>1.4685804951846796E-2</v>
      </c>
    </row>
    <row r="783" spans="1:15" x14ac:dyDescent="0.3">
      <c r="A783" s="2">
        <v>44830.375</v>
      </c>
      <c r="B783" s="3">
        <v>27051000</v>
      </c>
      <c r="C783" s="3">
        <v>27749000</v>
      </c>
      <c r="D783" s="3">
        <v>27000000</v>
      </c>
      <c r="E783" s="3">
        <v>27597000</v>
      </c>
      <c r="F783" s="3">
        <v>27205000</v>
      </c>
      <c r="G783" s="10">
        <v>-59200</v>
      </c>
      <c r="H783" s="10">
        <f t="shared" si="22"/>
        <v>698000</v>
      </c>
      <c r="I783" s="11">
        <f t="shared" si="23"/>
        <v>2.5803112639089128E-2</v>
      </c>
      <c r="J783" s="3">
        <v>27392700</v>
      </c>
      <c r="K783" s="3"/>
      <c r="L783" s="4">
        <v>27924250</v>
      </c>
      <c r="M783" s="4"/>
      <c r="N783" s="4">
        <v>839000</v>
      </c>
      <c r="O783" s="5">
        <v>3.1178000743218134E-2</v>
      </c>
    </row>
    <row r="784" spans="1:15" x14ac:dyDescent="0.3">
      <c r="A784" s="2">
        <v>44831.375</v>
      </c>
      <c r="B784" s="3">
        <v>27604000</v>
      </c>
      <c r="C784" s="3">
        <v>29112000</v>
      </c>
      <c r="D784" s="3">
        <v>27130000</v>
      </c>
      <c r="E784" s="3">
        <v>27501000</v>
      </c>
      <c r="F784" s="3">
        <v>27416800</v>
      </c>
      <c r="G784" s="10">
        <v>58800</v>
      </c>
      <c r="H784" s="10">
        <f t="shared" si="22"/>
        <v>1508000</v>
      </c>
      <c r="I784" s="11">
        <f t="shared" si="23"/>
        <v>5.4629763802347485E-2</v>
      </c>
      <c r="J784" s="3">
        <v>27360900</v>
      </c>
      <c r="K784" s="3"/>
      <c r="L784" s="4">
        <v>27986050</v>
      </c>
      <c r="M784" s="4"/>
      <c r="N784" s="4">
        <v>2112000</v>
      </c>
      <c r="O784" s="5">
        <v>7.8222222222222221E-2</v>
      </c>
    </row>
    <row r="785" spans="1:15" x14ac:dyDescent="0.3">
      <c r="A785" s="2">
        <v>44832.375</v>
      </c>
      <c r="B785" s="3">
        <v>27495000</v>
      </c>
      <c r="C785" s="3">
        <v>28421000</v>
      </c>
      <c r="D785" s="3">
        <v>26800000</v>
      </c>
      <c r="E785" s="3">
        <v>27952000</v>
      </c>
      <c r="F785" s="3">
        <v>27402600</v>
      </c>
      <c r="G785" s="10">
        <v>211800</v>
      </c>
      <c r="H785" s="10">
        <f t="shared" si="22"/>
        <v>926000</v>
      </c>
      <c r="I785" s="11">
        <f t="shared" si="23"/>
        <v>3.3678850700127293E-2</v>
      </c>
      <c r="J785" s="3">
        <v>27293600</v>
      </c>
      <c r="K785" s="3"/>
      <c r="L785" s="4">
        <v>28020600</v>
      </c>
      <c r="M785" s="4"/>
      <c r="N785" s="4">
        <v>1291000</v>
      </c>
      <c r="O785" s="5">
        <v>4.7585698488757835E-2</v>
      </c>
    </row>
    <row r="786" spans="1:15" x14ac:dyDescent="0.3">
      <c r="A786" s="2">
        <v>44833.375</v>
      </c>
      <c r="B786" s="3">
        <v>27952000</v>
      </c>
      <c r="C786" s="3">
        <v>28246000</v>
      </c>
      <c r="D786" s="3">
        <v>27290000</v>
      </c>
      <c r="E786" s="3">
        <v>28033000</v>
      </c>
      <c r="F786" s="3">
        <v>27474200</v>
      </c>
      <c r="G786" s="10">
        <v>-14200</v>
      </c>
      <c r="H786" s="10">
        <f t="shared" si="22"/>
        <v>294000</v>
      </c>
      <c r="I786" s="11">
        <f t="shared" si="23"/>
        <v>1.0518030910131653E-2</v>
      </c>
      <c r="J786" s="3">
        <v>27339800</v>
      </c>
      <c r="K786" s="3"/>
      <c r="L786" s="4">
        <v>28073850</v>
      </c>
      <c r="M786" s="4"/>
      <c r="N786" s="4">
        <v>1446000</v>
      </c>
      <c r="O786" s="5">
        <v>5.3955223880597016E-2</v>
      </c>
    </row>
    <row r="787" spans="1:15" x14ac:dyDescent="0.3">
      <c r="A787" s="2">
        <v>44834.375</v>
      </c>
      <c r="B787" s="3">
        <v>28020000</v>
      </c>
      <c r="C787" s="3">
        <v>28841000</v>
      </c>
      <c r="D787" s="3">
        <v>27580000</v>
      </c>
      <c r="E787" s="3">
        <v>27924000</v>
      </c>
      <c r="F787" s="3">
        <v>27626800</v>
      </c>
      <c r="G787" s="10">
        <v>71600</v>
      </c>
      <c r="H787" s="10">
        <f t="shared" si="22"/>
        <v>821000</v>
      </c>
      <c r="I787" s="11">
        <f t="shared" si="23"/>
        <v>2.9300499643112064E-2</v>
      </c>
      <c r="J787" s="3">
        <v>27386500</v>
      </c>
      <c r="K787" s="3"/>
      <c r="L787" s="4">
        <v>28008000</v>
      </c>
      <c r="M787" s="4"/>
      <c r="N787" s="4">
        <v>1551000</v>
      </c>
      <c r="O787" s="5">
        <v>5.6834005130084277E-2</v>
      </c>
    </row>
    <row r="788" spans="1:15" x14ac:dyDescent="0.3">
      <c r="A788" s="2">
        <v>44835.375</v>
      </c>
      <c r="B788" s="3">
        <v>27924000</v>
      </c>
      <c r="C788" s="3">
        <v>28008000</v>
      </c>
      <c r="D788" s="3">
        <v>27696000</v>
      </c>
      <c r="E788" s="3">
        <v>27868000</v>
      </c>
      <c r="F788" s="3">
        <v>27801400</v>
      </c>
      <c r="G788" s="10">
        <v>152600</v>
      </c>
      <c r="H788" s="10">
        <f t="shared" si="22"/>
        <v>84000</v>
      </c>
      <c r="I788" s="11">
        <f t="shared" si="23"/>
        <v>3.0081650193382035E-3</v>
      </c>
      <c r="J788" s="3">
        <v>27503200</v>
      </c>
      <c r="K788" s="3"/>
      <c r="L788" s="4">
        <v>27917850</v>
      </c>
      <c r="M788" s="4"/>
      <c r="N788" s="4">
        <v>428000</v>
      </c>
      <c r="O788" s="5">
        <v>1.551849166062364E-2</v>
      </c>
    </row>
    <row r="789" spans="1:15" x14ac:dyDescent="0.3">
      <c r="A789" s="2">
        <v>44836.375</v>
      </c>
      <c r="B789" s="3">
        <v>27868000</v>
      </c>
      <c r="C789" s="3">
        <v>27960000</v>
      </c>
      <c r="D789" s="3">
        <v>27512000</v>
      </c>
      <c r="E789" s="3">
        <v>27691000</v>
      </c>
      <c r="F789" s="3">
        <v>27855600</v>
      </c>
      <c r="G789" s="10">
        <v>174600</v>
      </c>
      <c r="H789" s="10">
        <f t="shared" si="22"/>
        <v>92000</v>
      </c>
      <c r="I789" s="11">
        <f t="shared" si="23"/>
        <v>3.3012774508396729E-3</v>
      </c>
      <c r="J789" s="3">
        <v>27636200</v>
      </c>
      <c r="K789" s="3"/>
      <c r="L789" s="4">
        <v>27809850</v>
      </c>
      <c r="M789" s="4"/>
      <c r="N789" s="4">
        <v>264000</v>
      </c>
      <c r="O789" s="5">
        <v>9.5320623916811086E-3</v>
      </c>
    </row>
    <row r="790" spans="1:15" x14ac:dyDescent="0.3">
      <c r="A790" s="2">
        <v>44837.375</v>
      </c>
      <c r="B790" s="3">
        <v>27672000</v>
      </c>
      <c r="C790" s="3">
        <v>28375000</v>
      </c>
      <c r="D790" s="3">
        <v>27591000</v>
      </c>
      <c r="E790" s="3">
        <v>28299000</v>
      </c>
      <c r="F790" s="3">
        <v>27893600</v>
      </c>
      <c r="G790" s="10">
        <v>54200</v>
      </c>
      <c r="H790" s="10">
        <f t="shared" si="22"/>
        <v>703000</v>
      </c>
      <c r="I790" s="11">
        <f t="shared" si="23"/>
        <v>2.5404741254697889E-2</v>
      </c>
      <c r="J790" s="3">
        <v>27648100</v>
      </c>
      <c r="K790" s="3"/>
      <c r="L790" s="4">
        <v>27661600</v>
      </c>
      <c r="M790" s="4"/>
      <c r="N790" s="4">
        <v>863000</v>
      </c>
      <c r="O790" s="5">
        <v>3.1368130270427452E-2</v>
      </c>
    </row>
    <row r="791" spans="1:15" x14ac:dyDescent="0.3">
      <c r="A791" s="2">
        <v>44838.375</v>
      </c>
      <c r="B791" s="3">
        <v>28280000</v>
      </c>
      <c r="C791" s="3">
        <v>29094000</v>
      </c>
      <c r="D791" s="3">
        <v>28145000</v>
      </c>
      <c r="E791" s="3">
        <v>28980000</v>
      </c>
      <c r="F791" s="3">
        <v>27963000</v>
      </c>
      <c r="G791" s="10">
        <v>38000</v>
      </c>
      <c r="H791" s="10">
        <f t="shared" si="22"/>
        <v>814000</v>
      </c>
      <c r="I791" s="11">
        <f t="shared" si="23"/>
        <v>2.8783592644978782E-2</v>
      </c>
      <c r="J791" s="3">
        <v>27718600</v>
      </c>
      <c r="K791" s="3"/>
      <c r="L791" s="4">
        <v>27658000</v>
      </c>
      <c r="M791" s="4"/>
      <c r="N791" s="4">
        <v>1503000</v>
      </c>
      <c r="O791" s="5">
        <v>5.4474285092965098E-2</v>
      </c>
    </row>
    <row r="792" spans="1:15" x14ac:dyDescent="0.3">
      <c r="A792" s="2">
        <v>44839.375</v>
      </c>
      <c r="B792" s="3">
        <v>28952000</v>
      </c>
      <c r="C792" s="3">
        <v>29017000</v>
      </c>
      <c r="D792" s="3">
        <v>28322000</v>
      </c>
      <c r="E792" s="3">
        <v>28721000</v>
      </c>
      <c r="F792" s="3">
        <v>28152400</v>
      </c>
      <c r="G792" s="10">
        <v>69400</v>
      </c>
      <c r="H792" s="10">
        <f t="shared" ref="H792:H855" si="24">C792-B792</f>
        <v>65000</v>
      </c>
      <c r="I792" s="11">
        <f t="shared" ref="I792:I855" si="25">H792/B792</f>
        <v>2.2450953302017131E-3</v>
      </c>
      <c r="J792" s="3">
        <v>27889600</v>
      </c>
      <c r="K792" s="3"/>
      <c r="L792" s="4">
        <v>27689800</v>
      </c>
      <c r="M792" s="4"/>
      <c r="N792" s="4">
        <v>872000</v>
      </c>
      <c r="O792" s="5">
        <v>3.0982412506661929E-2</v>
      </c>
    </row>
    <row r="793" spans="1:15" x14ac:dyDescent="0.3">
      <c r="A793" s="2">
        <v>44840.375</v>
      </c>
      <c r="B793" s="3">
        <v>28720000</v>
      </c>
      <c r="C793" s="3">
        <v>28930000</v>
      </c>
      <c r="D793" s="3">
        <v>28290000</v>
      </c>
      <c r="E793" s="3">
        <v>28418000</v>
      </c>
      <c r="F793" s="3">
        <v>28311800</v>
      </c>
      <c r="G793" s="10">
        <v>189400</v>
      </c>
      <c r="H793" s="10">
        <f t="shared" si="24"/>
        <v>210000</v>
      </c>
      <c r="I793" s="11">
        <f t="shared" si="25"/>
        <v>7.3119777158774371E-3</v>
      </c>
      <c r="J793" s="3">
        <v>28056600</v>
      </c>
      <c r="K793" s="3"/>
      <c r="L793" s="4">
        <v>27724650</v>
      </c>
      <c r="M793" s="4"/>
      <c r="N793" s="4">
        <v>608000</v>
      </c>
      <c r="O793" s="5">
        <v>2.1467410493609208E-2</v>
      </c>
    </row>
    <row r="794" spans="1:15" x14ac:dyDescent="0.3">
      <c r="A794" s="2">
        <v>44841.375</v>
      </c>
      <c r="B794" s="3">
        <v>28418000</v>
      </c>
      <c r="C794" s="3">
        <v>28517000</v>
      </c>
      <c r="D794" s="3">
        <v>27663000</v>
      </c>
      <c r="E794" s="3">
        <v>27805000</v>
      </c>
      <c r="F794" s="3">
        <v>28421800</v>
      </c>
      <c r="G794" s="10">
        <v>159400</v>
      </c>
      <c r="H794" s="10">
        <f t="shared" si="24"/>
        <v>99000</v>
      </c>
      <c r="I794" s="11">
        <f t="shared" si="25"/>
        <v>3.4837075093250756E-3</v>
      </c>
      <c r="J794" s="3">
        <v>28138700</v>
      </c>
      <c r="K794" s="3"/>
      <c r="L794" s="4">
        <v>27749800</v>
      </c>
      <c r="M794" s="4"/>
      <c r="N794" s="4">
        <v>227000</v>
      </c>
      <c r="O794" s="5">
        <v>8.024036762106751E-3</v>
      </c>
    </row>
    <row r="795" spans="1:15" x14ac:dyDescent="0.3">
      <c r="A795" s="2">
        <v>44842.375</v>
      </c>
      <c r="B795" s="3">
        <v>27810000</v>
      </c>
      <c r="C795" s="3">
        <v>27933000</v>
      </c>
      <c r="D795" s="3">
        <v>27602000</v>
      </c>
      <c r="E795" s="3">
        <v>27743000</v>
      </c>
      <c r="F795" s="3">
        <v>28444600</v>
      </c>
      <c r="G795" s="10">
        <v>110000</v>
      </c>
      <c r="H795" s="10">
        <f t="shared" si="24"/>
        <v>123000</v>
      </c>
      <c r="I795" s="11">
        <f t="shared" si="25"/>
        <v>4.4228694714131605E-3</v>
      </c>
      <c r="J795" s="3">
        <v>28169100</v>
      </c>
      <c r="K795" s="3"/>
      <c r="L795" s="4">
        <v>27731350</v>
      </c>
      <c r="M795" s="4"/>
      <c r="N795" s="4">
        <v>270000</v>
      </c>
      <c r="O795" s="5">
        <v>9.7603296822470452E-3</v>
      </c>
    </row>
    <row r="796" spans="1:15" x14ac:dyDescent="0.3">
      <c r="A796" s="2">
        <v>44843.375</v>
      </c>
      <c r="B796" s="3">
        <v>27743000</v>
      </c>
      <c r="C796" s="3">
        <v>27885000</v>
      </c>
      <c r="D796" s="3">
        <v>27622000</v>
      </c>
      <c r="E796" s="3">
        <v>27679000</v>
      </c>
      <c r="F796" s="3">
        <v>28333400</v>
      </c>
      <c r="G796" s="10">
        <v>22800</v>
      </c>
      <c r="H796" s="10">
        <f t="shared" si="24"/>
        <v>142000</v>
      </c>
      <c r="I796" s="11">
        <f t="shared" si="25"/>
        <v>5.1184082471254014E-3</v>
      </c>
      <c r="J796" s="3">
        <v>28148200</v>
      </c>
      <c r="K796" s="3"/>
      <c r="L796" s="4">
        <v>27744000</v>
      </c>
      <c r="M796" s="4"/>
      <c r="N796" s="4">
        <v>283000</v>
      </c>
      <c r="O796" s="5">
        <v>1.0252880226070574E-2</v>
      </c>
    </row>
    <row r="797" spans="1:15" x14ac:dyDescent="0.3">
      <c r="A797" s="2">
        <v>44844.375</v>
      </c>
      <c r="B797" s="3">
        <v>27679000</v>
      </c>
      <c r="C797" s="3">
        <v>27833000</v>
      </c>
      <c r="D797" s="3">
        <v>27359000</v>
      </c>
      <c r="E797" s="3">
        <v>27401000</v>
      </c>
      <c r="F797" s="3">
        <v>28073200</v>
      </c>
      <c r="G797" s="10">
        <v>-111200</v>
      </c>
      <c r="H797" s="10">
        <f t="shared" si="24"/>
        <v>154000</v>
      </c>
      <c r="I797" s="11">
        <f t="shared" si="25"/>
        <v>5.5637848188157084E-3</v>
      </c>
      <c r="J797" s="3">
        <v>28112800</v>
      </c>
      <c r="K797" s="3"/>
      <c r="L797" s="4">
        <v>27749650</v>
      </c>
      <c r="M797" s="4"/>
      <c r="N797" s="4">
        <v>211000</v>
      </c>
      <c r="O797" s="5">
        <v>7.6388386069075375E-3</v>
      </c>
    </row>
    <row r="798" spans="1:15" x14ac:dyDescent="0.3">
      <c r="A798" s="2">
        <v>44845.375</v>
      </c>
      <c r="B798" s="3">
        <v>27397000</v>
      </c>
      <c r="C798" s="3">
        <v>27678000</v>
      </c>
      <c r="D798" s="3">
        <v>27131000</v>
      </c>
      <c r="E798" s="3">
        <v>27339000</v>
      </c>
      <c r="F798" s="3">
        <v>27809200</v>
      </c>
      <c r="G798" s="10">
        <v>-260200</v>
      </c>
      <c r="H798" s="10">
        <f t="shared" si="24"/>
        <v>281000</v>
      </c>
      <c r="I798" s="11">
        <f t="shared" si="25"/>
        <v>1.0256597437675657E-2</v>
      </c>
      <c r="J798" s="3">
        <v>28060500</v>
      </c>
      <c r="K798" s="3"/>
      <c r="L798" s="4">
        <v>27781850</v>
      </c>
      <c r="M798" s="4"/>
      <c r="N798" s="4">
        <v>319000</v>
      </c>
      <c r="O798" s="5">
        <v>1.1659782886801418E-2</v>
      </c>
    </row>
    <row r="799" spans="1:15" x14ac:dyDescent="0.3">
      <c r="A799" s="2">
        <v>44846.375</v>
      </c>
      <c r="B799" s="3">
        <v>27339000</v>
      </c>
      <c r="C799" s="3">
        <v>27523000</v>
      </c>
      <c r="D799" s="3">
        <v>27255000</v>
      </c>
      <c r="E799" s="3">
        <v>27460000</v>
      </c>
      <c r="F799" s="3">
        <v>27593400</v>
      </c>
      <c r="G799" s="10">
        <v>-264000</v>
      </c>
      <c r="H799" s="10">
        <f t="shared" si="24"/>
        <v>184000</v>
      </c>
      <c r="I799" s="11">
        <f t="shared" si="25"/>
        <v>6.7303120084860456E-3</v>
      </c>
      <c r="J799" s="3">
        <v>28007600</v>
      </c>
      <c r="K799" s="3"/>
      <c r="L799" s="4">
        <v>27821900</v>
      </c>
      <c r="M799" s="4"/>
      <c r="N799" s="4">
        <v>392000</v>
      </c>
      <c r="O799" s="5">
        <v>1.4448416940031699E-2</v>
      </c>
    </row>
    <row r="800" spans="1:15" x14ac:dyDescent="0.3">
      <c r="A800" s="2">
        <v>44847.375</v>
      </c>
      <c r="B800" s="3">
        <v>27460000</v>
      </c>
      <c r="C800" s="3">
        <v>28063000</v>
      </c>
      <c r="D800" s="3">
        <v>26400000</v>
      </c>
      <c r="E800" s="3">
        <v>27810000</v>
      </c>
      <c r="F800" s="3">
        <v>27524400</v>
      </c>
      <c r="G800" s="10">
        <v>-215800</v>
      </c>
      <c r="H800" s="10">
        <f t="shared" si="24"/>
        <v>603000</v>
      </c>
      <c r="I800" s="11">
        <f t="shared" si="25"/>
        <v>2.1959213401310997E-2</v>
      </c>
      <c r="J800" s="3">
        <v>27984500</v>
      </c>
      <c r="K800" s="3"/>
      <c r="L800" s="4">
        <v>27816300</v>
      </c>
      <c r="M800" s="4"/>
      <c r="N800" s="4">
        <v>808000</v>
      </c>
      <c r="O800" s="5">
        <v>2.9645936525408183E-2</v>
      </c>
    </row>
    <row r="801" spans="1:15" x14ac:dyDescent="0.3">
      <c r="A801" s="2">
        <v>44848.375</v>
      </c>
      <c r="B801" s="3">
        <v>27808000</v>
      </c>
      <c r="C801" s="3">
        <v>28539000</v>
      </c>
      <c r="D801" s="3">
        <v>27500000</v>
      </c>
      <c r="E801" s="3">
        <v>27660000</v>
      </c>
      <c r="F801" s="3">
        <v>27537800</v>
      </c>
      <c r="G801" s="10">
        <v>-69000</v>
      </c>
      <c r="H801" s="10">
        <f t="shared" si="24"/>
        <v>731000</v>
      </c>
      <c r="I801" s="11">
        <f t="shared" si="25"/>
        <v>2.6287399309551207E-2</v>
      </c>
      <c r="J801" s="3">
        <v>27935600</v>
      </c>
      <c r="K801" s="3"/>
      <c r="L801" s="4">
        <v>27827100</v>
      </c>
      <c r="M801" s="4"/>
      <c r="N801" s="4">
        <v>2139000</v>
      </c>
      <c r="O801" s="5">
        <v>8.1022727272727274E-2</v>
      </c>
    </row>
    <row r="802" spans="1:15" x14ac:dyDescent="0.3">
      <c r="A802" s="2">
        <v>44849.375</v>
      </c>
      <c r="B802" s="3">
        <v>27656000</v>
      </c>
      <c r="C802" s="3">
        <v>27722000</v>
      </c>
      <c r="D802" s="3">
        <v>27410000</v>
      </c>
      <c r="E802" s="3">
        <v>27524000</v>
      </c>
      <c r="F802" s="3">
        <v>27534000</v>
      </c>
      <c r="G802" s="10">
        <v>13400</v>
      </c>
      <c r="H802" s="10">
        <f t="shared" si="24"/>
        <v>66000</v>
      </c>
      <c r="I802" s="11">
        <f t="shared" si="25"/>
        <v>2.3864622505062193E-3</v>
      </c>
      <c r="J802" s="3">
        <v>27803600</v>
      </c>
      <c r="K802" s="3"/>
      <c r="L802" s="4">
        <v>27846600</v>
      </c>
      <c r="M802" s="4"/>
      <c r="N802" s="4">
        <v>222000</v>
      </c>
      <c r="O802" s="5">
        <v>8.0727272727272731E-3</v>
      </c>
    </row>
    <row r="803" spans="1:15" x14ac:dyDescent="0.3">
      <c r="A803" s="2">
        <v>44850.375</v>
      </c>
      <c r="B803" s="3">
        <v>27548000</v>
      </c>
      <c r="C803" s="3">
        <v>27900000</v>
      </c>
      <c r="D803" s="3">
        <v>27502000</v>
      </c>
      <c r="E803" s="3">
        <v>27655000</v>
      </c>
      <c r="F803" s="3">
        <v>27558600</v>
      </c>
      <c r="G803" s="10">
        <v>-3800</v>
      </c>
      <c r="H803" s="10">
        <f t="shared" si="24"/>
        <v>352000</v>
      </c>
      <c r="I803" s="11">
        <f t="shared" si="25"/>
        <v>1.2777697110498041E-2</v>
      </c>
      <c r="J803" s="3">
        <v>27683900</v>
      </c>
      <c r="K803" s="3"/>
      <c r="L803" s="4">
        <v>27870250</v>
      </c>
      <c r="M803" s="4"/>
      <c r="N803" s="4">
        <v>490000</v>
      </c>
      <c r="O803" s="5">
        <v>1.7876687340386721E-2</v>
      </c>
    </row>
    <row r="804" spans="1:15" x14ac:dyDescent="0.3">
      <c r="A804" s="2">
        <v>44851.375</v>
      </c>
      <c r="B804" s="3">
        <v>27655000</v>
      </c>
      <c r="C804" s="3">
        <v>28200000</v>
      </c>
      <c r="D804" s="3">
        <v>27526000</v>
      </c>
      <c r="E804" s="3">
        <v>27993000</v>
      </c>
      <c r="F804" s="3">
        <v>27621800</v>
      </c>
      <c r="G804" s="10">
        <v>24600</v>
      </c>
      <c r="H804" s="10">
        <f t="shared" si="24"/>
        <v>545000</v>
      </c>
      <c r="I804" s="11">
        <f t="shared" si="25"/>
        <v>1.970710540589405E-2</v>
      </c>
      <c r="J804" s="3">
        <v>27607600</v>
      </c>
      <c r="K804" s="3"/>
      <c r="L804" s="4">
        <v>27873150</v>
      </c>
      <c r="M804" s="4"/>
      <c r="N804" s="4">
        <v>698000</v>
      </c>
      <c r="O804" s="5">
        <v>2.5379972365646136E-2</v>
      </c>
    </row>
    <row r="805" spans="1:15" x14ac:dyDescent="0.3">
      <c r="A805" s="2">
        <v>44852.375</v>
      </c>
      <c r="B805" s="3">
        <v>27995000</v>
      </c>
      <c r="C805" s="3">
        <v>28180000</v>
      </c>
      <c r="D805" s="3">
        <v>27530000</v>
      </c>
      <c r="E805" s="3">
        <v>27812000</v>
      </c>
      <c r="F805" s="3">
        <v>27728400</v>
      </c>
      <c r="G805" s="10">
        <v>63200</v>
      </c>
      <c r="H805" s="10">
        <f t="shared" si="24"/>
        <v>185000</v>
      </c>
      <c r="I805" s="11">
        <f t="shared" si="25"/>
        <v>6.608322914806215E-3</v>
      </c>
      <c r="J805" s="3">
        <v>27626400</v>
      </c>
      <c r="K805" s="3"/>
      <c r="L805" s="4">
        <v>27897750</v>
      </c>
      <c r="M805" s="4"/>
      <c r="N805" s="4">
        <v>654000</v>
      </c>
      <c r="O805" s="5">
        <v>2.3759354791833175E-2</v>
      </c>
    </row>
    <row r="806" spans="1:15" x14ac:dyDescent="0.3">
      <c r="A806" s="2">
        <v>44853.375</v>
      </c>
      <c r="B806" s="3">
        <v>27824000</v>
      </c>
      <c r="C806" s="3">
        <v>27825000</v>
      </c>
      <c r="D806" s="3">
        <v>27536000</v>
      </c>
      <c r="E806" s="3">
        <v>27657000</v>
      </c>
      <c r="F806" s="3">
        <v>27728800</v>
      </c>
      <c r="G806" s="10">
        <v>106600</v>
      </c>
      <c r="H806" s="10">
        <f t="shared" si="24"/>
        <v>1000</v>
      </c>
      <c r="I806" s="11">
        <f t="shared" si="25"/>
        <v>3.59401955146636E-5</v>
      </c>
      <c r="J806" s="3">
        <v>27633300</v>
      </c>
      <c r="K806" s="3"/>
      <c r="L806" s="4">
        <v>27890750</v>
      </c>
      <c r="M806" s="4"/>
      <c r="N806" s="4">
        <v>295000</v>
      </c>
      <c r="O806" s="5">
        <v>1.071558300036324E-2</v>
      </c>
    </row>
    <row r="807" spans="1:15" x14ac:dyDescent="0.3">
      <c r="A807" s="2">
        <v>44854.375</v>
      </c>
      <c r="B807" s="3">
        <v>27639000</v>
      </c>
      <c r="C807" s="3">
        <v>27800000</v>
      </c>
      <c r="D807" s="3">
        <v>27400000</v>
      </c>
      <c r="E807" s="3">
        <v>27505000</v>
      </c>
      <c r="F807" s="3">
        <v>27728200</v>
      </c>
      <c r="G807" s="10">
        <v>400</v>
      </c>
      <c r="H807" s="10">
        <f t="shared" si="24"/>
        <v>161000</v>
      </c>
      <c r="I807" s="11">
        <f t="shared" si="25"/>
        <v>5.8251022106443791E-3</v>
      </c>
      <c r="J807" s="3">
        <v>27631100</v>
      </c>
      <c r="K807" s="3"/>
      <c r="L807" s="4">
        <v>27871950</v>
      </c>
      <c r="M807" s="4"/>
      <c r="N807" s="4">
        <v>264000</v>
      </c>
      <c r="O807" s="5">
        <v>9.5874491574665897E-3</v>
      </c>
    </row>
    <row r="808" spans="1:15" x14ac:dyDescent="0.3">
      <c r="A808" s="2">
        <v>44855.375</v>
      </c>
      <c r="B808" s="3">
        <v>27505000</v>
      </c>
      <c r="C808" s="3">
        <v>27700000</v>
      </c>
      <c r="D808" s="3">
        <v>27130000</v>
      </c>
      <c r="E808" s="3">
        <v>27580000</v>
      </c>
      <c r="F808" s="3">
        <v>27724400</v>
      </c>
      <c r="G808" s="10">
        <v>-600</v>
      </c>
      <c r="H808" s="10">
        <f t="shared" si="24"/>
        <v>195000</v>
      </c>
      <c r="I808" s="11">
        <f t="shared" si="25"/>
        <v>7.0896200690783494E-3</v>
      </c>
      <c r="J808" s="3">
        <v>27641500</v>
      </c>
      <c r="K808" s="3"/>
      <c r="L808" s="4">
        <v>27851000</v>
      </c>
      <c r="M808" s="4"/>
      <c r="N808" s="4">
        <v>300000</v>
      </c>
      <c r="O808" s="5">
        <v>1.0948905109489052E-2</v>
      </c>
    </row>
    <row r="809" spans="1:15" x14ac:dyDescent="0.3">
      <c r="A809" s="2">
        <v>44856.375</v>
      </c>
      <c r="B809" s="3">
        <v>27600000</v>
      </c>
      <c r="C809" s="3">
        <v>27700000</v>
      </c>
      <c r="D809" s="3">
        <v>27547000</v>
      </c>
      <c r="E809" s="3">
        <v>27620000</v>
      </c>
      <c r="F809" s="3">
        <v>27709400</v>
      </c>
      <c r="G809" s="10">
        <v>-3800</v>
      </c>
      <c r="H809" s="10">
        <f t="shared" si="24"/>
        <v>100000</v>
      </c>
      <c r="I809" s="11">
        <f t="shared" si="25"/>
        <v>3.6231884057971015E-3</v>
      </c>
      <c r="J809" s="3">
        <v>27665600</v>
      </c>
      <c r="K809" s="3"/>
      <c r="L809" s="4">
        <v>27836600</v>
      </c>
      <c r="M809" s="4"/>
      <c r="N809" s="4">
        <v>570000</v>
      </c>
      <c r="O809" s="5">
        <v>2.1009952082565425E-2</v>
      </c>
    </row>
    <row r="810" spans="1:15" x14ac:dyDescent="0.3">
      <c r="A810" s="2">
        <v>44857.375</v>
      </c>
      <c r="B810" s="3">
        <v>27620000</v>
      </c>
      <c r="C810" s="3">
        <v>28152000</v>
      </c>
      <c r="D810" s="3">
        <v>27484000</v>
      </c>
      <c r="E810" s="3">
        <v>27981000</v>
      </c>
      <c r="F810" s="3">
        <v>27634800</v>
      </c>
      <c r="G810" s="10">
        <v>-15000</v>
      </c>
      <c r="H810" s="10">
        <f t="shared" si="24"/>
        <v>532000</v>
      </c>
      <c r="I810" s="11">
        <f t="shared" si="25"/>
        <v>1.9261404779145546E-2</v>
      </c>
      <c r="J810" s="3">
        <v>27681600</v>
      </c>
      <c r="K810" s="3"/>
      <c r="L810" s="4">
        <v>27833050</v>
      </c>
      <c r="M810" s="4"/>
      <c r="N810" s="4">
        <v>605000</v>
      </c>
      <c r="O810" s="5">
        <v>2.196246415217628E-2</v>
      </c>
    </row>
    <row r="811" spans="1:15" x14ac:dyDescent="0.3">
      <c r="A811" s="2">
        <v>44858.375</v>
      </c>
      <c r="B811" s="3">
        <v>27981000</v>
      </c>
      <c r="C811" s="3">
        <v>28077000</v>
      </c>
      <c r="D811" s="3">
        <v>27663000</v>
      </c>
      <c r="E811" s="3">
        <v>27803000</v>
      </c>
      <c r="F811" s="3">
        <v>27668600</v>
      </c>
      <c r="G811" s="10">
        <v>-74600</v>
      </c>
      <c r="H811" s="10">
        <f t="shared" si="24"/>
        <v>96000</v>
      </c>
      <c r="I811" s="11">
        <f t="shared" si="25"/>
        <v>3.4308995389728744E-3</v>
      </c>
      <c r="J811" s="3">
        <v>27698700</v>
      </c>
      <c r="K811" s="3"/>
      <c r="L811" s="4">
        <v>27817150</v>
      </c>
      <c r="M811" s="4"/>
      <c r="N811" s="4">
        <v>593000</v>
      </c>
      <c r="O811" s="5">
        <v>2.1576189783146557E-2</v>
      </c>
    </row>
    <row r="812" spans="1:15" x14ac:dyDescent="0.3">
      <c r="A812" s="2">
        <v>44859.375</v>
      </c>
      <c r="B812" s="3">
        <v>27803000</v>
      </c>
      <c r="C812" s="3">
        <v>28844000</v>
      </c>
      <c r="D812" s="3">
        <v>27621000</v>
      </c>
      <c r="E812" s="3">
        <v>28494000</v>
      </c>
      <c r="F812" s="3">
        <v>27697800</v>
      </c>
      <c r="G812" s="10">
        <v>33800</v>
      </c>
      <c r="H812" s="10">
        <f t="shared" si="24"/>
        <v>1041000</v>
      </c>
      <c r="I812" s="11">
        <f t="shared" si="25"/>
        <v>3.7442002661583283E-2</v>
      </c>
      <c r="J812" s="3">
        <v>27713000</v>
      </c>
      <c r="K812" s="3"/>
      <c r="L812" s="4">
        <v>27758300</v>
      </c>
      <c r="M812" s="4"/>
      <c r="N812" s="4">
        <v>1181000</v>
      </c>
      <c r="O812" s="5">
        <v>4.2692405017532443E-2</v>
      </c>
    </row>
    <row r="813" spans="1:15" x14ac:dyDescent="0.3">
      <c r="A813" s="2">
        <v>44860.375</v>
      </c>
      <c r="B813" s="3">
        <v>28494000</v>
      </c>
      <c r="C813" s="3">
        <v>29447000</v>
      </c>
      <c r="D813" s="3">
        <v>28470000</v>
      </c>
      <c r="E813" s="3">
        <v>29079000</v>
      </c>
      <c r="F813" s="3">
        <v>27895600</v>
      </c>
      <c r="G813" s="10">
        <v>29200</v>
      </c>
      <c r="H813" s="10">
        <f t="shared" si="24"/>
        <v>953000</v>
      </c>
      <c r="I813" s="11">
        <f t="shared" si="25"/>
        <v>3.3445637678107674E-2</v>
      </c>
      <c r="J813" s="3">
        <v>27810000</v>
      </c>
      <c r="K813" s="3"/>
      <c r="L813" s="4">
        <v>27746950</v>
      </c>
      <c r="M813" s="4"/>
      <c r="N813" s="4">
        <v>1826000</v>
      </c>
      <c r="O813" s="5">
        <v>6.6109119872560726E-2</v>
      </c>
    </row>
    <row r="814" spans="1:15" x14ac:dyDescent="0.3">
      <c r="A814" s="2">
        <v>44861.375</v>
      </c>
      <c r="B814" s="3">
        <v>29116000</v>
      </c>
      <c r="C814" s="3">
        <v>29238000</v>
      </c>
      <c r="D814" s="3">
        <v>28530000</v>
      </c>
      <c r="E814" s="3">
        <v>28590000</v>
      </c>
      <c r="F814" s="3">
        <v>28195400</v>
      </c>
      <c r="G814" s="10">
        <v>197800</v>
      </c>
      <c r="H814" s="10">
        <f t="shared" si="24"/>
        <v>122000</v>
      </c>
      <c r="I814" s="11">
        <f t="shared" si="25"/>
        <v>4.1901360076933647E-3</v>
      </c>
      <c r="J814" s="3">
        <v>27952400</v>
      </c>
      <c r="K814" s="3"/>
      <c r="L814" s="4">
        <v>27780000</v>
      </c>
      <c r="M814" s="4"/>
      <c r="N814" s="4">
        <v>768000</v>
      </c>
      <c r="O814" s="5">
        <v>2.6975763962065333E-2</v>
      </c>
    </row>
    <row r="815" spans="1:15" x14ac:dyDescent="0.3">
      <c r="A815" s="2">
        <v>44862.375</v>
      </c>
      <c r="B815" s="3">
        <v>28590000</v>
      </c>
      <c r="C815" s="3">
        <v>29183000</v>
      </c>
      <c r="D815" s="3">
        <v>28350000</v>
      </c>
      <c r="E815" s="3">
        <v>28958000</v>
      </c>
      <c r="F815" s="3">
        <v>28389400</v>
      </c>
      <c r="G815" s="10">
        <v>299800</v>
      </c>
      <c r="H815" s="10">
        <f t="shared" si="24"/>
        <v>593000</v>
      </c>
      <c r="I815" s="11">
        <f t="shared" si="25"/>
        <v>2.0741518013291362E-2</v>
      </c>
      <c r="J815" s="3">
        <v>28012100</v>
      </c>
      <c r="K815" s="3"/>
      <c r="L815" s="4">
        <v>27819250</v>
      </c>
      <c r="M815" s="4"/>
      <c r="N815" s="4">
        <v>653000</v>
      </c>
      <c r="O815" s="5">
        <v>2.2888187872415002E-2</v>
      </c>
    </row>
    <row r="816" spans="1:15" x14ac:dyDescent="0.3">
      <c r="A816" s="2">
        <v>44863.375</v>
      </c>
      <c r="B816" s="3">
        <v>28932000</v>
      </c>
      <c r="C816" s="3">
        <v>29497000</v>
      </c>
      <c r="D816" s="3">
        <v>28910000</v>
      </c>
      <c r="E816" s="3">
        <v>29091000</v>
      </c>
      <c r="F816" s="3">
        <v>28584800</v>
      </c>
      <c r="G816" s="10">
        <v>194000</v>
      </c>
      <c r="H816" s="10">
        <f t="shared" si="24"/>
        <v>565000</v>
      </c>
      <c r="I816" s="11">
        <f t="shared" si="25"/>
        <v>1.952854970275128E-2</v>
      </c>
      <c r="J816" s="3">
        <v>28126700</v>
      </c>
      <c r="K816" s="3"/>
      <c r="L816" s="4">
        <v>27880000</v>
      </c>
      <c r="M816" s="4"/>
      <c r="N816" s="4">
        <v>1147000</v>
      </c>
      <c r="O816" s="5">
        <v>4.0458553791887127E-2</v>
      </c>
    </row>
    <row r="817" spans="1:15" x14ac:dyDescent="0.3">
      <c r="A817" s="2">
        <v>44864.375</v>
      </c>
      <c r="B817" s="3">
        <v>29091000</v>
      </c>
      <c r="C817" s="3">
        <v>29350000</v>
      </c>
      <c r="D817" s="3">
        <v>28902000</v>
      </c>
      <c r="E817" s="3">
        <v>28957000</v>
      </c>
      <c r="F817" s="3">
        <v>28842400</v>
      </c>
      <c r="G817" s="10">
        <v>195400</v>
      </c>
      <c r="H817" s="10">
        <f t="shared" si="24"/>
        <v>259000</v>
      </c>
      <c r="I817" s="11">
        <f t="shared" si="25"/>
        <v>8.9030971778213189E-3</v>
      </c>
      <c r="J817" s="3">
        <v>28270100</v>
      </c>
      <c r="K817" s="3"/>
      <c r="L817" s="4">
        <v>27950600</v>
      </c>
      <c r="M817" s="4"/>
      <c r="N817" s="4">
        <v>440000</v>
      </c>
      <c r="O817" s="5">
        <v>1.5219647180906262E-2</v>
      </c>
    </row>
    <row r="818" spans="1:15" x14ac:dyDescent="0.3">
      <c r="A818" s="2">
        <v>44865.375</v>
      </c>
      <c r="B818" s="3">
        <v>28957000</v>
      </c>
      <c r="C818" s="3">
        <v>29217000</v>
      </c>
      <c r="D818" s="3">
        <v>28580000</v>
      </c>
      <c r="E818" s="3">
        <v>28778000</v>
      </c>
      <c r="F818" s="3">
        <v>28935000</v>
      </c>
      <c r="G818" s="10">
        <v>257600</v>
      </c>
      <c r="H818" s="10">
        <f t="shared" si="24"/>
        <v>260000</v>
      </c>
      <c r="I818" s="11">
        <f t="shared" si="25"/>
        <v>8.9788306799737545E-3</v>
      </c>
      <c r="J818" s="3">
        <v>28415300</v>
      </c>
      <c r="K818" s="3"/>
      <c r="L818" s="4">
        <v>28028400</v>
      </c>
      <c r="M818" s="4"/>
      <c r="N818" s="4">
        <v>315000</v>
      </c>
      <c r="O818" s="5">
        <v>1.0898899730122483E-2</v>
      </c>
    </row>
    <row r="819" spans="1:15" x14ac:dyDescent="0.3">
      <c r="A819" s="2">
        <v>44866.375</v>
      </c>
      <c r="B819" s="3">
        <v>28778000</v>
      </c>
      <c r="C819" s="3">
        <v>28928000</v>
      </c>
      <c r="D819" s="3">
        <v>28634000</v>
      </c>
      <c r="E819" s="3">
        <v>28749000</v>
      </c>
      <c r="F819" s="3">
        <v>28874800</v>
      </c>
      <c r="G819" s="10">
        <v>92600</v>
      </c>
      <c r="H819" s="10">
        <f t="shared" si="24"/>
        <v>150000</v>
      </c>
      <c r="I819" s="11">
        <f t="shared" si="25"/>
        <v>5.2123149628188203E-3</v>
      </c>
      <c r="J819" s="3">
        <v>28535100</v>
      </c>
      <c r="K819" s="3"/>
      <c r="L819" s="4">
        <v>28100350</v>
      </c>
      <c r="M819" s="4"/>
      <c r="N819" s="4">
        <v>348000</v>
      </c>
      <c r="O819" s="5">
        <v>1.2176347095871239E-2</v>
      </c>
    </row>
    <row r="820" spans="1:15" x14ac:dyDescent="0.3">
      <c r="A820" s="2">
        <v>44867.375</v>
      </c>
      <c r="B820" s="3">
        <v>28753000</v>
      </c>
      <c r="C820" s="3">
        <v>29299000</v>
      </c>
      <c r="D820" s="3">
        <v>28500000</v>
      </c>
      <c r="E820" s="3">
        <v>28632000</v>
      </c>
      <c r="F820" s="3">
        <v>28906600</v>
      </c>
      <c r="G820" s="10">
        <v>-60200</v>
      </c>
      <c r="H820" s="10">
        <f t="shared" si="24"/>
        <v>546000</v>
      </c>
      <c r="I820" s="11">
        <f t="shared" si="25"/>
        <v>1.8989322853267484E-2</v>
      </c>
      <c r="J820" s="3">
        <v>28648000</v>
      </c>
      <c r="K820" s="3"/>
      <c r="L820" s="4">
        <v>28164800</v>
      </c>
      <c r="M820" s="4"/>
      <c r="N820" s="4">
        <v>665000</v>
      </c>
      <c r="O820" s="5">
        <v>2.3224139135293708E-2</v>
      </c>
    </row>
    <row r="821" spans="1:15" x14ac:dyDescent="0.3">
      <c r="A821" s="2">
        <v>44868.375</v>
      </c>
      <c r="B821" s="3">
        <v>28632000</v>
      </c>
      <c r="C821" s="3">
        <v>28900000</v>
      </c>
      <c r="D821" s="3">
        <v>28443000</v>
      </c>
      <c r="E821" s="3">
        <v>28693000</v>
      </c>
      <c r="F821" s="3">
        <v>28841400</v>
      </c>
      <c r="G821" s="10">
        <v>31800</v>
      </c>
      <c r="H821" s="10">
        <f t="shared" si="24"/>
        <v>268000</v>
      </c>
      <c r="I821" s="11">
        <f t="shared" si="25"/>
        <v>9.3601564682872316E-3</v>
      </c>
      <c r="J821" s="3">
        <v>28713100</v>
      </c>
      <c r="K821" s="3"/>
      <c r="L821" s="4">
        <v>28205900</v>
      </c>
      <c r="M821" s="4"/>
      <c r="N821" s="4">
        <v>400000</v>
      </c>
      <c r="O821" s="5">
        <v>1.4035087719298246E-2</v>
      </c>
    </row>
    <row r="822" spans="1:15" x14ac:dyDescent="0.3">
      <c r="A822" s="2">
        <v>44869.375</v>
      </c>
      <c r="B822" s="3">
        <v>28685000</v>
      </c>
      <c r="C822" s="3">
        <v>29679000</v>
      </c>
      <c r="D822" s="3">
        <v>28683000</v>
      </c>
      <c r="E822" s="3">
        <v>29388000</v>
      </c>
      <c r="F822" s="3">
        <v>28761800</v>
      </c>
      <c r="G822" s="10">
        <v>-65200</v>
      </c>
      <c r="H822" s="10">
        <f t="shared" si="24"/>
        <v>994000</v>
      </c>
      <c r="I822" s="11">
        <f t="shared" si="25"/>
        <v>3.4652257277322643E-2</v>
      </c>
      <c r="J822" s="3">
        <v>28802100</v>
      </c>
      <c r="K822" s="3"/>
      <c r="L822" s="4">
        <v>28257550</v>
      </c>
      <c r="M822" s="4"/>
      <c r="N822" s="4">
        <v>1236000</v>
      </c>
      <c r="O822" s="5">
        <v>4.3455331716063708E-2</v>
      </c>
    </row>
    <row r="823" spans="1:15" x14ac:dyDescent="0.3">
      <c r="A823" s="2">
        <v>44870.375</v>
      </c>
      <c r="B823" s="3">
        <v>29388000</v>
      </c>
      <c r="C823" s="3">
        <v>29870000</v>
      </c>
      <c r="D823" s="3">
        <v>29304000</v>
      </c>
      <c r="E823" s="3">
        <v>29756000</v>
      </c>
      <c r="F823" s="3">
        <v>28848000</v>
      </c>
      <c r="G823" s="10">
        <v>-79600</v>
      </c>
      <c r="H823" s="10">
        <f t="shared" si="24"/>
        <v>482000</v>
      </c>
      <c r="I823" s="11">
        <f t="shared" si="25"/>
        <v>1.6401252211787124E-2</v>
      </c>
      <c r="J823" s="3">
        <v>28891500</v>
      </c>
      <c r="K823" s="3"/>
      <c r="L823" s="4">
        <v>28350750</v>
      </c>
      <c r="M823" s="4"/>
      <c r="N823" s="4">
        <v>1187000</v>
      </c>
      <c r="O823" s="5">
        <v>4.1383397831468119E-2</v>
      </c>
    </row>
    <row r="824" spans="1:15" x14ac:dyDescent="0.3">
      <c r="A824" s="2">
        <v>44871.375</v>
      </c>
      <c r="B824" s="3">
        <v>29756000</v>
      </c>
      <c r="C824" s="3">
        <v>29869000</v>
      </c>
      <c r="D824" s="3">
        <v>29400000</v>
      </c>
      <c r="E824" s="3">
        <v>29473000</v>
      </c>
      <c r="F824" s="3">
        <v>29043600</v>
      </c>
      <c r="G824" s="10">
        <v>86200</v>
      </c>
      <c r="H824" s="10">
        <f t="shared" si="24"/>
        <v>113000</v>
      </c>
      <c r="I824" s="11">
        <f t="shared" si="25"/>
        <v>3.7975534346014251E-3</v>
      </c>
      <c r="J824" s="3">
        <v>28959200</v>
      </c>
      <c r="K824" s="3"/>
      <c r="L824" s="4">
        <v>28455800</v>
      </c>
      <c r="M824" s="4"/>
      <c r="N824" s="4">
        <v>565000</v>
      </c>
      <c r="O824" s="5">
        <v>1.9280644280644282E-2</v>
      </c>
    </row>
    <row r="825" spans="1:15" x14ac:dyDescent="0.3">
      <c r="A825" s="2">
        <v>44872.375</v>
      </c>
      <c r="B825" s="3">
        <v>29470000</v>
      </c>
      <c r="C825" s="3">
        <v>29658000</v>
      </c>
      <c r="D825" s="3">
        <v>28790000</v>
      </c>
      <c r="E825" s="3">
        <v>28945000</v>
      </c>
      <c r="F825" s="3">
        <v>29188400</v>
      </c>
      <c r="G825" s="10">
        <v>195600</v>
      </c>
      <c r="H825" s="10">
        <f t="shared" si="24"/>
        <v>188000</v>
      </c>
      <c r="I825" s="11">
        <f t="shared" si="25"/>
        <v>6.379368849677638E-3</v>
      </c>
      <c r="J825" s="3">
        <v>29047500</v>
      </c>
      <c r="K825" s="3"/>
      <c r="L825" s="4">
        <v>28529800</v>
      </c>
      <c r="M825" s="4"/>
      <c r="N825" s="4">
        <v>258000</v>
      </c>
      <c r="O825" s="5">
        <v>8.7755102040816321E-3</v>
      </c>
    </row>
    <row r="826" spans="1:15" x14ac:dyDescent="0.3">
      <c r="A826" s="2">
        <v>44873.375</v>
      </c>
      <c r="B826" s="3">
        <v>28945000</v>
      </c>
      <c r="C826" s="3">
        <v>29020000</v>
      </c>
      <c r="D826" s="3">
        <v>25842000</v>
      </c>
      <c r="E826" s="3">
        <v>26650000</v>
      </c>
      <c r="F826" s="3">
        <v>29251000</v>
      </c>
      <c r="G826" s="10">
        <v>144800</v>
      </c>
      <c r="H826" s="10">
        <f t="shared" si="24"/>
        <v>75000</v>
      </c>
      <c r="I826" s="11">
        <f t="shared" si="25"/>
        <v>2.5911210917256866E-3</v>
      </c>
      <c r="J826" s="3">
        <v>29046200</v>
      </c>
      <c r="K826" s="3"/>
      <c r="L826" s="4">
        <v>28586450</v>
      </c>
      <c r="M826" s="4"/>
      <c r="N826" s="4">
        <v>230000</v>
      </c>
      <c r="O826" s="5">
        <v>7.9888850295241395E-3</v>
      </c>
    </row>
    <row r="827" spans="1:15" x14ac:dyDescent="0.3">
      <c r="A827" s="2">
        <v>44874.375</v>
      </c>
      <c r="B827" s="3">
        <v>26652000</v>
      </c>
      <c r="C827" s="3">
        <v>26832000</v>
      </c>
      <c r="D827" s="3">
        <v>22564000</v>
      </c>
      <c r="E827" s="3">
        <v>22919000</v>
      </c>
      <c r="F827" s="3">
        <v>28842400</v>
      </c>
      <c r="G827" s="10">
        <v>62600</v>
      </c>
      <c r="H827" s="10">
        <f t="shared" si="24"/>
        <v>180000</v>
      </c>
      <c r="I827" s="11">
        <f t="shared" si="25"/>
        <v>6.7537145429986496E-3</v>
      </c>
      <c r="J827" s="3">
        <v>28802100</v>
      </c>
      <c r="K827" s="3"/>
      <c r="L827" s="4">
        <v>28536100</v>
      </c>
      <c r="M827" s="4"/>
      <c r="N827" s="4">
        <v>990000</v>
      </c>
      <c r="O827" s="5">
        <v>3.8309728349198977E-2</v>
      </c>
    </row>
    <row r="828" spans="1:15" x14ac:dyDescent="0.3">
      <c r="A828" s="2">
        <v>44875.375</v>
      </c>
      <c r="B828" s="3">
        <v>22924000</v>
      </c>
      <c r="C828" s="3">
        <v>25120000</v>
      </c>
      <c r="D828" s="3">
        <v>22840000</v>
      </c>
      <c r="E828" s="3">
        <v>24779000</v>
      </c>
      <c r="F828" s="3">
        <v>27548600</v>
      </c>
      <c r="G828" s="10">
        <v>-408600</v>
      </c>
      <c r="H828" s="10">
        <f t="shared" si="24"/>
        <v>2196000</v>
      </c>
      <c r="I828" s="11">
        <f t="shared" si="25"/>
        <v>9.5794800209387548E-2</v>
      </c>
      <c r="J828" s="3">
        <v>28198300</v>
      </c>
      <c r="K828" s="3"/>
      <c r="L828" s="4">
        <v>28306800</v>
      </c>
      <c r="M828" s="4"/>
      <c r="N828" s="4">
        <v>2556000</v>
      </c>
      <c r="O828" s="5">
        <v>0.11327778762630739</v>
      </c>
    </row>
    <row r="829" spans="1:15" x14ac:dyDescent="0.3">
      <c r="A829" s="2">
        <v>44876.375</v>
      </c>
      <c r="B829" s="3">
        <v>24779000</v>
      </c>
      <c r="C829" s="3">
        <v>24928000</v>
      </c>
      <c r="D829" s="3">
        <v>23000000</v>
      </c>
      <c r="E829" s="3">
        <v>23656000</v>
      </c>
      <c r="F829" s="3">
        <v>26553200</v>
      </c>
      <c r="G829" s="10">
        <v>-1293800</v>
      </c>
      <c r="H829" s="10">
        <f t="shared" si="24"/>
        <v>149000</v>
      </c>
      <c r="I829" s="11">
        <f t="shared" si="25"/>
        <v>6.0131563017070903E-3</v>
      </c>
      <c r="J829" s="3">
        <v>27798400</v>
      </c>
      <c r="K829" s="3"/>
      <c r="L829" s="4">
        <v>28166750</v>
      </c>
      <c r="M829" s="4"/>
      <c r="N829" s="4">
        <v>2088000</v>
      </c>
      <c r="O829" s="5">
        <v>9.1418563922942203E-2</v>
      </c>
    </row>
    <row r="830" spans="1:15" x14ac:dyDescent="0.3">
      <c r="A830" s="2">
        <v>44877.375</v>
      </c>
      <c r="B830" s="3">
        <v>23657000</v>
      </c>
      <c r="C830" s="3">
        <v>23755000</v>
      </c>
      <c r="D830" s="3">
        <v>23061000</v>
      </c>
      <c r="E830" s="3">
        <v>23380000</v>
      </c>
      <c r="F830" s="3">
        <v>25389800</v>
      </c>
      <c r="G830" s="10">
        <v>-995400</v>
      </c>
      <c r="H830" s="10">
        <f t="shared" si="24"/>
        <v>98000</v>
      </c>
      <c r="I830" s="11">
        <f t="shared" si="25"/>
        <v>4.1425370926152939E-3</v>
      </c>
      <c r="J830" s="3">
        <v>27289100</v>
      </c>
      <c r="K830" s="3"/>
      <c r="L830" s="4">
        <v>27968550</v>
      </c>
      <c r="M830" s="4"/>
      <c r="N830" s="4">
        <v>755000</v>
      </c>
      <c r="O830" s="5">
        <v>3.2826086956521741E-2</v>
      </c>
    </row>
    <row r="831" spans="1:15" x14ac:dyDescent="0.3">
      <c r="A831" s="2">
        <v>44878.375</v>
      </c>
      <c r="B831" s="3">
        <v>23380000</v>
      </c>
      <c r="C831" s="3">
        <v>23515000</v>
      </c>
      <c r="D831" s="3">
        <v>22500000</v>
      </c>
      <c r="E831" s="3">
        <v>22510000</v>
      </c>
      <c r="F831" s="3">
        <v>24276800</v>
      </c>
      <c r="G831" s="10">
        <v>-1163400</v>
      </c>
      <c r="H831" s="10">
        <f t="shared" si="24"/>
        <v>135000</v>
      </c>
      <c r="I831" s="11">
        <f t="shared" si="25"/>
        <v>5.774165953806672E-3</v>
      </c>
      <c r="J831" s="3">
        <v>26763900</v>
      </c>
      <c r="K831" s="3"/>
      <c r="L831" s="4">
        <v>27738500</v>
      </c>
      <c r="M831" s="4"/>
      <c r="N831" s="4">
        <v>454000</v>
      </c>
      <c r="O831" s="5">
        <v>1.9686917306274664E-2</v>
      </c>
    </row>
    <row r="832" spans="1:15" x14ac:dyDescent="0.3">
      <c r="A832" s="2">
        <v>44879.375</v>
      </c>
      <c r="B832" s="3">
        <v>22511000</v>
      </c>
      <c r="C832" s="3">
        <v>23438000</v>
      </c>
      <c r="D832" s="3">
        <v>21509000</v>
      </c>
      <c r="E832" s="3">
        <v>22701000</v>
      </c>
      <c r="F832" s="3">
        <v>23448800</v>
      </c>
      <c r="G832" s="10">
        <v>-1113000</v>
      </c>
      <c r="H832" s="10">
        <f t="shared" si="24"/>
        <v>927000</v>
      </c>
      <c r="I832" s="11">
        <f t="shared" si="25"/>
        <v>4.1179867620274535E-2</v>
      </c>
      <c r="J832" s="3">
        <v>26145600</v>
      </c>
      <c r="K832" s="3"/>
      <c r="L832" s="4">
        <v>27473850</v>
      </c>
      <c r="M832" s="4"/>
      <c r="N832" s="4">
        <v>938000</v>
      </c>
      <c r="O832" s="5">
        <v>4.1688888888888886E-2</v>
      </c>
    </row>
    <row r="833" spans="1:15" x14ac:dyDescent="0.3">
      <c r="A833" s="2">
        <v>44880.375</v>
      </c>
      <c r="B833" s="3">
        <v>22706000</v>
      </c>
      <c r="C833" s="3">
        <v>23220000</v>
      </c>
      <c r="D833" s="3">
        <v>22530000</v>
      </c>
      <c r="E833" s="3">
        <v>23003000</v>
      </c>
      <c r="F833" s="3">
        <v>23405200</v>
      </c>
      <c r="G833" s="10">
        <v>-828000</v>
      </c>
      <c r="H833" s="10">
        <f t="shared" si="24"/>
        <v>514000</v>
      </c>
      <c r="I833" s="11">
        <f t="shared" si="25"/>
        <v>2.2637188408350217E-2</v>
      </c>
      <c r="J833" s="3">
        <v>25476900</v>
      </c>
      <c r="K833" s="3"/>
      <c r="L833" s="4">
        <v>27184200</v>
      </c>
      <c r="M833" s="4"/>
      <c r="N833" s="4">
        <v>1711000</v>
      </c>
      <c r="O833" s="5">
        <v>7.9548096145799427E-2</v>
      </c>
    </row>
    <row r="834" spans="1:15" x14ac:dyDescent="0.3">
      <c r="A834" s="2">
        <v>44881.375</v>
      </c>
      <c r="B834" s="3">
        <v>23003000</v>
      </c>
      <c r="C834" s="3">
        <v>23162000</v>
      </c>
      <c r="D834" s="3">
        <v>22550000</v>
      </c>
      <c r="E834" s="3">
        <v>22954000</v>
      </c>
      <c r="F834" s="3">
        <v>23050000</v>
      </c>
      <c r="G834" s="10">
        <v>-43600</v>
      </c>
      <c r="H834" s="10">
        <f t="shared" si="24"/>
        <v>159000</v>
      </c>
      <c r="I834" s="11">
        <f t="shared" si="25"/>
        <v>6.9121418945354953E-3</v>
      </c>
      <c r="J834" s="3">
        <v>24801600</v>
      </c>
      <c r="K834" s="3"/>
      <c r="L834" s="4">
        <v>26880400</v>
      </c>
      <c r="M834" s="4"/>
      <c r="N834" s="4">
        <v>632000</v>
      </c>
      <c r="O834" s="5">
        <v>2.8051486906347092E-2</v>
      </c>
    </row>
    <row r="835" spans="1:15" x14ac:dyDescent="0.3">
      <c r="A835" s="2">
        <v>44882.375</v>
      </c>
      <c r="B835" s="3">
        <v>22954000</v>
      </c>
      <c r="C835" s="3">
        <v>23039000</v>
      </c>
      <c r="D835" s="3">
        <v>22613000</v>
      </c>
      <c r="E835" s="3">
        <v>22982000</v>
      </c>
      <c r="F835" s="3">
        <v>22909600</v>
      </c>
      <c r="G835" s="10">
        <v>-355200</v>
      </c>
      <c r="H835" s="10">
        <f t="shared" si="24"/>
        <v>85000</v>
      </c>
      <c r="I835" s="11">
        <f t="shared" si="25"/>
        <v>3.7030582904940316E-3</v>
      </c>
      <c r="J835" s="3">
        <v>24149700</v>
      </c>
      <c r="K835" s="3"/>
      <c r="L835" s="4">
        <v>26598600</v>
      </c>
      <c r="M835" s="4"/>
      <c r="N835" s="4">
        <v>489000</v>
      </c>
      <c r="O835" s="5">
        <v>2.1685144124168516E-2</v>
      </c>
    </row>
    <row r="836" spans="1:15" x14ac:dyDescent="0.3">
      <c r="A836" s="2">
        <v>44883.375</v>
      </c>
      <c r="B836" s="3">
        <v>22982000</v>
      </c>
      <c r="C836" s="3">
        <v>23330000</v>
      </c>
      <c r="D836" s="3">
        <v>22900000</v>
      </c>
      <c r="E836" s="3">
        <v>23061000</v>
      </c>
      <c r="F836" s="3">
        <v>22830000</v>
      </c>
      <c r="G836" s="10">
        <v>-140400</v>
      </c>
      <c r="H836" s="10">
        <f t="shared" si="24"/>
        <v>348000</v>
      </c>
      <c r="I836" s="11">
        <f t="shared" si="25"/>
        <v>1.5142285266730485E-2</v>
      </c>
      <c r="J836" s="3">
        <v>23553400</v>
      </c>
      <c r="K836" s="3"/>
      <c r="L836" s="4">
        <v>26299800</v>
      </c>
      <c r="M836" s="4"/>
      <c r="N836" s="4">
        <v>717000</v>
      </c>
      <c r="O836" s="5">
        <v>3.1707424932560915E-2</v>
      </c>
    </row>
    <row r="837" spans="1:15" x14ac:dyDescent="0.3">
      <c r="A837" s="2">
        <v>44884.375</v>
      </c>
      <c r="B837" s="3">
        <v>23062000</v>
      </c>
      <c r="C837" s="3">
        <v>23197000</v>
      </c>
      <c r="D837" s="3">
        <v>22928000</v>
      </c>
      <c r="E837" s="3">
        <v>23081000</v>
      </c>
      <c r="F837" s="3">
        <v>22940200</v>
      </c>
      <c r="G837" s="10">
        <v>-79600</v>
      </c>
      <c r="H837" s="10">
        <f t="shared" si="24"/>
        <v>135000</v>
      </c>
      <c r="I837" s="11">
        <f t="shared" si="25"/>
        <v>5.8537854479229906E-3</v>
      </c>
      <c r="J837" s="3">
        <v>23194500</v>
      </c>
      <c r="K837" s="3"/>
      <c r="L837" s="4">
        <v>25998300</v>
      </c>
      <c r="M837" s="4"/>
      <c r="N837" s="4">
        <v>297000</v>
      </c>
      <c r="O837" s="5">
        <v>1.296943231441048E-2</v>
      </c>
    </row>
    <row r="838" spans="1:15" x14ac:dyDescent="0.3">
      <c r="A838" s="2">
        <v>44885.375</v>
      </c>
      <c r="B838" s="3">
        <v>23082000</v>
      </c>
      <c r="C838" s="3">
        <v>23128000</v>
      </c>
      <c r="D838" s="3">
        <v>22651000</v>
      </c>
      <c r="E838" s="3">
        <v>22788000</v>
      </c>
      <c r="F838" s="3">
        <v>23016200</v>
      </c>
      <c r="G838" s="10">
        <v>110200</v>
      </c>
      <c r="H838" s="10">
        <f t="shared" si="24"/>
        <v>46000</v>
      </c>
      <c r="I838" s="11">
        <f t="shared" si="25"/>
        <v>1.9928948964561132E-3</v>
      </c>
      <c r="J838" s="3">
        <v>23210700</v>
      </c>
      <c r="K838" s="3"/>
      <c r="L838" s="4">
        <v>25704500</v>
      </c>
      <c r="M838" s="4"/>
      <c r="N838" s="4">
        <v>200000</v>
      </c>
      <c r="O838" s="5">
        <v>8.7229588276343337E-3</v>
      </c>
    </row>
    <row r="839" spans="1:15" x14ac:dyDescent="0.3">
      <c r="A839" s="2">
        <v>44886.375</v>
      </c>
      <c r="B839" s="3">
        <v>22763000</v>
      </c>
      <c r="C839" s="3">
        <v>22810000</v>
      </c>
      <c r="D839" s="3">
        <v>22000000</v>
      </c>
      <c r="E839" s="3">
        <v>22220000</v>
      </c>
      <c r="F839" s="3">
        <v>22973200</v>
      </c>
      <c r="G839" s="10">
        <v>76000</v>
      </c>
      <c r="H839" s="10">
        <f t="shared" si="24"/>
        <v>47000</v>
      </c>
      <c r="I839" s="11">
        <f t="shared" si="25"/>
        <v>2.0647542063875588E-3</v>
      </c>
      <c r="J839" s="3">
        <v>23011600</v>
      </c>
      <c r="K839" s="3"/>
      <c r="L839" s="4">
        <v>25405000</v>
      </c>
      <c r="M839" s="4"/>
      <c r="N839" s="4">
        <v>159000</v>
      </c>
      <c r="O839" s="5">
        <v>7.0195576354244848E-3</v>
      </c>
    </row>
    <row r="840" spans="1:15" x14ac:dyDescent="0.3">
      <c r="A840" s="2">
        <v>44887.375</v>
      </c>
      <c r="B840" s="3">
        <v>22220000</v>
      </c>
      <c r="C840" s="3">
        <v>22719000</v>
      </c>
      <c r="D840" s="3">
        <v>22031000</v>
      </c>
      <c r="E840" s="3">
        <v>22584000</v>
      </c>
      <c r="F840" s="3">
        <v>22826400</v>
      </c>
      <c r="G840" s="10">
        <v>-43000</v>
      </c>
      <c r="H840" s="10">
        <f t="shared" si="24"/>
        <v>499000</v>
      </c>
      <c r="I840" s="11">
        <f t="shared" si="25"/>
        <v>2.2457245724572458E-2</v>
      </c>
      <c r="J840" s="3">
        <v>22868000</v>
      </c>
      <c r="K840" s="3"/>
      <c r="L840" s="4">
        <v>25078550</v>
      </c>
      <c r="M840" s="4"/>
      <c r="N840" s="4">
        <v>719000</v>
      </c>
      <c r="O840" s="5">
        <v>3.268181818181818E-2</v>
      </c>
    </row>
    <row r="841" spans="1:15" x14ac:dyDescent="0.3">
      <c r="A841" s="2">
        <v>44888.375</v>
      </c>
      <c r="B841" s="3">
        <v>22599000</v>
      </c>
      <c r="C841" s="3">
        <v>23121000</v>
      </c>
      <c r="D841" s="3">
        <v>22525000</v>
      </c>
      <c r="E841" s="3">
        <v>22985000</v>
      </c>
      <c r="F841" s="3">
        <v>22746800</v>
      </c>
      <c r="G841" s="10">
        <v>-146800</v>
      </c>
      <c r="H841" s="10">
        <f t="shared" si="24"/>
        <v>522000</v>
      </c>
      <c r="I841" s="11">
        <f t="shared" si="25"/>
        <v>2.309836718438869E-2</v>
      </c>
      <c r="J841" s="3">
        <v>22788400</v>
      </c>
      <c r="K841" s="3"/>
      <c r="L841" s="4">
        <v>24776150</v>
      </c>
      <c r="M841" s="4"/>
      <c r="N841" s="4">
        <v>1090000</v>
      </c>
      <c r="O841" s="5">
        <v>4.9475738731787025E-2</v>
      </c>
    </row>
    <row r="842" spans="1:15" x14ac:dyDescent="0.3">
      <c r="A842" s="2">
        <v>44889.375</v>
      </c>
      <c r="B842" s="3">
        <v>22985000</v>
      </c>
      <c r="C842" s="3">
        <v>23220000</v>
      </c>
      <c r="D842" s="3">
        <v>22566000</v>
      </c>
      <c r="E842" s="3">
        <v>22738000</v>
      </c>
      <c r="F842" s="3">
        <v>22731600</v>
      </c>
      <c r="G842" s="10">
        <v>-79600</v>
      </c>
      <c r="H842" s="10">
        <f t="shared" si="24"/>
        <v>235000</v>
      </c>
      <c r="I842" s="11">
        <f t="shared" si="25"/>
        <v>1.0224059169023277E-2</v>
      </c>
      <c r="J842" s="3">
        <v>22835900</v>
      </c>
      <c r="K842" s="3"/>
      <c r="L842" s="4">
        <v>24490750</v>
      </c>
      <c r="M842" s="4"/>
      <c r="N842" s="4">
        <v>695000</v>
      </c>
      <c r="O842" s="5">
        <v>3.0854605993340733E-2</v>
      </c>
    </row>
    <row r="843" spans="1:15" x14ac:dyDescent="0.3">
      <c r="A843" s="2">
        <v>44890.375</v>
      </c>
      <c r="B843" s="3">
        <v>22735000</v>
      </c>
      <c r="C843" s="3">
        <v>22794000</v>
      </c>
      <c r="D843" s="3">
        <v>22370000</v>
      </c>
      <c r="E843" s="3">
        <v>22676000</v>
      </c>
      <c r="F843" s="3">
        <v>22663000</v>
      </c>
      <c r="G843" s="10">
        <v>-15200</v>
      </c>
      <c r="H843" s="10">
        <f t="shared" si="24"/>
        <v>59000</v>
      </c>
      <c r="I843" s="11">
        <f t="shared" si="25"/>
        <v>2.5951176599956017E-3</v>
      </c>
      <c r="J843" s="3">
        <v>22839600</v>
      </c>
      <c r="K843" s="3"/>
      <c r="L843" s="4">
        <v>24158250</v>
      </c>
      <c r="M843" s="4"/>
      <c r="N843" s="4">
        <v>228000</v>
      </c>
      <c r="O843" s="5">
        <v>1.0103695825578303E-2</v>
      </c>
    </row>
    <row r="844" spans="1:15" x14ac:dyDescent="0.3">
      <c r="A844" s="2">
        <v>44891.375</v>
      </c>
      <c r="B844" s="3">
        <v>22677000</v>
      </c>
      <c r="C844" s="3">
        <v>22862000</v>
      </c>
      <c r="D844" s="3">
        <v>22605000</v>
      </c>
      <c r="E844" s="3">
        <v>22660000</v>
      </c>
      <c r="F844" s="3">
        <v>22640600</v>
      </c>
      <c r="G844" s="10">
        <v>-68600</v>
      </c>
      <c r="H844" s="10">
        <f t="shared" si="24"/>
        <v>185000</v>
      </c>
      <c r="I844" s="11">
        <f t="shared" si="25"/>
        <v>8.1580455968602548E-3</v>
      </c>
      <c r="J844" s="3">
        <v>22806900</v>
      </c>
      <c r="K844" s="3"/>
      <c r="L844" s="4">
        <v>23804250</v>
      </c>
      <c r="M844" s="4"/>
      <c r="N844" s="4">
        <v>492000</v>
      </c>
      <c r="O844" s="5">
        <v>2.1993741618238711E-2</v>
      </c>
    </row>
    <row r="845" spans="1:15" x14ac:dyDescent="0.3">
      <c r="A845" s="2">
        <v>44892.375</v>
      </c>
      <c r="B845" s="3">
        <v>22646000</v>
      </c>
      <c r="C845" s="3">
        <v>22774000</v>
      </c>
      <c r="D845" s="3">
        <v>22605000</v>
      </c>
      <c r="E845" s="3">
        <v>22646000</v>
      </c>
      <c r="F845" s="3">
        <v>22728600</v>
      </c>
      <c r="G845" s="10">
        <v>-22400</v>
      </c>
      <c r="H845" s="10">
        <f t="shared" si="24"/>
        <v>128000</v>
      </c>
      <c r="I845" s="11">
        <f t="shared" si="25"/>
        <v>5.6522123112249401E-3</v>
      </c>
      <c r="J845" s="3">
        <v>22777500</v>
      </c>
      <c r="K845" s="3"/>
      <c r="L845" s="4">
        <v>23463600</v>
      </c>
      <c r="M845" s="4"/>
      <c r="N845" s="4">
        <v>169000</v>
      </c>
      <c r="O845" s="5">
        <v>7.476222074762221E-3</v>
      </c>
    </row>
    <row r="846" spans="1:15" x14ac:dyDescent="0.3">
      <c r="A846" s="2">
        <v>44893.375</v>
      </c>
      <c r="B846" s="3">
        <v>22661000</v>
      </c>
      <c r="C846" s="3">
        <v>22690000</v>
      </c>
      <c r="D846" s="3">
        <v>22217000</v>
      </c>
      <c r="E846" s="3">
        <v>22339000</v>
      </c>
      <c r="F846" s="3">
        <v>22741000</v>
      </c>
      <c r="G846" s="10">
        <v>88000</v>
      </c>
      <c r="H846" s="10">
        <f t="shared" si="24"/>
        <v>29000</v>
      </c>
      <c r="I846" s="11">
        <f t="shared" si="25"/>
        <v>1.27973169763029E-3</v>
      </c>
      <c r="J846" s="3">
        <v>22743900</v>
      </c>
      <c r="K846" s="3"/>
      <c r="L846" s="4">
        <v>23148650</v>
      </c>
      <c r="M846" s="4"/>
      <c r="N846" s="4">
        <v>85000</v>
      </c>
      <c r="O846" s="5">
        <v>3.7602300376023004E-3</v>
      </c>
    </row>
    <row r="847" spans="1:15" x14ac:dyDescent="0.3">
      <c r="A847" s="2">
        <v>44894.375</v>
      </c>
      <c r="B847" s="3">
        <v>22329000</v>
      </c>
      <c r="C847" s="3">
        <v>22617000</v>
      </c>
      <c r="D847" s="3">
        <v>22155000</v>
      </c>
      <c r="E847" s="3">
        <v>22417000</v>
      </c>
      <c r="F847" s="3">
        <v>22611800</v>
      </c>
      <c r="G847" s="10">
        <v>12400</v>
      </c>
      <c r="H847" s="10">
        <f t="shared" si="24"/>
        <v>288000</v>
      </c>
      <c r="I847" s="11">
        <f t="shared" si="25"/>
        <v>1.2898024989923419E-2</v>
      </c>
      <c r="J847" s="3">
        <v>22671700</v>
      </c>
      <c r="K847" s="3"/>
      <c r="L847" s="4">
        <v>22933100</v>
      </c>
      <c r="M847" s="4"/>
      <c r="N847" s="4">
        <v>400000</v>
      </c>
      <c r="O847" s="5">
        <v>1.8004230994283655E-2</v>
      </c>
    </row>
    <row r="848" spans="1:15" x14ac:dyDescent="0.3">
      <c r="A848" s="2">
        <v>44895.375</v>
      </c>
      <c r="B848" s="3">
        <v>22417000</v>
      </c>
      <c r="C848" s="3">
        <v>23293000</v>
      </c>
      <c r="D848" s="3">
        <v>22415000</v>
      </c>
      <c r="E848" s="3">
        <v>23192000</v>
      </c>
      <c r="F848" s="3">
        <v>22547600</v>
      </c>
      <c r="G848" s="10">
        <v>-129200</v>
      </c>
      <c r="H848" s="10">
        <f t="shared" si="24"/>
        <v>876000</v>
      </c>
      <c r="I848" s="11">
        <f t="shared" si="25"/>
        <v>3.9077485836641834E-2</v>
      </c>
      <c r="J848" s="3">
        <v>22605300</v>
      </c>
      <c r="K848" s="3"/>
      <c r="L848" s="4">
        <v>22908000</v>
      </c>
      <c r="M848" s="4"/>
      <c r="N848" s="4">
        <v>1138000</v>
      </c>
      <c r="O848" s="5">
        <v>5.1365380275332884E-2</v>
      </c>
    </row>
    <row r="849" spans="1:15" x14ac:dyDescent="0.3">
      <c r="A849" s="2">
        <v>44896.375</v>
      </c>
      <c r="B849" s="3">
        <v>23209000</v>
      </c>
      <c r="C849" s="3">
        <v>23400000</v>
      </c>
      <c r="D849" s="3">
        <v>22871000</v>
      </c>
      <c r="E849" s="3">
        <v>23002000</v>
      </c>
      <c r="F849" s="3">
        <v>22650800</v>
      </c>
      <c r="G849" s="10">
        <v>-64200</v>
      </c>
      <c r="H849" s="10">
        <f t="shared" si="24"/>
        <v>191000</v>
      </c>
      <c r="I849" s="11">
        <f t="shared" si="25"/>
        <v>8.2295661165927014E-3</v>
      </c>
      <c r="J849" s="3">
        <v>22645700</v>
      </c>
      <c r="K849" s="3"/>
      <c r="L849" s="4">
        <v>22828650</v>
      </c>
      <c r="M849" s="4"/>
      <c r="N849" s="4">
        <v>985000</v>
      </c>
      <c r="O849" s="5">
        <v>4.3943787642203878E-2</v>
      </c>
    </row>
    <row r="850" spans="1:15" x14ac:dyDescent="0.3">
      <c r="A850" s="2">
        <v>44897.375</v>
      </c>
      <c r="B850" s="3">
        <v>23008000</v>
      </c>
      <c r="C850" s="3">
        <v>23046000</v>
      </c>
      <c r="D850" s="3">
        <v>22650000</v>
      </c>
      <c r="E850" s="3">
        <v>22877000</v>
      </c>
      <c r="F850" s="3">
        <v>22719200</v>
      </c>
      <c r="G850" s="10">
        <v>103200</v>
      </c>
      <c r="H850" s="10">
        <f t="shared" si="24"/>
        <v>38000</v>
      </c>
      <c r="I850" s="11">
        <f t="shared" si="25"/>
        <v>1.6515994436717663E-3</v>
      </c>
      <c r="J850" s="3">
        <v>22723900</v>
      </c>
      <c r="K850" s="3"/>
      <c r="L850" s="4">
        <v>22795950</v>
      </c>
      <c r="M850" s="4"/>
      <c r="N850" s="4">
        <v>175000</v>
      </c>
      <c r="O850" s="5">
        <v>7.6516112107035111E-3</v>
      </c>
    </row>
    <row r="851" spans="1:15" x14ac:dyDescent="0.3">
      <c r="A851" s="2">
        <v>44898.375</v>
      </c>
      <c r="B851" s="3">
        <v>22877000</v>
      </c>
      <c r="C851" s="3">
        <v>22973000</v>
      </c>
      <c r="D851" s="3">
        <v>22752000</v>
      </c>
      <c r="E851" s="3">
        <v>22830000</v>
      </c>
      <c r="F851" s="3">
        <v>22765400</v>
      </c>
      <c r="G851" s="10">
        <v>68400</v>
      </c>
      <c r="H851" s="10">
        <f t="shared" si="24"/>
        <v>96000</v>
      </c>
      <c r="I851" s="11">
        <f t="shared" si="25"/>
        <v>4.1963544171001446E-3</v>
      </c>
      <c r="J851" s="3">
        <v>22753200</v>
      </c>
      <c r="K851" s="3"/>
      <c r="L851" s="4">
        <v>22770800</v>
      </c>
      <c r="M851" s="4"/>
      <c r="N851" s="4">
        <v>323000</v>
      </c>
      <c r="O851" s="5">
        <v>1.4260485651214128E-2</v>
      </c>
    </row>
    <row r="852" spans="1:15" x14ac:dyDescent="0.3">
      <c r="A852" s="2">
        <v>44899.375</v>
      </c>
      <c r="B852" s="3">
        <v>22821000</v>
      </c>
      <c r="C852" s="3">
        <v>23021000</v>
      </c>
      <c r="D852" s="3">
        <v>22755000</v>
      </c>
      <c r="E852" s="3">
        <v>22906000</v>
      </c>
      <c r="F852" s="3">
        <v>22863600</v>
      </c>
      <c r="G852" s="10">
        <v>46200</v>
      </c>
      <c r="H852" s="10">
        <f t="shared" si="24"/>
        <v>200000</v>
      </c>
      <c r="I852" s="11">
        <f t="shared" si="25"/>
        <v>8.7638578502256693E-3</v>
      </c>
      <c r="J852" s="3">
        <v>22737700</v>
      </c>
      <c r="K852" s="3"/>
      <c r="L852" s="4">
        <v>22786800</v>
      </c>
      <c r="M852" s="4"/>
      <c r="N852" s="4">
        <v>269000</v>
      </c>
      <c r="O852" s="5">
        <v>1.1823136427566808E-2</v>
      </c>
    </row>
    <row r="853" spans="1:15" x14ac:dyDescent="0.3">
      <c r="A853" s="2">
        <v>44900.375</v>
      </c>
      <c r="B853" s="3">
        <v>22918000</v>
      </c>
      <c r="C853" s="3">
        <v>23150000</v>
      </c>
      <c r="D853" s="3">
        <v>22685000</v>
      </c>
      <c r="E853" s="3">
        <v>22725000</v>
      </c>
      <c r="F853" s="3">
        <v>22961400</v>
      </c>
      <c r="G853" s="10">
        <v>98200</v>
      </c>
      <c r="H853" s="10">
        <f t="shared" si="24"/>
        <v>232000</v>
      </c>
      <c r="I853" s="11">
        <f t="shared" si="25"/>
        <v>1.0123047386333886E-2</v>
      </c>
      <c r="J853" s="3">
        <v>22754500</v>
      </c>
      <c r="K853" s="3"/>
      <c r="L853" s="4">
        <v>22797050</v>
      </c>
      <c r="M853" s="4"/>
      <c r="N853" s="4">
        <v>395000</v>
      </c>
      <c r="O853" s="5">
        <v>1.7358822236871019E-2</v>
      </c>
    </row>
    <row r="854" spans="1:15" x14ac:dyDescent="0.3">
      <c r="A854" s="2">
        <v>44901.375</v>
      </c>
      <c r="B854" s="3">
        <v>22729000</v>
      </c>
      <c r="C854" s="3">
        <v>22885000</v>
      </c>
      <c r="D854" s="3">
        <v>22701000</v>
      </c>
      <c r="E854" s="3">
        <v>22821000</v>
      </c>
      <c r="F854" s="3">
        <v>22868000</v>
      </c>
      <c r="G854" s="10">
        <v>97800</v>
      </c>
      <c r="H854" s="10">
        <f t="shared" si="24"/>
        <v>156000</v>
      </c>
      <c r="I854" s="11">
        <f t="shared" si="25"/>
        <v>6.8634783756434514E-3</v>
      </c>
      <c r="J854" s="3">
        <v>22759400</v>
      </c>
      <c r="K854" s="3"/>
      <c r="L854" s="4">
        <v>22783150</v>
      </c>
      <c r="M854" s="4"/>
      <c r="N854" s="4">
        <v>200000</v>
      </c>
      <c r="O854" s="5">
        <v>8.8163985012122553E-3</v>
      </c>
    </row>
    <row r="855" spans="1:15" x14ac:dyDescent="0.3">
      <c r="A855" s="2">
        <v>44902.375</v>
      </c>
      <c r="B855" s="3">
        <v>22837000</v>
      </c>
      <c r="C855" s="3">
        <v>22898000</v>
      </c>
      <c r="D855" s="3">
        <v>22400000</v>
      </c>
      <c r="E855" s="3">
        <v>22544000</v>
      </c>
      <c r="F855" s="3">
        <v>22831800</v>
      </c>
      <c r="G855" s="10">
        <v>-93400</v>
      </c>
      <c r="H855" s="10">
        <f t="shared" si="24"/>
        <v>61000</v>
      </c>
      <c r="I855" s="11">
        <f t="shared" si="25"/>
        <v>2.6711039103209703E-3</v>
      </c>
      <c r="J855" s="3">
        <v>22775500</v>
      </c>
      <c r="K855" s="3"/>
      <c r="L855" s="4">
        <v>22776500</v>
      </c>
      <c r="M855" s="4"/>
      <c r="N855" s="4">
        <v>197000</v>
      </c>
      <c r="O855" s="5">
        <v>8.6780318047663101E-3</v>
      </c>
    </row>
    <row r="856" spans="1:15" x14ac:dyDescent="0.3">
      <c r="A856" s="2">
        <v>44903.375</v>
      </c>
      <c r="B856" s="3">
        <v>22544000</v>
      </c>
      <c r="C856" s="3">
        <v>23000000</v>
      </c>
      <c r="D856" s="3">
        <v>22484000</v>
      </c>
      <c r="E856" s="3">
        <v>22918000</v>
      </c>
      <c r="F856" s="3">
        <v>22765200</v>
      </c>
      <c r="G856" s="10">
        <v>-36200</v>
      </c>
      <c r="H856" s="10">
        <f t="shared" ref="H856:H919" si="26">C856-B856</f>
        <v>456000</v>
      </c>
      <c r="I856" s="11">
        <f t="shared" ref="I856:I919" si="27">H856/B856</f>
        <v>2.0227111426543647E-2</v>
      </c>
      <c r="J856" s="3">
        <v>22765300</v>
      </c>
      <c r="K856" s="3"/>
      <c r="L856" s="4">
        <v>22754600</v>
      </c>
      <c r="M856" s="4"/>
      <c r="N856" s="4">
        <v>600000</v>
      </c>
      <c r="O856" s="5">
        <v>2.6785714285714284E-2</v>
      </c>
    </row>
    <row r="857" spans="1:15" x14ac:dyDescent="0.3">
      <c r="A857" s="2">
        <v>44904.375</v>
      </c>
      <c r="B857" s="3">
        <v>22918000</v>
      </c>
      <c r="C857" s="3">
        <v>23000000</v>
      </c>
      <c r="D857" s="3">
        <v>22770000</v>
      </c>
      <c r="E857" s="3">
        <v>22849000</v>
      </c>
      <c r="F857" s="3">
        <v>22782800</v>
      </c>
      <c r="G857" s="10">
        <v>-66600</v>
      </c>
      <c r="H857" s="10">
        <f t="shared" si="26"/>
        <v>82000</v>
      </c>
      <c r="I857" s="11">
        <f t="shared" si="27"/>
        <v>3.5779736451697357E-3</v>
      </c>
      <c r="J857" s="3">
        <v>22823200</v>
      </c>
      <c r="K857" s="3"/>
      <c r="L857" s="4">
        <v>22747450</v>
      </c>
      <c r="M857" s="4"/>
      <c r="N857" s="4">
        <v>516000</v>
      </c>
      <c r="O857" s="5">
        <v>2.2949653086639387E-2</v>
      </c>
    </row>
    <row r="858" spans="1:15" x14ac:dyDescent="0.3">
      <c r="A858" s="2">
        <v>44905.375</v>
      </c>
      <c r="B858" s="3">
        <v>22845000</v>
      </c>
      <c r="C858" s="3">
        <v>22940000</v>
      </c>
      <c r="D858" s="3">
        <v>22820000</v>
      </c>
      <c r="E858" s="3">
        <v>22831000</v>
      </c>
      <c r="F858" s="3">
        <v>22771400</v>
      </c>
      <c r="G858" s="10">
        <v>17600</v>
      </c>
      <c r="H858" s="10">
        <f t="shared" si="26"/>
        <v>95000</v>
      </c>
      <c r="I858" s="11">
        <f t="shared" si="27"/>
        <v>4.1584591814401405E-3</v>
      </c>
      <c r="J858" s="3">
        <v>22866400</v>
      </c>
      <c r="K858" s="3"/>
      <c r="L858" s="4">
        <v>22735850</v>
      </c>
      <c r="M858" s="4"/>
      <c r="N858" s="4">
        <v>170000</v>
      </c>
      <c r="O858" s="5">
        <v>7.465963987703118E-3</v>
      </c>
    </row>
    <row r="859" spans="1:15" x14ac:dyDescent="0.3">
      <c r="A859" s="2">
        <v>44906.375</v>
      </c>
      <c r="B859" s="3">
        <v>22824000</v>
      </c>
      <c r="C859" s="3">
        <v>22915000</v>
      </c>
      <c r="D859" s="3">
        <v>22760000</v>
      </c>
      <c r="E859" s="3">
        <v>22775000</v>
      </c>
      <c r="F859" s="3">
        <v>22792600</v>
      </c>
      <c r="G859" s="10">
        <v>-11400</v>
      </c>
      <c r="H859" s="10">
        <f t="shared" si="26"/>
        <v>91000</v>
      </c>
      <c r="I859" s="11">
        <f t="shared" si="27"/>
        <v>3.9870311952330878E-3</v>
      </c>
      <c r="J859" s="3">
        <v>22830300</v>
      </c>
      <c r="K859" s="3"/>
      <c r="L859" s="4">
        <v>22738000</v>
      </c>
      <c r="M859" s="4"/>
      <c r="N859" s="4">
        <v>95000</v>
      </c>
      <c r="O859" s="5">
        <v>4.1630148992112181E-3</v>
      </c>
    </row>
    <row r="860" spans="1:15" x14ac:dyDescent="0.3">
      <c r="A860" s="2">
        <v>44907.375</v>
      </c>
      <c r="B860" s="3">
        <v>22784000</v>
      </c>
      <c r="C860" s="3">
        <v>22882000</v>
      </c>
      <c r="D860" s="3">
        <v>22487000</v>
      </c>
      <c r="E860" s="3">
        <v>22824000</v>
      </c>
      <c r="F860" s="3">
        <v>22783400</v>
      </c>
      <c r="G860" s="10">
        <v>21200</v>
      </c>
      <c r="H860" s="10">
        <f t="shared" si="26"/>
        <v>98000</v>
      </c>
      <c r="I860" s="11">
        <f t="shared" si="27"/>
        <v>4.3012640449438203E-3</v>
      </c>
      <c r="J860" s="3">
        <v>22807600</v>
      </c>
      <c r="K860" s="3"/>
      <c r="L860" s="4">
        <v>22765750</v>
      </c>
      <c r="M860" s="4"/>
      <c r="N860" s="4">
        <v>122000</v>
      </c>
      <c r="O860" s="5">
        <v>5.3602811950790863E-3</v>
      </c>
    </row>
    <row r="861" spans="1:15" x14ac:dyDescent="0.3">
      <c r="A861" s="2">
        <v>44908.375</v>
      </c>
      <c r="B861" s="3">
        <v>22824000</v>
      </c>
      <c r="C861" s="3">
        <v>23600000</v>
      </c>
      <c r="D861" s="3">
        <v>22570000</v>
      </c>
      <c r="E861" s="3">
        <v>23161000</v>
      </c>
      <c r="F861" s="3">
        <v>22839400</v>
      </c>
      <c r="G861" s="10">
        <v>-9200</v>
      </c>
      <c r="H861" s="10">
        <f t="shared" si="26"/>
        <v>776000</v>
      </c>
      <c r="I861" s="11">
        <f t="shared" si="27"/>
        <v>3.3999298983526112E-2</v>
      </c>
      <c r="J861" s="3">
        <v>22802300</v>
      </c>
      <c r="K861" s="3"/>
      <c r="L861" s="4">
        <v>22777750</v>
      </c>
      <c r="M861" s="4"/>
      <c r="N861" s="4">
        <v>1113000</v>
      </c>
      <c r="O861" s="5">
        <v>4.9495263930270823E-2</v>
      </c>
    </row>
    <row r="862" spans="1:15" x14ac:dyDescent="0.3">
      <c r="A862" s="2">
        <v>44909.375</v>
      </c>
      <c r="B862" s="3">
        <v>23182000</v>
      </c>
      <c r="C862" s="3">
        <v>23941000</v>
      </c>
      <c r="D862" s="3">
        <v>23147000</v>
      </c>
      <c r="E862" s="3">
        <v>23235000</v>
      </c>
      <c r="F862" s="3">
        <v>22888000</v>
      </c>
      <c r="G862" s="10">
        <v>56000</v>
      </c>
      <c r="H862" s="10">
        <f t="shared" si="26"/>
        <v>759000</v>
      </c>
      <c r="I862" s="11">
        <f t="shared" si="27"/>
        <v>3.2740919679061342E-2</v>
      </c>
      <c r="J862" s="3">
        <v>22835400</v>
      </c>
      <c r="K862" s="3"/>
      <c r="L862" s="4">
        <v>22786550</v>
      </c>
      <c r="M862" s="4"/>
      <c r="N862" s="4">
        <v>1371000</v>
      </c>
      <c r="O862" s="5">
        <v>6.0744350908285331E-2</v>
      </c>
    </row>
    <row r="863" spans="1:15" x14ac:dyDescent="0.3">
      <c r="A863" s="2">
        <v>44910.375</v>
      </c>
      <c r="B863" s="3">
        <v>23255000</v>
      </c>
      <c r="C863" s="3">
        <v>23382000</v>
      </c>
      <c r="D863" s="3">
        <v>22877000</v>
      </c>
      <c r="E863" s="3">
        <v>22942000</v>
      </c>
      <c r="F863" s="3">
        <v>22965200</v>
      </c>
      <c r="G863" s="10">
        <v>48600</v>
      </c>
      <c r="H863" s="10">
        <f t="shared" si="26"/>
        <v>127000</v>
      </c>
      <c r="I863" s="11">
        <f t="shared" si="27"/>
        <v>5.461191141689959E-3</v>
      </c>
      <c r="J863" s="3">
        <v>22868300</v>
      </c>
      <c r="K863" s="3"/>
      <c r="L863" s="4">
        <v>22811400</v>
      </c>
      <c r="M863" s="4"/>
      <c r="N863" s="4">
        <v>235000</v>
      </c>
      <c r="O863" s="5">
        <v>1.0152503564176784E-2</v>
      </c>
    </row>
    <row r="864" spans="1:15" x14ac:dyDescent="0.3">
      <c r="A864" s="2">
        <v>44911.375</v>
      </c>
      <c r="B864" s="3">
        <v>22952000</v>
      </c>
      <c r="C864" s="3">
        <v>23050000</v>
      </c>
      <c r="D864" s="3">
        <v>22125000</v>
      </c>
      <c r="E864" s="3">
        <v>22249000</v>
      </c>
      <c r="F864" s="3">
        <v>22987400</v>
      </c>
      <c r="G864" s="10">
        <v>77200</v>
      </c>
      <c r="H864" s="10">
        <f t="shared" si="26"/>
        <v>98000</v>
      </c>
      <c r="I864" s="11">
        <f t="shared" si="27"/>
        <v>4.2697804112931332E-3</v>
      </c>
      <c r="J864" s="3">
        <v>22890000</v>
      </c>
      <c r="K864" s="3"/>
      <c r="L864" s="4">
        <v>22824700</v>
      </c>
      <c r="M864" s="4"/>
      <c r="N864" s="4">
        <v>173000</v>
      </c>
      <c r="O864" s="5">
        <v>7.5621803558158854E-3</v>
      </c>
    </row>
    <row r="865" spans="1:15" x14ac:dyDescent="0.3">
      <c r="A865" s="2">
        <v>44912.375</v>
      </c>
      <c r="B865" s="3">
        <v>22249000</v>
      </c>
      <c r="C865" s="3">
        <v>22367000</v>
      </c>
      <c r="D865" s="3">
        <v>22000000</v>
      </c>
      <c r="E865" s="3">
        <v>22230000</v>
      </c>
      <c r="F865" s="3">
        <v>22882200</v>
      </c>
      <c r="G865" s="10">
        <v>22200</v>
      </c>
      <c r="H865" s="10">
        <f t="shared" si="26"/>
        <v>118000</v>
      </c>
      <c r="I865" s="11">
        <f t="shared" si="27"/>
        <v>5.3036091509730777E-3</v>
      </c>
      <c r="J865" s="3">
        <v>22832800</v>
      </c>
      <c r="K865" s="3"/>
      <c r="L865" s="4">
        <v>22804150</v>
      </c>
      <c r="M865" s="4"/>
      <c r="N865" s="4">
        <v>242000</v>
      </c>
      <c r="O865" s="5">
        <v>1.0937853107344632E-2</v>
      </c>
    </row>
    <row r="866" spans="1:15" x14ac:dyDescent="0.3">
      <c r="A866" s="2">
        <v>44913.375</v>
      </c>
      <c r="B866" s="3">
        <v>22230000</v>
      </c>
      <c r="C866" s="3">
        <v>22299000</v>
      </c>
      <c r="D866" s="3">
        <v>22111000</v>
      </c>
      <c r="E866" s="3">
        <v>22210000</v>
      </c>
      <c r="F866" s="3">
        <v>22763400</v>
      </c>
      <c r="G866" s="10">
        <v>-105200</v>
      </c>
      <c r="H866" s="10">
        <f t="shared" si="26"/>
        <v>69000</v>
      </c>
      <c r="I866" s="11">
        <f t="shared" si="27"/>
        <v>3.1039136302294197E-3</v>
      </c>
      <c r="J866" s="3">
        <v>22801400</v>
      </c>
      <c r="K866" s="3"/>
      <c r="L866" s="4">
        <v>22783350</v>
      </c>
      <c r="M866" s="4"/>
      <c r="N866" s="4">
        <v>299000</v>
      </c>
      <c r="O866" s="5">
        <v>1.3590909090909091E-2</v>
      </c>
    </row>
    <row r="867" spans="1:15" x14ac:dyDescent="0.3">
      <c r="A867" s="2">
        <v>44914.375</v>
      </c>
      <c r="B867" s="3">
        <v>22214000</v>
      </c>
      <c r="C867" s="3">
        <v>22240000</v>
      </c>
      <c r="D867" s="3">
        <v>21521000</v>
      </c>
      <c r="E867" s="3">
        <v>21654000</v>
      </c>
      <c r="F867" s="3">
        <v>22573200</v>
      </c>
      <c r="G867" s="10">
        <v>-118800</v>
      </c>
      <c r="H867" s="10">
        <f t="shared" si="26"/>
        <v>26000</v>
      </c>
      <c r="I867" s="11">
        <f t="shared" si="27"/>
        <v>1.170433060232286E-3</v>
      </c>
      <c r="J867" s="3">
        <v>22730600</v>
      </c>
      <c r="K867" s="3"/>
      <c r="L867" s="4">
        <v>22776900</v>
      </c>
      <c r="M867" s="4"/>
      <c r="N867" s="4">
        <v>129000</v>
      </c>
      <c r="O867" s="5">
        <v>5.8342001718601601E-3</v>
      </c>
    </row>
    <row r="868" spans="1:15" x14ac:dyDescent="0.3">
      <c r="A868" s="2">
        <v>44915.375</v>
      </c>
      <c r="B868" s="3">
        <v>21654000</v>
      </c>
      <c r="C868" s="3">
        <v>22221000</v>
      </c>
      <c r="D868" s="3">
        <v>21585000</v>
      </c>
      <c r="E868" s="3">
        <v>22011000</v>
      </c>
      <c r="F868" s="3">
        <v>22257000</v>
      </c>
      <c r="G868" s="10">
        <v>-190200</v>
      </c>
      <c r="H868" s="10">
        <f t="shared" si="26"/>
        <v>567000</v>
      </c>
      <c r="I868" s="11">
        <f t="shared" si="27"/>
        <v>2.6184538653366583E-2</v>
      </c>
      <c r="J868" s="3">
        <v>22611100</v>
      </c>
      <c r="K868" s="3"/>
      <c r="L868" s="4">
        <v>22738750</v>
      </c>
      <c r="M868" s="4"/>
      <c r="N868" s="4">
        <v>700000</v>
      </c>
      <c r="O868" s="5">
        <v>3.2526369592491056E-2</v>
      </c>
    </row>
    <row r="869" spans="1:15" x14ac:dyDescent="0.3">
      <c r="A869" s="2">
        <v>44916.375</v>
      </c>
      <c r="B869" s="3">
        <v>22017000</v>
      </c>
      <c r="C869" s="3">
        <v>22065000</v>
      </c>
      <c r="D869" s="3">
        <v>21874000</v>
      </c>
      <c r="E869" s="3">
        <v>21943000</v>
      </c>
      <c r="F869" s="3">
        <v>22070800</v>
      </c>
      <c r="G869" s="10">
        <v>-316200</v>
      </c>
      <c r="H869" s="10">
        <f t="shared" si="26"/>
        <v>48000</v>
      </c>
      <c r="I869" s="11">
        <f t="shared" si="27"/>
        <v>2.1801335331789072E-3</v>
      </c>
      <c r="J869" s="3">
        <v>22529100</v>
      </c>
      <c r="K869" s="3"/>
      <c r="L869" s="4">
        <v>22679700</v>
      </c>
      <c r="M869" s="4"/>
      <c r="N869" s="4">
        <v>480000</v>
      </c>
      <c r="O869" s="5">
        <v>2.2237665045170257E-2</v>
      </c>
    </row>
    <row r="870" spans="1:15" x14ac:dyDescent="0.3">
      <c r="A870" s="2">
        <v>44917.375</v>
      </c>
      <c r="B870" s="3">
        <v>21943000</v>
      </c>
      <c r="C870" s="3">
        <v>21980000</v>
      </c>
      <c r="D870" s="3">
        <v>21659000</v>
      </c>
      <c r="E870" s="3">
        <v>21891000</v>
      </c>
      <c r="F870" s="3">
        <v>22009600</v>
      </c>
      <c r="G870" s="10">
        <v>-186200</v>
      </c>
      <c r="H870" s="10">
        <f t="shared" si="26"/>
        <v>37000</v>
      </c>
      <c r="I870" s="11">
        <f t="shared" si="27"/>
        <v>1.6861869388871166E-3</v>
      </c>
      <c r="J870" s="3">
        <v>22445900</v>
      </c>
      <c r="K870" s="3"/>
      <c r="L870" s="4">
        <v>22626750</v>
      </c>
      <c r="M870" s="4"/>
      <c r="N870" s="4">
        <v>106000</v>
      </c>
      <c r="O870" s="5">
        <v>4.8459358142086493E-3</v>
      </c>
    </row>
    <row r="871" spans="1:15" x14ac:dyDescent="0.3">
      <c r="A871" s="2">
        <v>44918.375</v>
      </c>
      <c r="B871" s="3">
        <v>21891000</v>
      </c>
      <c r="C871" s="3">
        <v>22000000</v>
      </c>
      <c r="D871" s="3">
        <v>21764000</v>
      </c>
      <c r="E871" s="3">
        <v>21872000</v>
      </c>
      <c r="F871" s="3">
        <v>21941800</v>
      </c>
      <c r="G871" s="10">
        <v>-61200</v>
      </c>
      <c r="H871" s="10">
        <f t="shared" si="26"/>
        <v>109000</v>
      </c>
      <c r="I871" s="11">
        <f t="shared" si="27"/>
        <v>4.9792152025946732E-3</v>
      </c>
      <c r="J871" s="3">
        <v>22352600</v>
      </c>
      <c r="K871" s="3"/>
      <c r="L871" s="4">
        <v>22577450</v>
      </c>
      <c r="M871" s="4"/>
      <c r="N871" s="4">
        <v>341000</v>
      </c>
      <c r="O871" s="5">
        <v>1.5744032503809041E-2</v>
      </c>
    </row>
    <row r="872" spans="1:15" x14ac:dyDescent="0.3">
      <c r="A872" s="2">
        <v>44919.375</v>
      </c>
      <c r="B872" s="3">
        <v>21884000</v>
      </c>
      <c r="C872" s="3">
        <v>21985000</v>
      </c>
      <c r="D872" s="3">
        <v>21858000</v>
      </c>
      <c r="E872" s="3">
        <v>21951000</v>
      </c>
      <c r="F872" s="3">
        <v>21874200</v>
      </c>
      <c r="G872" s="10">
        <v>-67800</v>
      </c>
      <c r="H872" s="10">
        <f t="shared" si="26"/>
        <v>101000</v>
      </c>
      <c r="I872" s="11">
        <f t="shared" si="27"/>
        <v>4.6152440138914272E-3</v>
      </c>
      <c r="J872" s="3">
        <v>22223700</v>
      </c>
      <c r="K872" s="3"/>
      <c r="L872" s="4">
        <v>22529550</v>
      </c>
      <c r="M872" s="4"/>
      <c r="N872" s="4">
        <v>221000</v>
      </c>
      <c r="O872" s="5">
        <v>1.0154383385407095E-2</v>
      </c>
    </row>
    <row r="873" spans="1:15" x14ac:dyDescent="0.3">
      <c r="A873" s="2">
        <v>44920.375</v>
      </c>
      <c r="B873" s="3">
        <v>21951000</v>
      </c>
      <c r="C873" s="3">
        <v>21962000</v>
      </c>
      <c r="D873" s="3">
        <v>21776000</v>
      </c>
      <c r="E873" s="3">
        <v>21848000</v>
      </c>
      <c r="F873" s="3">
        <v>21933600</v>
      </c>
      <c r="G873" s="10">
        <v>-67600</v>
      </c>
      <c r="H873" s="10">
        <f t="shared" si="26"/>
        <v>11000</v>
      </c>
      <c r="I873" s="11">
        <f t="shared" si="27"/>
        <v>5.0111612227233388E-4</v>
      </c>
      <c r="J873" s="3">
        <v>22095300</v>
      </c>
      <c r="K873" s="3"/>
      <c r="L873" s="4">
        <v>22481800</v>
      </c>
      <c r="M873" s="4"/>
      <c r="N873" s="4">
        <v>104000</v>
      </c>
      <c r="O873" s="5">
        <v>4.7579833470582852E-3</v>
      </c>
    </row>
    <row r="874" spans="1:15" x14ac:dyDescent="0.3">
      <c r="A874" s="2">
        <v>44921.375</v>
      </c>
      <c r="B874" s="3">
        <v>21854000</v>
      </c>
      <c r="C874" s="3">
        <v>21861000</v>
      </c>
      <c r="D874" s="3">
        <v>21596000</v>
      </c>
      <c r="E874" s="3">
        <v>21702000</v>
      </c>
      <c r="F874" s="3">
        <v>21901000</v>
      </c>
      <c r="G874" s="10">
        <v>59400</v>
      </c>
      <c r="H874" s="10">
        <f t="shared" si="26"/>
        <v>7000</v>
      </c>
      <c r="I874" s="11">
        <f t="shared" si="27"/>
        <v>3.2030749519538755E-4</v>
      </c>
      <c r="J874" s="3">
        <v>21985900</v>
      </c>
      <c r="K874" s="3"/>
      <c r="L874" s="4">
        <v>22437950</v>
      </c>
      <c r="M874" s="4"/>
      <c r="N874" s="4">
        <v>85000</v>
      </c>
      <c r="O874" s="5">
        <v>3.9033798677443055E-3</v>
      </c>
    </row>
    <row r="875" spans="1:15" x14ac:dyDescent="0.3">
      <c r="A875" s="2">
        <v>44922.375</v>
      </c>
      <c r="B875" s="3">
        <v>21711000</v>
      </c>
      <c r="C875" s="3">
        <v>21745000</v>
      </c>
      <c r="D875" s="3">
        <v>21242000</v>
      </c>
      <c r="E875" s="3">
        <v>21321000</v>
      </c>
      <c r="F875" s="3">
        <v>21852800</v>
      </c>
      <c r="G875" s="10">
        <v>-32600</v>
      </c>
      <c r="H875" s="10">
        <f t="shared" si="26"/>
        <v>34000</v>
      </c>
      <c r="I875" s="11">
        <f t="shared" si="27"/>
        <v>1.566026438211045E-3</v>
      </c>
      <c r="J875" s="3">
        <v>21931200</v>
      </c>
      <c r="K875" s="3"/>
      <c r="L875" s="4">
        <v>22382000</v>
      </c>
      <c r="M875" s="4"/>
      <c r="N875" s="4">
        <v>149000</v>
      </c>
      <c r="O875" s="5">
        <v>6.8994258195962214E-3</v>
      </c>
    </row>
    <row r="876" spans="1:15" x14ac:dyDescent="0.3">
      <c r="A876" s="2">
        <v>44923.375</v>
      </c>
      <c r="B876" s="3">
        <v>21324000</v>
      </c>
      <c r="C876" s="3">
        <v>21396000</v>
      </c>
      <c r="D876" s="3">
        <v>21010000</v>
      </c>
      <c r="E876" s="3">
        <v>21061000</v>
      </c>
      <c r="F876" s="3">
        <v>21738800</v>
      </c>
      <c r="G876" s="10">
        <v>-48200</v>
      </c>
      <c r="H876" s="10">
        <f t="shared" si="26"/>
        <v>72000</v>
      </c>
      <c r="I876" s="11">
        <f t="shared" si="27"/>
        <v>3.3764772087788407E-3</v>
      </c>
      <c r="J876" s="3">
        <v>21840300</v>
      </c>
      <c r="K876" s="3"/>
      <c r="L876" s="4">
        <v>22320850</v>
      </c>
      <c r="M876" s="4"/>
      <c r="N876" s="4">
        <v>154000</v>
      </c>
      <c r="O876" s="5">
        <v>7.2497881555409092E-3</v>
      </c>
    </row>
    <row r="877" spans="1:15" x14ac:dyDescent="0.3">
      <c r="A877" s="2">
        <v>44924.375</v>
      </c>
      <c r="B877" s="3">
        <v>21061000</v>
      </c>
      <c r="C877" s="3">
        <v>21295000</v>
      </c>
      <c r="D877" s="3">
        <v>20908000</v>
      </c>
      <c r="E877" s="3">
        <v>21201000</v>
      </c>
      <c r="F877" s="3">
        <v>21576600</v>
      </c>
      <c r="G877" s="10">
        <v>-114000</v>
      </c>
      <c r="H877" s="10">
        <f t="shared" si="26"/>
        <v>234000</v>
      </c>
      <c r="I877" s="11">
        <f t="shared" si="27"/>
        <v>1.1110583543041641E-2</v>
      </c>
      <c r="J877" s="3">
        <v>21725400</v>
      </c>
      <c r="K877" s="3"/>
      <c r="L877" s="4">
        <v>22228000</v>
      </c>
      <c r="M877" s="4"/>
      <c r="N877" s="4">
        <v>285000</v>
      </c>
      <c r="O877" s="5">
        <v>1.3564969062351261E-2</v>
      </c>
    </row>
    <row r="878" spans="1:15" x14ac:dyDescent="0.3">
      <c r="A878" s="2">
        <v>44925.375</v>
      </c>
      <c r="B878" s="3">
        <v>21201000</v>
      </c>
      <c r="C878" s="3">
        <v>21232000</v>
      </c>
      <c r="D878" s="3">
        <v>20700000</v>
      </c>
      <c r="E878" s="3">
        <v>21070000</v>
      </c>
      <c r="F878" s="3">
        <v>21426600</v>
      </c>
      <c r="G878" s="10">
        <v>-162200</v>
      </c>
      <c r="H878" s="10">
        <f t="shared" si="26"/>
        <v>31000</v>
      </c>
      <c r="I878" s="11">
        <f t="shared" si="27"/>
        <v>1.4621951794726664E-3</v>
      </c>
      <c r="J878" s="3">
        <v>21680100</v>
      </c>
      <c r="K878" s="3"/>
      <c r="L878" s="4">
        <v>22145600</v>
      </c>
      <c r="M878" s="4"/>
      <c r="N878" s="4">
        <v>324000</v>
      </c>
      <c r="O878" s="5">
        <v>1.5496460684905299E-2</v>
      </c>
    </row>
    <row r="879" spans="1:15" x14ac:dyDescent="0.3">
      <c r="A879" s="2">
        <v>44926.375</v>
      </c>
      <c r="B879" s="3">
        <v>21086000</v>
      </c>
      <c r="C879" s="3">
        <v>21249000</v>
      </c>
      <c r="D879" s="3">
        <v>20966000</v>
      </c>
      <c r="E879" s="3">
        <v>21079000</v>
      </c>
      <c r="F879" s="3">
        <v>21271000</v>
      </c>
      <c r="G879" s="10">
        <v>-150000</v>
      </c>
      <c r="H879" s="10">
        <f t="shared" si="26"/>
        <v>163000</v>
      </c>
      <c r="I879" s="11">
        <f t="shared" si="27"/>
        <v>7.7302475576211706E-3</v>
      </c>
      <c r="J879" s="3">
        <v>21586000</v>
      </c>
      <c r="K879" s="3"/>
      <c r="L879" s="4">
        <v>22057550</v>
      </c>
      <c r="M879" s="4"/>
      <c r="N879" s="4">
        <v>549000</v>
      </c>
      <c r="O879" s="5">
        <v>2.6521739130434784E-2</v>
      </c>
    </row>
    <row r="880" spans="1:15" x14ac:dyDescent="0.3">
      <c r="A880" s="2">
        <v>44927.375</v>
      </c>
      <c r="B880" s="3">
        <v>21079000</v>
      </c>
      <c r="C880" s="3">
        <v>21171000</v>
      </c>
      <c r="D880" s="3">
        <v>21002000</v>
      </c>
      <c r="E880" s="3">
        <v>21123000</v>
      </c>
      <c r="F880" s="3">
        <v>21146400</v>
      </c>
      <c r="G880" s="10">
        <v>-155600</v>
      </c>
      <c r="H880" s="10">
        <f t="shared" si="26"/>
        <v>92000</v>
      </c>
      <c r="I880" s="11">
        <f t="shared" si="27"/>
        <v>4.3645334218890839E-3</v>
      </c>
      <c r="J880" s="3">
        <v>21499600</v>
      </c>
      <c r="K880" s="3"/>
      <c r="L880" s="4">
        <v>21972750</v>
      </c>
      <c r="M880" s="4"/>
      <c r="N880" s="4">
        <v>205000</v>
      </c>
      <c r="O880" s="5">
        <v>9.7777353810931979E-3</v>
      </c>
    </row>
    <row r="881" spans="1:15" x14ac:dyDescent="0.3">
      <c r="A881" s="2">
        <v>44928.375</v>
      </c>
      <c r="B881" s="3">
        <v>21128000</v>
      </c>
      <c r="C881" s="3">
        <v>21400000</v>
      </c>
      <c r="D881" s="3">
        <v>21047000</v>
      </c>
      <c r="E881" s="3">
        <v>21215000</v>
      </c>
      <c r="F881" s="3">
        <v>21106800</v>
      </c>
      <c r="G881" s="10">
        <v>-124600</v>
      </c>
      <c r="H881" s="10">
        <f t="shared" si="26"/>
        <v>272000</v>
      </c>
      <c r="I881" s="11">
        <f t="shared" si="27"/>
        <v>1.2873911397198031E-2</v>
      </c>
      <c r="J881" s="3">
        <v>21422800</v>
      </c>
      <c r="K881" s="3"/>
      <c r="L881" s="4">
        <v>21887700</v>
      </c>
      <c r="M881" s="4"/>
      <c r="N881" s="4">
        <v>398000</v>
      </c>
      <c r="O881" s="5">
        <v>1.8950576135606134E-2</v>
      </c>
    </row>
    <row r="882" spans="1:15" x14ac:dyDescent="0.3">
      <c r="A882" s="2">
        <v>44929.375</v>
      </c>
      <c r="B882" s="3">
        <v>21209000</v>
      </c>
      <c r="C882" s="3">
        <v>21451000</v>
      </c>
      <c r="D882" s="3">
        <v>21178000</v>
      </c>
      <c r="E882" s="3">
        <v>21351000</v>
      </c>
      <c r="F882" s="3">
        <v>21137600</v>
      </c>
      <c r="G882" s="10">
        <v>-39600</v>
      </c>
      <c r="H882" s="10">
        <f t="shared" si="26"/>
        <v>242000</v>
      </c>
      <c r="I882" s="11">
        <f t="shared" si="27"/>
        <v>1.141025036541091E-2</v>
      </c>
      <c r="J882" s="3">
        <v>21357100</v>
      </c>
      <c r="K882" s="3"/>
      <c r="L882" s="4">
        <v>21790400</v>
      </c>
      <c r="M882" s="4"/>
      <c r="N882" s="4">
        <v>404000</v>
      </c>
      <c r="O882" s="5">
        <v>1.9195134698531856E-2</v>
      </c>
    </row>
    <row r="883" spans="1:15" x14ac:dyDescent="0.3">
      <c r="A883" s="2">
        <v>44930.375</v>
      </c>
      <c r="B883" s="3">
        <v>21351000</v>
      </c>
      <c r="C883" s="3">
        <v>21732000</v>
      </c>
      <c r="D883" s="3">
        <v>21341000</v>
      </c>
      <c r="E883" s="3">
        <v>21588000</v>
      </c>
      <c r="F883" s="3">
        <v>21167600</v>
      </c>
      <c r="G883" s="10">
        <v>30800</v>
      </c>
      <c r="H883" s="10">
        <f t="shared" si="26"/>
        <v>381000</v>
      </c>
      <c r="I883" s="11">
        <f t="shared" si="27"/>
        <v>1.7844597442742728E-2</v>
      </c>
      <c r="J883" s="3">
        <v>21297100</v>
      </c>
      <c r="K883" s="3"/>
      <c r="L883" s="4">
        <v>21696200</v>
      </c>
      <c r="M883" s="4"/>
      <c r="N883" s="4">
        <v>554000</v>
      </c>
      <c r="O883" s="5">
        <v>2.6159221833978657E-2</v>
      </c>
    </row>
    <row r="884" spans="1:15" x14ac:dyDescent="0.3">
      <c r="A884" s="2">
        <v>44931.375</v>
      </c>
      <c r="B884" s="3">
        <v>21589000</v>
      </c>
      <c r="C884" s="3">
        <v>21641000</v>
      </c>
      <c r="D884" s="3">
        <v>21404000</v>
      </c>
      <c r="E884" s="3">
        <v>21575000</v>
      </c>
      <c r="F884" s="3">
        <v>21271200</v>
      </c>
      <c r="G884" s="10">
        <v>30000</v>
      </c>
      <c r="H884" s="10">
        <f t="shared" si="26"/>
        <v>52000</v>
      </c>
      <c r="I884" s="11">
        <f t="shared" si="27"/>
        <v>2.4086340265876143E-3</v>
      </c>
      <c r="J884" s="3">
        <v>21271100</v>
      </c>
      <c r="K884" s="3"/>
      <c r="L884" s="4">
        <v>21628500</v>
      </c>
      <c r="M884" s="4"/>
      <c r="N884" s="4">
        <v>300000</v>
      </c>
      <c r="O884" s="5">
        <v>1.4057448104587414E-2</v>
      </c>
    </row>
    <row r="885" spans="1:15" x14ac:dyDescent="0.3">
      <c r="A885" s="2">
        <v>44932.375</v>
      </c>
      <c r="B885" s="3">
        <v>21575000</v>
      </c>
      <c r="C885" s="3">
        <v>21593000</v>
      </c>
      <c r="D885" s="3">
        <v>21280000</v>
      </c>
      <c r="E885" s="3">
        <v>21517000</v>
      </c>
      <c r="F885" s="3">
        <v>21370400</v>
      </c>
      <c r="G885" s="10">
        <v>103600</v>
      </c>
      <c r="H885" s="10">
        <f t="shared" si="26"/>
        <v>18000</v>
      </c>
      <c r="I885" s="11">
        <f t="shared" si="27"/>
        <v>8.3429895712630359E-4</v>
      </c>
      <c r="J885" s="3">
        <v>21258400</v>
      </c>
      <c r="K885" s="3"/>
      <c r="L885" s="4">
        <v>21594800</v>
      </c>
      <c r="M885" s="4"/>
      <c r="N885" s="4">
        <v>189000</v>
      </c>
      <c r="O885" s="5">
        <v>8.8301252102410757E-3</v>
      </c>
    </row>
    <row r="886" spans="1:15" x14ac:dyDescent="0.3">
      <c r="A886" s="2">
        <v>44933.375</v>
      </c>
      <c r="B886" s="3">
        <v>21517000</v>
      </c>
      <c r="C886" s="3">
        <v>21585000</v>
      </c>
      <c r="D886" s="3">
        <v>21467000</v>
      </c>
      <c r="E886" s="3">
        <v>21539000</v>
      </c>
      <c r="F886" s="3">
        <v>21449200</v>
      </c>
      <c r="G886" s="10">
        <v>99200</v>
      </c>
      <c r="H886" s="10">
        <f t="shared" si="26"/>
        <v>68000</v>
      </c>
      <c r="I886" s="11">
        <f t="shared" si="27"/>
        <v>3.1602918622484549E-3</v>
      </c>
      <c r="J886" s="3">
        <v>21278000</v>
      </c>
      <c r="K886" s="3"/>
      <c r="L886" s="4">
        <v>21559150</v>
      </c>
      <c r="M886" s="4"/>
      <c r="N886" s="4">
        <v>305000</v>
      </c>
      <c r="O886" s="5">
        <v>1.4332706766917292E-2</v>
      </c>
    </row>
    <row r="887" spans="1:15" x14ac:dyDescent="0.3">
      <c r="A887" s="2">
        <v>44934.375</v>
      </c>
      <c r="B887" s="3">
        <v>21539000</v>
      </c>
      <c r="C887" s="3">
        <v>21760000</v>
      </c>
      <c r="D887" s="3">
        <v>21498000</v>
      </c>
      <c r="E887" s="3">
        <v>21704000</v>
      </c>
      <c r="F887" s="3">
        <v>21514000</v>
      </c>
      <c r="G887" s="10">
        <v>78800</v>
      </c>
      <c r="H887" s="10">
        <f t="shared" si="26"/>
        <v>221000</v>
      </c>
      <c r="I887" s="11">
        <f t="shared" si="27"/>
        <v>1.0260457774269928E-2</v>
      </c>
      <c r="J887" s="3">
        <v>21325800</v>
      </c>
      <c r="K887" s="3"/>
      <c r="L887" s="4">
        <v>21525600</v>
      </c>
      <c r="M887" s="4"/>
      <c r="N887" s="4">
        <v>293000</v>
      </c>
      <c r="O887" s="5">
        <v>1.3648856384217636E-2</v>
      </c>
    </row>
    <row r="888" spans="1:15" x14ac:dyDescent="0.3">
      <c r="A888" s="2">
        <v>44935.375</v>
      </c>
      <c r="B888" s="3">
        <v>21704000</v>
      </c>
      <c r="C888" s="3">
        <v>21844000</v>
      </c>
      <c r="D888" s="3">
        <v>21628000</v>
      </c>
      <c r="E888" s="3">
        <v>21655000</v>
      </c>
      <c r="F888" s="3">
        <v>21584600</v>
      </c>
      <c r="G888" s="10">
        <v>64800</v>
      </c>
      <c r="H888" s="10">
        <f t="shared" si="26"/>
        <v>140000</v>
      </c>
      <c r="I888" s="11">
        <f t="shared" si="27"/>
        <v>6.4504238849981566E-3</v>
      </c>
      <c r="J888" s="3">
        <v>21376100</v>
      </c>
      <c r="K888" s="3"/>
      <c r="L888" s="4">
        <v>21528100</v>
      </c>
      <c r="M888" s="4"/>
      <c r="N888" s="4">
        <v>346000</v>
      </c>
      <c r="O888" s="5">
        <v>1.6094520420504233E-2</v>
      </c>
    </row>
    <row r="889" spans="1:15" x14ac:dyDescent="0.3">
      <c r="A889" s="2">
        <v>44936.375</v>
      </c>
      <c r="B889" s="3">
        <v>21655000</v>
      </c>
      <c r="C889" s="3">
        <v>21960000</v>
      </c>
      <c r="D889" s="3">
        <v>21558000</v>
      </c>
      <c r="E889" s="3">
        <v>21916000</v>
      </c>
      <c r="F889" s="3">
        <v>21598000</v>
      </c>
      <c r="G889" s="10">
        <v>70600</v>
      </c>
      <c r="H889" s="10">
        <f t="shared" si="26"/>
        <v>305000</v>
      </c>
      <c r="I889" s="11">
        <f t="shared" si="27"/>
        <v>1.4084507042253521E-2</v>
      </c>
      <c r="J889" s="3">
        <v>21434600</v>
      </c>
      <c r="K889" s="3"/>
      <c r="L889" s="4">
        <v>21510300</v>
      </c>
      <c r="M889" s="4"/>
      <c r="N889" s="4">
        <v>332000</v>
      </c>
      <c r="O889" s="5">
        <v>1.5350471610874793E-2</v>
      </c>
    </row>
    <row r="890" spans="1:15" x14ac:dyDescent="0.3">
      <c r="A890" s="2">
        <v>44937.375</v>
      </c>
      <c r="B890" s="3">
        <v>21916000</v>
      </c>
      <c r="C890" s="3">
        <v>22501000</v>
      </c>
      <c r="D890" s="3">
        <v>21871000</v>
      </c>
      <c r="E890" s="3">
        <v>22485000</v>
      </c>
      <c r="F890" s="3">
        <v>21666200</v>
      </c>
      <c r="G890" s="10">
        <v>13400</v>
      </c>
      <c r="H890" s="10">
        <f t="shared" si="26"/>
        <v>585000</v>
      </c>
      <c r="I890" s="11">
        <f t="shared" si="27"/>
        <v>2.6692827158240555E-2</v>
      </c>
      <c r="J890" s="3">
        <v>21518300</v>
      </c>
      <c r="K890" s="3"/>
      <c r="L890" s="4">
        <v>21508950</v>
      </c>
      <c r="M890" s="4"/>
      <c r="N890" s="4">
        <v>943000</v>
      </c>
      <c r="O890" s="5">
        <v>4.374246219500881E-2</v>
      </c>
    </row>
    <row r="891" spans="1:15" x14ac:dyDescent="0.3">
      <c r="A891" s="2">
        <v>44938.375</v>
      </c>
      <c r="B891" s="3">
        <v>22475000</v>
      </c>
      <c r="C891" s="3">
        <v>23900000</v>
      </c>
      <c r="D891" s="3">
        <v>22415000</v>
      </c>
      <c r="E891" s="3">
        <v>23552000</v>
      </c>
      <c r="F891" s="3">
        <v>21859800</v>
      </c>
      <c r="G891" s="10">
        <v>68200</v>
      </c>
      <c r="H891" s="10">
        <f t="shared" si="26"/>
        <v>1425000</v>
      </c>
      <c r="I891" s="11">
        <f t="shared" si="27"/>
        <v>6.3403781979977758E-2</v>
      </c>
      <c r="J891" s="3">
        <v>21654500</v>
      </c>
      <c r="K891" s="3"/>
      <c r="L891" s="4">
        <v>21538650</v>
      </c>
      <c r="M891" s="4"/>
      <c r="N891" s="4">
        <v>2029000</v>
      </c>
      <c r="O891" s="5">
        <v>9.2771249599926844E-2</v>
      </c>
    </row>
    <row r="892" spans="1:15" x14ac:dyDescent="0.3">
      <c r="A892" s="2">
        <v>44939.375</v>
      </c>
      <c r="B892" s="3">
        <v>23546000</v>
      </c>
      <c r="C892" s="3">
        <v>24902000</v>
      </c>
      <c r="D892" s="3">
        <v>23378000</v>
      </c>
      <c r="E892" s="3">
        <v>24802000</v>
      </c>
      <c r="F892" s="3">
        <v>22262400</v>
      </c>
      <c r="G892" s="10">
        <v>193600</v>
      </c>
      <c r="H892" s="10">
        <f t="shared" si="26"/>
        <v>1356000</v>
      </c>
      <c r="I892" s="11">
        <f t="shared" si="27"/>
        <v>5.7589399473371272E-2</v>
      </c>
      <c r="J892" s="3">
        <v>21888200</v>
      </c>
      <c r="K892" s="3"/>
      <c r="L892" s="4">
        <v>21622650</v>
      </c>
      <c r="M892" s="4"/>
      <c r="N892" s="4">
        <v>2487000</v>
      </c>
      <c r="O892" s="5">
        <v>0.11095248717376757</v>
      </c>
    </row>
    <row r="893" spans="1:15" x14ac:dyDescent="0.3">
      <c r="A893" s="2">
        <v>44940.375</v>
      </c>
      <c r="B893" s="3">
        <v>24802000</v>
      </c>
      <c r="C893" s="3">
        <v>26201000</v>
      </c>
      <c r="D893" s="3">
        <v>24766000</v>
      </c>
      <c r="E893" s="3">
        <v>25881000</v>
      </c>
      <c r="F893" s="3">
        <v>22882000</v>
      </c>
      <c r="G893" s="10">
        <v>402600</v>
      </c>
      <c r="H893" s="10">
        <f t="shared" si="26"/>
        <v>1399000</v>
      </c>
      <c r="I893" s="11">
        <f t="shared" si="27"/>
        <v>5.6406741391823237E-2</v>
      </c>
      <c r="J893" s="3">
        <v>22233300</v>
      </c>
      <c r="K893" s="3"/>
      <c r="L893" s="4">
        <v>21765200</v>
      </c>
      <c r="M893" s="4"/>
      <c r="N893" s="4">
        <v>2823000</v>
      </c>
      <c r="O893" s="5">
        <v>0.12075455556506116</v>
      </c>
    </row>
    <row r="894" spans="1:15" x14ac:dyDescent="0.3">
      <c r="A894" s="2">
        <v>44941.375</v>
      </c>
      <c r="B894" s="3">
        <v>25873000</v>
      </c>
      <c r="C894" s="3">
        <v>25990000</v>
      </c>
      <c r="D894" s="3">
        <v>25447000</v>
      </c>
      <c r="E894" s="3">
        <v>25836000</v>
      </c>
      <c r="F894" s="3">
        <v>23727200</v>
      </c>
      <c r="G894" s="10">
        <v>619600</v>
      </c>
      <c r="H894" s="10">
        <f t="shared" si="26"/>
        <v>117000</v>
      </c>
      <c r="I894" s="11">
        <f t="shared" si="27"/>
        <v>4.5220886638580758E-3</v>
      </c>
      <c r="J894" s="3">
        <v>22662600</v>
      </c>
      <c r="K894" s="3"/>
      <c r="L894" s="4">
        <v>21966850</v>
      </c>
      <c r="M894" s="4"/>
      <c r="N894" s="4">
        <v>1224000</v>
      </c>
      <c r="O894" s="5">
        <v>4.9422595493822177E-2</v>
      </c>
    </row>
    <row r="895" spans="1:15" x14ac:dyDescent="0.3">
      <c r="A895" s="2">
        <v>44942.375</v>
      </c>
      <c r="B895" s="3">
        <v>25857000</v>
      </c>
      <c r="C895" s="3">
        <v>26585000</v>
      </c>
      <c r="D895" s="3">
        <v>25600000</v>
      </c>
      <c r="E895" s="3">
        <v>26368000</v>
      </c>
      <c r="F895" s="3">
        <v>24511200</v>
      </c>
      <c r="G895" s="10">
        <v>845200</v>
      </c>
      <c r="H895" s="10">
        <f t="shared" si="26"/>
        <v>728000</v>
      </c>
      <c r="I895" s="11">
        <f t="shared" si="27"/>
        <v>2.815485168426345E-2</v>
      </c>
      <c r="J895" s="3">
        <v>23088700</v>
      </c>
      <c r="K895" s="3"/>
      <c r="L895" s="4">
        <v>22173550</v>
      </c>
      <c r="M895" s="4"/>
      <c r="N895" s="4">
        <v>1138000</v>
      </c>
      <c r="O895" s="5">
        <v>4.4720399261209576E-2</v>
      </c>
    </row>
    <row r="896" spans="1:15" x14ac:dyDescent="0.3">
      <c r="A896" s="2">
        <v>44943.375</v>
      </c>
      <c r="B896" s="3">
        <v>26327000</v>
      </c>
      <c r="C896" s="3">
        <v>26662000</v>
      </c>
      <c r="D896" s="3">
        <v>25989000</v>
      </c>
      <c r="E896" s="3">
        <v>26255000</v>
      </c>
      <c r="F896" s="3">
        <v>25287800</v>
      </c>
      <c r="G896" s="10">
        <v>784000</v>
      </c>
      <c r="H896" s="10">
        <f t="shared" si="26"/>
        <v>335000</v>
      </c>
      <c r="I896" s="11">
        <f t="shared" si="27"/>
        <v>1.2724579329205758E-2</v>
      </c>
      <c r="J896" s="3">
        <v>23573800</v>
      </c>
      <c r="K896" s="3"/>
      <c r="L896" s="4">
        <v>22425900</v>
      </c>
      <c r="M896" s="4"/>
      <c r="N896" s="4">
        <v>1062000</v>
      </c>
      <c r="O896" s="5">
        <v>4.1484374999999997E-2</v>
      </c>
    </row>
    <row r="897" spans="1:15" x14ac:dyDescent="0.3">
      <c r="A897" s="2">
        <v>44944.375</v>
      </c>
      <c r="B897" s="3">
        <v>26255000</v>
      </c>
      <c r="C897" s="3">
        <v>26795000</v>
      </c>
      <c r="D897" s="3">
        <v>25502000</v>
      </c>
      <c r="E897" s="3">
        <v>25718000</v>
      </c>
      <c r="F897" s="3">
        <v>25828400</v>
      </c>
      <c r="G897" s="10">
        <v>776600</v>
      </c>
      <c r="H897" s="10">
        <f t="shared" si="26"/>
        <v>540000</v>
      </c>
      <c r="I897" s="11">
        <f t="shared" si="27"/>
        <v>2.0567510950295183E-2</v>
      </c>
      <c r="J897" s="3">
        <v>24045400</v>
      </c>
      <c r="K897" s="3"/>
      <c r="L897" s="4">
        <v>22685600</v>
      </c>
      <c r="M897" s="4"/>
      <c r="N897" s="4">
        <v>806000</v>
      </c>
      <c r="O897" s="5">
        <v>3.1013120935780524E-2</v>
      </c>
    </row>
    <row r="898" spans="1:15" x14ac:dyDescent="0.3">
      <c r="A898" s="2">
        <v>44945.375</v>
      </c>
      <c r="B898" s="3">
        <v>25701000</v>
      </c>
      <c r="C898" s="3">
        <v>26299000</v>
      </c>
      <c r="D898" s="3">
        <v>25690000</v>
      </c>
      <c r="E898" s="3">
        <v>26205000</v>
      </c>
      <c r="F898" s="3">
        <v>26011600</v>
      </c>
      <c r="G898" s="10">
        <v>540600</v>
      </c>
      <c r="H898" s="10">
        <f t="shared" si="26"/>
        <v>598000</v>
      </c>
      <c r="I898" s="11">
        <f t="shared" si="27"/>
        <v>2.3267577137076379E-2</v>
      </c>
      <c r="J898" s="3">
        <v>24446800</v>
      </c>
      <c r="K898" s="3"/>
      <c r="L898" s="4">
        <v>22911450</v>
      </c>
      <c r="M898" s="4"/>
      <c r="N898" s="4">
        <v>797000</v>
      </c>
      <c r="O898" s="5">
        <v>3.1252450788173479E-2</v>
      </c>
    </row>
    <row r="899" spans="1:15" x14ac:dyDescent="0.3">
      <c r="A899" s="2">
        <v>44946.375</v>
      </c>
      <c r="B899" s="3">
        <v>26208000</v>
      </c>
      <c r="C899" s="3">
        <v>28105000</v>
      </c>
      <c r="D899" s="3">
        <v>26101000</v>
      </c>
      <c r="E899" s="3">
        <v>28026000</v>
      </c>
      <c r="F899" s="3">
        <v>26076400</v>
      </c>
      <c r="G899" s="10">
        <v>183200</v>
      </c>
      <c r="H899" s="10">
        <f t="shared" si="26"/>
        <v>1897000</v>
      </c>
      <c r="I899" s="11">
        <f t="shared" si="27"/>
        <v>7.2382478632478639E-2</v>
      </c>
      <c r="J899" s="3">
        <v>24901800</v>
      </c>
      <c r="K899" s="3"/>
      <c r="L899" s="4">
        <v>23168200</v>
      </c>
      <c r="M899" s="4"/>
      <c r="N899" s="4">
        <v>2415000</v>
      </c>
      <c r="O899" s="5">
        <v>9.4005449591280654E-2</v>
      </c>
    </row>
    <row r="900" spans="1:15" x14ac:dyDescent="0.3">
      <c r="A900" s="2">
        <v>44947.375</v>
      </c>
      <c r="B900" s="3">
        <v>28025000</v>
      </c>
      <c r="C900" s="3">
        <v>29000000</v>
      </c>
      <c r="D900" s="3">
        <v>27721000</v>
      </c>
      <c r="E900" s="3">
        <v>28333000</v>
      </c>
      <c r="F900" s="3">
        <v>26514400</v>
      </c>
      <c r="G900" s="10">
        <v>64800</v>
      </c>
      <c r="H900" s="10">
        <f t="shared" si="26"/>
        <v>975000</v>
      </c>
      <c r="I900" s="11">
        <f t="shared" si="27"/>
        <v>3.4790365744870648E-2</v>
      </c>
      <c r="J900" s="3">
        <v>25512800</v>
      </c>
      <c r="K900" s="3"/>
      <c r="L900" s="4">
        <v>23515550</v>
      </c>
      <c r="M900" s="4"/>
      <c r="N900" s="4">
        <v>2899000</v>
      </c>
      <c r="O900" s="5">
        <v>0.11106854143519405</v>
      </c>
    </row>
    <row r="901" spans="1:15" x14ac:dyDescent="0.3">
      <c r="A901" s="2">
        <v>44948.375</v>
      </c>
      <c r="B901" s="3">
        <v>28333000</v>
      </c>
      <c r="C901" s="3">
        <v>28706000</v>
      </c>
      <c r="D901" s="3">
        <v>27937000</v>
      </c>
      <c r="E901" s="3">
        <v>28390000</v>
      </c>
      <c r="F901" s="3">
        <v>26907400</v>
      </c>
      <c r="G901" s="10">
        <v>438000</v>
      </c>
      <c r="H901" s="10">
        <f t="shared" si="26"/>
        <v>373000</v>
      </c>
      <c r="I901" s="11">
        <f t="shared" si="27"/>
        <v>1.31648607630678E-2</v>
      </c>
      <c r="J901" s="3">
        <v>26097600</v>
      </c>
      <c r="K901" s="3"/>
      <c r="L901" s="4">
        <v>23876050</v>
      </c>
      <c r="M901" s="4"/>
      <c r="N901" s="4">
        <v>985000</v>
      </c>
      <c r="O901" s="5">
        <v>3.5532628693048594E-2</v>
      </c>
    </row>
    <row r="902" spans="1:15" x14ac:dyDescent="0.3">
      <c r="A902" s="2">
        <v>44949.375</v>
      </c>
      <c r="B902" s="3">
        <v>28400000</v>
      </c>
      <c r="C902" s="3">
        <v>28890000</v>
      </c>
      <c r="D902" s="3">
        <v>28220000</v>
      </c>
      <c r="E902" s="3">
        <v>28609000</v>
      </c>
      <c r="F902" s="3">
        <v>27334400</v>
      </c>
      <c r="G902" s="10">
        <v>393000</v>
      </c>
      <c r="H902" s="10">
        <f t="shared" si="26"/>
        <v>490000</v>
      </c>
      <c r="I902" s="11">
        <f t="shared" si="27"/>
        <v>1.7253521126760565E-2</v>
      </c>
      <c r="J902" s="3">
        <v>26581400</v>
      </c>
      <c r="K902" s="3"/>
      <c r="L902" s="4">
        <v>24234800</v>
      </c>
      <c r="M902" s="4"/>
      <c r="N902" s="4">
        <v>953000</v>
      </c>
      <c r="O902" s="5">
        <v>3.4112467337223035E-2</v>
      </c>
    </row>
    <row r="903" spans="1:15" x14ac:dyDescent="0.3">
      <c r="A903" s="2">
        <v>44950.375</v>
      </c>
      <c r="B903" s="3">
        <v>28600000</v>
      </c>
      <c r="C903" s="3">
        <v>28951000</v>
      </c>
      <c r="D903" s="3">
        <v>28014000</v>
      </c>
      <c r="E903" s="3">
        <v>28351000</v>
      </c>
      <c r="F903" s="3">
        <v>27912600</v>
      </c>
      <c r="G903" s="10">
        <v>427000</v>
      </c>
      <c r="H903" s="10">
        <f t="shared" si="26"/>
        <v>351000</v>
      </c>
      <c r="I903" s="11">
        <f t="shared" si="27"/>
        <v>1.2272727272727272E-2</v>
      </c>
      <c r="J903" s="3">
        <v>26962100</v>
      </c>
      <c r="K903" s="3"/>
      <c r="L903" s="4">
        <v>24597700</v>
      </c>
      <c r="M903" s="4"/>
      <c r="N903" s="4">
        <v>731000</v>
      </c>
      <c r="O903" s="5">
        <v>2.5903614457831327E-2</v>
      </c>
    </row>
    <row r="904" spans="1:15" x14ac:dyDescent="0.3">
      <c r="A904" s="2">
        <v>44951.375</v>
      </c>
      <c r="B904" s="3">
        <v>28363000</v>
      </c>
      <c r="C904" s="3">
        <v>29524000</v>
      </c>
      <c r="D904" s="3">
        <v>28001000</v>
      </c>
      <c r="E904" s="3">
        <v>28736000</v>
      </c>
      <c r="F904" s="3">
        <v>28341800</v>
      </c>
      <c r="G904" s="10">
        <v>578200</v>
      </c>
      <c r="H904" s="10">
        <f t="shared" si="26"/>
        <v>1161000</v>
      </c>
      <c r="I904" s="11">
        <f t="shared" si="27"/>
        <v>4.0933610689983427E-2</v>
      </c>
      <c r="J904" s="3">
        <v>27209100</v>
      </c>
      <c r="K904" s="3"/>
      <c r="L904" s="4">
        <v>24935850</v>
      </c>
      <c r="M904" s="4"/>
      <c r="N904" s="4">
        <v>1510000</v>
      </c>
      <c r="O904" s="5">
        <v>5.39016206182623E-2</v>
      </c>
    </row>
    <row r="905" spans="1:15" x14ac:dyDescent="0.3">
      <c r="A905" s="2">
        <v>44952.375</v>
      </c>
      <c r="B905" s="3">
        <v>28736000</v>
      </c>
      <c r="C905" s="3">
        <v>29081000</v>
      </c>
      <c r="D905" s="3">
        <v>28692000</v>
      </c>
      <c r="E905" s="3">
        <v>28930000</v>
      </c>
      <c r="F905" s="3">
        <v>28483800</v>
      </c>
      <c r="G905" s="10">
        <v>429200</v>
      </c>
      <c r="H905" s="10">
        <f t="shared" si="26"/>
        <v>345000</v>
      </c>
      <c r="I905" s="11">
        <f t="shared" si="27"/>
        <v>1.2005846325167038E-2</v>
      </c>
      <c r="J905" s="3">
        <v>27499100</v>
      </c>
      <c r="K905" s="3"/>
      <c r="L905" s="4">
        <v>25293900</v>
      </c>
      <c r="M905" s="4"/>
      <c r="N905" s="4">
        <v>1080000</v>
      </c>
      <c r="O905" s="5">
        <v>3.8570051069604656E-2</v>
      </c>
    </row>
    <row r="906" spans="1:15" x14ac:dyDescent="0.3">
      <c r="A906" s="2">
        <v>44953.375</v>
      </c>
      <c r="B906" s="3">
        <v>28930000</v>
      </c>
      <c r="C906" s="3">
        <v>29336000</v>
      </c>
      <c r="D906" s="3">
        <v>28456000</v>
      </c>
      <c r="E906" s="3">
        <v>28950000</v>
      </c>
      <c r="F906" s="3">
        <v>28603200</v>
      </c>
      <c r="G906" s="10">
        <v>142000</v>
      </c>
      <c r="H906" s="10">
        <f t="shared" si="26"/>
        <v>406000</v>
      </c>
      <c r="I906" s="11">
        <f t="shared" si="27"/>
        <v>1.4033874870376771E-2</v>
      </c>
      <c r="J906" s="3">
        <v>27755300</v>
      </c>
      <c r="K906" s="3"/>
      <c r="L906" s="4">
        <v>25664550</v>
      </c>
      <c r="M906" s="4"/>
      <c r="N906" s="4">
        <v>644000</v>
      </c>
      <c r="O906" s="5">
        <v>2.2445280914540639E-2</v>
      </c>
    </row>
    <row r="907" spans="1:15" x14ac:dyDescent="0.3">
      <c r="A907" s="2">
        <v>44954.375</v>
      </c>
      <c r="B907" s="3">
        <v>28950000</v>
      </c>
      <c r="C907" s="3">
        <v>29118000</v>
      </c>
      <c r="D907" s="3">
        <v>28800000</v>
      </c>
      <c r="E907" s="3">
        <v>29063000</v>
      </c>
      <c r="F907" s="3">
        <v>28715200</v>
      </c>
      <c r="G907" s="10">
        <v>119400</v>
      </c>
      <c r="H907" s="10">
        <f t="shared" si="26"/>
        <v>168000</v>
      </c>
      <c r="I907" s="11">
        <f t="shared" si="27"/>
        <v>5.8031088082901557E-3</v>
      </c>
      <c r="J907" s="3">
        <v>28024800</v>
      </c>
      <c r="K907" s="3"/>
      <c r="L907" s="4">
        <v>26035100</v>
      </c>
      <c r="M907" s="4"/>
      <c r="N907" s="4">
        <v>662000</v>
      </c>
      <c r="O907" s="5">
        <v>2.326398650548215E-2</v>
      </c>
    </row>
    <row r="908" spans="1:15" x14ac:dyDescent="0.3">
      <c r="A908" s="2">
        <v>44955.375</v>
      </c>
      <c r="B908" s="3">
        <v>29064000</v>
      </c>
      <c r="C908" s="3">
        <v>29922000</v>
      </c>
      <c r="D908" s="3">
        <v>28984000</v>
      </c>
      <c r="E908" s="3">
        <v>29670000</v>
      </c>
      <c r="F908" s="3">
        <v>28806000</v>
      </c>
      <c r="G908" s="10">
        <v>112000</v>
      </c>
      <c r="H908" s="10">
        <f t="shared" si="26"/>
        <v>858000</v>
      </c>
      <c r="I908" s="11">
        <f t="shared" si="27"/>
        <v>2.9521056977704376E-2</v>
      </c>
      <c r="J908" s="3">
        <v>28359300</v>
      </c>
      <c r="K908" s="3"/>
      <c r="L908" s="4">
        <v>26403050</v>
      </c>
      <c r="M908" s="4"/>
      <c r="N908" s="4">
        <v>1122000</v>
      </c>
      <c r="O908" s="5">
        <v>3.8958333333333331E-2</v>
      </c>
    </row>
    <row r="909" spans="1:15" x14ac:dyDescent="0.3">
      <c r="A909" s="2">
        <v>44956.375</v>
      </c>
      <c r="B909" s="3">
        <v>29657000</v>
      </c>
      <c r="C909" s="3">
        <v>29777000</v>
      </c>
      <c r="D909" s="3">
        <v>28323000</v>
      </c>
      <c r="E909" s="3">
        <v>28706000</v>
      </c>
      <c r="F909" s="3">
        <v>29069800</v>
      </c>
      <c r="G909" s="10">
        <v>90800</v>
      </c>
      <c r="H909" s="10">
        <f t="shared" si="26"/>
        <v>120000</v>
      </c>
      <c r="I909" s="11">
        <f t="shared" si="27"/>
        <v>4.0462622652324915E-3</v>
      </c>
      <c r="J909" s="3">
        <v>28705800</v>
      </c>
      <c r="K909" s="3"/>
      <c r="L909" s="4">
        <v>26803800</v>
      </c>
      <c r="M909" s="4"/>
      <c r="N909" s="4">
        <v>793000</v>
      </c>
      <c r="O909" s="5">
        <v>2.7359922715981231E-2</v>
      </c>
    </row>
    <row r="910" spans="1:15" x14ac:dyDescent="0.3">
      <c r="A910" s="2">
        <v>44957.375</v>
      </c>
      <c r="B910" s="3">
        <v>28724000</v>
      </c>
      <c r="C910" s="3">
        <v>29225000</v>
      </c>
      <c r="D910" s="3">
        <v>28430000</v>
      </c>
      <c r="E910" s="3">
        <v>29064000</v>
      </c>
      <c r="F910" s="3">
        <v>29063800</v>
      </c>
      <c r="G910" s="10">
        <v>263800</v>
      </c>
      <c r="H910" s="10">
        <f t="shared" si="26"/>
        <v>501000</v>
      </c>
      <c r="I910" s="11">
        <f t="shared" si="27"/>
        <v>1.7441860465116279E-2</v>
      </c>
      <c r="J910" s="3">
        <v>28773800</v>
      </c>
      <c r="K910" s="3"/>
      <c r="L910" s="4">
        <v>27143300</v>
      </c>
      <c r="M910" s="4"/>
      <c r="N910" s="4">
        <v>902000</v>
      </c>
      <c r="O910" s="5">
        <v>3.184690887264767E-2</v>
      </c>
    </row>
    <row r="911" spans="1:15" x14ac:dyDescent="0.3">
      <c r="A911" s="2">
        <v>44958.375</v>
      </c>
      <c r="B911" s="3">
        <v>29052000</v>
      </c>
      <c r="C911" s="3">
        <v>29740000</v>
      </c>
      <c r="D911" s="3">
        <v>28626000</v>
      </c>
      <c r="E911" s="3">
        <v>29620000</v>
      </c>
      <c r="F911" s="3">
        <v>29090600</v>
      </c>
      <c r="G911" s="10">
        <v>-6000</v>
      </c>
      <c r="H911" s="10">
        <f t="shared" si="26"/>
        <v>688000</v>
      </c>
      <c r="I911" s="11">
        <f t="shared" si="27"/>
        <v>2.3681674239295056E-2</v>
      </c>
      <c r="J911" s="3">
        <v>28846900</v>
      </c>
      <c r="K911" s="3"/>
      <c r="L911" s="4">
        <v>27472250</v>
      </c>
      <c r="M911" s="4"/>
      <c r="N911" s="4">
        <v>1310000</v>
      </c>
      <c r="O911" s="5">
        <v>4.607808652831516E-2</v>
      </c>
    </row>
    <row r="912" spans="1:15" x14ac:dyDescent="0.3">
      <c r="A912" s="2">
        <v>44959.375</v>
      </c>
      <c r="B912" s="3">
        <v>29599000</v>
      </c>
      <c r="C912" s="3">
        <v>30285000</v>
      </c>
      <c r="D912" s="3">
        <v>29530000</v>
      </c>
      <c r="E912" s="3">
        <v>29600000</v>
      </c>
      <c r="F912" s="3">
        <v>29224600</v>
      </c>
      <c r="G912" s="10">
        <v>26800</v>
      </c>
      <c r="H912" s="10">
        <f t="shared" si="26"/>
        <v>686000</v>
      </c>
      <c r="I912" s="11">
        <f t="shared" si="27"/>
        <v>2.317645866414406E-2</v>
      </c>
      <c r="J912" s="3">
        <v>28969900</v>
      </c>
      <c r="K912" s="3"/>
      <c r="L912" s="4">
        <v>27775650</v>
      </c>
      <c r="M912" s="4"/>
      <c r="N912" s="4">
        <v>1659000</v>
      </c>
      <c r="O912" s="5">
        <v>5.7954307273108366E-2</v>
      </c>
    </row>
    <row r="913" spans="1:15" x14ac:dyDescent="0.3">
      <c r="A913" s="2">
        <v>44960.375</v>
      </c>
      <c r="B913" s="3">
        <v>29601000</v>
      </c>
      <c r="C913" s="3">
        <v>29734000</v>
      </c>
      <c r="D913" s="3">
        <v>29287000</v>
      </c>
      <c r="E913" s="3">
        <v>29432000</v>
      </c>
      <c r="F913" s="3">
        <v>29332000</v>
      </c>
      <c r="G913" s="10">
        <v>134000</v>
      </c>
      <c r="H913" s="10">
        <f t="shared" si="26"/>
        <v>133000</v>
      </c>
      <c r="I913" s="11">
        <f t="shared" si="27"/>
        <v>4.493091449613189E-3</v>
      </c>
      <c r="J913" s="3">
        <v>29069000</v>
      </c>
      <c r="K913" s="3"/>
      <c r="L913" s="4">
        <v>28015550</v>
      </c>
      <c r="M913" s="4"/>
      <c r="N913" s="4">
        <v>204000</v>
      </c>
      <c r="O913" s="5">
        <v>6.9082289197426342E-3</v>
      </c>
    </row>
    <row r="914" spans="1:15" x14ac:dyDescent="0.3">
      <c r="A914" s="2">
        <v>44961.375</v>
      </c>
      <c r="B914" s="3">
        <v>29432000</v>
      </c>
      <c r="C914" s="3">
        <v>29650000</v>
      </c>
      <c r="D914" s="3">
        <v>29349000</v>
      </c>
      <c r="E914" s="3">
        <v>29420000</v>
      </c>
      <c r="F914" s="3">
        <v>29284400</v>
      </c>
      <c r="G914" s="10">
        <v>107400</v>
      </c>
      <c r="H914" s="10">
        <f t="shared" si="26"/>
        <v>218000</v>
      </c>
      <c r="I914" s="11">
        <f t="shared" si="27"/>
        <v>7.4069040500135902E-3</v>
      </c>
      <c r="J914" s="3">
        <v>29177100</v>
      </c>
      <c r="K914" s="3"/>
      <c r="L914" s="4">
        <v>28193100</v>
      </c>
      <c r="M914" s="4"/>
      <c r="N914" s="4">
        <v>363000</v>
      </c>
      <c r="O914" s="5">
        <v>1.2394577799023457E-2</v>
      </c>
    </row>
    <row r="915" spans="1:15" x14ac:dyDescent="0.3">
      <c r="A915" s="2">
        <v>44962.375</v>
      </c>
      <c r="B915" s="3">
        <v>29398000</v>
      </c>
      <c r="C915" s="3">
        <v>29528000</v>
      </c>
      <c r="D915" s="3">
        <v>28827000</v>
      </c>
      <c r="E915" s="3">
        <v>28990000</v>
      </c>
      <c r="F915" s="3">
        <v>29427200</v>
      </c>
      <c r="G915" s="10">
        <v>-47600</v>
      </c>
      <c r="H915" s="10">
        <f t="shared" si="26"/>
        <v>130000</v>
      </c>
      <c r="I915" s="11">
        <f t="shared" si="27"/>
        <v>4.4220695285393562E-3</v>
      </c>
      <c r="J915" s="3">
        <v>29245500</v>
      </c>
      <c r="K915" s="3"/>
      <c r="L915" s="4">
        <v>28372300</v>
      </c>
      <c r="M915" s="4"/>
      <c r="N915" s="4">
        <v>179000</v>
      </c>
      <c r="O915" s="5">
        <v>6.0990152986473136E-3</v>
      </c>
    </row>
    <row r="916" spans="1:15" x14ac:dyDescent="0.3">
      <c r="A916" s="2">
        <v>44963.375</v>
      </c>
      <c r="B916" s="3">
        <v>28990000</v>
      </c>
      <c r="C916" s="3">
        <v>29439000</v>
      </c>
      <c r="D916" s="3">
        <v>28650000</v>
      </c>
      <c r="E916" s="3">
        <v>29222000</v>
      </c>
      <c r="F916" s="3">
        <v>29412400</v>
      </c>
      <c r="G916" s="10">
        <v>142800</v>
      </c>
      <c r="H916" s="10">
        <f t="shared" si="26"/>
        <v>449000</v>
      </c>
      <c r="I916" s="11">
        <f t="shared" si="27"/>
        <v>1.5488099344601587E-2</v>
      </c>
      <c r="J916" s="3">
        <v>29251500</v>
      </c>
      <c r="K916" s="3"/>
      <c r="L916" s="4">
        <v>28503400</v>
      </c>
      <c r="M916" s="4"/>
      <c r="N916" s="4">
        <v>612000</v>
      </c>
      <c r="O916" s="5">
        <v>2.1230096784264751E-2</v>
      </c>
    </row>
    <row r="917" spans="1:15" x14ac:dyDescent="0.3">
      <c r="A917" s="2">
        <v>44964.375</v>
      </c>
      <c r="B917" s="3">
        <v>29225000</v>
      </c>
      <c r="C917" s="3">
        <v>29561000</v>
      </c>
      <c r="D917" s="3">
        <v>29017000</v>
      </c>
      <c r="E917" s="3">
        <v>29452000</v>
      </c>
      <c r="F917" s="3">
        <v>29332800</v>
      </c>
      <c r="G917" s="10">
        <v>-14800</v>
      </c>
      <c r="H917" s="10">
        <f t="shared" si="26"/>
        <v>336000</v>
      </c>
      <c r="I917" s="11">
        <f t="shared" si="27"/>
        <v>1.1497005988023952E-2</v>
      </c>
      <c r="J917" s="3">
        <v>29278700</v>
      </c>
      <c r="K917" s="3"/>
      <c r="L917" s="4">
        <v>28651750</v>
      </c>
      <c r="M917" s="4"/>
      <c r="N917" s="4">
        <v>911000</v>
      </c>
      <c r="O917" s="5">
        <v>3.1797556719022686E-2</v>
      </c>
    </row>
    <row r="918" spans="1:15" x14ac:dyDescent="0.3">
      <c r="A918" s="2">
        <v>44965.375</v>
      </c>
      <c r="B918" s="3">
        <v>29452000</v>
      </c>
      <c r="C918" s="3">
        <v>29591000</v>
      </c>
      <c r="D918" s="3">
        <v>28940000</v>
      </c>
      <c r="E918" s="3">
        <v>29303000</v>
      </c>
      <c r="F918" s="3">
        <v>29303200</v>
      </c>
      <c r="G918" s="10">
        <v>-79600</v>
      </c>
      <c r="H918" s="10">
        <f t="shared" si="26"/>
        <v>139000</v>
      </c>
      <c r="I918" s="11">
        <f t="shared" si="27"/>
        <v>4.7195436642672823E-3</v>
      </c>
      <c r="J918" s="3">
        <v>29317600</v>
      </c>
      <c r="K918" s="3"/>
      <c r="L918" s="4">
        <v>28838450</v>
      </c>
      <c r="M918" s="4"/>
      <c r="N918" s="4">
        <v>574000</v>
      </c>
      <c r="O918" s="5">
        <v>1.9781507392218355E-2</v>
      </c>
    </row>
    <row r="919" spans="1:15" x14ac:dyDescent="0.3">
      <c r="A919" s="2">
        <v>44966.375</v>
      </c>
      <c r="B919" s="3">
        <v>29303000</v>
      </c>
      <c r="C919" s="3">
        <v>29400000</v>
      </c>
      <c r="D919" s="3">
        <v>28135000</v>
      </c>
      <c r="E919" s="3">
        <v>28193000</v>
      </c>
      <c r="F919" s="3">
        <v>29277400</v>
      </c>
      <c r="G919" s="10">
        <v>-29600</v>
      </c>
      <c r="H919" s="10">
        <f t="shared" si="26"/>
        <v>97000</v>
      </c>
      <c r="I919" s="11">
        <f t="shared" si="27"/>
        <v>3.310241272224687E-3</v>
      </c>
      <c r="J919" s="3">
        <v>29280900</v>
      </c>
      <c r="K919" s="3"/>
      <c r="L919" s="4">
        <v>28993350</v>
      </c>
      <c r="M919" s="4"/>
      <c r="N919" s="4">
        <v>460000</v>
      </c>
      <c r="O919" s="5">
        <v>1.5894955079474776E-2</v>
      </c>
    </row>
    <row r="920" spans="1:15" x14ac:dyDescent="0.3">
      <c r="A920" s="2">
        <v>44967.375</v>
      </c>
      <c r="B920" s="3">
        <v>28193000</v>
      </c>
      <c r="C920" s="3">
        <v>28350000</v>
      </c>
      <c r="D920" s="3">
        <v>27916000</v>
      </c>
      <c r="E920" s="3">
        <v>28120000</v>
      </c>
      <c r="F920" s="3">
        <v>29032000</v>
      </c>
      <c r="G920" s="10">
        <v>-25800</v>
      </c>
      <c r="H920" s="10">
        <f t="shared" ref="H920:H983" si="28">C920-B920</f>
        <v>157000</v>
      </c>
      <c r="I920" s="11">
        <f t="shared" ref="I920:I983" si="29">H920/B920</f>
        <v>5.5687582023906642E-3</v>
      </c>
      <c r="J920" s="3">
        <v>29229600</v>
      </c>
      <c r="K920" s="3"/>
      <c r="L920" s="4">
        <v>29001700</v>
      </c>
      <c r="M920" s="4"/>
      <c r="N920" s="4">
        <v>215000</v>
      </c>
      <c r="O920" s="5">
        <v>7.6417273858183756E-3</v>
      </c>
    </row>
    <row r="921" spans="1:15" x14ac:dyDescent="0.3">
      <c r="A921" s="2">
        <v>44968.375</v>
      </c>
      <c r="B921" s="3">
        <v>28145000</v>
      </c>
      <c r="C921" s="3">
        <v>28379000</v>
      </c>
      <c r="D921" s="3">
        <v>28057000</v>
      </c>
      <c r="E921" s="3">
        <v>28377000</v>
      </c>
      <c r="F921" s="3">
        <v>28858000</v>
      </c>
      <c r="G921" s="10">
        <v>-245400</v>
      </c>
      <c r="H921" s="10">
        <f t="shared" si="28"/>
        <v>234000</v>
      </c>
      <c r="I921" s="11">
        <f t="shared" si="29"/>
        <v>8.3140877598152432E-3</v>
      </c>
      <c r="J921" s="3">
        <v>29135200</v>
      </c>
      <c r="K921" s="3"/>
      <c r="L921" s="4">
        <v>28991050</v>
      </c>
      <c r="M921" s="4"/>
      <c r="N921" s="4">
        <v>463000</v>
      </c>
      <c r="O921" s="5">
        <v>1.6585470697807709E-2</v>
      </c>
    </row>
    <row r="922" spans="1:15" x14ac:dyDescent="0.3">
      <c r="A922" s="2">
        <v>44969.375</v>
      </c>
      <c r="B922" s="3">
        <v>28360000</v>
      </c>
      <c r="C922" s="3">
        <v>28490000</v>
      </c>
      <c r="D922" s="3">
        <v>28141000</v>
      </c>
      <c r="E922" s="3">
        <v>28263000</v>
      </c>
      <c r="F922" s="3">
        <v>28689000</v>
      </c>
      <c r="G922" s="10">
        <v>-174000</v>
      </c>
      <c r="H922" s="10">
        <f t="shared" si="28"/>
        <v>130000</v>
      </c>
      <c r="I922" s="11">
        <f t="shared" si="29"/>
        <v>4.5839210155148094E-3</v>
      </c>
      <c r="J922" s="3">
        <v>29010900</v>
      </c>
      <c r="K922" s="3"/>
      <c r="L922" s="4">
        <v>28990400</v>
      </c>
      <c r="M922" s="4"/>
      <c r="N922" s="4">
        <v>433000</v>
      </c>
      <c r="O922" s="5">
        <v>1.5432868802794311E-2</v>
      </c>
    </row>
    <row r="923" spans="1:15" x14ac:dyDescent="0.3">
      <c r="A923" s="2">
        <v>44970.375</v>
      </c>
      <c r="B923" s="3">
        <v>28264000</v>
      </c>
      <c r="C923" s="3">
        <v>28379000</v>
      </c>
      <c r="D923" s="3">
        <v>27910000</v>
      </c>
      <c r="E923" s="3">
        <v>28309000</v>
      </c>
      <c r="F923" s="3">
        <v>28451200</v>
      </c>
      <c r="G923" s="10">
        <v>-169000</v>
      </c>
      <c r="H923" s="10">
        <f t="shared" si="28"/>
        <v>115000</v>
      </c>
      <c r="I923" s="11">
        <f t="shared" si="29"/>
        <v>4.068780073591848E-3</v>
      </c>
      <c r="J923" s="3">
        <v>28877200</v>
      </c>
      <c r="K923" s="3"/>
      <c r="L923" s="4">
        <v>28973100</v>
      </c>
      <c r="M923" s="4"/>
      <c r="N923" s="4">
        <v>238000</v>
      </c>
      <c r="O923" s="5">
        <v>8.4574108951352128E-3</v>
      </c>
    </row>
    <row r="924" spans="1:15" x14ac:dyDescent="0.3">
      <c r="A924" s="2">
        <v>44971.375</v>
      </c>
      <c r="B924" s="3">
        <v>28334000</v>
      </c>
      <c r="C924" s="3">
        <v>28850000</v>
      </c>
      <c r="D924" s="3">
        <v>27950000</v>
      </c>
      <c r="E924" s="3">
        <v>28798000</v>
      </c>
      <c r="F924" s="3">
        <v>28252400</v>
      </c>
      <c r="G924" s="10">
        <v>-237800</v>
      </c>
      <c r="H924" s="10">
        <f t="shared" si="28"/>
        <v>516000</v>
      </c>
      <c r="I924" s="11">
        <f t="shared" si="29"/>
        <v>1.8211336203854026E-2</v>
      </c>
      <c r="J924" s="3">
        <v>28764900</v>
      </c>
      <c r="K924" s="3"/>
      <c r="L924" s="4">
        <v>28971000</v>
      </c>
      <c r="M924" s="4"/>
      <c r="N924" s="4">
        <v>940000</v>
      </c>
      <c r="O924" s="5">
        <v>3.3679684700824081E-2</v>
      </c>
    </row>
    <row r="925" spans="1:15" x14ac:dyDescent="0.3">
      <c r="A925" s="2">
        <v>44972.375</v>
      </c>
      <c r="B925" s="3">
        <v>28782000</v>
      </c>
      <c r="C925" s="3">
        <v>31400000</v>
      </c>
      <c r="D925" s="3">
        <v>28611000</v>
      </c>
      <c r="E925" s="3">
        <v>31186000</v>
      </c>
      <c r="F925" s="3">
        <v>28373400</v>
      </c>
      <c r="G925" s="10">
        <v>-198800</v>
      </c>
      <c r="H925" s="10">
        <f t="shared" si="28"/>
        <v>2618000</v>
      </c>
      <c r="I925" s="11">
        <f t="shared" si="29"/>
        <v>9.0959627544993399E-2</v>
      </c>
      <c r="J925" s="3">
        <v>28702700</v>
      </c>
      <c r="K925" s="3"/>
      <c r="L925" s="4">
        <v>28974100</v>
      </c>
      <c r="M925" s="4"/>
      <c r="N925" s="4">
        <v>3450000</v>
      </c>
      <c r="O925" s="5">
        <v>0.12343470483005367</v>
      </c>
    </row>
    <row r="926" spans="1:15" x14ac:dyDescent="0.3">
      <c r="A926" s="2">
        <v>44973.375</v>
      </c>
      <c r="B926" s="3">
        <v>31183000</v>
      </c>
      <c r="C926" s="3">
        <v>32458000</v>
      </c>
      <c r="D926" s="3">
        <v>30400000</v>
      </c>
      <c r="E926" s="3">
        <v>30451000</v>
      </c>
      <c r="F926" s="3">
        <v>28986600</v>
      </c>
      <c r="G926" s="10">
        <v>121000</v>
      </c>
      <c r="H926" s="10">
        <f t="shared" si="28"/>
        <v>1275000</v>
      </c>
      <c r="I926" s="11">
        <f t="shared" si="29"/>
        <v>4.0887663149793155E-2</v>
      </c>
      <c r="J926" s="3">
        <v>28922300</v>
      </c>
      <c r="K926" s="3"/>
      <c r="L926" s="4">
        <v>29086900</v>
      </c>
      <c r="M926" s="4"/>
      <c r="N926" s="4">
        <v>3847000</v>
      </c>
      <c r="O926" s="5">
        <v>0.13445877459718289</v>
      </c>
    </row>
    <row r="927" spans="1:15" x14ac:dyDescent="0.3">
      <c r="A927" s="2">
        <v>44974.375</v>
      </c>
      <c r="B927" s="3">
        <v>30466000</v>
      </c>
      <c r="C927" s="3">
        <v>32090000</v>
      </c>
      <c r="D927" s="3">
        <v>30278000</v>
      </c>
      <c r="E927" s="3">
        <v>31641000</v>
      </c>
      <c r="F927" s="3">
        <v>29401400</v>
      </c>
      <c r="G927" s="10">
        <v>613200</v>
      </c>
      <c r="H927" s="10">
        <f t="shared" si="28"/>
        <v>1624000</v>
      </c>
      <c r="I927" s="11">
        <f t="shared" si="29"/>
        <v>5.3305323967701698E-2</v>
      </c>
      <c r="J927" s="3">
        <v>29045200</v>
      </c>
      <c r="K927" s="3"/>
      <c r="L927" s="4">
        <v>29161950</v>
      </c>
      <c r="M927" s="4"/>
      <c r="N927" s="4">
        <v>1690000</v>
      </c>
      <c r="O927" s="5">
        <v>5.5592105263157894E-2</v>
      </c>
    </row>
    <row r="928" spans="1:15" x14ac:dyDescent="0.3">
      <c r="A928" s="2">
        <v>44975.375</v>
      </c>
      <c r="B928" s="3">
        <v>31641000</v>
      </c>
      <c r="C928" s="3">
        <v>32014000</v>
      </c>
      <c r="D928" s="3">
        <v>31498000</v>
      </c>
      <c r="E928" s="3">
        <v>31789000</v>
      </c>
      <c r="F928" s="3">
        <v>30077000</v>
      </c>
      <c r="G928" s="10">
        <v>414800</v>
      </c>
      <c r="H928" s="10">
        <f t="shared" si="28"/>
        <v>373000</v>
      </c>
      <c r="I928" s="11">
        <f t="shared" si="29"/>
        <v>1.1788502259726304E-2</v>
      </c>
      <c r="J928" s="3">
        <v>29264100</v>
      </c>
      <c r="K928" s="3"/>
      <c r="L928" s="4">
        <v>29290850</v>
      </c>
      <c r="M928" s="4"/>
      <c r="N928" s="4">
        <v>1736000</v>
      </c>
      <c r="O928" s="5">
        <v>5.7335359006539403E-2</v>
      </c>
    </row>
    <row r="929" spans="1:15" x14ac:dyDescent="0.3">
      <c r="A929" s="2">
        <v>44976.375</v>
      </c>
      <c r="B929" s="3">
        <v>31789000</v>
      </c>
      <c r="C929" s="3">
        <v>32370000</v>
      </c>
      <c r="D929" s="3">
        <v>31400000</v>
      </c>
      <c r="E929" s="3">
        <v>31435000</v>
      </c>
      <c r="F929" s="3">
        <v>30773000</v>
      </c>
      <c r="G929" s="10">
        <v>675600</v>
      </c>
      <c r="H929" s="10">
        <f t="shared" si="28"/>
        <v>581000</v>
      </c>
      <c r="I929" s="11">
        <f t="shared" si="29"/>
        <v>1.8276762402088774E-2</v>
      </c>
      <c r="J929" s="3">
        <v>29512700</v>
      </c>
      <c r="K929" s="3"/>
      <c r="L929" s="4">
        <v>29396800</v>
      </c>
      <c r="M929" s="4"/>
      <c r="N929" s="4">
        <v>872000</v>
      </c>
      <c r="O929" s="5">
        <v>2.7684297415708933E-2</v>
      </c>
    </row>
    <row r="930" spans="1:15" x14ac:dyDescent="0.3">
      <c r="A930" s="2">
        <v>44977.375</v>
      </c>
      <c r="B930" s="3">
        <v>31434000</v>
      </c>
      <c r="C930" s="3">
        <v>32148000</v>
      </c>
      <c r="D930" s="3">
        <v>31000000</v>
      </c>
      <c r="E930" s="3">
        <v>31883000</v>
      </c>
      <c r="F930" s="3">
        <v>31300400</v>
      </c>
      <c r="G930" s="10">
        <v>696000</v>
      </c>
      <c r="H930" s="10">
        <f t="shared" si="28"/>
        <v>714000</v>
      </c>
      <c r="I930" s="11">
        <f t="shared" si="29"/>
        <v>2.2714258446268371E-2</v>
      </c>
      <c r="J930" s="3">
        <v>29836900</v>
      </c>
      <c r="K930" s="3"/>
      <c r="L930" s="4">
        <v>29533250</v>
      </c>
      <c r="M930" s="4"/>
      <c r="N930" s="4">
        <v>748000</v>
      </c>
      <c r="O930" s="5">
        <v>2.3821656050955414E-2</v>
      </c>
    </row>
    <row r="931" spans="1:15" x14ac:dyDescent="0.3">
      <c r="A931" s="2">
        <v>44978.375</v>
      </c>
      <c r="B931" s="3">
        <v>31883000</v>
      </c>
      <c r="C931" s="3">
        <v>32600000</v>
      </c>
      <c r="D931" s="3">
        <v>31510000</v>
      </c>
      <c r="E931" s="3">
        <v>31736000</v>
      </c>
      <c r="F931" s="3">
        <v>31439800</v>
      </c>
      <c r="G931" s="10">
        <v>527400</v>
      </c>
      <c r="H931" s="10">
        <f t="shared" si="28"/>
        <v>717000</v>
      </c>
      <c r="I931" s="11">
        <f t="shared" si="29"/>
        <v>2.2488473481165512E-2</v>
      </c>
      <c r="J931" s="3">
        <v>30213200</v>
      </c>
      <c r="K931" s="3"/>
      <c r="L931" s="4">
        <v>29674200</v>
      </c>
      <c r="M931" s="4"/>
      <c r="N931" s="4">
        <v>1600000</v>
      </c>
      <c r="O931" s="5">
        <v>5.1612903225806452E-2</v>
      </c>
    </row>
    <row r="932" spans="1:15" x14ac:dyDescent="0.3">
      <c r="A932" s="2">
        <v>44979.375</v>
      </c>
      <c r="B932" s="3">
        <v>31751000</v>
      </c>
      <c r="C932" s="3">
        <v>31850000</v>
      </c>
      <c r="D932" s="3">
        <v>30900000</v>
      </c>
      <c r="E932" s="3">
        <v>31619000</v>
      </c>
      <c r="F932" s="3">
        <v>31696800</v>
      </c>
      <c r="G932" s="10">
        <v>139400</v>
      </c>
      <c r="H932" s="10">
        <f t="shared" si="28"/>
        <v>99000</v>
      </c>
      <c r="I932" s="11">
        <f t="shared" si="29"/>
        <v>3.11801203111713E-3</v>
      </c>
      <c r="J932" s="3">
        <v>30549100</v>
      </c>
      <c r="K932" s="3"/>
      <c r="L932" s="4">
        <v>29780000</v>
      </c>
      <c r="M932" s="4"/>
      <c r="N932" s="4">
        <v>340000</v>
      </c>
      <c r="O932" s="5">
        <v>1.0790225325293558E-2</v>
      </c>
    </row>
    <row r="933" spans="1:15" x14ac:dyDescent="0.3">
      <c r="A933" s="2">
        <v>44980.375</v>
      </c>
      <c r="B933" s="3">
        <v>31638000</v>
      </c>
      <c r="C933" s="3">
        <v>31999000</v>
      </c>
      <c r="D933" s="3">
        <v>30960000</v>
      </c>
      <c r="E933" s="3">
        <v>31398000</v>
      </c>
      <c r="F933" s="3">
        <v>31692400</v>
      </c>
      <c r="G933" s="10">
        <v>257000</v>
      </c>
      <c r="H933" s="10">
        <f t="shared" si="28"/>
        <v>361000</v>
      </c>
      <c r="I933" s="11">
        <f t="shared" si="29"/>
        <v>1.1410329350780707E-2</v>
      </c>
      <c r="J933" s="3">
        <v>30884700</v>
      </c>
      <c r="K933" s="3"/>
      <c r="L933" s="4">
        <v>29880950</v>
      </c>
      <c r="M933" s="4"/>
      <c r="N933" s="4">
        <v>1099000</v>
      </c>
      <c r="O933" s="5">
        <v>3.5566343042071194E-2</v>
      </c>
    </row>
    <row r="934" spans="1:15" x14ac:dyDescent="0.3">
      <c r="A934" s="2">
        <v>44981.375</v>
      </c>
      <c r="B934" s="3">
        <v>31400000</v>
      </c>
      <c r="C934" s="3">
        <v>31485000</v>
      </c>
      <c r="D934" s="3">
        <v>30560000</v>
      </c>
      <c r="E934" s="3">
        <v>30877000</v>
      </c>
      <c r="F934" s="3">
        <v>31614200</v>
      </c>
      <c r="G934" s="10">
        <v>-4400</v>
      </c>
      <c r="H934" s="10">
        <f t="shared" si="28"/>
        <v>85000</v>
      </c>
      <c r="I934" s="11">
        <f t="shared" si="29"/>
        <v>2.7070063694267514E-3</v>
      </c>
      <c r="J934" s="3">
        <v>31193600</v>
      </c>
      <c r="K934" s="3"/>
      <c r="L934" s="4">
        <v>29979250</v>
      </c>
      <c r="M934" s="4"/>
      <c r="N934" s="4">
        <v>525000</v>
      </c>
      <c r="O934" s="5">
        <v>1.695736434108527E-2</v>
      </c>
    </row>
    <row r="935" spans="1:15" x14ac:dyDescent="0.3">
      <c r="A935" s="2">
        <v>44982.375</v>
      </c>
      <c r="B935" s="3">
        <v>30868000</v>
      </c>
      <c r="C935" s="3">
        <v>31000000</v>
      </c>
      <c r="D935" s="3">
        <v>30291000</v>
      </c>
      <c r="E935" s="3">
        <v>30959000</v>
      </c>
      <c r="F935" s="3">
        <v>31502600</v>
      </c>
      <c r="G935" s="10">
        <v>-78200</v>
      </c>
      <c r="H935" s="10">
        <f t="shared" si="28"/>
        <v>132000</v>
      </c>
      <c r="I935" s="11">
        <f t="shared" si="29"/>
        <v>4.2762731631463E-3</v>
      </c>
      <c r="J935" s="3">
        <v>31401500</v>
      </c>
      <c r="K935" s="3"/>
      <c r="L935" s="4">
        <v>30052100</v>
      </c>
      <c r="M935" s="4"/>
      <c r="N935" s="4">
        <v>440000</v>
      </c>
      <c r="O935" s="5">
        <v>1.4397905759162303E-2</v>
      </c>
    </row>
    <row r="936" spans="1:15" x14ac:dyDescent="0.3">
      <c r="A936" s="2">
        <v>44983.375</v>
      </c>
      <c r="B936" s="3">
        <v>30959000</v>
      </c>
      <c r="C936" s="3">
        <v>31384000</v>
      </c>
      <c r="D936" s="3">
        <v>30710000</v>
      </c>
      <c r="E936" s="3">
        <v>31279000</v>
      </c>
      <c r="F936" s="3">
        <v>31317800</v>
      </c>
      <c r="G936" s="10">
        <v>-111600</v>
      </c>
      <c r="H936" s="10">
        <f t="shared" si="28"/>
        <v>425000</v>
      </c>
      <c r="I936" s="11">
        <f t="shared" si="29"/>
        <v>1.3727833586356148E-2</v>
      </c>
      <c r="J936" s="3">
        <v>31378800</v>
      </c>
      <c r="K936" s="3"/>
      <c r="L936" s="4">
        <v>30150550</v>
      </c>
      <c r="M936" s="4"/>
      <c r="N936" s="4">
        <v>1093000</v>
      </c>
      <c r="O936" s="5">
        <v>3.608332508005678E-2</v>
      </c>
    </row>
    <row r="937" spans="1:15" x14ac:dyDescent="0.3">
      <c r="A937" s="2">
        <v>44984.375</v>
      </c>
      <c r="B937" s="3">
        <v>31279000</v>
      </c>
      <c r="C937" s="3">
        <v>31654000</v>
      </c>
      <c r="D937" s="3">
        <v>30890000</v>
      </c>
      <c r="E937" s="3">
        <v>31255000</v>
      </c>
      <c r="F937" s="3">
        <v>31226400</v>
      </c>
      <c r="G937" s="10">
        <v>-184800</v>
      </c>
      <c r="H937" s="10">
        <f t="shared" si="28"/>
        <v>375000</v>
      </c>
      <c r="I937" s="11">
        <f t="shared" si="29"/>
        <v>1.1988874324626746E-2</v>
      </c>
      <c r="J937" s="3">
        <v>31461600</v>
      </c>
      <c r="K937" s="3"/>
      <c r="L937" s="4">
        <v>30253400</v>
      </c>
      <c r="M937" s="4"/>
      <c r="N937" s="4">
        <v>944000</v>
      </c>
      <c r="O937" s="5">
        <v>3.0739172907847608E-2</v>
      </c>
    </row>
    <row r="938" spans="1:15" x14ac:dyDescent="0.3">
      <c r="A938" s="2">
        <v>44985.375</v>
      </c>
      <c r="B938" s="3">
        <v>31255000</v>
      </c>
      <c r="C938" s="3">
        <v>31323000</v>
      </c>
      <c r="D938" s="3">
        <v>30904000</v>
      </c>
      <c r="E938" s="3">
        <v>31024000</v>
      </c>
      <c r="F938" s="3">
        <v>31153600</v>
      </c>
      <c r="G938" s="10">
        <v>-91400</v>
      </c>
      <c r="H938" s="10">
        <f t="shared" si="28"/>
        <v>68000</v>
      </c>
      <c r="I938" s="11">
        <f t="shared" si="29"/>
        <v>2.1756518956966885E-3</v>
      </c>
      <c r="J938" s="3">
        <v>31423000</v>
      </c>
      <c r="K938" s="3"/>
      <c r="L938" s="4">
        <v>30343550</v>
      </c>
      <c r="M938" s="4"/>
      <c r="N938" s="4">
        <v>433000</v>
      </c>
      <c r="O938" s="5">
        <v>1.4017481385561671E-2</v>
      </c>
    </row>
    <row r="939" spans="1:15" x14ac:dyDescent="0.3">
      <c r="A939" s="2">
        <v>44986.375</v>
      </c>
      <c r="B939" s="3">
        <v>31024000</v>
      </c>
      <c r="C939" s="3">
        <v>31600000</v>
      </c>
      <c r="D939" s="3">
        <v>30805000</v>
      </c>
      <c r="E939" s="3">
        <v>31106000</v>
      </c>
      <c r="F939" s="3">
        <v>31078800</v>
      </c>
      <c r="G939" s="10">
        <v>-72800</v>
      </c>
      <c r="H939" s="10">
        <f t="shared" si="28"/>
        <v>576000</v>
      </c>
      <c r="I939" s="11">
        <f t="shared" si="29"/>
        <v>1.8566271273852502E-2</v>
      </c>
      <c r="J939" s="3">
        <v>31346500</v>
      </c>
      <c r="K939" s="3"/>
      <c r="L939" s="4">
        <v>30429600</v>
      </c>
      <c r="M939" s="4"/>
      <c r="N939" s="4">
        <v>696000</v>
      </c>
      <c r="O939" s="5">
        <v>2.2521356458710846E-2</v>
      </c>
    </row>
    <row r="940" spans="1:15" x14ac:dyDescent="0.3">
      <c r="A940" s="2">
        <v>44987.375</v>
      </c>
      <c r="B940" s="3">
        <v>31106000</v>
      </c>
      <c r="C940" s="3">
        <v>31284000</v>
      </c>
      <c r="D940" s="3">
        <v>30800000</v>
      </c>
      <c r="E940" s="3">
        <v>31109000</v>
      </c>
      <c r="F940" s="3">
        <v>31124600</v>
      </c>
      <c r="G940" s="10">
        <v>-74800</v>
      </c>
      <c r="H940" s="10">
        <f t="shared" si="28"/>
        <v>178000</v>
      </c>
      <c r="I940" s="11">
        <f t="shared" si="29"/>
        <v>5.7223686748537261E-3</v>
      </c>
      <c r="J940" s="3">
        <v>31313600</v>
      </c>
      <c r="K940" s="3"/>
      <c r="L940" s="4">
        <v>30575250</v>
      </c>
      <c r="M940" s="4"/>
      <c r="N940" s="4">
        <v>479000</v>
      </c>
      <c r="O940" s="5">
        <v>1.55494237948385E-2</v>
      </c>
    </row>
    <row r="941" spans="1:15" x14ac:dyDescent="0.3">
      <c r="A941" s="2">
        <v>44988.375</v>
      </c>
      <c r="B941" s="3">
        <v>31109000</v>
      </c>
      <c r="C941" s="3">
        <v>31135000</v>
      </c>
      <c r="D941" s="3">
        <v>29508000</v>
      </c>
      <c r="E941" s="3">
        <v>29709000</v>
      </c>
      <c r="F941" s="3">
        <v>31154600</v>
      </c>
      <c r="G941" s="10">
        <v>45800</v>
      </c>
      <c r="H941" s="10">
        <f t="shared" si="28"/>
        <v>26000</v>
      </c>
      <c r="I941" s="11">
        <f t="shared" si="29"/>
        <v>8.3577099874634355E-4</v>
      </c>
      <c r="J941" s="3">
        <v>31236200</v>
      </c>
      <c r="K941" s="3"/>
      <c r="L941" s="4">
        <v>30724700</v>
      </c>
      <c r="M941" s="4"/>
      <c r="N941" s="4">
        <v>335000</v>
      </c>
      <c r="O941" s="5">
        <v>1.0876623376623377E-2</v>
      </c>
    </row>
    <row r="942" spans="1:15" x14ac:dyDescent="0.3">
      <c r="A942" s="2">
        <v>44989.375</v>
      </c>
      <c r="B942" s="3">
        <v>29710000</v>
      </c>
      <c r="C942" s="3">
        <v>29907000</v>
      </c>
      <c r="D942" s="3">
        <v>29638000</v>
      </c>
      <c r="E942" s="3">
        <v>29838000</v>
      </c>
      <c r="F942" s="3">
        <v>30840600</v>
      </c>
      <c r="G942" s="10">
        <v>30000</v>
      </c>
      <c r="H942" s="10">
        <f t="shared" si="28"/>
        <v>197000</v>
      </c>
      <c r="I942" s="11">
        <f t="shared" si="29"/>
        <v>6.6307640525075729E-3</v>
      </c>
      <c r="J942" s="3">
        <v>31033500</v>
      </c>
      <c r="K942" s="3"/>
      <c r="L942" s="4">
        <v>30791300</v>
      </c>
      <c r="M942" s="4"/>
      <c r="N942" s="4">
        <v>399000</v>
      </c>
      <c r="O942" s="5">
        <v>1.3521756811712079E-2</v>
      </c>
    </row>
    <row r="943" spans="1:15" x14ac:dyDescent="0.3">
      <c r="A943" s="2">
        <v>44990.375</v>
      </c>
      <c r="B943" s="3">
        <v>29837000</v>
      </c>
      <c r="C943" s="3">
        <v>30097000</v>
      </c>
      <c r="D943" s="3">
        <v>29650000</v>
      </c>
      <c r="E943" s="3">
        <v>29982000</v>
      </c>
      <c r="F943" s="3">
        <v>30557200</v>
      </c>
      <c r="G943" s="10">
        <v>-314000</v>
      </c>
      <c r="H943" s="10">
        <f t="shared" si="28"/>
        <v>260000</v>
      </c>
      <c r="I943" s="11">
        <f t="shared" si="29"/>
        <v>8.7140128028957327E-3</v>
      </c>
      <c r="J943" s="3">
        <v>30855400</v>
      </c>
      <c r="K943" s="3"/>
      <c r="L943" s="4">
        <v>30870050</v>
      </c>
      <c r="M943" s="4"/>
      <c r="N943" s="4">
        <v>459000</v>
      </c>
      <c r="O943" s="5">
        <v>1.5486874957824415E-2</v>
      </c>
    </row>
    <row r="944" spans="1:15" x14ac:dyDescent="0.3">
      <c r="A944" s="2">
        <v>44991.375</v>
      </c>
      <c r="B944" s="3">
        <v>29982000</v>
      </c>
      <c r="C944" s="3">
        <v>30066000</v>
      </c>
      <c r="D944" s="3">
        <v>29638000</v>
      </c>
      <c r="E944" s="3">
        <v>29769000</v>
      </c>
      <c r="F944" s="3">
        <v>30348800</v>
      </c>
      <c r="G944" s="10">
        <v>-283400</v>
      </c>
      <c r="H944" s="10">
        <f t="shared" si="28"/>
        <v>84000</v>
      </c>
      <c r="I944" s="11">
        <f t="shared" si="29"/>
        <v>2.8016810086051629E-3</v>
      </c>
      <c r="J944" s="3">
        <v>30713800</v>
      </c>
      <c r="K944" s="3"/>
      <c r="L944" s="4">
        <v>30953700</v>
      </c>
      <c r="M944" s="4"/>
      <c r="N944" s="4">
        <v>416000</v>
      </c>
      <c r="O944" s="5">
        <v>1.403035413153457E-2</v>
      </c>
    </row>
    <row r="945" spans="1:15" x14ac:dyDescent="0.3">
      <c r="A945" s="2">
        <v>44992.375</v>
      </c>
      <c r="B945" s="3">
        <v>29769000</v>
      </c>
      <c r="C945" s="3">
        <v>29978000</v>
      </c>
      <c r="D945" s="3">
        <v>29250000</v>
      </c>
      <c r="E945" s="3">
        <v>29579000</v>
      </c>
      <c r="F945" s="3">
        <v>30081400</v>
      </c>
      <c r="G945" s="10">
        <v>-208400</v>
      </c>
      <c r="H945" s="10">
        <f t="shared" si="28"/>
        <v>209000</v>
      </c>
      <c r="I945" s="11">
        <f t="shared" si="29"/>
        <v>7.0207262588598881E-3</v>
      </c>
      <c r="J945" s="3">
        <v>30603000</v>
      </c>
      <c r="K945" s="3"/>
      <c r="L945" s="4">
        <v>31002250</v>
      </c>
      <c r="M945" s="4"/>
      <c r="N945" s="4">
        <v>340000</v>
      </c>
      <c r="O945" s="5">
        <v>1.1471759228018085E-2</v>
      </c>
    </row>
    <row r="946" spans="1:15" x14ac:dyDescent="0.3">
      <c r="A946" s="2">
        <v>44993.375</v>
      </c>
      <c r="B946" s="3">
        <v>29579000</v>
      </c>
      <c r="C946" s="3">
        <v>29660000</v>
      </c>
      <c r="D946" s="3">
        <v>29000000</v>
      </c>
      <c r="E946" s="3">
        <v>29023000</v>
      </c>
      <c r="F946" s="3">
        <v>29775400</v>
      </c>
      <c r="G946" s="10">
        <v>-267400</v>
      </c>
      <c r="H946" s="10">
        <f t="shared" si="28"/>
        <v>81000</v>
      </c>
      <c r="I946" s="11">
        <f t="shared" si="29"/>
        <v>2.7384292910510835E-3</v>
      </c>
      <c r="J946" s="3">
        <v>30465000</v>
      </c>
      <c r="K946" s="3"/>
      <c r="L946" s="4">
        <v>30921900</v>
      </c>
      <c r="M946" s="4"/>
      <c r="N946" s="4">
        <v>410000</v>
      </c>
      <c r="O946" s="5">
        <v>1.4017094017094018E-2</v>
      </c>
    </row>
    <row r="947" spans="1:15" x14ac:dyDescent="0.3">
      <c r="A947" s="2">
        <v>44994.375</v>
      </c>
      <c r="B947" s="3">
        <v>29018000</v>
      </c>
      <c r="C947" s="3">
        <v>29320000</v>
      </c>
      <c r="D947" s="3">
        <v>27415000</v>
      </c>
      <c r="E947" s="3">
        <v>27604000</v>
      </c>
      <c r="F947" s="3">
        <v>29638200</v>
      </c>
      <c r="G947" s="10">
        <v>-306000</v>
      </c>
      <c r="H947" s="10">
        <f t="shared" si="28"/>
        <v>302000</v>
      </c>
      <c r="I947" s="11">
        <f t="shared" si="29"/>
        <v>1.0407333379281824E-2</v>
      </c>
      <c r="J947" s="3">
        <v>30239400</v>
      </c>
      <c r="K947" s="3"/>
      <c r="L947" s="4">
        <v>30850500</v>
      </c>
      <c r="M947" s="4"/>
      <c r="N947" s="4">
        <v>320000</v>
      </c>
      <c r="O947" s="5">
        <v>1.1034482758620689E-2</v>
      </c>
    </row>
    <row r="948" spans="1:15" x14ac:dyDescent="0.3">
      <c r="A948" s="2">
        <v>44995.375</v>
      </c>
      <c r="B948" s="3">
        <v>27604000</v>
      </c>
      <c r="C948" s="3">
        <v>27605000</v>
      </c>
      <c r="D948" s="3">
        <v>26707000</v>
      </c>
      <c r="E948" s="3">
        <v>27343000</v>
      </c>
      <c r="F948" s="3">
        <v>29191400</v>
      </c>
      <c r="G948" s="10">
        <v>-137200</v>
      </c>
      <c r="H948" s="10">
        <f t="shared" si="28"/>
        <v>1000</v>
      </c>
      <c r="I948" s="11">
        <f t="shared" si="29"/>
        <v>3.6226633821185337E-5</v>
      </c>
      <c r="J948" s="3">
        <v>29874300</v>
      </c>
      <c r="K948" s="3"/>
      <c r="L948" s="4">
        <v>30648650</v>
      </c>
      <c r="M948" s="4"/>
      <c r="N948" s="4">
        <v>190000</v>
      </c>
      <c r="O948" s="5">
        <v>6.9305124931606787E-3</v>
      </c>
    </row>
    <row r="949" spans="1:15" x14ac:dyDescent="0.3">
      <c r="A949" s="2">
        <v>44996.375</v>
      </c>
      <c r="B949" s="3">
        <v>27341000</v>
      </c>
      <c r="C949" s="3">
        <v>28023000</v>
      </c>
      <c r="D949" s="3">
        <v>26870000</v>
      </c>
      <c r="E949" s="3">
        <v>27737000</v>
      </c>
      <c r="F949" s="3">
        <v>28663600</v>
      </c>
      <c r="G949" s="10">
        <v>-446800</v>
      </c>
      <c r="H949" s="10">
        <f t="shared" si="28"/>
        <v>682000</v>
      </c>
      <c r="I949" s="11">
        <f t="shared" si="29"/>
        <v>2.4944222961852162E-2</v>
      </c>
      <c r="J949" s="3">
        <v>29506200</v>
      </c>
      <c r="K949" s="3"/>
      <c r="L949" s="4">
        <v>30426350</v>
      </c>
      <c r="M949" s="4"/>
      <c r="N949" s="4">
        <v>1316000</v>
      </c>
      <c r="O949" s="5">
        <v>4.9275470850338864E-2</v>
      </c>
    </row>
    <row r="950" spans="1:15" x14ac:dyDescent="0.3">
      <c r="A950" s="2">
        <v>44997.375</v>
      </c>
      <c r="B950" s="3">
        <v>27722000</v>
      </c>
      <c r="C950" s="3">
        <v>29300000</v>
      </c>
      <c r="D950" s="3">
        <v>27167000</v>
      </c>
      <c r="E950" s="3">
        <v>29199000</v>
      </c>
      <c r="F950" s="3">
        <v>28257200</v>
      </c>
      <c r="G950" s="10">
        <v>-527800</v>
      </c>
      <c r="H950" s="10">
        <f t="shared" si="28"/>
        <v>1578000</v>
      </c>
      <c r="I950" s="11">
        <f t="shared" si="29"/>
        <v>5.6922299978356537E-2</v>
      </c>
      <c r="J950" s="3">
        <v>29169300</v>
      </c>
      <c r="K950" s="3"/>
      <c r="L950" s="4">
        <v>30241450</v>
      </c>
      <c r="M950" s="4"/>
      <c r="N950" s="4">
        <v>2430000</v>
      </c>
      <c r="O950" s="5">
        <v>9.043542984741347E-2</v>
      </c>
    </row>
    <row r="951" spans="1:15" x14ac:dyDescent="0.3">
      <c r="A951" s="2">
        <v>44998.375</v>
      </c>
      <c r="B951" s="3">
        <v>29190000</v>
      </c>
      <c r="C951" s="3">
        <v>32000000</v>
      </c>
      <c r="D951" s="3">
        <v>28855000</v>
      </c>
      <c r="E951" s="3">
        <v>31676000</v>
      </c>
      <c r="F951" s="3">
        <v>28181200</v>
      </c>
      <c r="G951" s="10">
        <v>-406400</v>
      </c>
      <c r="H951" s="10">
        <f t="shared" si="28"/>
        <v>2810000</v>
      </c>
      <c r="I951" s="11">
        <f t="shared" si="29"/>
        <v>9.6265844467283312E-2</v>
      </c>
      <c r="J951" s="3">
        <v>28978300</v>
      </c>
      <c r="K951" s="3"/>
      <c r="L951" s="4">
        <v>30107250</v>
      </c>
      <c r="M951" s="4"/>
      <c r="N951" s="4">
        <v>4833000</v>
      </c>
      <c r="O951" s="5">
        <v>0.17789965767291199</v>
      </c>
    </row>
    <row r="952" spans="1:15" x14ac:dyDescent="0.3">
      <c r="A952" s="2">
        <v>44999.375</v>
      </c>
      <c r="B952" s="3">
        <v>31676000</v>
      </c>
      <c r="C952" s="3">
        <v>34469000</v>
      </c>
      <c r="D952" s="3">
        <v>31579000</v>
      </c>
      <c r="E952" s="3">
        <v>32490000</v>
      </c>
      <c r="F952" s="3">
        <v>28711800</v>
      </c>
      <c r="G952" s="10">
        <v>-76000</v>
      </c>
      <c r="H952" s="10">
        <f t="shared" si="28"/>
        <v>2793000</v>
      </c>
      <c r="I952" s="11">
        <f t="shared" si="29"/>
        <v>8.8174011870185628E-2</v>
      </c>
      <c r="J952" s="3">
        <v>29175000</v>
      </c>
      <c r="K952" s="3"/>
      <c r="L952" s="4">
        <v>30104250</v>
      </c>
      <c r="M952" s="4"/>
      <c r="N952" s="4">
        <v>5614000</v>
      </c>
      <c r="O952" s="5">
        <v>0.19455900190608214</v>
      </c>
    </row>
    <row r="953" spans="1:15" x14ac:dyDescent="0.3">
      <c r="A953" s="2">
        <v>45000.375</v>
      </c>
      <c r="B953" s="3">
        <v>32491000</v>
      </c>
      <c r="C953" s="3">
        <v>33500000</v>
      </c>
      <c r="D953" s="3">
        <v>32000000</v>
      </c>
      <c r="E953" s="3">
        <v>32511000</v>
      </c>
      <c r="F953" s="3">
        <v>29689000</v>
      </c>
      <c r="G953" s="10">
        <v>530600</v>
      </c>
      <c r="H953" s="10">
        <f t="shared" si="28"/>
        <v>1009000</v>
      </c>
      <c r="I953" s="11">
        <f t="shared" si="29"/>
        <v>3.1054753624080514E-2</v>
      </c>
      <c r="J953" s="3">
        <v>29440200</v>
      </c>
      <c r="K953" s="3"/>
      <c r="L953" s="4">
        <v>30147800</v>
      </c>
      <c r="M953" s="4"/>
      <c r="N953" s="4">
        <v>1921000</v>
      </c>
      <c r="O953" s="5">
        <v>6.0831565280724531E-2</v>
      </c>
    </row>
    <row r="954" spans="1:15" x14ac:dyDescent="0.3">
      <c r="A954" s="2">
        <v>45001.375</v>
      </c>
      <c r="B954" s="3">
        <v>32505000</v>
      </c>
      <c r="C954" s="3">
        <v>33455000</v>
      </c>
      <c r="D954" s="3">
        <v>32307000</v>
      </c>
      <c r="E954" s="3">
        <v>33335000</v>
      </c>
      <c r="F954" s="3">
        <v>30722600</v>
      </c>
      <c r="G954" s="10">
        <v>977200</v>
      </c>
      <c r="H954" s="10">
        <f t="shared" si="28"/>
        <v>950000</v>
      </c>
      <c r="I954" s="11">
        <f t="shared" si="29"/>
        <v>2.9226272881095215E-2</v>
      </c>
      <c r="J954" s="3">
        <v>29693100</v>
      </c>
      <c r="K954" s="3"/>
      <c r="L954" s="4">
        <v>30203450</v>
      </c>
      <c r="M954" s="4"/>
      <c r="N954" s="4">
        <v>1455000</v>
      </c>
      <c r="O954" s="5">
        <v>4.5468750000000002E-2</v>
      </c>
    </row>
    <row r="955" spans="1:15" x14ac:dyDescent="0.3">
      <c r="A955" s="2">
        <v>45002.375</v>
      </c>
      <c r="B955" s="3">
        <v>33309000</v>
      </c>
      <c r="C955" s="3">
        <v>36649000</v>
      </c>
      <c r="D955" s="3">
        <v>33300000</v>
      </c>
      <c r="E955" s="3">
        <v>36207000</v>
      </c>
      <c r="F955" s="3">
        <v>31842200</v>
      </c>
      <c r="G955" s="10">
        <v>1033600</v>
      </c>
      <c r="H955" s="10">
        <f t="shared" si="28"/>
        <v>3340000</v>
      </c>
      <c r="I955" s="11">
        <f t="shared" si="29"/>
        <v>0.10027319943558798</v>
      </c>
      <c r="J955" s="3">
        <v>30049700</v>
      </c>
      <c r="K955" s="3"/>
      <c r="L955" s="4">
        <v>30326350</v>
      </c>
      <c r="M955" s="4"/>
      <c r="N955" s="4">
        <v>4342000</v>
      </c>
      <c r="O955" s="5">
        <v>0.1343981180549107</v>
      </c>
    </row>
    <row r="956" spans="1:15" x14ac:dyDescent="0.3">
      <c r="A956" s="2">
        <v>45003.375</v>
      </c>
      <c r="B956" s="3">
        <v>36207000</v>
      </c>
      <c r="C956" s="3">
        <v>36649000</v>
      </c>
      <c r="D956" s="3">
        <v>35500000</v>
      </c>
      <c r="E956" s="3">
        <v>35767000</v>
      </c>
      <c r="F956" s="3">
        <v>33243800</v>
      </c>
      <c r="G956" s="10">
        <v>1119600</v>
      </c>
      <c r="H956" s="10">
        <f t="shared" si="28"/>
        <v>442000</v>
      </c>
      <c r="I956" s="11">
        <f t="shared" si="29"/>
        <v>1.2207584168807137E-2</v>
      </c>
      <c r="J956" s="3">
        <v>30712500</v>
      </c>
      <c r="K956" s="3"/>
      <c r="L956" s="4">
        <v>30588750</v>
      </c>
      <c r="M956" s="4"/>
      <c r="N956" s="4">
        <v>3349000</v>
      </c>
      <c r="O956" s="5">
        <v>0.10057057057057057</v>
      </c>
    </row>
    <row r="957" spans="1:15" x14ac:dyDescent="0.3">
      <c r="A957" s="2">
        <v>45004.375</v>
      </c>
      <c r="B957" s="3">
        <v>35760000</v>
      </c>
      <c r="C957" s="3">
        <v>37526000</v>
      </c>
      <c r="D957" s="3">
        <v>35657000</v>
      </c>
      <c r="E957" s="3">
        <v>37233000</v>
      </c>
      <c r="F957" s="3">
        <v>34062000</v>
      </c>
      <c r="G957" s="10">
        <v>1401600</v>
      </c>
      <c r="H957" s="10">
        <f t="shared" si="28"/>
        <v>1766000</v>
      </c>
      <c r="I957" s="11">
        <f t="shared" si="29"/>
        <v>4.9384787472035792E-2</v>
      </c>
      <c r="J957" s="3">
        <v>31386900</v>
      </c>
      <c r="K957" s="3"/>
      <c r="L957" s="4">
        <v>30813150</v>
      </c>
      <c r="M957" s="4"/>
      <c r="N957" s="4">
        <v>2026000</v>
      </c>
      <c r="O957" s="5">
        <v>5.7070422535211267E-2</v>
      </c>
    </row>
    <row r="958" spans="1:15" x14ac:dyDescent="0.3">
      <c r="A958" s="2">
        <v>45005.375</v>
      </c>
      <c r="B958" s="3">
        <v>37228000</v>
      </c>
      <c r="C958" s="3">
        <v>37838000</v>
      </c>
      <c r="D958" s="3">
        <v>36217000</v>
      </c>
      <c r="E958" s="3">
        <v>37295000</v>
      </c>
      <c r="F958" s="3">
        <v>35010600</v>
      </c>
      <c r="G958" s="10">
        <v>818200</v>
      </c>
      <c r="H958" s="10">
        <f t="shared" si="28"/>
        <v>610000</v>
      </c>
      <c r="I958" s="11">
        <f t="shared" si="29"/>
        <v>1.6385516278070271E-2</v>
      </c>
      <c r="J958" s="3">
        <v>32349800</v>
      </c>
      <c r="K958" s="3"/>
      <c r="L958" s="4">
        <v>31112050</v>
      </c>
      <c r="M958" s="4"/>
      <c r="N958" s="4">
        <v>2181000</v>
      </c>
      <c r="O958" s="5">
        <v>6.11661104411476E-2</v>
      </c>
    </row>
    <row r="959" spans="1:15" x14ac:dyDescent="0.3">
      <c r="A959" s="2">
        <v>45006.375</v>
      </c>
      <c r="B959" s="3">
        <v>37294000</v>
      </c>
      <c r="C959" s="3">
        <v>37634000</v>
      </c>
      <c r="D959" s="3">
        <v>36500000</v>
      </c>
      <c r="E959" s="3">
        <v>37221000</v>
      </c>
      <c r="F959" s="3">
        <v>35967400</v>
      </c>
      <c r="G959" s="10">
        <v>948600</v>
      </c>
      <c r="H959" s="10">
        <f t="shared" si="28"/>
        <v>340000</v>
      </c>
      <c r="I959" s="11">
        <f t="shared" si="29"/>
        <v>9.116748002359629E-3</v>
      </c>
      <c r="J959" s="3">
        <v>33345000</v>
      </c>
      <c r="K959" s="3"/>
      <c r="L959" s="4">
        <v>31425600</v>
      </c>
      <c r="M959" s="4"/>
      <c r="N959" s="4">
        <v>1417000</v>
      </c>
      <c r="O959" s="5">
        <v>3.9125272662009554E-2</v>
      </c>
    </row>
    <row r="960" spans="1:15" x14ac:dyDescent="0.3">
      <c r="A960" s="2">
        <v>45007.375</v>
      </c>
      <c r="B960" s="3">
        <v>37202000</v>
      </c>
      <c r="C960" s="3">
        <v>38400000</v>
      </c>
      <c r="D960" s="3">
        <v>35584000</v>
      </c>
      <c r="E960" s="3">
        <v>36372000</v>
      </c>
      <c r="F960" s="3">
        <v>36744600</v>
      </c>
      <c r="G960" s="10">
        <v>956800</v>
      </c>
      <c r="H960" s="10">
        <f t="shared" si="28"/>
        <v>1198000</v>
      </c>
      <c r="I960" s="11">
        <f t="shared" si="29"/>
        <v>3.2202569754314285E-2</v>
      </c>
      <c r="J960" s="3">
        <v>34293400</v>
      </c>
      <c r="K960" s="3"/>
      <c r="L960" s="4">
        <v>31731350</v>
      </c>
      <c r="M960" s="4"/>
      <c r="N960" s="4">
        <v>1900000</v>
      </c>
      <c r="O960" s="5">
        <v>5.2054794520547946E-2</v>
      </c>
    </row>
    <row r="961" spans="1:15" x14ac:dyDescent="0.3">
      <c r="A961" s="2">
        <v>45008.375</v>
      </c>
      <c r="B961" s="3">
        <v>36372000</v>
      </c>
      <c r="C961" s="3">
        <v>37660000</v>
      </c>
      <c r="D961" s="3">
        <v>35930000</v>
      </c>
      <c r="E961" s="3">
        <v>37274000</v>
      </c>
      <c r="F961" s="3">
        <v>36777600</v>
      </c>
      <c r="G961" s="10">
        <v>777200</v>
      </c>
      <c r="H961" s="10">
        <f t="shared" si="28"/>
        <v>1288000</v>
      </c>
      <c r="I961" s="11">
        <f t="shared" si="29"/>
        <v>3.5411855273287142E-2</v>
      </c>
      <c r="J961" s="3">
        <v>35010700</v>
      </c>
      <c r="K961" s="3"/>
      <c r="L961" s="4">
        <v>31994500</v>
      </c>
      <c r="M961" s="4"/>
      <c r="N961" s="4">
        <v>2076000</v>
      </c>
      <c r="O961" s="5">
        <v>5.8340827338129495E-2</v>
      </c>
    </row>
    <row r="962" spans="1:15" x14ac:dyDescent="0.3">
      <c r="A962" s="2">
        <v>45009.375</v>
      </c>
      <c r="B962" s="3">
        <v>37268000</v>
      </c>
      <c r="C962" s="3">
        <v>37599000</v>
      </c>
      <c r="D962" s="3">
        <v>36304000</v>
      </c>
      <c r="E962" s="3">
        <v>36749000</v>
      </c>
      <c r="F962" s="3">
        <v>37079000</v>
      </c>
      <c r="G962" s="10">
        <v>33000</v>
      </c>
      <c r="H962" s="10">
        <f t="shared" si="28"/>
        <v>331000</v>
      </c>
      <c r="I962" s="11">
        <f t="shared" si="29"/>
        <v>8.8816142535150799E-3</v>
      </c>
      <c r="J962" s="3">
        <v>35570500</v>
      </c>
      <c r="K962" s="3"/>
      <c r="L962" s="4">
        <v>32372750</v>
      </c>
      <c r="M962" s="4"/>
      <c r="N962" s="4">
        <v>1669000</v>
      </c>
      <c r="O962" s="5">
        <v>4.6451433342610635E-2</v>
      </c>
    </row>
    <row r="963" spans="1:15" x14ac:dyDescent="0.3">
      <c r="A963" s="2">
        <v>45010.375</v>
      </c>
      <c r="B963" s="3">
        <v>36750000</v>
      </c>
      <c r="C963" s="3">
        <v>36969000</v>
      </c>
      <c r="D963" s="3">
        <v>36510000</v>
      </c>
      <c r="E963" s="3">
        <v>36750000</v>
      </c>
      <c r="F963" s="3">
        <v>36982200</v>
      </c>
      <c r="G963" s="10">
        <v>301400</v>
      </c>
      <c r="H963" s="10">
        <f t="shared" si="28"/>
        <v>219000</v>
      </c>
      <c r="I963" s="11">
        <f t="shared" si="29"/>
        <v>5.9591836734693877E-3</v>
      </c>
      <c r="J963" s="3">
        <v>35996400</v>
      </c>
      <c r="K963" s="3"/>
      <c r="L963" s="4">
        <v>32718300</v>
      </c>
      <c r="M963" s="4"/>
      <c r="N963" s="4">
        <v>665000</v>
      </c>
      <c r="O963" s="5">
        <v>1.8317540766857647E-2</v>
      </c>
    </row>
    <row r="964" spans="1:15" x14ac:dyDescent="0.3">
      <c r="A964" s="2">
        <v>45011.375</v>
      </c>
      <c r="B964" s="3">
        <v>36750000</v>
      </c>
      <c r="C964" s="3">
        <v>37432000</v>
      </c>
      <c r="D964" s="3">
        <v>36632000</v>
      </c>
      <c r="E964" s="3">
        <v>37160000</v>
      </c>
      <c r="F964" s="3">
        <v>36873200</v>
      </c>
      <c r="G964" s="10">
        <v>-96800</v>
      </c>
      <c r="H964" s="10">
        <f t="shared" si="28"/>
        <v>682000</v>
      </c>
      <c r="I964" s="11">
        <f t="shared" si="29"/>
        <v>1.8557823129251701E-2</v>
      </c>
      <c r="J964" s="3">
        <v>36420300</v>
      </c>
      <c r="K964" s="3"/>
      <c r="L964" s="4">
        <v>33056700</v>
      </c>
      <c r="M964" s="4"/>
      <c r="N964" s="4">
        <v>922000</v>
      </c>
      <c r="O964" s="5">
        <v>2.5253355245138318E-2</v>
      </c>
    </row>
    <row r="965" spans="1:15" x14ac:dyDescent="0.3">
      <c r="A965" s="2">
        <v>45012.375</v>
      </c>
      <c r="B965" s="3">
        <v>37156000</v>
      </c>
      <c r="C965" s="3">
        <v>37282000</v>
      </c>
      <c r="D965" s="3">
        <v>35444000</v>
      </c>
      <c r="E965" s="3">
        <v>36110000</v>
      </c>
      <c r="F965" s="3">
        <v>36861000</v>
      </c>
      <c r="G965" s="10">
        <v>-109000</v>
      </c>
      <c r="H965" s="10">
        <f t="shared" si="28"/>
        <v>126000</v>
      </c>
      <c r="I965" s="11">
        <f t="shared" si="29"/>
        <v>3.391107761868877E-3</v>
      </c>
      <c r="J965" s="3">
        <v>36802800</v>
      </c>
      <c r="K965" s="3"/>
      <c r="L965" s="4">
        <v>33426250</v>
      </c>
      <c r="M965" s="4"/>
      <c r="N965" s="4">
        <v>650000</v>
      </c>
      <c r="O965" s="5">
        <v>1.7744048918977944E-2</v>
      </c>
    </row>
    <row r="966" spans="1:15" x14ac:dyDescent="0.3">
      <c r="A966" s="2">
        <v>45013.375</v>
      </c>
      <c r="B966" s="3">
        <v>36124000</v>
      </c>
      <c r="C966" s="3">
        <v>36220000</v>
      </c>
      <c r="D966" s="3">
        <v>35230000</v>
      </c>
      <c r="E966" s="3">
        <v>36026000</v>
      </c>
      <c r="F966" s="3">
        <v>36808600</v>
      </c>
      <c r="G966" s="10">
        <v>-12200</v>
      </c>
      <c r="H966" s="10">
        <f t="shared" si="28"/>
        <v>96000</v>
      </c>
      <c r="I966" s="11">
        <f t="shared" si="29"/>
        <v>2.6575130107407818E-3</v>
      </c>
      <c r="J966" s="3">
        <v>36793100</v>
      </c>
      <c r="K966" s="3"/>
      <c r="L966" s="4">
        <v>33752800</v>
      </c>
      <c r="M966" s="4"/>
      <c r="N966" s="4">
        <v>776000</v>
      </c>
      <c r="O966" s="5">
        <v>2.1893691456946168E-2</v>
      </c>
    </row>
    <row r="967" spans="1:15" x14ac:dyDescent="0.3">
      <c r="A967" s="2">
        <v>45014.375</v>
      </c>
      <c r="B967" s="3">
        <v>36020000</v>
      </c>
      <c r="C967" s="3">
        <v>37750000</v>
      </c>
      <c r="D967" s="3">
        <v>36006000</v>
      </c>
      <c r="E967" s="3">
        <v>37401000</v>
      </c>
      <c r="F967" s="3">
        <v>36559000</v>
      </c>
      <c r="G967" s="10">
        <v>-52400</v>
      </c>
      <c r="H967" s="10">
        <f t="shared" si="28"/>
        <v>1730000</v>
      </c>
      <c r="I967" s="11">
        <f t="shared" si="29"/>
        <v>4.8028872848417545E-2</v>
      </c>
      <c r="J967" s="3">
        <v>36819000</v>
      </c>
      <c r="K967" s="3"/>
      <c r="L967" s="4">
        <v>34102950</v>
      </c>
      <c r="M967" s="4"/>
      <c r="N967" s="4">
        <v>2520000</v>
      </c>
      <c r="O967" s="5">
        <v>7.1529946068691452E-2</v>
      </c>
    </row>
    <row r="968" spans="1:15" x14ac:dyDescent="0.3">
      <c r="A968" s="2">
        <v>45015.375</v>
      </c>
      <c r="B968" s="3">
        <v>37402000</v>
      </c>
      <c r="C968" s="3">
        <v>38424000</v>
      </c>
      <c r="D968" s="3">
        <v>36800000</v>
      </c>
      <c r="E968" s="3">
        <v>37157000</v>
      </c>
      <c r="F968" s="3">
        <v>36689400</v>
      </c>
      <c r="G968" s="10">
        <v>-249600</v>
      </c>
      <c r="H968" s="10">
        <f t="shared" si="28"/>
        <v>1022000</v>
      </c>
      <c r="I968" s="11">
        <f t="shared" si="29"/>
        <v>2.7324741992406823E-2</v>
      </c>
      <c r="J968" s="3">
        <v>36835800</v>
      </c>
      <c r="K968" s="3"/>
      <c r="L968" s="4">
        <v>34592800</v>
      </c>
      <c r="M968" s="4"/>
      <c r="N968" s="4">
        <v>2418000</v>
      </c>
      <c r="O968" s="5">
        <v>6.7155474087652059E-2</v>
      </c>
    </row>
    <row r="969" spans="1:15" x14ac:dyDescent="0.3">
      <c r="A969" s="2">
        <v>45016.375</v>
      </c>
      <c r="B969" s="3">
        <v>37157000</v>
      </c>
      <c r="C969" s="3">
        <v>37771000</v>
      </c>
      <c r="D969" s="3">
        <v>36596000</v>
      </c>
      <c r="E969" s="3">
        <v>37540000</v>
      </c>
      <c r="F969" s="3">
        <v>36770800</v>
      </c>
      <c r="G969" s="10">
        <v>130400</v>
      </c>
      <c r="H969" s="10">
        <f t="shared" si="28"/>
        <v>614000</v>
      </c>
      <c r="I969" s="11">
        <f t="shared" si="29"/>
        <v>1.6524477218289958E-2</v>
      </c>
      <c r="J969" s="3">
        <v>36822000</v>
      </c>
      <c r="K969" s="3"/>
      <c r="L969" s="4">
        <v>35083500</v>
      </c>
      <c r="M969" s="4"/>
      <c r="N969" s="4">
        <v>971000</v>
      </c>
      <c r="O969" s="5">
        <v>2.6385869565217393E-2</v>
      </c>
    </row>
    <row r="970" spans="1:15" x14ac:dyDescent="0.3">
      <c r="A970" s="2">
        <v>45017.375</v>
      </c>
      <c r="B970" s="3">
        <v>37540000</v>
      </c>
      <c r="C970" s="3">
        <v>37950000</v>
      </c>
      <c r="D970" s="3">
        <v>37449000</v>
      </c>
      <c r="E970" s="3">
        <v>37585000</v>
      </c>
      <c r="F970" s="3">
        <v>36846800</v>
      </c>
      <c r="G970" s="10">
        <v>81400</v>
      </c>
      <c r="H970" s="10">
        <f t="shared" si="28"/>
        <v>410000</v>
      </c>
      <c r="I970" s="11">
        <f t="shared" si="29"/>
        <v>1.0921683537559936E-2</v>
      </c>
      <c r="J970" s="3">
        <v>36853900</v>
      </c>
      <c r="K970" s="3"/>
      <c r="L970" s="4">
        <v>35573650</v>
      </c>
      <c r="M970" s="4"/>
      <c r="N970" s="4">
        <v>1354000</v>
      </c>
      <c r="O970" s="5">
        <v>3.6998579079680842E-2</v>
      </c>
    </row>
    <row r="971" spans="1:15" x14ac:dyDescent="0.3">
      <c r="A971" s="2">
        <v>45018.375</v>
      </c>
      <c r="B971" s="3">
        <v>37596000</v>
      </c>
      <c r="C971" s="3">
        <v>37700000</v>
      </c>
      <c r="D971" s="3">
        <v>37000000</v>
      </c>
      <c r="E971" s="3">
        <v>37301000</v>
      </c>
      <c r="F971" s="3">
        <v>37141800</v>
      </c>
      <c r="G971" s="10">
        <v>76000</v>
      </c>
      <c r="H971" s="10">
        <f t="shared" si="28"/>
        <v>104000</v>
      </c>
      <c r="I971" s="11">
        <f t="shared" si="29"/>
        <v>2.7662517289073307E-3</v>
      </c>
      <c r="J971" s="3">
        <v>36975200</v>
      </c>
      <c r="K971" s="3"/>
      <c r="L971" s="4">
        <v>35992950</v>
      </c>
      <c r="M971" s="4"/>
      <c r="N971" s="4">
        <v>251000</v>
      </c>
      <c r="O971" s="5">
        <v>6.7024486635157143E-3</v>
      </c>
    </row>
    <row r="972" spans="1:15" x14ac:dyDescent="0.3">
      <c r="A972" s="2">
        <v>45019.375</v>
      </c>
      <c r="B972" s="3">
        <v>37296000</v>
      </c>
      <c r="C972" s="3">
        <v>37768000</v>
      </c>
      <c r="D972" s="3">
        <v>36378000</v>
      </c>
      <c r="E972" s="3">
        <v>36814000</v>
      </c>
      <c r="F972" s="3">
        <v>37396800</v>
      </c>
      <c r="G972" s="10">
        <v>295000</v>
      </c>
      <c r="H972" s="10">
        <f t="shared" si="28"/>
        <v>472000</v>
      </c>
      <c r="I972" s="11">
        <f t="shared" si="29"/>
        <v>1.2655512655512655E-2</v>
      </c>
      <c r="J972" s="3">
        <v>36977900</v>
      </c>
      <c r="K972" s="3"/>
      <c r="L972" s="4">
        <v>36274200</v>
      </c>
      <c r="M972" s="4"/>
      <c r="N972" s="4">
        <v>768000</v>
      </c>
      <c r="O972" s="5">
        <v>2.0756756756756756E-2</v>
      </c>
    </row>
    <row r="973" spans="1:15" x14ac:dyDescent="0.3">
      <c r="A973" s="2">
        <v>45020.375</v>
      </c>
      <c r="B973" s="3">
        <v>36814000</v>
      </c>
      <c r="C973" s="3">
        <v>37552000</v>
      </c>
      <c r="D973" s="3">
        <v>36660000</v>
      </c>
      <c r="E973" s="3">
        <v>37205000</v>
      </c>
      <c r="F973" s="3">
        <v>37279400</v>
      </c>
      <c r="G973" s="10">
        <v>255000</v>
      </c>
      <c r="H973" s="10">
        <f t="shared" si="28"/>
        <v>738000</v>
      </c>
      <c r="I973" s="11">
        <f t="shared" si="29"/>
        <v>2.0046721356005867E-2</v>
      </c>
      <c r="J973" s="3">
        <v>36984400</v>
      </c>
      <c r="K973" s="3"/>
      <c r="L973" s="4">
        <v>36490400</v>
      </c>
      <c r="M973" s="4"/>
      <c r="N973" s="4">
        <v>1174000</v>
      </c>
      <c r="O973" s="5">
        <v>3.2272252460278192E-2</v>
      </c>
    </row>
    <row r="974" spans="1:15" x14ac:dyDescent="0.3">
      <c r="A974" s="2">
        <v>45021.375</v>
      </c>
      <c r="B974" s="3">
        <v>37207000</v>
      </c>
      <c r="C974" s="3">
        <v>37804000</v>
      </c>
      <c r="D974" s="3">
        <v>36948000</v>
      </c>
      <c r="E974" s="3">
        <v>37139000</v>
      </c>
      <c r="F974" s="3">
        <v>37289000</v>
      </c>
      <c r="G974" s="10">
        <v>-117400</v>
      </c>
      <c r="H974" s="10">
        <f t="shared" si="28"/>
        <v>597000</v>
      </c>
      <c r="I974" s="11">
        <f t="shared" si="29"/>
        <v>1.6045367807133067E-2</v>
      </c>
      <c r="J974" s="3">
        <v>37029900</v>
      </c>
      <c r="K974" s="3"/>
      <c r="L974" s="4">
        <v>36725100</v>
      </c>
      <c r="M974" s="4"/>
      <c r="N974" s="4">
        <v>1144000</v>
      </c>
      <c r="O974" s="5">
        <v>3.1205673758865248E-2</v>
      </c>
    </row>
    <row r="975" spans="1:15" x14ac:dyDescent="0.3">
      <c r="A975" s="2">
        <v>45022.375</v>
      </c>
      <c r="B975" s="3">
        <v>37139000</v>
      </c>
      <c r="C975" s="3">
        <v>37211000</v>
      </c>
      <c r="D975" s="3">
        <v>36800000</v>
      </c>
      <c r="E975" s="3">
        <v>37058000</v>
      </c>
      <c r="F975" s="3">
        <v>37208800</v>
      </c>
      <c r="G975" s="10">
        <v>9600</v>
      </c>
      <c r="H975" s="10">
        <f t="shared" si="28"/>
        <v>72000</v>
      </c>
      <c r="I975" s="11">
        <f t="shared" si="29"/>
        <v>1.9386628611432726E-3</v>
      </c>
      <c r="J975" s="3">
        <v>37027800</v>
      </c>
      <c r="K975" s="3"/>
      <c r="L975" s="4">
        <v>36915300</v>
      </c>
      <c r="M975" s="4"/>
      <c r="N975" s="4">
        <v>263000</v>
      </c>
      <c r="O975" s="5">
        <v>7.1181119411064201E-3</v>
      </c>
    </row>
    <row r="976" spans="1:15" x14ac:dyDescent="0.3">
      <c r="A976" s="2">
        <v>45023.375</v>
      </c>
      <c r="B976" s="3">
        <v>37058000</v>
      </c>
      <c r="C976" s="3">
        <v>37200000</v>
      </c>
      <c r="D976" s="3">
        <v>36890000</v>
      </c>
      <c r="E976" s="3">
        <v>36993000</v>
      </c>
      <c r="F976" s="3">
        <v>37103400</v>
      </c>
      <c r="G976" s="10">
        <v>-80200</v>
      </c>
      <c r="H976" s="10">
        <f t="shared" si="28"/>
        <v>142000</v>
      </c>
      <c r="I976" s="11">
        <f t="shared" si="29"/>
        <v>3.8318311835501108E-3</v>
      </c>
      <c r="J976" s="3">
        <v>37122600</v>
      </c>
      <c r="K976" s="3"/>
      <c r="L976" s="4">
        <v>36957850</v>
      </c>
      <c r="M976" s="4"/>
      <c r="N976" s="4">
        <v>400000</v>
      </c>
      <c r="O976" s="5">
        <v>1.0869565217391304E-2</v>
      </c>
    </row>
    <row r="977" spans="1:15" x14ac:dyDescent="0.3">
      <c r="A977" s="2">
        <v>45024.375</v>
      </c>
      <c r="B977" s="3">
        <v>36993000</v>
      </c>
      <c r="C977" s="3">
        <v>37249000</v>
      </c>
      <c r="D977" s="3">
        <v>36930000</v>
      </c>
      <c r="E977" s="3">
        <v>37080000</v>
      </c>
      <c r="F977" s="3">
        <v>37041800</v>
      </c>
      <c r="G977" s="10">
        <v>-105400</v>
      </c>
      <c r="H977" s="10">
        <f t="shared" si="28"/>
        <v>256000</v>
      </c>
      <c r="I977" s="11">
        <f t="shared" si="29"/>
        <v>6.9202281512718618E-3</v>
      </c>
      <c r="J977" s="3">
        <v>37219300</v>
      </c>
      <c r="K977" s="3"/>
      <c r="L977" s="4">
        <v>37019150</v>
      </c>
      <c r="M977" s="4"/>
      <c r="N977" s="4">
        <v>359000</v>
      </c>
      <c r="O977" s="5">
        <v>9.7316345893195995E-3</v>
      </c>
    </row>
    <row r="978" spans="1:15" x14ac:dyDescent="0.3">
      <c r="A978" s="2">
        <v>45025.375</v>
      </c>
      <c r="B978" s="3">
        <v>37064000</v>
      </c>
      <c r="C978" s="3">
        <v>37576000</v>
      </c>
      <c r="D978" s="3">
        <v>36878000</v>
      </c>
      <c r="E978" s="3">
        <v>37313000</v>
      </c>
      <c r="F978" s="3">
        <v>37095000</v>
      </c>
      <c r="G978" s="10">
        <v>-61600</v>
      </c>
      <c r="H978" s="10">
        <f t="shared" si="28"/>
        <v>512000</v>
      </c>
      <c r="I978" s="11">
        <f t="shared" si="29"/>
        <v>1.3813943449169004E-2</v>
      </c>
      <c r="J978" s="3">
        <v>37187200</v>
      </c>
      <c r="K978" s="3"/>
      <c r="L978" s="4">
        <v>37011500</v>
      </c>
      <c r="M978" s="4"/>
      <c r="N978" s="4">
        <v>646000</v>
      </c>
      <c r="O978" s="5">
        <v>1.7492553479555917E-2</v>
      </c>
    </row>
    <row r="979" spans="1:15" x14ac:dyDescent="0.3">
      <c r="A979" s="2">
        <v>45026.375</v>
      </c>
      <c r="B979" s="3">
        <v>37331000</v>
      </c>
      <c r="C979" s="3">
        <v>39183000</v>
      </c>
      <c r="D979" s="3">
        <v>37255000</v>
      </c>
      <c r="E979" s="3">
        <v>38985000</v>
      </c>
      <c r="F979" s="3">
        <v>37116600</v>
      </c>
      <c r="G979" s="10">
        <v>53200</v>
      </c>
      <c r="H979" s="10">
        <f t="shared" si="28"/>
        <v>1852000</v>
      </c>
      <c r="I979" s="11">
        <f t="shared" si="29"/>
        <v>4.9610243497361442E-2</v>
      </c>
      <c r="J979" s="3">
        <v>37202800</v>
      </c>
      <c r="K979" s="3"/>
      <c r="L979" s="4">
        <v>37012400</v>
      </c>
      <c r="M979" s="4"/>
      <c r="N979" s="4">
        <v>2305000</v>
      </c>
      <c r="O979" s="5">
        <v>6.2503389554748087E-2</v>
      </c>
    </row>
    <row r="980" spans="1:15" x14ac:dyDescent="0.3">
      <c r="A980" s="2">
        <v>45027.375</v>
      </c>
      <c r="B980" s="3">
        <v>38981000</v>
      </c>
      <c r="C980" s="3">
        <v>40260000</v>
      </c>
      <c r="D980" s="3">
        <v>38903000</v>
      </c>
      <c r="E980" s="3">
        <v>40004000</v>
      </c>
      <c r="F980" s="3">
        <v>37485800</v>
      </c>
      <c r="G980" s="10">
        <v>21600</v>
      </c>
      <c r="H980" s="10">
        <f t="shared" si="28"/>
        <v>1279000</v>
      </c>
      <c r="I980" s="11">
        <f t="shared" si="29"/>
        <v>3.281085657115005E-2</v>
      </c>
      <c r="J980" s="3">
        <v>37347300</v>
      </c>
      <c r="K980" s="3"/>
      <c r="L980" s="4">
        <v>37100600</v>
      </c>
      <c r="M980" s="4"/>
      <c r="N980" s="4">
        <v>3005000</v>
      </c>
      <c r="O980" s="5">
        <v>8.0660314051805126E-2</v>
      </c>
    </row>
    <row r="981" spans="1:15" x14ac:dyDescent="0.3">
      <c r="A981" s="2">
        <v>45028.375</v>
      </c>
      <c r="B981" s="3">
        <v>40005000</v>
      </c>
      <c r="C981" s="3">
        <v>40610000</v>
      </c>
      <c r="D981" s="3">
        <v>39567000</v>
      </c>
      <c r="E981" s="3">
        <v>39699000</v>
      </c>
      <c r="F981" s="3">
        <v>38075000</v>
      </c>
      <c r="G981" s="10">
        <v>369200</v>
      </c>
      <c r="H981" s="10">
        <f t="shared" si="28"/>
        <v>605000</v>
      </c>
      <c r="I981" s="11">
        <f t="shared" si="29"/>
        <v>1.5123109611298587E-2</v>
      </c>
      <c r="J981" s="3">
        <v>37589200</v>
      </c>
      <c r="K981" s="3"/>
      <c r="L981" s="4">
        <v>37282200</v>
      </c>
      <c r="M981" s="4"/>
      <c r="N981" s="4">
        <v>1707000</v>
      </c>
      <c r="O981" s="5">
        <v>4.3878364136441916E-2</v>
      </c>
    </row>
    <row r="982" spans="1:15" x14ac:dyDescent="0.3">
      <c r="A982" s="2">
        <v>45029.375</v>
      </c>
      <c r="B982" s="3">
        <v>39694000</v>
      </c>
      <c r="C982" s="3">
        <v>40198000</v>
      </c>
      <c r="D982" s="3">
        <v>39689000</v>
      </c>
      <c r="E982" s="3">
        <v>39911000</v>
      </c>
      <c r="F982" s="3">
        <v>38616200</v>
      </c>
      <c r="G982" s="10">
        <v>589200</v>
      </c>
      <c r="H982" s="10">
        <f t="shared" si="28"/>
        <v>504000</v>
      </c>
      <c r="I982" s="11">
        <f t="shared" si="29"/>
        <v>1.2697133067969971E-2</v>
      </c>
      <c r="J982" s="3">
        <v>37829000</v>
      </c>
      <c r="K982" s="3"/>
      <c r="L982" s="4">
        <v>37403450</v>
      </c>
      <c r="M982" s="4"/>
      <c r="N982" s="4">
        <v>631000</v>
      </c>
      <c r="O982" s="5">
        <v>1.5947633128617283E-2</v>
      </c>
    </row>
    <row r="983" spans="1:15" x14ac:dyDescent="0.3">
      <c r="A983" s="2">
        <v>45030.375</v>
      </c>
      <c r="B983" s="3">
        <v>39912000</v>
      </c>
      <c r="C983" s="3">
        <v>40333000</v>
      </c>
      <c r="D983" s="3">
        <v>39470000</v>
      </c>
      <c r="E983" s="3">
        <v>39804000</v>
      </c>
      <c r="F983" s="3">
        <v>39182400</v>
      </c>
      <c r="G983" s="10">
        <v>541200</v>
      </c>
      <c r="H983" s="10">
        <f t="shared" si="28"/>
        <v>421000</v>
      </c>
      <c r="I983" s="11">
        <f t="shared" si="29"/>
        <v>1.0548206053317298E-2</v>
      </c>
      <c r="J983" s="3">
        <v>38138700</v>
      </c>
      <c r="K983" s="3"/>
      <c r="L983" s="4">
        <v>37561550</v>
      </c>
      <c r="M983" s="4"/>
      <c r="N983" s="4">
        <v>644000</v>
      </c>
      <c r="O983" s="5">
        <v>1.6226158381415504E-2</v>
      </c>
    </row>
    <row r="984" spans="1:15" x14ac:dyDescent="0.3">
      <c r="A984" s="2">
        <v>45031.375</v>
      </c>
      <c r="B984" s="3">
        <v>39804000</v>
      </c>
      <c r="C984" s="3">
        <v>39999000</v>
      </c>
      <c r="D984" s="3">
        <v>39752000</v>
      </c>
      <c r="E984" s="3">
        <v>39800000</v>
      </c>
      <c r="F984" s="3">
        <v>39680600</v>
      </c>
      <c r="G984" s="10">
        <v>566200</v>
      </c>
      <c r="H984" s="10">
        <f t="shared" ref="H984:H1001" si="30">C984-B984</f>
        <v>195000</v>
      </c>
      <c r="I984" s="11">
        <f t="shared" ref="I984:I1047" si="31">H984/B984</f>
        <v>4.8990051251130541E-3</v>
      </c>
      <c r="J984" s="3">
        <v>38398600</v>
      </c>
      <c r="K984" s="3"/>
      <c r="L984" s="4">
        <v>37714250</v>
      </c>
      <c r="M984" s="4"/>
      <c r="N984" s="4">
        <v>529000</v>
      </c>
      <c r="O984" s="5">
        <v>1.3402584241195845E-2</v>
      </c>
    </row>
    <row r="985" spans="1:15" x14ac:dyDescent="0.3">
      <c r="A985" s="2">
        <v>45032.375</v>
      </c>
      <c r="B985" s="3">
        <v>39800000</v>
      </c>
      <c r="C985" s="3">
        <v>39981000</v>
      </c>
      <c r="D985" s="3">
        <v>39600000</v>
      </c>
      <c r="E985" s="3">
        <v>39607000</v>
      </c>
      <c r="F985" s="3">
        <v>39843600</v>
      </c>
      <c r="G985" s="10">
        <v>498200</v>
      </c>
      <c r="H985" s="10">
        <f t="shared" si="30"/>
        <v>181000</v>
      </c>
      <c r="I985" s="11">
        <f t="shared" si="31"/>
        <v>4.5477386934673365E-3</v>
      </c>
      <c r="J985" s="3">
        <v>38664700</v>
      </c>
      <c r="K985" s="3"/>
      <c r="L985" s="4">
        <v>37846250</v>
      </c>
      <c r="M985" s="4"/>
      <c r="N985" s="4">
        <v>229000</v>
      </c>
      <c r="O985" s="5">
        <v>5.7607164419400279E-3</v>
      </c>
    </row>
    <row r="986" spans="1:15" x14ac:dyDescent="0.3">
      <c r="A986" s="2">
        <v>45033.375</v>
      </c>
      <c r="B986" s="3">
        <v>39612000</v>
      </c>
      <c r="C986" s="3">
        <v>39673000</v>
      </c>
      <c r="D986" s="3">
        <v>38506000</v>
      </c>
      <c r="E986" s="3">
        <v>38700000</v>
      </c>
      <c r="F986" s="3">
        <v>39764200</v>
      </c>
      <c r="G986" s="10">
        <v>163000</v>
      </c>
      <c r="H986" s="10">
        <f t="shared" si="30"/>
        <v>61000</v>
      </c>
      <c r="I986" s="11">
        <f t="shared" si="31"/>
        <v>1.5399373927092799E-3</v>
      </c>
      <c r="J986" s="3">
        <v>38919600</v>
      </c>
      <c r="K986" s="3"/>
      <c r="L986" s="4">
        <v>38021100</v>
      </c>
      <c r="M986" s="4"/>
      <c r="N986" s="4">
        <v>73000</v>
      </c>
      <c r="O986" s="5">
        <v>1.8434343434343434E-3</v>
      </c>
    </row>
    <row r="987" spans="1:15" x14ac:dyDescent="0.3">
      <c r="A987" s="2">
        <v>45034.375</v>
      </c>
      <c r="B987" s="3">
        <v>38700000</v>
      </c>
      <c r="C987" s="3">
        <v>39847000</v>
      </c>
      <c r="D987" s="3">
        <v>38251000</v>
      </c>
      <c r="E987" s="3">
        <v>39630000</v>
      </c>
      <c r="F987" s="3">
        <v>39564400</v>
      </c>
      <c r="G987" s="10">
        <v>-79400</v>
      </c>
      <c r="H987" s="10">
        <f t="shared" si="30"/>
        <v>1147000</v>
      </c>
      <c r="I987" s="11">
        <f t="shared" si="31"/>
        <v>2.9638242894056848E-2</v>
      </c>
      <c r="J987" s="3">
        <v>39090300</v>
      </c>
      <c r="K987" s="3"/>
      <c r="L987" s="4">
        <v>38154800</v>
      </c>
      <c r="M987" s="4"/>
      <c r="N987" s="4">
        <v>1341000</v>
      </c>
      <c r="O987" s="5">
        <v>3.4825741442892015E-2</v>
      </c>
    </row>
    <row r="988" spans="1:15" x14ac:dyDescent="0.3">
      <c r="A988" s="2">
        <v>45035.375</v>
      </c>
      <c r="B988" s="3">
        <v>39637000</v>
      </c>
      <c r="C988" s="3">
        <v>39719000</v>
      </c>
      <c r="D988" s="3">
        <v>38181000</v>
      </c>
      <c r="E988" s="3">
        <v>38300000</v>
      </c>
      <c r="F988" s="3">
        <v>39508200</v>
      </c>
      <c r="G988" s="10">
        <v>-199800</v>
      </c>
      <c r="H988" s="10">
        <f t="shared" si="30"/>
        <v>82000</v>
      </c>
      <c r="I988" s="11">
        <f t="shared" si="31"/>
        <v>2.0687741251860636E-3</v>
      </c>
      <c r="J988" s="3">
        <v>39345300</v>
      </c>
      <c r="K988" s="3"/>
      <c r="L988" s="4">
        <v>38266250</v>
      </c>
      <c r="M988" s="4"/>
      <c r="N988" s="4">
        <v>1468000</v>
      </c>
      <c r="O988" s="5">
        <v>3.8378081618781208E-2</v>
      </c>
    </row>
    <row r="989" spans="1:15" x14ac:dyDescent="0.3">
      <c r="A989" s="2">
        <v>45036.375</v>
      </c>
      <c r="B989" s="3">
        <v>38300000</v>
      </c>
      <c r="C989" s="3">
        <v>38572000</v>
      </c>
      <c r="D989" s="3">
        <v>37400000</v>
      </c>
      <c r="E989" s="3">
        <v>37672000</v>
      </c>
      <c r="F989" s="3">
        <v>39207400</v>
      </c>
      <c r="G989" s="10">
        <v>-56200</v>
      </c>
      <c r="H989" s="10">
        <f t="shared" si="30"/>
        <v>272000</v>
      </c>
      <c r="I989" s="11">
        <f t="shared" si="31"/>
        <v>7.1018276762402086E-3</v>
      </c>
      <c r="J989" s="3">
        <v>39444000</v>
      </c>
      <c r="K989" s="3"/>
      <c r="L989" s="4">
        <v>38323400</v>
      </c>
      <c r="M989" s="4"/>
      <c r="N989" s="4">
        <v>391000</v>
      </c>
      <c r="O989" s="5">
        <v>1.024069563395406E-2</v>
      </c>
    </row>
    <row r="990" spans="1:15" x14ac:dyDescent="0.3">
      <c r="A990" s="2">
        <v>45037.375</v>
      </c>
      <c r="B990" s="3">
        <v>37672000</v>
      </c>
      <c r="C990" s="3">
        <v>37779000</v>
      </c>
      <c r="D990" s="3">
        <v>36108000</v>
      </c>
      <c r="E990" s="3">
        <v>36337000</v>
      </c>
      <c r="F990" s="3">
        <v>38781800</v>
      </c>
      <c r="G990" s="10">
        <v>-300800</v>
      </c>
      <c r="H990" s="10">
        <f t="shared" si="30"/>
        <v>107000</v>
      </c>
      <c r="I990" s="11">
        <f t="shared" si="31"/>
        <v>2.8403057974092163E-3</v>
      </c>
      <c r="J990" s="3">
        <v>39312700</v>
      </c>
      <c r="K990" s="3"/>
      <c r="L990" s="4">
        <v>38330000</v>
      </c>
      <c r="M990" s="4"/>
      <c r="N990" s="4">
        <v>379000</v>
      </c>
      <c r="O990" s="5">
        <v>1.0133689839572193E-2</v>
      </c>
    </row>
    <row r="991" spans="1:15" x14ac:dyDescent="0.3">
      <c r="A991" s="2">
        <v>45038.375</v>
      </c>
      <c r="B991" s="3">
        <v>36337000</v>
      </c>
      <c r="C991" s="3">
        <v>37318000</v>
      </c>
      <c r="D991" s="3">
        <v>36055000</v>
      </c>
      <c r="E991" s="3">
        <v>37182000</v>
      </c>
      <c r="F991" s="3">
        <v>38127800</v>
      </c>
      <c r="G991" s="10">
        <v>-425600</v>
      </c>
      <c r="H991" s="10">
        <f t="shared" si="30"/>
        <v>981000</v>
      </c>
      <c r="I991" s="11">
        <f t="shared" si="31"/>
        <v>2.6997275504306906E-2</v>
      </c>
      <c r="J991" s="3">
        <v>38946000</v>
      </c>
      <c r="K991" s="3"/>
      <c r="L991" s="4">
        <v>38267600</v>
      </c>
      <c r="M991" s="4"/>
      <c r="N991" s="4">
        <v>1210000</v>
      </c>
      <c r="O991" s="5">
        <v>3.3510579372992136E-2</v>
      </c>
    </row>
    <row r="992" spans="1:15" x14ac:dyDescent="0.3">
      <c r="A992" s="2">
        <v>45039.375</v>
      </c>
      <c r="B992" s="3">
        <v>37182000</v>
      </c>
      <c r="C992" s="3">
        <v>37198000</v>
      </c>
      <c r="D992" s="3">
        <v>36524000</v>
      </c>
      <c r="E992" s="3">
        <v>36802000</v>
      </c>
      <c r="F992" s="3">
        <v>37824200</v>
      </c>
      <c r="G992" s="10">
        <v>-654000</v>
      </c>
      <c r="H992" s="10">
        <f t="shared" si="30"/>
        <v>16000</v>
      </c>
      <c r="I992" s="11">
        <f t="shared" si="31"/>
        <v>4.3031574417729007E-4</v>
      </c>
      <c r="J992" s="3">
        <v>38694300</v>
      </c>
      <c r="K992" s="3"/>
      <c r="L992" s="4">
        <v>38261650</v>
      </c>
      <c r="M992" s="4"/>
      <c r="N992" s="4">
        <v>1143000</v>
      </c>
      <c r="O992" s="5">
        <v>3.170156705033976E-2</v>
      </c>
    </row>
    <row r="993" spans="1:25" x14ac:dyDescent="0.3">
      <c r="A993" s="2">
        <v>45040.375</v>
      </c>
      <c r="B993" s="3">
        <v>36802000</v>
      </c>
      <c r="C993" s="3">
        <v>37297000</v>
      </c>
      <c r="D993" s="3">
        <v>36200000</v>
      </c>
      <c r="E993" s="3">
        <v>36750000</v>
      </c>
      <c r="F993" s="3">
        <v>37258600</v>
      </c>
      <c r="G993" s="10">
        <v>-303600</v>
      </c>
      <c r="H993" s="10">
        <f t="shared" si="30"/>
        <v>495000</v>
      </c>
      <c r="I993" s="11">
        <f t="shared" si="31"/>
        <v>1.3450355958915276E-2</v>
      </c>
      <c r="J993" s="3">
        <v>38383400</v>
      </c>
      <c r="K993" s="3"/>
      <c r="L993" s="4">
        <v>38261050</v>
      </c>
      <c r="M993" s="4"/>
      <c r="N993" s="4">
        <v>773000</v>
      </c>
      <c r="O993" s="5">
        <v>2.1164166027817326E-2</v>
      </c>
    </row>
    <row r="994" spans="1:25" x14ac:dyDescent="0.3">
      <c r="A994" s="2">
        <v>45041.375</v>
      </c>
      <c r="B994" s="3">
        <v>36750000</v>
      </c>
      <c r="C994" s="3">
        <v>38123000</v>
      </c>
      <c r="D994" s="3">
        <v>36359000</v>
      </c>
      <c r="E994" s="3">
        <v>37877000</v>
      </c>
      <c r="F994" s="3">
        <v>36948600</v>
      </c>
      <c r="G994" s="10">
        <v>-565600</v>
      </c>
      <c r="H994" s="10">
        <f t="shared" si="30"/>
        <v>1373000</v>
      </c>
      <c r="I994" s="11">
        <f t="shared" si="31"/>
        <v>3.7360544217687072E-2</v>
      </c>
      <c r="J994" s="3">
        <v>38078000</v>
      </c>
      <c r="K994" s="3"/>
      <c r="L994" s="4">
        <v>38238300</v>
      </c>
      <c r="M994" s="4"/>
      <c r="N994" s="4">
        <v>1923000</v>
      </c>
      <c r="O994" s="5">
        <v>5.3121546961325969E-2</v>
      </c>
    </row>
    <row r="995" spans="1:25" x14ac:dyDescent="0.3">
      <c r="A995" s="2">
        <v>45042.375</v>
      </c>
      <c r="B995" s="3">
        <v>37877000</v>
      </c>
      <c r="C995" s="3">
        <v>39850000</v>
      </c>
      <c r="D995" s="3">
        <v>36749000</v>
      </c>
      <c r="E995" s="3">
        <v>38017000</v>
      </c>
      <c r="F995" s="3">
        <v>36989600</v>
      </c>
      <c r="G995" s="10">
        <v>-310000</v>
      </c>
      <c r="H995" s="10">
        <f t="shared" si="30"/>
        <v>1973000</v>
      </c>
      <c r="I995" s="11">
        <f t="shared" si="31"/>
        <v>5.2089658631887428E-2</v>
      </c>
      <c r="J995" s="3">
        <v>37885700</v>
      </c>
      <c r="K995" s="3"/>
      <c r="L995" s="4">
        <v>38275200</v>
      </c>
      <c r="M995" s="4"/>
      <c r="N995" s="4">
        <v>3491000</v>
      </c>
      <c r="O995" s="5">
        <v>9.6014741879589652E-2</v>
      </c>
    </row>
    <row r="996" spans="1:25" x14ac:dyDescent="0.3">
      <c r="A996" s="2">
        <v>45043.375</v>
      </c>
      <c r="B996" s="3">
        <v>38020000</v>
      </c>
      <c r="C996" s="3">
        <v>39730000</v>
      </c>
      <c r="D996" s="3">
        <v>37959000</v>
      </c>
      <c r="E996" s="3">
        <v>39258000</v>
      </c>
      <c r="F996" s="3">
        <v>37325600</v>
      </c>
      <c r="G996" s="10">
        <v>41000</v>
      </c>
      <c r="H996" s="10">
        <f t="shared" si="30"/>
        <v>1710000</v>
      </c>
      <c r="I996" s="11">
        <f t="shared" si="31"/>
        <v>4.497632824829037E-2</v>
      </c>
      <c r="J996" s="3">
        <v>37726700</v>
      </c>
      <c r="K996" s="3"/>
      <c r="L996" s="4">
        <v>38323150</v>
      </c>
      <c r="M996" s="4"/>
      <c r="N996" s="4">
        <v>2981000</v>
      </c>
      <c r="O996" s="5">
        <v>8.1117853547035296E-2</v>
      </c>
      <c r="Y996" s="6">
        <v>2.9000000000000001E-2</v>
      </c>
    </row>
    <row r="997" spans="1:25" x14ac:dyDescent="0.3">
      <c r="A997" s="2">
        <v>45044.375</v>
      </c>
      <c r="B997" s="3">
        <v>39271000</v>
      </c>
      <c r="C997" s="3">
        <v>39500000</v>
      </c>
      <c r="D997" s="3">
        <v>38711000</v>
      </c>
      <c r="E997" s="3">
        <v>39083000</v>
      </c>
      <c r="F997" s="3">
        <v>37740800</v>
      </c>
      <c r="G997" s="10">
        <v>336000</v>
      </c>
      <c r="H997" s="10">
        <f t="shared" si="30"/>
        <v>229000</v>
      </c>
      <c r="I997" s="11">
        <f t="shared" si="31"/>
        <v>5.8312749866313565E-3</v>
      </c>
      <c r="J997" s="3">
        <v>37782500</v>
      </c>
      <c r="K997" s="3"/>
      <c r="L997" s="4">
        <v>38436400</v>
      </c>
      <c r="M997" s="4"/>
      <c r="N997" s="4">
        <v>1541000</v>
      </c>
      <c r="O997" s="5">
        <v>4.0596432993492977E-2</v>
      </c>
      <c r="Y997" s="6">
        <v>1.9E-2</v>
      </c>
    </row>
    <row r="998" spans="1:25" x14ac:dyDescent="0.3">
      <c r="A998" s="2">
        <v>45045.375</v>
      </c>
      <c r="B998" s="3">
        <v>39083000</v>
      </c>
      <c r="C998" s="3">
        <v>39247000</v>
      </c>
      <c r="D998" s="3">
        <v>38800000</v>
      </c>
      <c r="E998" s="3">
        <v>38965000</v>
      </c>
      <c r="F998" s="3">
        <v>38197000</v>
      </c>
      <c r="G998" s="10">
        <v>415200</v>
      </c>
      <c r="H998" s="10">
        <f t="shared" si="30"/>
        <v>164000</v>
      </c>
      <c r="I998" s="11">
        <f t="shared" si="31"/>
        <v>4.1961978353759945E-3</v>
      </c>
      <c r="J998" s="3">
        <v>37727800</v>
      </c>
      <c r="K998" s="3"/>
      <c r="L998" s="4">
        <v>38536550</v>
      </c>
      <c r="M998" s="4"/>
      <c r="N998" s="4">
        <v>536000</v>
      </c>
      <c r="O998" s="5">
        <v>1.384619358838573E-2</v>
      </c>
      <c r="Y998" s="3">
        <v>100000</v>
      </c>
    </row>
    <row r="999" spans="1:25" x14ac:dyDescent="0.3">
      <c r="A999" s="2">
        <v>45046.375</v>
      </c>
      <c r="B999" s="3">
        <v>38980000</v>
      </c>
      <c r="C999" s="3">
        <v>39830000</v>
      </c>
      <c r="D999" s="3">
        <v>38809000</v>
      </c>
      <c r="E999" s="3">
        <v>39149000</v>
      </c>
      <c r="F999" s="3">
        <v>38640000</v>
      </c>
      <c r="G999" s="10">
        <v>456200</v>
      </c>
      <c r="H999" s="10">
        <f t="shared" si="30"/>
        <v>850000</v>
      </c>
      <c r="I999" s="11">
        <f t="shared" si="31"/>
        <v>2.1806054386865059E-2</v>
      </c>
      <c r="J999" s="3">
        <v>37794300</v>
      </c>
      <c r="K999" s="3"/>
      <c r="L999" s="4">
        <v>38619150</v>
      </c>
      <c r="M999" s="4"/>
      <c r="N999" s="4">
        <v>1030000</v>
      </c>
      <c r="O999" s="5">
        <v>2.6546391752577319E-2</v>
      </c>
      <c r="Y999" s="3">
        <f>Y998*Y996</f>
        <v>2900</v>
      </c>
    </row>
    <row r="1000" spans="1:25" x14ac:dyDescent="0.3">
      <c r="A1000" s="2">
        <v>45047.375</v>
      </c>
      <c r="B1000" s="3">
        <v>39149000</v>
      </c>
      <c r="C1000" s="3">
        <v>39303000</v>
      </c>
      <c r="D1000" s="3">
        <v>37372000</v>
      </c>
      <c r="E1000" s="3">
        <v>37769000</v>
      </c>
      <c r="F1000" s="3">
        <v>38894400</v>
      </c>
      <c r="G1000" s="10">
        <v>443000</v>
      </c>
      <c r="H1000" s="10">
        <f t="shared" si="30"/>
        <v>154000</v>
      </c>
      <c r="I1000" s="11">
        <f t="shared" si="31"/>
        <v>3.9336892385501542E-3</v>
      </c>
      <c r="J1000" s="3">
        <v>37942000</v>
      </c>
      <c r="K1000" s="3"/>
      <c r="L1000" s="4">
        <v>38627350</v>
      </c>
      <c r="M1000" s="4"/>
      <c r="N1000" s="4">
        <v>494000</v>
      </c>
      <c r="O1000" s="5">
        <v>1.2729006158365327E-2</v>
      </c>
      <c r="Q1000" s="7">
        <v>0.01</v>
      </c>
      <c r="R1000" s="7">
        <f>Q1000+1%</f>
        <v>0.02</v>
      </c>
      <c r="S1000" s="7">
        <f t="shared" ref="S1000:W1000" si="32">R1000+1%</f>
        <v>0.03</v>
      </c>
      <c r="T1000" s="7">
        <f t="shared" si="32"/>
        <v>0.04</v>
      </c>
      <c r="U1000" s="7">
        <f t="shared" si="32"/>
        <v>0.05</v>
      </c>
      <c r="V1000" s="7">
        <f t="shared" si="32"/>
        <v>6.0000000000000005E-2</v>
      </c>
      <c r="W1000" s="7">
        <f t="shared" si="32"/>
        <v>7.0000000000000007E-2</v>
      </c>
      <c r="Y1000" s="3">
        <f>Y998*Y997</f>
        <v>1900</v>
      </c>
    </row>
    <row r="1001" spans="1:25" x14ac:dyDescent="0.3">
      <c r="A1001" s="2">
        <v>45048.375</v>
      </c>
      <c r="B1001" s="3">
        <v>37768000</v>
      </c>
      <c r="C1001" s="3">
        <v>37811000</v>
      </c>
      <c r="D1001" s="3">
        <v>37428000</v>
      </c>
      <c r="E1001" s="3">
        <v>37700000</v>
      </c>
      <c r="F1001" s="3">
        <v>38844800</v>
      </c>
      <c r="G1001" s="10">
        <v>254400</v>
      </c>
      <c r="H1001" s="10">
        <f t="shared" si="30"/>
        <v>43000</v>
      </c>
      <c r="I1001" s="11">
        <f t="shared" si="31"/>
        <v>1.1385299724634612E-3</v>
      </c>
      <c r="J1001" s="3">
        <v>38085200</v>
      </c>
      <c r="K1001" s="3"/>
      <c r="L1001" s="4">
        <v>38515600</v>
      </c>
      <c r="M1001" s="4"/>
      <c r="N1001" s="4">
        <v>439000</v>
      </c>
      <c r="O1001" s="5">
        <v>1.1746762281922295E-2</v>
      </c>
      <c r="P1001">
        <f>COUNT(O65:O1001)</f>
        <v>937</v>
      </c>
      <c r="Q1001" s="3">
        <f>COUNTIF($O$22:$O$1001,"&lt;=1%")</f>
        <v>55</v>
      </c>
      <c r="R1001" s="3">
        <f>COUNTIF($O$22:$O$1001,"&lt;=2%")</f>
        <v>241</v>
      </c>
      <c r="S1001" s="3">
        <f>COUNTIF($O$22:$O$1001,"&lt;=3%")</f>
        <v>394</v>
      </c>
      <c r="T1001" s="3">
        <f>COUNTIF($O$22:$O$1001,"&lt;=4%")</f>
        <v>532</v>
      </c>
      <c r="U1001" s="3">
        <f>COUNTIF($O$22:$O$1001,"&lt;=5%")</f>
        <v>634</v>
      </c>
      <c r="V1001" s="3">
        <f>COUNTIF($O$22:$O$1001,"&lt;=5%")</f>
        <v>634</v>
      </c>
      <c r="W1001" s="3">
        <f>COUNTIF($O$22:$O$1001,"&lt;=7%")</f>
        <v>781</v>
      </c>
    </row>
    <row r="1002" spans="1:25" x14ac:dyDescent="0.3">
      <c r="Q1002" s="3">
        <f>Q1001</f>
        <v>55</v>
      </c>
      <c r="R1002" s="3">
        <f>R1001-Q1001</f>
        <v>186</v>
      </c>
      <c r="S1002" s="3">
        <f t="shared" ref="S1002:W1002" si="33">S1001-R1001</f>
        <v>153</v>
      </c>
      <c r="T1002" s="3">
        <f t="shared" si="33"/>
        <v>138</v>
      </c>
      <c r="U1002" s="3">
        <f t="shared" si="33"/>
        <v>102</v>
      </c>
      <c r="V1002" s="3">
        <f t="shared" si="33"/>
        <v>0</v>
      </c>
      <c r="W1002" s="3">
        <f t="shared" si="33"/>
        <v>147</v>
      </c>
      <c r="X1002" s="3">
        <f>P1001-W1001</f>
        <v>156</v>
      </c>
    </row>
    <row r="1003" spans="1:25" x14ac:dyDescent="0.3">
      <c r="Q1003">
        <f>ROUND(Q1002/$P$1001*365,0)</f>
        <v>21</v>
      </c>
      <c r="R1003">
        <f t="shared" ref="R1003:X1003" si="34">ROUND(R1002/$P$1001*365,0)</f>
        <v>72</v>
      </c>
      <c r="S1003">
        <f t="shared" si="34"/>
        <v>60</v>
      </c>
      <c r="T1003">
        <f t="shared" si="34"/>
        <v>54</v>
      </c>
      <c r="U1003">
        <f t="shared" si="34"/>
        <v>40</v>
      </c>
      <c r="V1003">
        <f t="shared" si="34"/>
        <v>0</v>
      </c>
      <c r="W1003">
        <f t="shared" si="34"/>
        <v>57</v>
      </c>
      <c r="X1003">
        <f t="shared" si="34"/>
        <v>61</v>
      </c>
    </row>
    <row r="1004" spans="1:25" x14ac:dyDescent="0.3">
      <c r="S1004">
        <v>60</v>
      </c>
      <c r="T1004">
        <f>4/3*T1003</f>
        <v>72</v>
      </c>
      <c r="U1004">
        <f>5/3*U1003</f>
        <v>66.666666666666671</v>
      </c>
      <c r="W1004">
        <f>7/3*W1003</f>
        <v>133</v>
      </c>
      <c r="X1004">
        <f>8/3*X1003</f>
        <v>162.66666666666666</v>
      </c>
      <c r="Y1004">
        <f>ROUND(SUM(S1004:X1004),0)</f>
        <v>494</v>
      </c>
    </row>
    <row r="1005" spans="1:25" x14ac:dyDescent="0.3">
      <c r="C1005" s="10">
        <f t="shared" ref="C1005:C1008" si="35">C1006-5000</f>
        <v>-45000</v>
      </c>
      <c r="D1005" s="10">
        <f t="shared" ref="D1005:D1008" si="36">D1006-5000</f>
        <v>-40000</v>
      </c>
      <c r="Y1005" s="3">
        <f>Y999*Y1004</f>
        <v>1432600</v>
      </c>
    </row>
    <row r="1006" spans="1:25" x14ac:dyDescent="0.3">
      <c r="C1006" s="10">
        <f t="shared" si="35"/>
        <v>-40000</v>
      </c>
      <c r="D1006" s="10">
        <f t="shared" si="36"/>
        <v>-35000</v>
      </c>
      <c r="S1006" s="8"/>
      <c r="T1006" s="8"/>
      <c r="U1006" s="8"/>
      <c r="V1006" s="8"/>
      <c r="W1006" s="8"/>
      <c r="X1006" s="8"/>
    </row>
    <row r="1007" spans="1:25" x14ac:dyDescent="0.3">
      <c r="C1007" s="10">
        <f t="shared" si="35"/>
        <v>-35000</v>
      </c>
      <c r="D1007" s="10">
        <f t="shared" si="36"/>
        <v>-30000</v>
      </c>
      <c r="R1007">
        <f>R1003</f>
        <v>72</v>
      </c>
      <c r="S1007">
        <f>S1003*3/2</f>
        <v>90</v>
      </c>
      <c r="T1007">
        <f>T1003*2</f>
        <v>108</v>
      </c>
      <c r="U1007">
        <f>U1003*2.5</f>
        <v>100</v>
      </c>
      <c r="V1007">
        <f>V1003*3</f>
        <v>0</v>
      </c>
      <c r="W1007">
        <f>W1003*3.5</f>
        <v>199.5</v>
      </c>
      <c r="X1007">
        <f>X1003*4</f>
        <v>244</v>
      </c>
      <c r="Y1007" s="9">
        <f>SUM(R1007:X1007)</f>
        <v>813.5</v>
      </c>
    </row>
    <row r="1008" spans="1:25" x14ac:dyDescent="0.3">
      <c r="C1008" s="10">
        <f t="shared" si="35"/>
        <v>-30000</v>
      </c>
      <c r="D1008" s="10">
        <f t="shared" si="36"/>
        <v>-25000</v>
      </c>
      <c r="Y1008" s="3">
        <f>Y1007*Y1000</f>
        <v>1545650</v>
      </c>
    </row>
    <row r="1009" spans="3:4" x14ac:dyDescent="0.3">
      <c r="C1009" s="10">
        <f t="shared" ref="C1009:C1012" si="37">C1010-5000</f>
        <v>-25000</v>
      </c>
      <c r="D1009" s="10">
        <f t="shared" ref="D1009:D1013" si="38">D1010-5000</f>
        <v>-20000</v>
      </c>
    </row>
    <row r="1010" spans="3:4" x14ac:dyDescent="0.3">
      <c r="C1010" s="10">
        <f t="shared" si="37"/>
        <v>-20000</v>
      </c>
      <c r="D1010" s="10">
        <f t="shared" si="38"/>
        <v>-15000</v>
      </c>
    </row>
    <row r="1011" spans="3:4" x14ac:dyDescent="0.3">
      <c r="C1011" s="10">
        <f t="shared" si="37"/>
        <v>-15000</v>
      </c>
      <c r="D1011" s="10">
        <f t="shared" si="38"/>
        <v>-10000</v>
      </c>
    </row>
    <row r="1012" spans="3:4" x14ac:dyDescent="0.3">
      <c r="C1012" s="10">
        <f t="shared" si="37"/>
        <v>-10000</v>
      </c>
      <c r="D1012" s="10">
        <f t="shared" si="38"/>
        <v>-5000</v>
      </c>
    </row>
    <row r="1013" spans="3:4" x14ac:dyDescent="0.3">
      <c r="C1013" s="10">
        <f>C1014-5000</f>
        <v>-5000</v>
      </c>
      <c r="D1013" s="10">
        <f t="shared" si="38"/>
        <v>0</v>
      </c>
    </row>
    <row r="1014" spans="3:4" x14ac:dyDescent="0.3">
      <c r="C1014" s="10">
        <v>0</v>
      </c>
      <c r="D1014" s="10">
        <v>5000</v>
      </c>
    </row>
    <row r="1015" spans="3:4" x14ac:dyDescent="0.3">
      <c r="C1015" s="10">
        <v>5000</v>
      </c>
      <c r="D1015" s="10">
        <v>10000</v>
      </c>
    </row>
    <row r="1016" spans="3:4" x14ac:dyDescent="0.3">
      <c r="C1016" s="10">
        <f>C1015+5000</f>
        <v>10000</v>
      </c>
      <c r="D1016" s="10">
        <f t="shared" ref="D1016:D1030" si="39">D1015+5000</f>
        <v>15000</v>
      </c>
    </row>
    <row r="1017" spans="3:4" x14ac:dyDescent="0.3">
      <c r="C1017" s="10">
        <f t="shared" ref="C1017:C1030" si="40">C1016+5000</f>
        <v>15000</v>
      </c>
      <c r="D1017" s="10">
        <f t="shared" si="39"/>
        <v>20000</v>
      </c>
    </row>
    <row r="1018" spans="3:4" x14ac:dyDescent="0.3">
      <c r="C1018" s="10">
        <f t="shared" si="40"/>
        <v>20000</v>
      </c>
      <c r="D1018" s="10">
        <f t="shared" si="39"/>
        <v>25000</v>
      </c>
    </row>
    <row r="1019" spans="3:4" x14ac:dyDescent="0.3">
      <c r="C1019" s="10">
        <f t="shared" si="40"/>
        <v>25000</v>
      </c>
      <c r="D1019" s="10">
        <f t="shared" si="39"/>
        <v>30000</v>
      </c>
    </row>
    <row r="1020" spans="3:4" x14ac:dyDescent="0.3">
      <c r="C1020" s="10">
        <f t="shared" si="40"/>
        <v>30000</v>
      </c>
      <c r="D1020" s="10">
        <f t="shared" si="39"/>
        <v>35000</v>
      </c>
    </row>
    <row r="1021" spans="3:4" x14ac:dyDescent="0.3">
      <c r="C1021" s="10">
        <f t="shared" si="40"/>
        <v>35000</v>
      </c>
      <c r="D1021" s="10">
        <f t="shared" si="39"/>
        <v>40000</v>
      </c>
    </row>
    <row r="1022" spans="3:4" x14ac:dyDescent="0.3">
      <c r="C1022" s="10">
        <f t="shared" si="40"/>
        <v>40000</v>
      </c>
      <c r="D1022" s="10">
        <f t="shared" si="39"/>
        <v>45000</v>
      </c>
    </row>
    <row r="1023" spans="3:4" x14ac:dyDescent="0.3">
      <c r="C1023" s="10">
        <f t="shared" si="40"/>
        <v>45000</v>
      </c>
      <c r="D1023" s="10">
        <f t="shared" si="39"/>
        <v>50000</v>
      </c>
    </row>
    <row r="1024" spans="3:4" x14ac:dyDescent="0.3">
      <c r="C1024" s="10">
        <f t="shared" si="40"/>
        <v>50000</v>
      </c>
      <c r="D1024" s="10">
        <f t="shared" si="39"/>
        <v>55000</v>
      </c>
    </row>
    <row r="1025" spans="3:4" x14ac:dyDescent="0.3">
      <c r="C1025" s="10">
        <f t="shared" si="40"/>
        <v>55000</v>
      </c>
      <c r="D1025" s="10">
        <f t="shared" si="39"/>
        <v>60000</v>
      </c>
    </row>
    <row r="1026" spans="3:4" x14ac:dyDescent="0.3">
      <c r="C1026" s="10">
        <f t="shared" si="40"/>
        <v>60000</v>
      </c>
      <c r="D1026" s="10">
        <f t="shared" si="39"/>
        <v>65000</v>
      </c>
    </row>
    <row r="1027" spans="3:4" x14ac:dyDescent="0.3">
      <c r="C1027" s="10">
        <f t="shared" si="40"/>
        <v>65000</v>
      </c>
      <c r="D1027" s="10">
        <f t="shared" si="39"/>
        <v>70000</v>
      </c>
    </row>
    <row r="1028" spans="3:4" x14ac:dyDescent="0.3">
      <c r="C1028" s="10">
        <f t="shared" si="40"/>
        <v>70000</v>
      </c>
      <c r="D1028" s="10">
        <f t="shared" si="39"/>
        <v>75000</v>
      </c>
    </row>
    <row r="1029" spans="3:4" x14ac:dyDescent="0.3">
      <c r="C1029" s="10">
        <f t="shared" si="40"/>
        <v>75000</v>
      </c>
      <c r="D1029" s="10">
        <f t="shared" si="39"/>
        <v>80000</v>
      </c>
    </row>
    <row r="1030" spans="3:4" x14ac:dyDescent="0.3">
      <c r="C1030" s="10">
        <f t="shared" si="40"/>
        <v>80000</v>
      </c>
      <c r="D1030" s="10">
        <f t="shared" si="39"/>
        <v>85000</v>
      </c>
    </row>
  </sheetData>
  <autoFilter ref="A1:P1001" xr:uid="{00000000-0001-0000-0000-000000000000}">
    <sortState xmlns:xlrd2="http://schemas.microsoft.com/office/spreadsheetml/2017/richdata2" ref="A2:P1001">
      <sortCondition ref="A1:A1001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 JONG MOON</cp:lastModifiedBy>
  <dcterms:created xsi:type="dcterms:W3CDTF">2023-05-02T10:00:45Z</dcterms:created>
  <dcterms:modified xsi:type="dcterms:W3CDTF">2023-05-02T13:09:07Z</dcterms:modified>
</cp:coreProperties>
</file>