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35" windowHeight="1251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E11" i="1"/>
  <c r="E10" i="1"/>
  <c r="E8" i="1"/>
  <c r="E6" i="1"/>
  <c r="E5" i="1"/>
  <c r="E4" i="1"/>
</calcChain>
</file>

<file path=xl/sharedStrings.xml><?xml version="1.0" encoding="utf-8"?>
<sst xmlns="http://schemas.openxmlformats.org/spreadsheetml/2006/main" count="156" uniqueCount="118">
  <si>
    <t>Heights</t>
  </si>
  <si>
    <t>Q1</t>
  </si>
  <si>
    <t>Q2</t>
  </si>
  <si>
    <t>Q3</t>
  </si>
  <si>
    <t>Q1-1.5*IQR = Lower Outlier</t>
  </si>
  <si>
    <t>Q3+1.5*IQR = Upper Outlier</t>
  </si>
  <si>
    <t>Q3-Q1 = IQR</t>
  </si>
  <si>
    <t>Minimum</t>
  </si>
  <si>
    <t>Median</t>
  </si>
  <si>
    <t>Maximum</t>
  </si>
  <si>
    <t>Upper O</t>
  </si>
  <si>
    <t>Lower O</t>
  </si>
  <si>
    <t>Arranged Data</t>
  </si>
  <si>
    <t>Black</t>
  </si>
  <si>
    <t>Accord</t>
  </si>
  <si>
    <t>Velocity Motors</t>
  </si>
  <si>
    <t>Green</t>
  </si>
  <si>
    <t>Mustang</t>
  </si>
  <si>
    <t>Precision Automotive</t>
  </si>
  <si>
    <t>Jetta</t>
  </si>
  <si>
    <t>Elite Auto Group</t>
  </si>
  <si>
    <t>Blue</t>
  </si>
  <si>
    <t>Civic</t>
  </si>
  <si>
    <t>GT-R</t>
  </si>
  <si>
    <t>Red</t>
  </si>
  <si>
    <t>Model X</t>
  </si>
  <si>
    <t>Summit Motors</t>
  </si>
  <si>
    <t>Corvette</t>
  </si>
  <si>
    <t>Miles Per Gallon (MPG)</t>
  </si>
  <si>
    <t>Number in Stock</t>
  </si>
  <si>
    <t>Color</t>
  </si>
  <si>
    <t>Model</t>
  </si>
  <si>
    <t>Dealership</t>
  </si>
  <si>
    <t>Stationery Items</t>
  </si>
  <si>
    <t>Toys</t>
  </si>
  <si>
    <t>3/22/2023</t>
  </si>
  <si>
    <t>Cosmetics</t>
  </si>
  <si>
    <t>1/15/2022</t>
  </si>
  <si>
    <t>Dairy</t>
  </si>
  <si>
    <t>Grains</t>
  </si>
  <si>
    <t>Fruits</t>
  </si>
  <si>
    <t>Vegetables</t>
  </si>
  <si>
    <t>Profit ($)</t>
  </si>
  <si>
    <t>Total Cost ($)</t>
  </si>
  <si>
    <t>Revenue ($)</t>
  </si>
  <si>
    <t>Purchase Date</t>
  </si>
  <si>
    <t>Units Sold</t>
  </si>
  <si>
    <t>Unit Price ($)</t>
  </si>
  <si>
    <t>Items</t>
  </si>
  <si>
    <t>Country</t>
  </si>
  <si>
    <t>Population</t>
  </si>
  <si>
    <t>China</t>
  </si>
  <si>
    <t>India</t>
  </si>
  <si>
    <t>USA</t>
  </si>
  <si>
    <t>Indonesia</t>
  </si>
  <si>
    <t>Pakistan</t>
  </si>
  <si>
    <t>ID</t>
  </si>
  <si>
    <t>Name</t>
  </si>
  <si>
    <t>Score</t>
  </si>
  <si>
    <t>James</t>
  </si>
  <si>
    <t>Matthew</t>
  </si>
  <si>
    <t>Robert</t>
  </si>
  <si>
    <t>Joseph</t>
  </si>
  <si>
    <t>Thomas</t>
  </si>
  <si>
    <t>Mike</t>
  </si>
  <si>
    <t>Anee</t>
  </si>
  <si>
    <t>Alen</t>
  </si>
  <si>
    <t>John</t>
  </si>
  <si>
    <t>Daniel</t>
  </si>
  <si>
    <t>Categories</t>
  </si>
  <si>
    <t>Number of Students</t>
  </si>
  <si>
    <t>Music</t>
  </si>
  <si>
    <t>Dance</t>
  </si>
  <si>
    <t>Theatre</t>
  </si>
  <si>
    <t>Singing</t>
  </si>
  <si>
    <t>Drawing</t>
  </si>
  <si>
    <t>Branch</t>
  </si>
  <si>
    <t>Q1 Sales</t>
  </si>
  <si>
    <t>Q2 Sales</t>
  </si>
  <si>
    <t>Q3 Sales</t>
  </si>
  <si>
    <t>Q4 Sales</t>
  </si>
  <si>
    <t>Subjects</t>
  </si>
  <si>
    <t>English</t>
  </si>
  <si>
    <t>Math</t>
  </si>
  <si>
    <t>Science</t>
  </si>
  <si>
    <t>Social Studies</t>
  </si>
  <si>
    <t>Month</t>
  </si>
  <si>
    <t>Rainfall (inches)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</si>
  <si>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</si>
  <si>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</si>
  <si>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</si>
  <si>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</si>
  <si>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</si>
  <si>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</si>
  <si>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</si>
  <si>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</si>
  <si>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</si>
  <si>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</si>
  <si>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</si>
  <si>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</si>
  <si>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</si>
  <si>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$ movement</t>
  </si>
  <si>
    <t>Initial Deposit</t>
  </si>
  <si>
    <t>School Fees</t>
  </si>
  <si>
    <t>Loan Deduction</t>
  </si>
  <si>
    <t>Account Transfer</t>
  </si>
  <si>
    <t>Gardening Expense</t>
  </si>
  <si>
    <t>Subtotal</t>
  </si>
  <si>
    <t>Item</t>
  </si>
  <si>
    <t>Number of items sold</t>
  </si>
  <si>
    <t>Profit</t>
  </si>
  <si>
    <t>Profit percentage</t>
  </si>
  <si>
    <t>Item A</t>
  </si>
  <si>
    <t>Item B</t>
  </si>
  <si>
    <t>Item C</t>
  </si>
  <si>
    <t>Item D</t>
  </si>
  <si>
    <t>Shoulder Width (cm)</t>
  </si>
  <si>
    <t>Waist Girth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</si>
</sst>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"/>
      <scheme val="minor"/>
    </font>
    <font>
      <sz val="12"/>
      <color rgb="FF003057"/>
      <name val="Open Sans"/>
    </font>
    <font>
      <sz val="10.5"/>
      <color rgb="FF808080"/>
      <name val="Courier New"/>
      <family val="3"/>
    </font>
    <font>
      <sz val="10.5"/>
      <color rgb="FF222222"/>
      <name val="Arial"/>
      <family val="2"/>
    </font>
    <font>
      <b/>
      <sz val="10.5"/>
      <name val="Courier New"/>
      <family val="3"/>
    </font>
    <font>
      <b/>
      <sz val="10.5"/>
      <color rgb="FF808080"/>
      <name val="Courier New"/>
      <family val="3"/>
    </font>
    <font>
      <b/>
      <sz val="10.5"/>
      <color rgb="FF313131"/>
      <name val="Courier New"/>
      <family val="3"/>
    </font>
    <font>
      <sz val="10.5"/>
      <color rgb="FF31313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14" fontId="2" fillId="3" borderId="1" xfId="0" applyNumberFormat="1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vertical="center" wrapText="1"/>
    </xf>
    <xf numFmtId="0" fontId="0" fillId="4" borderId="0" xfId="0" applyFill="1"/>
    <xf numFmtId="3" fontId="2" fillId="3" borderId="1" xfId="0" applyNumberFormat="1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 indent="1"/>
    </xf>
    <xf numFmtId="9" fontId="2" fillId="3" borderId="1" xfId="0" applyNumberFormat="1" applyFont="1" applyFill="1" applyBorder="1" applyAlignment="1">
      <alignment horizontal="left" vertical="center" wrapText="1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Number in Stock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1"/>
                </a:solidFill>
              </a:ln>
            </c:spPr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cat>
            <c:multiLvlStrRef>
              <c:f>Sheet1!$A$23:$C$30</c:f>
              <c:multiLvlStrCache>
                <c:ptCount val="8"/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Blue</c:v>
                  </c:pt>
                  <c:pt idx="4">
                    <c:v>Blue</c:v>
                  </c:pt>
                  <c:pt idx="5">
                    <c:v>Green</c:v>
                  </c:pt>
                  <c:pt idx="6">
                    <c:v>Green</c:v>
                  </c:pt>
                  <c:pt idx="7">
                    <c:v>Black</c:v>
                  </c:pt>
                </c:lvl>
                <c:lvl>
                  <c:pt idx="0">
                    <c:v>Corvette</c:v>
                  </c:pt>
                  <c:pt idx="1">
                    <c:v>Corvette</c:v>
                  </c:pt>
                  <c:pt idx="2">
                    <c:v>Model X</c:v>
                  </c:pt>
                  <c:pt idx="3">
                    <c:v>GT-R</c:v>
                  </c:pt>
                  <c:pt idx="4">
                    <c:v>Civic</c:v>
                  </c:pt>
                  <c:pt idx="5">
                    <c:v>Jetta</c:v>
                  </c:pt>
                  <c:pt idx="6">
                    <c:v>Mustang</c:v>
                  </c:pt>
                  <c:pt idx="7">
                    <c:v>Accord</c:v>
                  </c:pt>
                </c:lvl>
                <c:lvl>
                  <c:pt idx="0">
                    <c:v>Velocity Motors</c:v>
                  </c:pt>
                  <c:pt idx="1">
                    <c:v>Elite Auto Group</c:v>
                  </c:pt>
                  <c:pt idx="2">
                    <c:v>Summit Motors</c:v>
                  </c:pt>
                  <c:pt idx="3">
                    <c:v>Velocity Motors</c:v>
                  </c:pt>
                  <c:pt idx="4">
                    <c:v>Precision Automotive</c:v>
                  </c:pt>
                  <c:pt idx="5">
                    <c:v>Elite Auto Group</c:v>
                  </c:pt>
                  <c:pt idx="6">
                    <c:v>Precision Automotive</c:v>
                  </c:pt>
                  <c:pt idx="7">
                    <c:v>Velocity Motors</c:v>
                  </c:pt>
                </c:lvl>
              </c:multiLvlStrCache>
            </c:multiLvlStrRef>
          </c:cat>
          <c:val>
            <c:numRef>
              <c:f>Sheet1!$D$23:$D$30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8544"/>
        <c:axId val="212750336"/>
      </c:barChart>
      <c:catAx>
        <c:axId val="2127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0336"/>
        <c:crosses val="autoZero"/>
        <c:auto val="1"/>
        <c:lblAlgn val="ctr"/>
        <c:lblOffset val="100"/>
        <c:noMultiLvlLbl val="0"/>
      </c:catAx>
      <c:valAx>
        <c:axId val="2127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854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Sheet1!$H$92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Sheet1!$G$93:$G$97</c:f>
              <c:strCache>
                <c:ptCount val="5"/>
                <c:pt idx="0">
                  <c:v>Music</c:v>
                </c:pt>
                <c:pt idx="1">
                  <c:v>Dance</c:v>
                </c:pt>
                <c:pt idx="2">
                  <c:v>Theatre</c:v>
                </c:pt>
                <c:pt idx="3">
                  <c:v>Singing</c:v>
                </c:pt>
                <c:pt idx="4">
                  <c:v>Drawing</c:v>
                </c:pt>
              </c:strCache>
            </c:strRef>
          </c:cat>
          <c:val>
            <c:numRef>
              <c:f>Sheet1!$H$93:$H$97</c:f>
              <c:numCache>
                <c:formatCode>General</c:formatCode>
                <c:ptCount val="5"/>
                <c:pt idx="0">
                  <c:v>26</c:v>
                </c:pt>
                <c:pt idx="1">
                  <c:v>36</c:v>
                </c:pt>
                <c:pt idx="2">
                  <c:v>22</c:v>
                </c:pt>
                <c:pt idx="3">
                  <c:v>38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gradFill>
        <a:gsLst>
          <a:gs pos="0">
            <a:srgbClr val="000000"/>
          </a:gs>
          <a:gs pos="20000">
            <a:srgbClr val="000040"/>
          </a:gs>
          <a:gs pos="50000">
            <a:srgbClr val="400040"/>
          </a:gs>
          <a:gs pos="75000">
            <a:srgbClr val="8F0040"/>
          </a:gs>
          <a:gs pos="89999">
            <a:srgbClr val="F27300"/>
          </a:gs>
          <a:gs pos="100000">
            <a:srgbClr val="FFBF00"/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Branch 1</c:v>
          </c:tx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Sheet1!$B$105:$E$105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v>Branch 2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Sheet1!$B$106:$E$106</c:f>
              <c:numCache>
                <c:formatCode>General</c:formatCode>
                <c:ptCount val="4"/>
                <c:pt idx="0">
                  <c:v>90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v>Branch 3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Sheet1!$B$107:$E$107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v>Branch 4</c:v>
          </c:tx>
          <c:spPr>
            <a:solidFill>
              <a:srgbClr val="FFC000"/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Sheet1!$B$108:$E$108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422976"/>
        <c:axId val="227424512"/>
      </c:barChart>
      <c:catAx>
        <c:axId val="227422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7424512"/>
        <c:crosses val="autoZero"/>
        <c:auto val="1"/>
        <c:lblAlgn val="ctr"/>
        <c:lblOffset val="100"/>
        <c:noMultiLvlLbl val="0"/>
      </c:catAx>
      <c:valAx>
        <c:axId val="227424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74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gradFill>
        <a:gsLst>
          <a:gs pos="0">
            <a:srgbClr val="000000"/>
          </a:gs>
          <a:gs pos="20000">
            <a:srgbClr val="000040"/>
          </a:gs>
          <a:gs pos="50000">
            <a:srgbClr val="400040"/>
          </a:gs>
          <a:gs pos="75000">
            <a:srgbClr val="8F0040"/>
          </a:gs>
          <a:gs pos="89999">
            <a:srgbClr val="F27300"/>
          </a:gs>
          <a:gs pos="100000">
            <a:srgbClr val="FFBF00"/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Branch 1</c:v>
          </c:tx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Sheet1!$B$105:$E$105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v>Branch 2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Sheet1!$B$106:$E$106</c:f>
              <c:numCache>
                <c:formatCode>General</c:formatCode>
                <c:ptCount val="4"/>
                <c:pt idx="0">
                  <c:v>90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v>Branch 3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Sheet1!$B$107:$E$107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v>Branch 4</c:v>
          </c:tx>
          <c:spPr>
            <a:solidFill>
              <a:srgbClr val="FFC000"/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Sheet1!$B$108:$E$108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471744"/>
        <c:axId val="227473280"/>
      </c:barChart>
      <c:catAx>
        <c:axId val="22747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7473280"/>
        <c:crosses val="autoZero"/>
        <c:auto val="1"/>
        <c:lblAlgn val="ctr"/>
        <c:lblOffset val="100"/>
        <c:noMultiLvlLbl val="0"/>
      </c:catAx>
      <c:valAx>
        <c:axId val="2274732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274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gradFill>
        <a:gsLst>
          <a:gs pos="0">
            <a:srgbClr val="000000"/>
          </a:gs>
          <a:gs pos="20000">
            <a:srgbClr val="000040"/>
          </a:gs>
          <a:gs pos="50000">
            <a:srgbClr val="400040"/>
          </a:gs>
          <a:gs pos="75000">
            <a:srgbClr val="8F0040"/>
          </a:gs>
          <a:gs pos="89999">
            <a:srgbClr val="F27300"/>
          </a:gs>
          <a:gs pos="100000">
            <a:srgbClr val="FFBF00"/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Branch 1</c:v>
          </c:tx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Sheet1!$B$105:$E$105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v>Branch 2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Sheet1!$B$106:$E$106</c:f>
              <c:numCache>
                <c:formatCode>General</c:formatCode>
                <c:ptCount val="4"/>
                <c:pt idx="0">
                  <c:v>90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v>Branch 3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Sheet1!$B$107:$E$107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v>Branch 4</c:v>
          </c:tx>
          <c:spPr>
            <a:solidFill>
              <a:srgbClr val="FFC000"/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Sheet1!$B$108:$E$108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72480"/>
        <c:axId val="228374016"/>
      </c:barChart>
      <c:catAx>
        <c:axId val="2283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374016"/>
        <c:crosses val="autoZero"/>
        <c:auto val="1"/>
        <c:lblAlgn val="ctr"/>
        <c:lblOffset val="100"/>
        <c:noMultiLvlLbl val="0"/>
      </c:catAx>
      <c:valAx>
        <c:axId val="2283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7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gradFill>
        <a:gsLst>
          <a:gs pos="0">
            <a:srgbClr val="000000"/>
          </a:gs>
          <a:gs pos="20000">
            <a:srgbClr val="000040"/>
          </a:gs>
          <a:gs pos="50000">
            <a:srgbClr val="400040"/>
          </a:gs>
          <a:gs pos="75000">
            <a:srgbClr val="8F0040"/>
          </a:gs>
          <a:gs pos="89999">
            <a:srgbClr val="F27300"/>
          </a:gs>
          <a:gs pos="100000">
            <a:srgbClr val="FFBF00"/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Branch 1</c:v>
          </c:tx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Sheet1!$B$105:$E$105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v>Branch 2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Sheet1!$B$106:$E$106</c:f>
              <c:numCache>
                <c:formatCode>General</c:formatCode>
                <c:ptCount val="4"/>
                <c:pt idx="0">
                  <c:v>90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v>Branch 3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Sheet1!$B$107:$E$107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v>Branch 4</c:v>
          </c:tx>
          <c:spPr>
            <a:solidFill>
              <a:srgbClr val="FFC000"/>
            </a:solidFill>
          </c:spPr>
          <c:invertIfNegative val="0"/>
          <c:cat>
            <c:strRef>
              <c:f>Sheet1!$B$104:$E$104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Sheet1!$B$108:$E$108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268864"/>
        <c:axId val="229270656"/>
      </c:barChart>
      <c:catAx>
        <c:axId val="2292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270656"/>
        <c:crosses val="autoZero"/>
        <c:auto val="1"/>
        <c:lblAlgn val="ctr"/>
        <c:lblOffset val="100"/>
        <c:noMultiLvlLbl val="0"/>
      </c:catAx>
      <c:valAx>
        <c:axId val="229270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92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gradFill>
        <a:gsLst>
          <a:gs pos="0">
            <a:srgbClr val="000000"/>
          </a:gs>
          <a:gs pos="20000">
            <a:srgbClr val="000040"/>
          </a:gs>
          <a:gs pos="50000">
            <a:srgbClr val="400040"/>
          </a:gs>
          <a:gs pos="75000">
            <a:srgbClr val="8F0040"/>
          </a:gs>
          <a:gs pos="89999">
            <a:srgbClr val="F27300"/>
          </a:gs>
          <a:gs pos="100000">
            <a:srgbClr val="FFBF00"/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144351348316961E-2"/>
          <c:y val="3.2198721295018766E-2"/>
          <c:w val="0.92945972473112515"/>
          <c:h val="0.78784357946052153"/>
        </c:manualLayout>
      </c:layout>
      <c:lineChart>
        <c:grouping val="standard"/>
        <c:varyColors val="0"/>
        <c:ser>
          <c:idx val="0"/>
          <c:order val="0"/>
          <c:tx>
            <c:v>English</c:v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Sheet1!$B$131:$F$131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Sheet1!$B$132:$F$132</c:f>
              <c:numCache>
                <c:formatCode>General</c:formatCode>
                <c:ptCount val="5"/>
                <c:pt idx="0">
                  <c:v>85</c:v>
                </c:pt>
                <c:pt idx="1">
                  <c:v>68</c:v>
                </c:pt>
                <c:pt idx="2">
                  <c:v>75</c:v>
                </c:pt>
                <c:pt idx="3">
                  <c:v>90</c:v>
                </c:pt>
                <c:pt idx="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v>Math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Sheet1!$B$131:$F$131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Sheet1!$B$133:$F$133</c:f>
              <c:numCache>
                <c:formatCode>General</c:formatCode>
                <c:ptCount val="5"/>
                <c:pt idx="0">
                  <c:v>78</c:v>
                </c:pt>
                <c:pt idx="1">
                  <c:v>82</c:v>
                </c:pt>
                <c:pt idx="2">
                  <c:v>80</c:v>
                </c:pt>
                <c:pt idx="3">
                  <c:v>75</c:v>
                </c:pt>
                <c:pt idx="4">
                  <c:v>88</c:v>
                </c:pt>
              </c:numCache>
            </c:numRef>
          </c:val>
          <c:smooth val="0"/>
        </c:ser>
        <c:ser>
          <c:idx val="2"/>
          <c:order val="2"/>
          <c:tx>
            <c:v>Science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cat>
            <c:numRef>
              <c:f>Sheet1!$B$131:$F$131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Sheet1!$B$134:$F$134</c:f>
              <c:numCache>
                <c:formatCode>General</c:formatCode>
                <c:ptCount val="5"/>
                <c:pt idx="0">
                  <c:v>89</c:v>
                </c:pt>
                <c:pt idx="1">
                  <c:v>86</c:v>
                </c:pt>
                <c:pt idx="2">
                  <c:v>85</c:v>
                </c:pt>
                <c:pt idx="3">
                  <c:v>95</c:v>
                </c:pt>
                <c:pt idx="4">
                  <c:v>98</c:v>
                </c:pt>
              </c:numCache>
            </c:numRef>
          </c:val>
          <c:smooth val="0"/>
        </c:ser>
        <c:ser>
          <c:idx val="3"/>
          <c:order val="3"/>
          <c:tx>
            <c:v>Social Studies</c:v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Sheet1!$B$131:$F$131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Sheet1!$B$135:$F$135</c:f>
              <c:numCache>
                <c:formatCode>General</c:formatCode>
                <c:ptCount val="5"/>
                <c:pt idx="0">
                  <c:v>75</c:v>
                </c:pt>
                <c:pt idx="1">
                  <c:v>68</c:v>
                </c:pt>
                <c:pt idx="2">
                  <c:v>65</c:v>
                </c:pt>
                <c:pt idx="3">
                  <c:v>75</c:v>
                </c:pt>
                <c:pt idx="4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10272"/>
        <c:axId val="230312192"/>
      </c:lineChart>
      <c:catAx>
        <c:axId val="2303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312192"/>
        <c:crosses val="autoZero"/>
        <c:auto val="1"/>
        <c:lblAlgn val="ctr"/>
        <c:lblOffset val="100"/>
        <c:noMultiLvlLbl val="0"/>
      </c:catAx>
      <c:valAx>
        <c:axId val="2303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10272"/>
        <c:crosses val="autoZero"/>
        <c:crossBetween val="between"/>
      </c:valAx>
      <c:spPr>
        <a:ln cmpd="tri">
          <a:prstDash val="solid"/>
        </a:ln>
      </c:spPr>
    </c:plotArea>
    <c:legend>
      <c:legendPos val="r"/>
      <c:layout>
        <c:manualLayout>
          <c:xMode val="edge"/>
          <c:yMode val="edge"/>
          <c:x val="0.31865610446131176"/>
          <c:y val="0.86493513077290918"/>
          <c:w val="0.39403699833393879"/>
          <c:h val="0.12276718736512696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06168420613185"/>
          <c:y val="3.274853801169590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Sheet1!$I$131</c:f>
              <c:strCache>
                <c:ptCount val="1"/>
                <c:pt idx="0">
                  <c:v>Rainfall (inches)</c:v>
                </c:pt>
              </c:strCache>
            </c:strRef>
          </c:tx>
          <c:marker>
            <c:symbol val="circle"/>
            <c:size val="7"/>
          </c:marker>
          <c:cat>
            <c:strRef>
              <c:f>Sheet1!$H$132:$H$143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Sheet1!$I$132:$I$143</c:f>
              <c:numCache>
                <c:formatCode>General</c:formatCode>
                <c:ptCount val="12"/>
                <c:pt idx="0">
                  <c:v>5.2</c:v>
                </c:pt>
                <c:pt idx="1">
                  <c:v>5.9</c:v>
                </c:pt>
                <c:pt idx="2">
                  <c:v>7.7</c:v>
                </c:pt>
                <c:pt idx="3">
                  <c:v>9</c:v>
                </c:pt>
                <c:pt idx="4">
                  <c:v>9.9</c:v>
                </c:pt>
                <c:pt idx="5">
                  <c:v>9.1</c:v>
                </c:pt>
                <c:pt idx="6">
                  <c:v>9.5</c:v>
                </c:pt>
                <c:pt idx="7">
                  <c:v>9.6999999999999993</c:v>
                </c:pt>
                <c:pt idx="8">
                  <c:v>8.3000000000000007</c:v>
                </c:pt>
                <c:pt idx="9">
                  <c:v>7.8</c:v>
                </c:pt>
                <c:pt idx="10">
                  <c:v>6.8</c:v>
                </c:pt>
                <c:pt idx="11">
                  <c:v>5.5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36384"/>
        <c:axId val="230337920"/>
      </c:lineChart>
      <c:catAx>
        <c:axId val="2303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37920"/>
        <c:crosses val="autoZero"/>
        <c:auto val="1"/>
        <c:lblAlgn val="ctr"/>
        <c:lblOffset val="100"/>
        <c:noMultiLvlLbl val="0"/>
      </c:catAx>
      <c:valAx>
        <c:axId val="2303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36384"/>
        <c:crosses val="autoZero"/>
        <c:crossBetween val="between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Sheet1!$E$55</c:f>
              <c:strCache>
                <c:ptCount val="1"/>
                <c:pt idx="0">
                  <c:v>Revenue ($)</c:v>
                </c:pt>
              </c:strCache>
            </c:strRef>
          </c:tx>
          <c:invertIfNegative val="0"/>
          <c:cat>
            <c:strRef>
              <c:f>Sheet1!$A$56:$A$62</c:f>
              <c:strCache>
                <c:ptCount val="7"/>
                <c:pt idx="0">
                  <c:v>Vegetables</c:v>
                </c:pt>
                <c:pt idx="1">
                  <c:v>Fruits</c:v>
                </c:pt>
                <c:pt idx="2">
                  <c:v>Grains</c:v>
                </c:pt>
                <c:pt idx="3">
                  <c:v>Dairy</c:v>
                </c:pt>
                <c:pt idx="4">
                  <c:v>Cosmetics</c:v>
                </c:pt>
                <c:pt idx="5">
                  <c:v>Toys</c:v>
                </c:pt>
                <c:pt idx="6">
                  <c:v>Stationery Items</c:v>
                </c:pt>
              </c:strCache>
            </c:strRef>
          </c:cat>
          <c:val>
            <c:numRef>
              <c:f>Sheet1!$E$56:$E$62</c:f>
              <c:numCache>
                <c:formatCode>General</c:formatCode>
                <c:ptCount val="7"/>
                <c:pt idx="0">
                  <c:v>450000</c:v>
                </c:pt>
                <c:pt idx="1">
                  <c:v>750000</c:v>
                </c:pt>
                <c:pt idx="2">
                  <c:v>400250</c:v>
                </c:pt>
                <c:pt idx="3">
                  <c:v>2550000</c:v>
                </c:pt>
                <c:pt idx="4">
                  <c:v>2750000</c:v>
                </c:pt>
                <c:pt idx="5">
                  <c:v>550000</c:v>
                </c:pt>
                <c:pt idx="6">
                  <c:v>245000</c:v>
                </c:pt>
              </c:numCache>
            </c:numRef>
          </c:val>
        </c:ser>
        <c:ser>
          <c:idx val="1"/>
          <c:order val="1"/>
          <c:tx>
            <c:strRef>
              <c:f>Sheet1!$F$55</c:f>
              <c:strCache>
                <c:ptCount val="1"/>
                <c:pt idx="0">
                  <c:v>Total Cost ($)</c:v>
                </c:pt>
              </c:strCache>
            </c:strRef>
          </c:tx>
          <c:invertIfNegative val="0"/>
          <c:cat>
            <c:strRef>
              <c:f>Sheet1!$A$56:$A$62</c:f>
              <c:strCache>
                <c:ptCount val="7"/>
                <c:pt idx="0">
                  <c:v>Vegetables</c:v>
                </c:pt>
                <c:pt idx="1">
                  <c:v>Fruits</c:v>
                </c:pt>
                <c:pt idx="2">
                  <c:v>Grains</c:v>
                </c:pt>
                <c:pt idx="3">
                  <c:v>Dairy</c:v>
                </c:pt>
                <c:pt idx="4">
                  <c:v>Cosmetics</c:v>
                </c:pt>
                <c:pt idx="5">
                  <c:v>Toys</c:v>
                </c:pt>
                <c:pt idx="6">
                  <c:v>Stationery Items</c:v>
                </c:pt>
              </c:strCache>
            </c:strRef>
          </c:cat>
          <c:val>
            <c:numRef>
              <c:f>Sheet1!$F$56:$F$62</c:f>
              <c:numCache>
                <c:formatCode>General</c:formatCode>
                <c:ptCount val="7"/>
                <c:pt idx="0">
                  <c:v>382500</c:v>
                </c:pt>
                <c:pt idx="1">
                  <c:v>600000</c:v>
                </c:pt>
                <c:pt idx="2">
                  <c:v>281250</c:v>
                </c:pt>
                <c:pt idx="3">
                  <c:v>1750000</c:v>
                </c:pt>
                <c:pt idx="4">
                  <c:v>2000000</c:v>
                </c:pt>
                <c:pt idx="5">
                  <c:v>420000</c:v>
                </c:pt>
                <c:pt idx="6">
                  <c:v>162500</c:v>
                </c:pt>
              </c:numCache>
            </c:numRef>
          </c:val>
        </c:ser>
        <c:ser>
          <c:idx val="2"/>
          <c:order val="2"/>
          <c:tx>
            <c:strRef>
              <c:f>Sheet1!$G$55</c:f>
              <c:strCache>
                <c:ptCount val="1"/>
                <c:pt idx="0">
                  <c:v>Profit ($)</c:v>
                </c:pt>
              </c:strCache>
            </c:strRef>
          </c:tx>
          <c:invertIfNegative val="0"/>
          <c:cat>
            <c:strRef>
              <c:f>Sheet1!$A$56:$A$62</c:f>
              <c:strCache>
                <c:ptCount val="7"/>
                <c:pt idx="0">
                  <c:v>Vegetables</c:v>
                </c:pt>
                <c:pt idx="1">
                  <c:v>Fruits</c:v>
                </c:pt>
                <c:pt idx="2">
                  <c:v>Grains</c:v>
                </c:pt>
                <c:pt idx="3">
                  <c:v>Dairy</c:v>
                </c:pt>
                <c:pt idx="4">
                  <c:v>Cosmetics</c:v>
                </c:pt>
                <c:pt idx="5">
                  <c:v>Toys</c:v>
                </c:pt>
                <c:pt idx="6">
                  <c:v>Stationery Items</c:v>
                </c:pt>
              </c:strCache>
            </c:strRef>
          </c:cat>
          <c:val>
            <c:numRef>
              <c:f>Sheet1!$G$56:$G$62</c:f>
              <c:numCache>
                <c:formatCode>General</c:formatCode>
                <c:ptCount val="7"/>
                <c:pt idx="0">
                  <c:v>67500</c:v>
                </c:pt>
                <c:pt idx="1">
                  <c:v>150000</c:v>
                </c:pt>
                <c:pt idx="2">
                  <c:v>119000</c:v>
                </c:pt>
                <c:pt idx="3">
                  <c:v>800000</c:v>
                </c:pt>
                <c:pt idx="4">
                  <c:v>750000</c:v>
                </c:pt>
                <c:pt idx="5">
                  <c:v>130000</c:v>
                </c:pt>
                <c:pt idx="6">
                  <c:v>82500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67872"/>
        <c:axId val="212769408"/>
      </c:barChart>
      <c:catAx>
        <c:axId val="2127678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69408"/>
        <c:crosses val="autoZero"/>
        <c:auto val="1"/>
        <c:lblAlgn val="ctr"/>
        <c:lblOffset val="100"/>
        <c:noMultiLvlLbl val="0"/>
      </c:catAx>
      <c:valAx>
        <c:axId val="212769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7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Sheet1!$B$38:$B$47</c:f>
              <c:strCache>
                <c:ptCount val="10"/>
                <c:pt idx="0">
                  <c:v>James</c:v>
                </c:pt>
                <c:pt idx="1">
                  <c:v>Matthew</c:v>
                </c:pt>
                <c:pt idx="2">
                  <c:v>Robert</c:v>
                </c:pt>
                <c:pt idx="3">
                  <c:v>Joseph</c:v>
                </c:pt>
                <c:pt idx="4">
                  <c:v>Thomas</c:v>
                </c:pt>
                <c:pt idx="5">
                  <c:v>Mike</c:v>
                </c:pt>
                <c:pt idx="6">
                  <c:v>Anee</c:v>
                </c:pt>
                <c:pt idx="7">
                  <c:v>Alen</c:v>
                </c:pt>
                <c:pt idx="8">
                  <c:v>John</c:v>
                </c:pt>
                <c:pt idx="9">
                  <c:v>Daniel</c:v>
                </c:pt>
              </c:strCache>
            </c:strRef>
          </c:cat>
          <c:val>
            <c:numRef>
              <c:f>Sheet1!$C$38:$C$47</c:f>
              <c:numCache>
                <c:formatCode>General</c:formatCode>
                <c:ptCount val="10"/>
                <c:pt idx="0">
                  <c:v>80</c:v>
                </c:pt>
                <c:pt idx="1">
                  <c:v>66</c:v>
                </c:pt>
                <c:pt idx="2">
                  <c:v>69</c:v>
                </c:pt>
                <c:pt idx="3">
                  <c:v>87</c:v>
                </c:pt>
                <c:pt idx="4">
                  <c:v>75</c:v>
                </c:pt>
                <c:pt idx="5">
                  <c:v>85</c:v>
                </c:pt>
                <c:pt idx="6">
                  <c:v>76</c:v>
                </c:pt>
                <c:pt idx="7">
                  <c:v>88</c:v>
                </c:pt>
                <c:pt idx="8">
                  <c:v>82</c:v>
                </c:pt>
                <c:pt idx="9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7600"/>
        <c:axId val="212808064"/>
      </c:barChart>
      <c:catAx>
        <c:axId val="2127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8064"/>
        <c:crosses val="autoZero"/>
        <c:auto val="1"/>
        <c:lblAlgn val="ctr"/>
        <c:lblOffset val="100"/>
        <c:noMultiLvlLbl val="0"/>
      </c:catAx>
      <c:valAx>
        <c:axId val="2128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53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English</c:v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Sheet1!$B$131:$F$131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Sheet1!$B$132:$F$132</c:f>
              <c:numCache>
                <c:formatCode>General</c:formatCode>
                <c:ptCount val="5"/>
                <c:pt idx="0">
                  <c:v>85</c:v>
                </c:pt>
                <c:pt idx="1">
                  <c:v>68</c:v>
                </c:pt>
                <c:pt idx="2">
                  <c:v>75</c:v>
                </c:pt>
                <c:pt idx="3">
                  <c:v>90</c:v>
                </c:pt>
                <c:pt idx="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v>Math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Sheet1!$B$131:$F$131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Sheet1!$B$133:$F$133</c:f>
              <c:numCache>
                <c:formatCode>General</c:formatCode>
                <c:ptCount val="5"/>
                <c:pt idx="0">
                  <c:v>78</c:v>
                </c:pt>
                <c:pt idx="1">
                  <c:v>82</c:v>
                </c:pt>
                <c:pt idx="2">
                  <c:v>80</c:v>
                </c:pt>
                <c:pt idx="3">
                  <c:v>75</c:v>
                </c:pt>
                <c:pt idx="4">
                  <c:v>88</c:v>
                </c:pt>
              </c:numCache>
            </c:numRef>
          </c:val>
          <c:smooth val="0"/>
        </c:ser>
        <c:ser>
          <c:idx val="2"/>
          <c:order val="2"/>
          <c:tx>
            <c:v>Science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cat>
            <c:numRef>
              <c:f>Sheet1!$B$131:$F$131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Sheet1!$B$134:$F$134</c:f>
              <c:numCache>
                <c:formatCode>General</c:formatCode>
                <c:ptCount val="5"/>
                <c:pt idx="0">
                  <c:v>89</c:v>
                </c:pt>
                <c:pt idx="1">
                  <c:v>86</c:v>
                </c:pt>
                <c:pt idx="2">
                  <c:v>85</c:v>
                </c:pt>
                <c:pt idx="3">
                  <c:v>95</c:v>
                </c:pt>
                <c:pt idx="4">
                  <c:v>98</c:v>
                </c:pt>
              </c:numCache>
            </c:numRef>
          </c:val>
          <c:smooth val="0"/>
        </c:ser>
        <c:ser>
          <c:idx val="3"/>
          <c:order val="3"/>
          <c:tx>
            <c:v>Social Studies</c:v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Sheet1!$B$131:$F$131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Sheet1!$B$135:$F$135</c:f>
              <c:numCache>
                <c:formatCode>General</c:formatCode>
                <c:ptCount val="5"/>
                <c:pt idx="0">
                  <c:v>75</c:v>
                </c:pt>
                <c:pt idx="1">
                  <c:v>68</c:v>
                </c:pt>
                <c:pt idx="2">
                  <c:v>65</c:v>
                </c:pt>
                <c:pt idx="3">
                  <c:v>75</c:v>
                </c:pt>
                <c:pt idx="4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5040"/>
        <c:axId val="218300800"/>
      </c:lineChart>
      <c:catAx>
        <c:axId val="2128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00800"/>
        <c:crosses val="autoZero"/>
        <c:auto val="1"/>
        <c:lblAlgn val="ctr"/>
        <c:lblOffset val="100"/>
        <c:noMultiLvlLbl val="0"/>
      </c:catAx>
      <c:valAx>
        <c:axId val="2183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BA0066"/>
        </a:gs>
        <a:gs pos="86000">
          <a:srgbClr val="FF8200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06168420613185"/>
          <c:y val="3.274853801169590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Sheet1!$I$131</c:f>
              <c:strCache>
                <c:ptCount val="1"/>
                <c:pt idx="0">
                  <c:v>Rainfall (inches)</c:v>
                </c:pt>
              </c:strCache>
            </c:strRef>
          </c:tx>
          <c:marker>
            <c:symbol val="circle"/>
            <c:size val="7"/>
          </c:marker>
          <c:cat>
            <c:strRef>
              <c:f>Sheet1!$H$132:$H$143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Sheet1!$I$132:$I$143</c:f>
              <c:numCache>
                <c:formatCode>General</c:formatCode>
                <c:ptCount val="12"/>
                <c:pt idx="0">
                  <c:v>5.2</c:v>
                </c:pt>
                <c:pt idx="1">
                  <c:v>5.9</c:v>
                </c:pt>
                <c:pt idx="2">
                  <c:v>7.7</c:v>
                </c:pt>
                <c:pt idx="3">
                  <c:v>9</c:v>
                </c:pt>
                <c:pt idx="4">
                  <c:v>9.9</c:v>
                </c:pt>
                <c:pt idx="5">
                  <c:v>9.1</c:v>
                </c:pt>
                <c:pt idx="6">
                  <c:v>9.5</c:v>
                </c:pt>
                <c:pt idx="7">
                  <c:v>9.6999999999999993</c:v>
                </c:pt>
                <c:pt idx="8">
                  <c:v>8.3000000000000007</c:v>
                </c:pt>
                <c:pt idx="9">
                  <c:v>7.8</c:v>
                </c:pt>
                <c:pt idx="10">
                  <c:v>6.8</c:v>
                </c:pt>
                <c:pt idx="11">
                  <c:v>5.5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43296"/>
        <c:axId val="218344832"/>
      </c:lineChart>
      <c:catAx>
        <c:axId val="2183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44832"/>
        <c:crosses val="autoZero"/>
        <c:auto val="1"/>
        <c:lblAlgn val="ctr"/>
        <c:lblOffset val="100"/>
        <c:noMultiLvlLbl val="0"/>
      </c:catAx>
      <c:valAx>
        <c:axId val="2183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43296"/>
        <c:crosses val="autoZero"/>
        <c:crossBetween val="between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Sheet1!$A$166</c:f>
              <c:strCache>
                <c:ptCount val="1"/>
                <c:pt idx="0">
                  <c:v>Item 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xVal>
            <c:numRef>
              <c:f>Sheet1!$B$166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Sheet1!$C$166</c:f>
              <c:numCache>
                <c:formatCode>General</c:formatCode>
                <c:ptCount val="1"/>
                <c:pt idx="0">
                  <c:v>2500</c:v>
                </c:pt>
              </c:numCache>
            </c:numRef>
          </c:yVal>
          <c:bubbleSize>
            <c:numRef>
              <c:f>Sheet1!$D$166</c:f>
              <c:numCache>
                <c:formatCode>0%</c:formatCode>
                <c:ptCount val="1"/>
                <c:pt idx="0">
                  <c:v>0.2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Sheet1!$A$167</c:f>
              <c:strCache>
                <c:ptCount val="1"/>
                <c:pt idx="0">
                  <c:v>Item 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xVal>
            <c:numRef>
              <c:f>Sheet1!$B$167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Sheet1!$C$167</c:f>
              <c:numCache>
                <c:formatCode>General</c:formatCode>
                <c:ptCount val="1"/>
                <c:pt idx="0">
                  <c:v>1600</c:v>
                </c:pt>
              </c:numCache>
            </c:numRef>
          </c:yVal>
          <c:bubbleSize>
            <c:numRef>
              <c:f>Sheet1!$D$167</c:f>
              <c:numCache>
                <c:formatCode>0%</c:formatCode>
                <c:ptCount val="1"/>
                <c:pt idx="0">
                  <c:v>0.5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Sheet1!$A$168</c:f>
              <c:strCache>
                <c:ptCount val="1"/>
                <c:pt idx="0">
                  <c:v>Item 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xVal>
            <c:numRef>
              <c:f>Sheet1!$B$168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Sheet1!$C$168</c:f>
              <c:numCache>
                <c:formatCode>General</c:formatCode>
                <c:ptCount val="1"/>
                <c:pt idx="0">
                  <c:v>3500</c:v>
                </c:pt>
              </c:numCache>
            </c:numRef>
          </c:yVal>
          <c:bubbleSize>
            <c:numRef>
              <c:f>Sheet1!$D$168</c:f>
              <c:numCache>
                <c:formatCode>0%</c:formatCode>
                <c:ptCount val="1"/>
                <c:pt idx="0">
                  <c:v>0.8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Sheet1!$A$169</c:f>
              <c:strCache>
                <c:ptCount val="1"/>
                <c:pt idx="0">
                  <c:v>Item 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xVal>
            <c:numRef>
              <c:f>Sheet1!$B$169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Sheet1!$C$169</c:f>
              <c:numCache>
                <c:formatCode>General</c:formatCode>
                <c:ptCount val="1"/>
                <c:pt idx="0">
                  <c:v>2700</c:v>
                </c:pt>
              </c:numCache>
            </c:numRef>
          </c:yVal>
          <c:bubbleSize>
            <c:numRef>
              <c:f>Sheet1!$D$169</c:f>
              <c:numCache>
                <c:formatCode>0%</c:formatCode>
                <c:ptCount val="1"/>
                <c:pt idx="0">
                  <c:v>0.3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24215424"/>
        <c:axId val="224216960"/>
      </c:bubbleChart>
      <c:valAx>
        <c:axId val="2242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216960"/>
        <c:crosses val="autoZero"/>
        <c:crossBetween val="midCat"/>
      </c:valAx>
      <c:valAx>
        <c:axId val="2242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Between Wasit Girth and Shoulder Width for Athletes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Sheet1!$F$166:$F$185</c:f>
              <c:numCache>
                <c:formatCode>General</c:formatCode>
                <c:ptCount val="20"/>
                <c:pt idx="0">
                  <c:v>42</c:v>
                </c:pt>
                <c:pt idx="1">
                  <c:v>41</c:v>
                </c:pt>
                <c:pt idx="2">
                  <c:v>43</c:v>
                </c:pt>
                <c:pt idx="3">
                  <c:v>42</c:v>
                </c:pt>
                <c:pt idx="4">
                  <c:v>37</c:v>
                </c:pt>
                <c:pt idx="5">
                  <c:v>34</c:v>
                </c:pt>
                <c:pt idx="6">
                  <c:v>30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35</c:v>
                </c:pt>
                <c:pt idx="16">
                  <c:v>39</c:v>
                </c:pt>
                <c:pt idx="17">
                  <c:v>37</c:v>
                </c:pt>
                <c:pt idx="18">
                  <c:v>35</c:v>
                </c:pt>
                <c:pt idx="19">
                  <c:v>36</c:v>
                </c:pt>
              </c:numCache>
            </c:numRef>
          </c:xVal>
          <c:yVal>
            <c:numRef>
              <c:f>Sheet1!$G$166:$G$185</c:f>
              <c:numCache>
                <c:formatCode>General</c:formatCode>
                <c:ptCount val="20"/>
                <c:pt idx="0">
                  <c:v>71</c:v>
                </c:pt>
                <c:pt idx="1">
                  <c:v>73</c:v>
                </c:pt>
                <c:pt idx="2">
                  <c:v>112</c:v>
                </c:pt>
                <c:pt idx="3">
                  <c:v>86</c:v>
                </c:pt>
                <c:pt idx="4">
                  <c:v>75</c:v>
                </c:pt>
                <c:pt idx="5">
                  <c:v>67</c:v>
                </c:pt>
                <c:pt idx="6">
                  <c:v>73</c:v>
                </c:pt>
                <c:pt idx="7">
                  <c:v>59</c:v>
                </c:pt>
                <c:pt idx="8">
                  <c:v>62</c:v>
                </c:pt>
                <c:pt idx="9">
                  <c:v>68</c:v>
                </c:pt>
                <c:pt idx="10">
                  <c:v>64</c:v>
                </c:pt>
                <c:pt idx="11">
                  <c:v>67</c:v>
                </c:pt>
                <c:pt idx="12">
                  <c:v>70</c:v>
                </c:pt>
                <c:pt idx="13">
                  <c:v>61</c:v>
                </c:pt>
                <c:pt idx="14">
                  <c:v>93</c:v>
                </c:pt>
                <c:pt idx="15">
                  <c:v>76</c:v>
                </c:pt>
                <c:pt idx="16">
                  <c:v>77</c:v>
                </c:pt>
                <c:pt idx="17">
                  <c:v>65</c:v>
                </c:pt>
                <c:pt idx="18">
                  <c:v>65</c:v>
                </c:pt>
                <c:pt idx="19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44864"/>
        <c:axId val="224246400"/>
      </c:scatterChart>
      <c:valAx>
        <c:axId val="224244864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224246400"/>
        <c:crosses val="autoZero"/>
        <c:crossBetween val="midCat"/>
      </c:valAx>
      <c:valAx>
        <c:axId val="2242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4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Sheet1!$E$55</c:f>
              <c:strCache>
                <c:ptCount val="1"/>
                <c:pt idx="0">
                  <c:v>Revenue ($)</c:v>
                </c:pt>
              </c:strCache>
            </c:strRef>
          </c:tx>
          <c:invertIfNegative val="0"/>
          <c:cat>
            <c:strRef>
              <c:f>Sheet1!$A$56:$A$62</c:f>
              <c:strCache>
                <c:ptCount val="7"/>
                <c:pt idx="0">
                  <c:v>Vegetables</c:v>
                </c:pt>
                <c:pt idx="1">
                  <c:v>Fruits</c:v>
                </c:pt>
                <c:pt idx="2">
                  <c:v>Grains</c:v>
                </c:pt>
                <c:pt idx="3">
                  <c:v>Dairy</c:v>
                </c:pt>
                <c:pt idx="4">
                  <c:v>Cosmetics</c:v>
                </c:pt>
                <c:pt idx="5">
                  <c:v>Toys</c:v>
                </c:pt>
                <c:pt idx="6">
                  <c:v>Stationery Items</c:v>
                </c:pt>
              </c:strCache>
            </c:strRef>
          </c:cat>
          <c:val>
            <c:numRef>
              <c:f>Sheet1!$E$56:$E$62</c:f>
              <c:numCache>
                <c:formatCode>General</c:formatCode>
                <c:ptCount val="7"/>
                <c:pt idx="0">
                  <c:v>450000</c:v>
                </c:pt>
                <c:pt idx="1">
                  <c:v>750000</c:v>
                </c:pt>
                <c:pt idx="2">
                  <c:v>400250</c:v>
                </c:pt>
                <c:pt idx="3">
                  <c:v>2550000</c:v>
                </c:pt>
                <c:pt idx="4">
                  <c:v>2750000</c:v>
                </c:pt>
                <c:pt idx="5">
                  <c:v>550000</c:v>
                </c:pt>
                <c:pt idx="6">
                  <c:v>245000</c:v>
                </c:pt>
              </c:numCache>
            </c:numRef>
          </c:val>
        </c:ser>
        <c:ser>
          <c:idx val="1"/>
          <c:order val="1"/>
          <c:tx>
            <c:strRef>
              <c:f>Sheet1!$F$55</c:f>
              <c:strCache>
                <c:ptCount val="1"/>
                <c:pt idx="0">
                  <c:v>Total Cost ($)</c:v>
                </c:pt>
              </c:strCache>
            </c:strRef>
          </c:tx>
          <c:invertIfNegative val="0"/>
          <c:cat>
            <c:strRef>
              <c:f>Sheet1!$A$56:$A$62</c:f>
              <c:strCache>
                <c:ptCount val="7"/>
                <c:pt idx="0">
                  <c:v>Vegetables</c:v>
                </c:pt>
                <c:pt idx="1">
                  <c:v>Fruits</c:v>
                </c:pt>
                <c:pt idx="2">
                  <c:v>Grains</c:v>
                </c:pt>
                <c:pt idx="3">
                  <c:v>Dairy</c:v>
                </c:pt>
                <c:pt idx="4">
                  <c:v>Cosmetics</c:v>
                </c:pt>
                <c:pt idx="5">
                  <c:v>Toys</c:v>
                </c:pt>
                <c:pt idx="6">
                  <c:v>Stationery Items</c:v>
                </c:pt>
              </c:strCache>
            </c:strRef>
          </c:cat>
          <c:val>
            <c:numRef>
              <c:f>Sheet1!$F$56:$F$62</c:f>
              <c:numCache>
                <c:formatCode>General</c:formatCode>
                <c:ptCount val="7"/>
                <c:pt idx="0">
                  <c:v>382500</c:v>
                </c:pt>
                <c:pt idx="1">
                  <c:v>600000</c:v>
                </c:pt>
                <c:pt idx="2">
                  <c:v>281250</c:v>
                </c:pt>
                <c:pt idx="3">
                  <c:v>1750000</c:v>
                </c:pt>
                <c:pt idx="4">
                  <c:v>2000000</c:v>
                </c:pt>
                <c:pt idx="5">
                  <c:v>420000</c:v>
                </c:pt>
                <c:pt idx="6">
                  <c:v>162500</c:v>
                </c:pt>
              </c:numCache>
            </c:numRef>
          </c:val>
        </c:ser>
        <c:ser>
          <c:idx val="2"/>
          <c:order val="2"/>
          <c:tx>
            <c:strRef>
              <c:f>Sheet1!$G$55</c:f>
              <c:strCache>
                <c:ptCount val="1"/>
                <c:pt idx="0">
                  <c:v>Profit ($)</c:v>
                </c:pt>
              </c:strCache>
            </c:strRef>
          </c:tx>
          <c:invertIfNegative val="0"/>
          <c:cat>
            <c:strRef>
              <c:f>Sheet1!$A$56:$A$62</c:f>
              <c:strCache>
                <c:ptCount val="7"/>
                <c:pt idx="0">
                  <c:v>Vegetables</c:v>
                </c:pt>
                <c:pt idx="1">
                  <c:v>Fruits</c:v>
                </c:pt>
                <c:pt idx="2">
                  <c:v>Grains</c:v>
                </c:pt>
                <c:pt idx="3">
                  <c:v>Dairy</c:v>
                </c:pt>
                <c:pt idx="4">
                  <c:v>Cosmetics</c:v>
                </c:pt>
                <c:pt idx="5">
                  <c:v>Toys</c:v>
                </c:pt>
                <c:pt idx="6">
                  <c:v>Stationery Items</c:v>
                </c:pt>
              </c:strCache>
            </c:strRef>
          </c:cat>
          <c:val>
            <c:numRef>
              <c:f>Sheet1!$G$56:$G$62</c:f>
              <c:numCache>
                <c:formatCode>General</c:formatCode>
                <c:ptCount val="7"/>
                <c:pt idx="0">
                  <c:v>67500</c:v>
                </c:pt>
                <c:pt idx="1">
                  <c:v>150000</c:v>
                </c:pt>
                <c:pt idx="2">
                  <c:v>119000</c:v>
                </c:pt>
                <c:pt idx="3">
                  <c:v>800000</c:v>
                </c:pt>
                <c:pt idx="4">
                  <c:v>750000</c:v>
                </c:pt>
                <c:pt idx="5">
                  <c:v>130000</c:v>
                </c:pt>
                <c:pt idx="6">
                  <c:v>82500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91328"/>
        <c:axId val="226701312"/>
      </c:barChart>
      <c:catAx>
        <c:axId val="22669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01312"/>
        <c:crosses val="autoZero"/>
        <c:auto val="1"/>
        <c:lblAlgn val="ctr"/>
        <c:lblOffset val="100"/>
        <c:noMultiLvlLbl val="0"/>
      </c:catAx>
      <c:valAx>
        <c:axId val="2267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37580555555555556"/>
          <c:y val="3.3472788643499868E-2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Sheet1!$B$92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Sheet1!$A$93:$A$97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USA</c:v>
                </c:pt>
                <c:pt idx="3">
                  <c:v>Indonesia</c:v>
                </c:pt>
                <c:pt idx="4">
                  <c:v>Pakistan</c:v>
                </c:pt>
              </c:strCache>
            </c:strRef>
          </c:cat>
          <c:val>
            <c:numRef>
              <c:f>Sheet1!$B$93:$B$97</c:f>
              <c:numCache>
                <c:formatCode>#,##0</c:formatCode>
                <c:ptCount val="5"/>
                <c:pt idx="0">
                  <c:v>1439323776</c:v>
                </c:pt>
                <c:pt idx="1">
                  <c:v>1380004385</c:v>
                </c:pt>
                <c:pt idx="2">
                  <c:v>331002651</c:v>
                </c:pt>
                <c:pt idx="3">
                  <c:v>273523615</c:v>
                </c:pt>
                <c:pt idx="4">
                  <c:v>220892340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overlay val="0"/>
    </c:legend>
    <c:plotVisOnly val="1"/>
    <c:dispBlanksAs val="gap"/>
    <c:showDLblsOverMax val="0"/>
  </c:chart>
  <c:spPr>
    <a:solidFill>
      <a:schemeClr val="bg1"/>
    </a:solidFill>
    <a:ln>
      <a:gradFill>
        <a:gsLst>
          <a:gs pos="0">
            <a:srgbClr val="000000"/>
          </a:gs>
          <a:gs pos="20000">
            <a:srgbClr val="000040"/>
          </a:gs>
          <a:gs pos="50000">
            <a:srgbClr val="400040"/>
          </a:gs>
          <a:gs pos="75000">
            <a:srgbClr val="8F0040"/>
          </a:gs>
          <a:gs pos="89999">
            <a:srgbClr val="F27300"/>
          </a:gs>
          <a:gs pos="100000">
            <a:srgbClr val="FFBF00"/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926041</xdr:colOff>
      <xdr:row>20</xdr:row>
      <xdr:rowOff>176741</xdr:rowOff>
    </xdr:from>
    <xdr:to>
      <xdr:col>9</xdr:col>
      <xdr:colOff>828675</xdr:colOff>
      <xdr:row>30</xdr:row>
      <xdr:rowOff>4232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307973</xdr:colOff>
      <xdr:row>63</xdr:row>
      <xdr:rowOff>109007</xdr:rowOff>
    </xdr:from>
    <xdr:to>
      <xdr:col>6</xdr:col>
      <xdr:colOff>1850572</xdr:colOff>
      <xdr:row>85</xdr:row>
      <xdr:rowOff>108857</xdr:rowOff>
    </xdr:to>
    <xdr:graphicFrame macro="">
      <xdr:nvGraphicFramePr>
        <xdr:cNvPr id="5" name="Chart 4" title="Store Revenue, Cost, and Profi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696912</xdr:colOff>
      <xdr:row>34</xdr:row>
      <xdr:rowOff>180445</xdr:rowOff>
    </xdr:from>
    <xdr:to>
      <xdr:col>6</xdr:col>
      <xdr:colOff>496887</xdr:colOff>
      <xdr:row>48</xdr:row>
      <xdr:rowOff>37570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176212</xdr:colOff>
      <xdr:row>136</xdr:row>
      <xdr:rowOff>50007</xdr:rowOff>
    </xdr:from>
    <xdr:to>
      <xdr:col>5</xdr:col>
      <xdr:colOff>1714500</xdr:colOff>
      <xdr:row>157</xdr:row>
      <xdr:rowOff>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881061</xdr:colOff>
      <xdr:row>128</xdr:row>
      <xdr:rowOff>134937</xdr:rowOff>
    </xdr:from>
    <xdr:to>
      <xdr:col>13</xdr:col>
      <xdr:colOff>161925</xdr:colOff>
      <xdr:row>138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304800</xdr:colOff>
      <xdr:row>154</xdr:row>
      <xdr:rowOff>114300</xdr:rowOff>
    </xdr:to>
    <xdr:sp macro="" textlink="">
      <xdr:nvSpPr>
        <xdr:cNvPr id="1025" name="AutoShape 1" descr="data:image/png;base64,iVBORw0KGgoAAAANSUhEUgAABLAAAALmCAYAAABSJm0fAAAAAXNSR0IArs4c6QAAIABJREFUeF7s3QvcFVW9//GfCCIqKRKKFzRNAq0UxAsCQgqoKGgJIgKKCOL92jmmeNRjHs0D5+hRIZDAClCBRFGgEERDJTUxkSwvFAGVaaQUhspF+L++6/zXc+YZZl+fmeeZ2fszrxcvg2fvNWvea+1N8+W31uy0ffv27caBAAIIIIAAAggggAACCCCAAAIIIIBASgV2IsBK6cjQLQQQQAABBBBAAAEEEEAAAQQQQAABJ0CAxURAAAEEEEAAAQQQQAABBBBAAAEEEEi1AAFWqoeHziGAAAIIIIAAAggggAACCCCAAAIIEGAxBxBAAAEEEEAAAQQQQAABBBBAAAEEUi1AgJXq4aFzCCCAAAIIIIAAAggggAACCCCAAAIEWMwBBBBAAAEEEEAAAQQQQAABBBBAAIFUCxBgpXp46BwCCCCAAAIIIIAAAggggAACCCCAAAEWcwABBBBAAAEEEEAAAQQQQAABBBBAINUCBFipHh46hwACCCCAAAIIIIAAAggggAACCCBAgMUcQAABBBBAAAEEEEAAAQQQQAABBBBItQABVqqHh84hgAACCCCAAAIIIIAAAggggAACCBBgMQcQQAABBBBAAAEEEEAAAQQQQAABBFItQICV6uGhcwgggAACCCCAAAIIIIAAAggggAACBFjMAQQQQAABBBBAAAEEEEAAAQQQQACBVAsQYKV6eOgcAggggAACCCCAAAIIIIAAAggggAABFnMAAQQQQAABBBBAAAEEEEAAAQQQQCDVAgRYqR4eOocAAggggAACCCCAAAIIIIAAAgggQIDFHEAAAQQQQAABBBBAAAEEEEAAAQQQSLUAAVaqh4fOIYAAAggggAACCCCAAAIIIIAAAggQYDEHEEAAAQQQQAABBBBAAAEEEEAAAQRSLUCAlerhoXMIIIAAAggggAACCCCAAAIIIIAAAgRYzAEEEEAAAQQQQAABBBBAAAEEEEAAgVQLEGClenjoHAIIIIAAAggggAACCCCAAAIIIIAAARZzAAEEEEAAAQQQQAABBBBAAAEEEEAg1QIEWKkeHjqHAAIIIIAAAggggAACCCCAAAIIIECAxRxAAAEEEEAAAQQQQAABBBBAAAEEEEi1AAFWqoeHziGAAAIIIIAAAggggAACCCCAAAIIEGAxBxBAAAEEEEAAAQQQQAABBBBAAAEEUi1AgJXq4aFzCCCAAAIIIIAAAggggAACCCCAAAIEWMwBBBBAAAEEEEAAAQQQQAABBBBAAIFUCxBgpXp46BwCCCCAAAIIIIAAAggggAACCCCAAAEWcwABBBBAAAEEEEAAAQQQQAABBBBAINUCBFipHh46hwACCCCAAAIIIIAAAggggAACCCBAgMUcQAABBBBAAAEEEEAAAQQQQAABBBBItQABVqqHh84hgAACCCCAAAIIIIAAAggggAACCBBgMQcQQAABBBBAAAEEEEAAAQQQQAABBFItQICV6uGhcwgggAACCCCAAAIIIIAAAggggAACmQ2w/vGPf9j48ePdCF5xxRW25557MpoIIIAAAggggAACCCCAAAIIIIAAAhUoQIBVgYPKJSGAAAIIIIAAAggggAACCCCAAAKVJJCZAGv79u3217/+1V555RV76623TBVYW7dudWPRuHFja926tR177LHWsWNH23XXXStpjLgWBBDIiMDnn39uv//97+3NN9+0lStX7vA9pUrRtm3b2tFHH20HHXSQNWrUKCNXRjcRQAABBBBAAAEEEEAAgYYVyESAtX79eps1a5atWrXKFGTlO5o0aWJnnnmmHXfccbbTTjs1rC5nRyAlAvrcrFmzxpYvX26nnXYaIW/M4/LZZ5/ZkiVLbOnSpab/Xcyx11572emnn25HHXVUg39Xbdu2zYVuf/7zn61Pnz7FdJ/XIIAAAggggAACCCCAAAL1KpD6AGvdunX20EMP2Ycfflg0jIKr3r17W8+ePRv8xrDoTvNCBBISUAA8Z84ce/vtt+3ggw+2iy66iAArJmsFg++8844L2P/5z3+W3Kq+qxRg9e/f35o2bVry++N4w1/+8hfXf4VX6suQIUPiaJY2EEAAAQQQQAABBBBAAIFYBVIdYH366af24x//2FVe+WPvvfd2FST777+/TZ482f3xhRdeaG+88Ya98MILtZYVXnDBBda+fftYwWgMgawJPPzww+7zoeNLX/oSAVZMA6jwSt85CxYsqPneUdNaFihnhUEKDHfffXd3Ri2B1vJnVcGFw67DDjvMzj//fGvWrFlMvSuuGVWL6R8IVq9e7d5AgFWcG69CAAEEEEAAAQQQQACB+hdIdYD12muvucoAv2zwyCOPtHPOOcdVKkQ9hVA3hnq93xuLm/X6n1CcMX0CBFjJjEn4+0bVVArMv/nNb1qLFi1ynlTL9RR8LVy40LZs2VLzus6dO9u3vvWteq0aJcBKZm7QKgIIIIAAAggggAACCMQvkNoAS5shT5s2zX7729+6q1bl1cUXX2wtW7Z0v48KsPSen/zkJ/arX/3KvUb7YWm51Je//OX45WgRgYwIEGDFP1BadveDH/ygppJK4VWvXr3csuViN2YPB2C77LKLqyZVNVZ9HQRY9SXNeRBAAAEEEEAAAQQQQKCuAqkNsD755BN3g6h9WXR06NDBzjvvvJrqhKgAS69T4KXgS2GWjlNOOcXdWHIgUK0CBFjxjry+W6ZPn26/+c1vahru0aOH25C9lAdHqLL0pz/9qdv83R9f+9rX3B5UO++8c7ydztEaAVa9MHMSBBBAAAEEEEAAAQQQiEEgtQGWD6j+/ve/RwZRuQKsv/3tb25vLFVBHHDAAaZlh1//+tdjoKIJBLIpQIAV77j94Q9/sClTptjmzZtdw/vss49dcskl1rx585JPpA32J02aVPOQCu2XpbZat25dclvlvIEAqxw13oMAAggggAACCCCAAAINIZDaACtcgaUQaujQoQUrsOJGDN/gaaNl9UX72Kja6+c//7lpOZH2slFo9sUvftGOPvpo69Klyw5Pevvggw9s8eLF7qll2qBeh256Dz/8cLf0KN++OeHr2rhxo73yyituQ2g9odHvpaNNoPfbbz/XB23InOvJZuFKNe0tduyxxxbFp6fZaXN9VaKo4mTgwIHWqVOnyPfqNTrXSy+95JzUbx1a3qnloKqsO/7442s2us7VgWCgueuuu9rIkSPtoIMOctetJaMvvviic9D+Z40bN3YBwAknnODa17n8oaqXNWvW2DPPPGMKIvR+XcNee+3lvE4++eSSntCnAGLp0qWuGkd91PnVnoII7cHWrVs3999Cy8rUH+2JpCO4kbbmjCp0Vq5caRs2bHD7wel69t1338jr89f561//2lUiFjr8fC70Ov9z9eHBBx80PR1UxxFHHOE2Hy+mYkgbl0+cONFtZq4jV7WRHF999VW38bwfU71ec3vPPfd0obTmWymfl2Kvr5jXzZ492332/NG3b1/r3r17MW+NfI2qsPQZ0f5Z+m7RAyqCczb8Jn2m3n33XXv99dfd5usaE30f6dDc13eKlk1rT602bdpEVoUF51uujgc/Z1Gv2bRpkxujl19+2Y2T/07TOOmzrfPn+w6KalPz+/3333d7hAXnvNrUtaiaVhvj6zMWDGaLqbSVkbz0XaH/6rtI59NnU5//r3zlK+4zpe+OfJV0UX8nfPWrX3XfxXKVhT4PMtDnX9/Bjz76aM1ejqXMl2BYqjb1WdNnjgMBBBBAAAEEEEAAgWoUSG2ApZs03aC8+eabbly+8IUvuMqEVq1aud/nqsCKexCjblZ0g/nII4/YH//4x5ynUz91s6GbIYUkuklViONvNMNv1A3rmWeeaccdd1zemyfdNM6bN8/d4Odqy7e92267mW6WFGaFA5RwmFBsEKEbPt3A//KXv3Sn0XVqXDQ+wUOvU6jz2GOPmcLIfIeu/aSTTjItw8p14x4VYOkcujH86KOPcjZ/6KGH2uDBg13/1A/tkaawwD8YIPzGPfbYwwYNGuRuZvMdxbTl369KQIV8ChZzHeEAS68vNGfUlvaG09Ja3dQHj6QCLJ0jGODI9dJLL3XBbaEjGJpG3YzrMz9//nz7xS9+UXBuaz4rHNGm5wpa6usIB+v1WTGlOavQ6qmnnir4mfIeCn00//3egf7P6xJg5dqEPmoM8n0HhV+v71rNrRUrVuT8fCpY0neVAvcnnnii5umahQIshWFqO993hfpTzEb84b8T5KtATN/v4e8VXb+WhM6ZM6cm9NUeZ8OHD88bUnobfdc///zz7req9NNnTd9RHAgggAACCCCAAAIIVKNAagMsDUa4Skg36QqFdNPcUAGW9rlR9YX+lb3QoeBCNyo/+9nPTE9ULHQU2sRZyylV+eT3BSvUnr8hU7VK//79d6iSUUCiCjIdxd6IhytwVD2ltoOHbnCfffZZV41QKGQLvk83pueee66rtAkf4QBLlRg6R6FwTO2oOkJ91L5Fq1atKsgWDkvDb1D1kcbBVxIVbNDMhSwKpVR1FHUEAwW9RlUbxcwZtaUbWj3gIBiQJRlghZfQKXhVpUm+Ixx8hm/GFV4p7Cz2mv25FFAOGzYscs4UMy6lvuZPf/qT25vPVxupClDVgEmHaPJT9eaiRYtyhju5riVqiWO5AZbCeAVHGqdcIXC4HwqFVNnUr1+/nJV6+hzrM6W5VcyhcVe1mSrRdOQKsNRHVXMtWLCg5um0xbSvz5Q21Nf4ho9wgKWwWwFZlIevMlSA5av2ClW2+fOF/5HhG9/4httnjQMBBBBAAAEEEEAAgWoVSHWAFbVZsv5FWzfLWm4zdepUN25XXHGFW1qUxBG+WVHliPqlSiH1Q0sFFXgoqNHNlG7u/L5dunFTiKXASf9blVCqNPLVEO+9956rCggGUrmWVemGWTd4wQBGFlrypmVyvg8K1rREZtmyZTXLCnXu3r17u2WKwaUxa9eudfuF6Rp1FLO0RcGIgiDdrClwGzFihB1yyCG16BUsPf300zU3dLLq2rWrW6Koa1f1jM6ppYi6sQxWRShsGzBgwA43usEAS9egXzKXwamnnuqWlSmE80sKVcnjr0v91HIzLcfLNW5PPvlkrX7kulnU2CrA8EvodOEaY/nqplo3p+qXxuG5555zyxt9iKe+KtAMV0upjWCgIB/56pfaPuOMM9x71HddkypUFD4GwztV7imki1r6FPceWOHPRDEVJXKbMGGCacmljrCv5oI+z1qC6U113QceeGBNOKQlX7p2zS1/7YWWsMb9naCqQvXThxX6TKtiL+lDnztVG3of/9lXFZo++3LQ95LmnULp4LzL99kuZQ8sta/vK323+COqH7nGKeo7SO1EhZf+c63vNgXa+lzLPvx94fuRK8AKP+lRTgqc9F2o6jR9n8tA3936DGr5oj/0XaVgWFWOwSNs5n/Wrl07O+uss1w1or6vtbxSFapazhkOfQtVjKnN4D/gFBt6JT0PaR8BBBBAAAEEEEAAgYYUSHWAJRjdCGgvn9/97neRTvo/9gowFPz4G7k4QaNuVvIFEVpK8tBDD9WEJ+qLKgUUynTs2HGHgEHXp9drXyYdClouu+wytydL8AhXTASr0aKuVzdMctO/4uuIqu7STeEPf/jDGttCQUR4WafCBd3gBSumtM+VAh5/XgUw2rssvITJ91l90E2xbrh16IZSVVi6cQ0e4U399bNcN5j6mdrTckH/NEr9mcbtggsucEFT+NCNv/rtwzTtW3XRRRfVqqxRaKGAUnv++HHVjaj2P8q1x5UCRwUePnCJaldthcdXN9paUqm5HbW/lG60FT6qIi7fvNHP4g6w1KaWNWl5k3cdNWqU27sp16GKnVmzZkUGn34pqMIGHZrbso+qxNPPw2PVtm1bVy2Tb9+onB0r8QcKh7WEzx/FBBElnmKHl4c/p/m+f/ybw8FNLqNSAqxwyKi9+/RZVX+ijnBVVa4QJl+lbbhdfV/OnDnThTvBI2ocwhvk63tY1YKqGo0KeqOqy1S9qe+v4Gcw6u8E+ao6OFclXvg9Ud+dwesJfyYKfTfXdY7xfgQQQAABBBBAAAEEsiCQ+gBLiKpg0Q2Z/vXdVzdF4epGSsGHqpziqsiKulnJV6mkm6Af/ehHbkmJP1SloT1bcm10rYolXZuOqJu88LI9VQQoOMoVCvnzhm84o6q7gjfkhf6VX0941AbeCpN0hB3Cy8SilrZFjVs4xIu6WQsHWIU2NA4vv9F5C4UNM2bMqAnSFCCGK/tUMacnxvkwSptUaw+mfBs+67zBMC1Xv8MBVjE3rMH9cTR2qoaLqu5KIsBSgKa54Dflz2cbDj7D1xb+jOnz26dPn7zfn7p2hWJ+w3KdP1fgFecXcXicilk+Wdfzh6t3illKFg69cgWnxQZY4faKffJiOGwMVwqGvy8LLd+V5ccff+zmXnAJb9T8C4asep8qwLT0ON/nVf1RpatfmhhVZRpVlVvM5urB/uSqXvVzJfxdWx/zrK7zlPcjgAACCCCAAAIIIJC0QCYCLI8QfIrU73//+5p9aMJIqsTQDc2JJ55Y8OlvhYDDNyvFbFod3OS6UNCi8wf3K4oKkYLL9qKCo1zXEA4Oova5Ct8o5bs51sbxqmrSobAwXHUTDo3yLWsL9zkYpEX1MxxgqbJLIV6u6o/wjXFUf8N9CIYTUQFWsI/FtOfbD7tE7RsWDkaKeSpkeJ+rXE8UTCLAKqYaL3gzrqcP+mqxcPAZ/owVqsAq9JlN8ufhcSr1KY7l9E3fdZp7qm6Uu5ah5qt28+cIjnuuDcCLDbDCgWUxy419P4Lfh+F+hNstJpxTu8GKPv0+HGCFryvXwyaixiMcGIY/r+G29Q8Kl19++Q4Psgi3Hb5WVW7KMeoIXp/+MUYPyijmQQnlzC/egwACCCCAAAIIIIBAVgQyFWAFUX2goWoYhRl6IqDfH0avy7XvU6kDE75ZKWbT5uBNbjGboxcKIoKVNsW0F7xGVa7piYn+CN9wh5eq5FraEg6Eoqq5dKOt5ZB6rQ49nSu8FDCXv5ZQTpkypWbpZfi94QDr61//ulvak6+aopgb+GB/guMWDhIVHGhJpl+6VMw88G3LWPuGaZx1RL0337lzmYX3MKvPAEt9KmY/NL0uGPzluhkPhhx6j4IOhRLaryjpDdJL+U4IB1iFqvpKaTvu1wbnf1Qgq/MVG2AFw+t81X5R1xD8Dgq/N9iu/uFBS0e1Z1ShQ8F7MBQNj0P451Ghca5zyETLc/X50hGuXgubaUmyQkU9eCHfEQ59c4WK4e8afYfqSaOFKj0LmfFzBBBAAAEEEEAAAQSyLpD5AEsDoKVeunnQptm6WfYBivY80Z5H2vC93CN8s1JMcFKokifcl3wBVvhmplDlUbjtcMgRdcMd3IMm19KW4PK5XBtnB29Gy/X27wv3MxxgaSmQXpPvKLXyKF+IpKBUe2SV8gTIXH2LChNKnTNqu6EDrPDS1qjqmfDSs1wPKVAArQAz/FRJzTV5aS8i3chr/udailvXOVfM+8OBcJoCLL+Ju5a/6TslGOrXNcAKhujFOOV7TTBoDbarcFPf5eH9/6LaCn8vh8chHKYXU9EYPE++8K/Y0C+q38HQN1d1bvC7tpgK3rqOB+9HAAEEEEAAAQQQQCArAhUTYPk9r9566y33tC7/BLpi9hLKN1jl3KyUGkbkC7DC58+1l02uawgHP1HLVsLhTNRrgvu35FqOE65OqcuHINyH8HUUExzEGWBFbSJf7vVFLUMtdc6kIcBSH4IBRFS4WsrNuMIhLVH1AXSUrzbL32+//eyEE04wPYGvUNVLuWOU633hYER9GDJkSNynyduefOSqAPNPf/qTW1qofaH8fmRRb65rgBX8LNX1YoNhUrDdYpfi6fzhYD/8fVCoqrXQNQQ/j+HPazl/J/jzhUPfqGXWwe/aXFVahfrPzxFAAAEEEEAAAQQQqESBiguwwhuJl7rkLjzI5dyslBpG1GeAleuG+6c//an9/Oc/d5cfvmkKG+Ta2yrOACu85KeSAqyoOVnqnElLgBXcL0jVIsOGDatV8Ri8rmL2Ifrggw9Mc/Gdd95xD2/Id6jCUhvpa8P3+ngCofoSXppWylLSuv4Foqfq6QmICukL2YTPlaYAK7gheakhc/C6gu9NMsAKLycu5++EYL+Dy2XDT50Nt13snmB1nVu8HwEEEEAAAQQQQACBLAhUXIAl9Lr+63tw4Mq5WSk1jEgywNJTG8ePH1/z5MBclUvB5WjhZSvBkCLfPjXl7ONU7IckbQFW3JU3pc6ZtARY+cJNPV1Syy5VJaQj36bV4XmwadMmt9/YG2+84Z7oma8qq1OnTjZgwIB6WVqofv3whz+0VatWuS7XNSBXG9rcW2GMKsu0RFlVo+EnKhZTnabP5r777uver6WaCqTffPNN1884A6xcbRX7Wc4VQpXSbnhfubgDrIULF5o+k1F25fydELzm4PeplshqLz+Nu47gzwo9FbYcb96DAAIIIIAAAggggECWBVIbYOmm7le/+pX97ne/M900apPc4FOYfKAhfO2b4pcQlnJjX8zAlXOzUmoYkS/ACt+oJbEHlhzCexUFq6yC1Vm5NnlXG8HNuqOqcYrxzvWahg6wwk8SbNu2rV144YWxVf6UOmdKmed1qXIpZsxyLS8N3ozn2lutmPb1GdDSK1Vlvf7666YN/8MPbBg4cKApyKqPI1xpWMoT+aL6F/TTz8Obdut6FZoF9wfTcjuFVNrwXMGXgrRwFVqcm7gHq4biCO28Q1J7YIUfCpGWPbB03eG/U4L7wgW/a+u6/L0+PgucAwEEEEAAAQQQQACB+hRIbYAVvEmMCkPyBViVVIGlyVCXpxCGN1bP9aQ6nSf4Wr/cS3sO6Wlff/3rX928zHez/vbbb9uPf/xjtz+NjmL2qSp2sjd0gBV+CmN46U+x15HrdVkOsILL6oLVe8HQI86bcY3FokWLbMmSJaZwS8fRRx9tgwYNquswFPX+4L5eeoOW3F5yySXWvHnzot4ffJH2rdIT7/zDAcLVj+En1+nnvXv3Ni0t02cz1xEOvutagRUMp8NVQyVfdOAN5T6FsFBlaV2eQhjeE7DQUwjLqcYMhpb+yZy77bZbrQdFlBq61WUceC8CCCCAAAIIIIAAAlkQSG2AFQ5Dcm3qLeRwBVYw8Cn1ke/hQWvoCiz1J/jkqkIhUrD/4ZvfQpUTuul78MEH3XJDfyOtm2QfSukGa9SoUbb//vtHzu3g+/UCVYuNHDnSVYfU9WjoAEv9D1ZH6Ca+f//+pkq1OI4sB1jheSaTU0891c2lYoJPVVsqjFKIo/BAlW2q9Mt3FAoZ4hiTXG3oerXZvCpE/dGjRw87/fTTTfOi2EMh0+LFi10Y54O4cIWjKs++//3v20cffeSaLfYhDuGKwboGWMFqOvVDT4XU0re6PhEyHAYWu+dT+DsxHJaHv7eL2X/Nj1v4WsP78ZXzd0J4TmjO6/OhANM/1VVj9NBDD7lqWB9qBauOi51XvA4BBBBAAAEEEEAAgUoVSG2ApX9hnzBhgmnjYh16EpSqHHQjoiNXBdaHH37o/hXb3/CVuuQuPNDl3KyUGkYUqhgLP7lKy4cuvvhia9myZd55qRBw6tSpNcutClXB6CZaT3DUfjs6dOOm45VXXnH/PeKII0wVXLluWsNBhm7MVC3Ss2fPgjf2qvBQQKSwS5UsZ5xxhlse5Y80BFjhG1v5axw0HvkOPSHO36zqqXmHH364nXbaabWeoFfqnNH5gvuW6fe5quuSXkKocwcDBVUkKYhQBZbmRNRTF4Ne4Sf7FVO5Fw6wCs3NuL/A9eQ/fc8oKNKhoLdXr1528skn562MCvZDn7NZs2bVfD71uTr33HPdEsJc877Y6/zlL3/p/H0wVtcAK7yfmTbQ17LNYF+jjHX+J554wl577TX32db3tzZx115dOsJLl4v5blNfFPRomaA/ouZMeGmmvos0RvlCRvVHgf27777rmg5XxOnPyvk7IWwT/q6Uo2wUZuoILyONe/7SHgIIIIAAAggggAACWRRIbYClGx8FGqrM8MchhxzinnKmSqCoAEs3tbr5UNDgj7ruT1POzUqpYUShAEvXEt535+CDD3aBhcKBqEMG06ZNq7nB1g3nBRdcUOsJcVHv08bZep9usPy+YrL2VQKF9hkKhzw6rzbY7tixY84bR200rRt5WetQMKRKLy3T80caAqzwTaf6FpyTUZ662Z45c6bbkNwfUTfbpc4ZtVVOgJXUU/OCIav2YlLliEIeHcE9fnIZBTd71+dbc/XQQw+NnNv6blAg4gMyvaiun/NyvryfffZZe/rpp2tCIn1G2rdvb9/85jdrzd1w29rTT+/Vd1vwaYJRm9GHK6n22GMPu+iii3JWqMlG4ZWeVhjc+L7YAEubiauyKirkkbk+pz4UK2acXnjhBVuwYEFNSBdVQRYO2vN9pnRNGvdg9Zt8oz5T+sePSZMmmf5RQ4e+ixSeKZiPuj617cM2f41f+cpX3N85wf3Fyvk7IWp+BUNffdcp3FZlVlRoVs785D0IIIAAAggggAACCFSaQGoDLEGrCks3tuvWratx17/Qq3pFS210c6JDYYeedKYbJV95pT/XDbBuPsJP9CplEMu5WSk1jCgmwFIQonDOP/1M16AbSFV86F/rFWTpZlg3a6pmWrZsWa0b2GKf1BaubPFWxe75FLUsSjeLuhHUuLVu3drdoOlm8YMPPnA38bp+fyOv1/br18+6detWa5jSEGCpQ5pfmpP+ptiPg5bMHXnkka7KRAYKHn7zm9+4oELz2B+59ksqdc6ovWIDrOBeVPLt0qWLnXjiiW4cNIfCm3+X8vkIvja4dNf/ebH7JYUrhtSnrl272rHHHusCTVU4KUCUu56upwDDzxlVrqgSTiFN8AjPmVKecleMgfozd+5ce+mll2pCHb1PfVVQo9BWYYxArhvbAAAgAElEQVSCCc0JLZHUnFBg68Naf55c31V6n8ZPPv7QZ12fJQWDWiKtQ0vRVDWkqiMty/MBjH+PwmgttQ4bhfd2U8ijuax9nXQdms++4lLX+9hjj7nw0B96jfYfO+mkk2rGSdem72Mtj9T3le9LrhA9ql31U6GUv0b1U5V6+kcNhTzhI1fVXrjKzX8XqSq0TZs27trUX9npMxhsW58NPTxE/1gQPMr5OyFqPoUra/1r6lo1XMzc5TUIIIAAAggggAACCGRRINUBlkB1k/6jH/2oppKoWORil3cVaq+cm5VSw4hiAiz1U0GIQiy/4XOhvuvnumHTzaj2a9KNdDFHcK8n//rgUwkLtaEbUt1060Y3fCOd773qq/YS0g10eJliWgKsusxJha/a30khXvgodc74fmgDcB+G5FpCGN7IP3huVaSEw8JC45vr5+HqO72u2L2HokKMYvqhAEdL2RR0hI+kAyydTyGaQqOFCxfWejJiMX33n0/tJ6UNu3MF7QrwtQRVgUexh8IXLVVV0KfPoJy0H50q8MJHVPCo10Q9PENBuio09XTYUo5C1U9RAX2+9rUcWmGTX8KZK8DStYerwIrptyrd9FAABe/ho5y/E3KdMxgu+9cUuw9YMdfBaxBAAAEEEEAAAQQQqCSB1AdYwtZSEC1dCf5rfq5B8Mt4FNjkWl5XygCWc7NSahhRbIClfmv5kW44FUoElx9FXZNuYrW0ShUS+Z5YFn5veGNlVcNo2VJwT6pChuqbbp7VV1V1FTrUV4UpuZYapinA8nNyzpw5puVPhUK6YuZkqXNGfSi2AitfOBDeoLrQOOX7eXg/I702/PCFfO9XiCUHVeVt3bq1YFe0j5JCBlWsRB31EWD582q5pKqTVHlUaD7496jKSJVUqqAs9PlUu9OnT69VYRp1zWpHlYB9+vRx3xV+7zW9NtdT7aKqCn3bUQGnxllj9Nxzz9Wq8sw1YApu9X3ctm3bvGOq7wltjq/ltrkM9VlSVZ7mlcJbX91YaN+0lStXulA9WKEb1ZliloGW83dCrgsPh76FHpRR8EPBCxBAAAEEEEAAAQQQqGCBTARY8tcNjW4+tKG4QgMtJfJ7vOimQ2GVbpC0NEoVLqU8DSzf+JZzs1JqGFFKgOX7qlBPFU4rVqyoZaElP/vtt5+dcMIJbtP1cp4SFg4iwk9GK+XzoJto3ZAqcNNNvpY66dD4qK+qCNHyxkJ9TVuA5eeknrKnOfnWW2+5fdl88KLQT1WA2hNJYxHczyvKr9Q5ozaKDbD0Ws1jVQm98cYbpk3l/VHspuDFjnlw4+xddtnFRowY4ZbRlXJojmi++LmtAE6Hwhl9zrU8r3Pnzu6/+YKf+gyw/PWpSkrLBOWsuaFrCS6h01I+fU8pVNbcLxRcBd30udSSOC1Z1PJb//3n55qCK4U7fu+68HdXvoc46PtE+3lpHntvnTtfAKlr0xhprPR9XO44Ba9RVqqsUtWUQid56s9UnaYAXUv/9BRU/fn48eOLDrB0DgWkWiqo/q5evbpmbFQdJjNVwmnZaqHPajl/J+Sa/6WMUSmfIV6LAAIIIIAAAggggEAlCmQmwArj53oKYSUOEteEAAIIIPB/Agq5iqkuS7tZ8OmOxT4oI+3XRP8QQAABBBBAAAEEEEhKgAArKVnaRQABBBDIK6B/iNDDOFRlpU3VVa2oyrpCh6pwtR+gqqrKWeJcqP36+nlwCaGqwC655BL3BE8OBBBAAAEEEEAAAQQQ2FGAAItZgQACCCDQIALahH3ixIluuaWOYh4WodBKe2Vpjz0dxT4htUEuMM9Jw9dRzLWn7RroDwIIIIAAAggggAAC9SlAgFWf2pwLAQQQQKBGQCHOww8/bG+++ab7M21iPnz4cDv44IMjlVSppT3nnnrqqZr95rIa/Gg/Mz2cRPvmlbtfHFMJAQQQQAABBBBAAIFqEshsgFVNg8S1IoAAApUqoOWAU6dOrfUAhG7dulmXLl3cpv3aG0ob1mvjem00r43Y/cb4e+yxh1188cXuwRVpPrTX1Ysvvmh6IqOe0KqN/nXd/kmyX/va12zIkCFlPXQjzddN3xBAAAEEEEAAAQQQiFOAACtOTdpCAAEEEChJQFVYs2fPdk9V9cFUMQ3suuuuNnDgQFP4k/YjvFQy2N+shHBpN6Z/CCCAAAIIIIAAApUvQIBV+WPMFSKAAAKpFlAl0gsvvGALFy501VaFjgMOOMCFV2mvvPLX8dlnn9lDDz1kq1evrnVp2oD+nHPOsQ4dOhS6ZH6OAAIIIIAAAggggEDVCxBgVf0UAAABBBBIh4CCntdff91effVV+/DDD01L73Q0atTILSc87LDD3EbvBx10kPuzLB2LFi1yywh1TQquDjnkEDvjjDMyE8JlyZq+IoAAAggggAACCFSmAAFWZY4rV4UAAggggAACCCCAAAIIIIAAAghUjAABVsUMJReCAAIIIIAAAggggAACCCCAAAIIVKYAAVZljitXhQACCCCAAAIIIIAAAggggAACCFSMAAFWxQwlF4IAAggggAACCCCAAAIIIIAAAghUpgABVmWOK1eFAAIIIIAAAggggAACCCCAAAIIVIwAAVbFDCUXggACCCCAAAIIIIAAAggggAACCFSmAAFWZY4rV4UAAggggAACCCCAAAIIIIAAAghUjAABVsUMJReCAAIIIIAAAggggAACCCCAAAIIVKYAAVZljitXhQACCCCAAAIIIIAAAggggAACCFSMAAFWxQwlF4IAAggggAACCCCAAAIIIIAAAghUpgABVmWOK1eFAAIIIIAAAggggAACCCCAAAIIVIwAAVbFDCUXggACCCCAAAIIIIAAAggggAACCFSmAAFWZY4rV4UAAggggAACCCCAAAIIIIAAAghUjAABVsUMJReCAAIIIIAAAggggAACCCCAAAIIVKYAAVZljitXhQACCCCAAAIIIIAAAggggAACCFSMAAFWxQwlF4IAAggggAACCCCAAAIIIIAAAghUpgABVmWOK1eFAAIIIIAAAggggAACCCCAAAIIVIwAAVbFDCUXggACCCCAAAIIIIAAAggggAACCFSmAAFWZY4rV4UAAggggAACCCCAAAIIIIAAAghUjAABVsUMJReCAAIIIIAAAggggAACCCCAAAIIVKYAAVZljitXhQACCCCAAAIIIIAAAggggAACCFSMAAFWxQwlF4IAAggggAACCCCAAAIIIIAAAghUpgABVmWOK1eFAAIIIIAAAggggAACCCCAAAIIVIwAAVbFDCUXggACCCCAAAIIIIAAAggggAACCFSmAAFWZY4rV4UAAgjY2g+32bZt8UJ8qVWjeBuktYoR2PzHNWaffx7r9ezypUNjbY/GqlNg48aNsV54o0aNrFmzZrG2SWMIIIAAAgggUFiAAKuwEa9AAAEEMidw34JN9tSvtsbe7xPa7mz/cc6usbdLg9kWWPf9e+0fT8yM/SJ2O6az7X/nPWaNCE5jx62CBrdt22ZvvPGGrV+/PvarPeigg+ywww6LvV0aRAABBBBAAIHcAgRYzA4EEECgwgSWvvu53frYZ4ld1Yhv7GKDuzRJrH0azpbAJ8tetvduujaxTu899CLbe9ioxNqn4coV+P3vf29r1qxJ7AI7duxoLVq0SKx9GkYAAQQQQACB2gIEWMwIBBBAoMIEnnxti93/9ObEruqsTk3s6lN3qXP7//M//2Njx47N2c5ee+1lHTp0sF69etk3v/nNBrlRfPXVV925//Vf/9Wuvfb/QprNmzfb/Pnz7ctf/rIdeeSRNdeQ6/V1xkpxAxuenm9//a87EuvhF045w/b511vq3L6fb6eeeqr953/+p7Vq1Spnm34chw4darfffrvtumt2qg4//PBDe+KJJ+ycc86xPffcs+YaH3/8cbvqqqvsgQcesLPPPrvOnllo4De/+Y198MEHiXX1q1/9qu27776xtf/nP//ZnnzySXv22WftpZdecu3qO6ZTp072rW99yzp37my77FL371616z8Ppc6HXPOrXIQ42/NzPPx9XW7feB8CCCCAQPoECLDSNyb0CAEEEKiTQKUEWEEEVTrce++91rZt2zrZlPrmXIGUbvruvvtumzNnjh177LEEWBkKsDRYo0ePtksuucQaN24cOSWyGmD94x//cCHV559/buPGjasV+hJglfrpL/z6uAKsrVu3utDx3//93+3vf/97zhP37dvXBaqtW7cu3LkCrygnwMo3v8rpUNztEWCVMwq8BwEEEMiWAAFWtsaL3iKAAAIFBbIWYOX613Ld1L355ps2ZswYW7JkiQ0YMMD+4z/+w5o3b17QIOkX+Ju/cICV9HnT2H7WKrBkeOCBB7oKlBNOOKGiAizt9XTllVe6awoHWGmcO0n3KSsVWPp+GzVqlKnq9LrrrjNVCep/77TTTvbZZ5/Z8uXL7f7773ffg0OGDHFB12677VYnvnICrLjnV9ztEWDVaUrwZgQQQCATAgRYmRgmOokAAggUL1ApAZa/4rfeessuu+wy07/W//jHP661ZK94lXhfSYD1f55ZC7D22Wcf++tf/2o9e/a0//qv/zL9PnxktQIr7kAg3k9N/beWhQBry5Ytduedd9oPfvADF1JpeaeCq/Dxxz/+0VXX6ftw+vTptSo/y5ElwCpHjfcggAACCDS0AAFWQ48A50cAAQRiFqi0AOuf//ynW/I1e/ZsmzBhgp155pk1YtqLaunSpTZjxgx78cUX3fIbVdXoNarYiqpS0J4rjz76qM2dO9dVeKnSoVu3bjZo0CDr2rVrrT1mwksItSn0pZdear/97W9rjZrfRybX61u2bGn33Xdf5H45r7/+ul100UX2jW98w93I+j7r2hYtWuT6qnZ1aLnieeedZ717945tL5y6Tr+sBVgylvljjz1mN9xwg11xxRU7LCUsFGCF55Aquk488UQ3jocffnhkAOHfM2vWLNM80rLYc8891/r162ff+9737Fe/+pVNnDjR7XnkD82Bl19+2VRZoj2R/vSnP9kee+zh5kH//v1dpY6fL776JDieRxxxRE2b4SWE/vfa2+3666+3nXfeudZU2L59uwtVtGRNQZ/mnT/Kuf66zrNy3p+FAEvBvKqunn766R2WJAevWeNxzz33mOaPKrD69Onjfuy/kxTERlXd5fp5MMDSXNR3mPqgQ/Nq5MiRteZyofml96mPv/vd7+yRRx6xxYsXu75pPiss1mejTZs2NZdUTHulzH81TAVWOZ8S3oMAAghkS4AAK1vjRW8RQACBggKVHGD98Ic/tFNOOcUZ6CZaN9cKtnRTr/1odBOucElBlm7y//u//7tWILBy5Up3s6gAQzdWCh60REc3ugrK/uVf/sUFGn6j5HAgpSeaKWzQOXRzdvTRR7sljcOGDXM3feHX6wZMyx5nzpxpU6ZMcUFZ+KbUhwTBzZQLXZvCi9tuu80UjDX0kbUAS84KmXxVn276FVwGj3wB1muvvWY33nijmwOaP4cccoht3LjRBVCah/rZ+eefXysU01z59re/7eaHf4+qpRSgaiw3bdpkq1atqhVgffLJJ27uqOrQz29tJq+5offp0Lz7t3/7NxdiKXyYPHlyTbiq8Erz46abbrKDDz645ubez7O1a9fa5Zdf7tqOClcVrKjPmvPBYK2c62+oOZqFACtYgaV99bREsFGjRkWT1TXAUtgvJ80rzZkNGza4+aV5of7oIRaqCCs0v7Tke9q0ae49+i792te+5uafQlf1Uf9QcNddd7l/XCimvVLnPwFW0VOGFyKAAAKZFiDAyvTw0XkEEEBgR4FKC7D8EkLdICnsUfig/61wSktuVIlwyy23uJt0Hbp50k26ggn9TE+c042UNrZWBYNu8nUjpad6+RvFt99+24VXegrYQw895KpjdOTaxD3XEsKo1//0pz+1iy++2D3FMFzp4kOC999/377//e/bQQcdZAq9dBP44IMPupvZ73znOzVBlW4y9ToFCldffbULGHJtRF5fn40sBlgae1WJqAKrS5cubr4EN8bOFWAFl3GpCkbhk8JOVZ7opl/hpgKeSZMmWY8ePdwQfPzxxy5kUsWXxl/BmQKnbdu22XPPPeeqC3WTH6yW0vtUeac5OXDgQPd+H1bqXOqf+v6Xv/zFvU5Bqo58SwjDFViFwlVfGagKMZ1f11nO9dfXPIw6TxYCLPVb1XX6flDwftppp7nKPAVAX/jCFwry1TXA8kGovks0x4LzUj/TXD7qqKMKzi+/j5eeyqhw/aSTTnLfr2pP34F33PG/TyrV97J/8EW++VrO/KcCq+B04QUIIIBA5gUIsDI/hFwAAgggUFugUgIsVUa98sorbhN3bWI8fPhwdyOtKpR33nnHPUWuSZMmOyy7CocGCr1OP/10V2mlG6tly5a5cOiwww6rBafqAS3P0dKZs846K7YA64MPPqhZphaudFEQMXToUHfD6kOCFStWuMqar3/965F7NP3tb38zbXz/hz/8wV1Hu3btGvQjkMUAS/sMqcJDIdTDDz+8QxiYK8DSXNJ7ci091HI/BVTB5aBa2jpixAgXTIQfQqAwygdpwQBLfdNTN59//nkXZvpA1Q+0wtixY8e64C1YuVdKgKW21L6WBobDVfVL4bA+e/7zo9eXc/0NOTmzEmDJe8GCBS4AVSDlD4VYCoK0LLpDhw6255577sBZ1wBLFa2aS1/84hdr2g7Oy+DcyDW/NF9vvvlm9/0ZnI++wWB7+iz477p87ZUz/wmwGvLTxrkRQACB+hEgwKofZ86CAAII1JtA1gKsYmC0h4oqqfbbbz/3clWzXHPNNW5TY4U54f179JqFCxe60EvVT7q50uE3S9af6WfakyXfcp04KrB85ZeqtlRV0L17d9eXYEgQXBqpIE3L0BSUqJ9Rh24SFWyE9wQrxjLu12Q1wJKDlpRqGZ2W0wWrpqICLL8X2wsvvJDzYQKqqNOcXLdunRubL33pS+6GXmMVdWOvPvilfFpGGN4DK99YRW3CXWqApXBVnyNVNI4fP75mj7aPPvrIhXqqHtOfa9ljudcf93wrpb2sBFj+muT97LPPuoolv6ef/5mW9Cls1HwNPnigrgGW5qaWvIYP7WWlfyQ44IAD3NxVeJZrfvnXtmjRotY8CrapKkMtz9bh51RdHjoQNf8JsEr5dPBaBBBAIJsCBFjZHDd6jQACCOQUqJQASzfNqjzRMkBtWh7ckL2YJ2j5SiYtV9Em1FqOo2BCS2V8lYP2wVK1jKpjVOEQ3vQ9jgBLA+WrcBSa+cAtKjwIVtb4PWSiBtrvg6S2VCHRkEeWAyyFiLrpVVijeaIbdYWaUQGWr6T79a9/7fZbUyVg+NByKVXG6WZ9zpw5ropOVX96apx+75dOBd/nQy8tB8wVYClg0j5bavfdd981Ldfym7rXpQIrV7iaa74qgCjl+qOutz7natYCrKCNxlxzQlWoP/vZz9x3iEJEfSeqOqlt27bu5XUNsLSHYOfOnXcYFh8u6Ymdfl7mCpwKPfRAjWtvLS2J1Wv902SLDbCKnf8EWPX56eJcCCCAQMMIEGA1jDtnRQABBBITyFqAVU4IU0yAlevGTvv4aEN13RQqEPCHNhm+8MIL3RIwVTvoiCvA8ntdaY8bX+niQwItWfR7Y/lljgo8ijnKsSum3VJek+UAS9cZXEqoihNVv73xxhtu82ot79SDAhRW5XoCZS6rYgMsP+bhpxAqDNOSRM1VH14E56rC1vfee69OSwjVnt/rSstYNZ90+L3igg8eKOf6CbBK+STlf62+t1QtpXnl56n2JatrgJUrWI07wAp+t/lz5guwypn/BFjxzTdaQgABBNIqQICV1pGhXwgggECZAgRY/wvnK7BOPPFEt2m7D6U8q/5VX09YW7p0qc2fP9+FBDqCe77EFWCp0sc/bVDLCPXUOx8SKKzyN/rBJ5KlYXlgMVMw6wGWrtE/nVL/1d5Pe++99w4Bll8Cpc3P/fLAQj5RN+3h9/jKFFVu+UoXzRfd5CtM0yb9enqlNmrXAwy0LFFLaRWE+n2wtKeXjlKXEOo94XBVf6ZlhTqvt9CflXP9hXyS/nkWKrCefPJJ90CKc845xy0/zXfogRZaVqwHVmgzdC3Zq2uAVagCS8tJ/XyPowJLT+/0D+PI1V65858AK+lPFO0jgAACDS9AgNXwY0APEEAAgVgFqiHA8jcq+fbA8k//83tgacP3XIdumBRgaSmZNtP2N4dxBVjBQE2VLtqk/brrrnOhmm5eg5szBzfKVn/0yPk0H5UQYAVvmLU0a/Dgwa4aKViB5YMmLd8Lho75xia4z1muPbB8MKRKMB9g+T/T0ylVbahNvIOH2lUAql91WULo2/RzTuGq9oTTRttaaqvPjp9/5Vx/Q8/bLARYfiN9LZUOfxeE/aLCqkIBlg/yg99ratdXserBEgMGDNhhqHxYduihhxbcA8v3Qd9jwb3Ugo36vd60X2GhPbDKnf8EWA39ieP8CCCAQPICBFjJG3MGBBBAoF4FqiHAKuUphP4GX9VWqsRSZYn+G36iV9SNYJwBln9Sl5YCqdri1ltv3SEk0ETxS7r0lET1vXXr1rXmj6/qUSXDpZdeameccUa9zq/wySohwNI1aXz0lEDtz6NNsrX3TzDAClbRKVhUwKO5FDw0h/QzjZmetHbIIYfU7H8W9RRCvdffdAefQujnnfZn82Fq8DwKthTe/uIXv4glwPKfJz0sQUHvzJkz7aGHHqr19MNyr78hJ2cWAiy/F54+93pwg74bwvNKhsH92oLzUvvhaW8y/Te8h1rw6X/hueQDLIVXUU/H1PJR7d+mJ276ID2OpxAG+16ooqvU+U+A1ZCfNs6NAAII1I8AAVb9OHMWBBBAoN4EqiHA0vI/VStoiZMqF2655Ra3rEaHNjpW8KMbf/1MTy9s2bKlCyj8o96/853v2KhRo2o24taysAcffNDtMRPcX6ZQgBWuXsj1ej/4qnDRTaqWqCmI8psZByeH/lw3lHoyofZh0jIybSyuQz9T9Y+Wjmk5md90vN4mV8SJKiXA0qX5pYQKE3QEb7b1ey3zU3DkX3fBBRfUbPyvDbe/973vmZZkBeeQniynMEtPztReZ9pjTftXaY+f5557zu2xpeArGGD5MPVvf/ubewDBySef7CqhFEiokmXMmDFuiaGOqAosBVyazwpB/eFv7qMqwfxn4+c//7l7efDBB8EhL+f6G3JuZiHAClb/6btLgZKCaY2dwkR91/35z392QefkyZNd1aa+2/yy4+AyVYWqekqh9mzz82v06NFu+WeuAEvjE56Xql694447rFWrVm5+KYjV4QOnqPmlykR9p+67774u+DrppJNcNZ/64dtTG8G+52qv3PlPgNWQnzbOjQACCNSPAAFW/ThzFgQQQKDeBKohwBKmKg5086/AQDd1ejKclqeoMkmbpesGTyGXnjToj+XLl7ulYXqNNm1XaKD3+CfH9ejRw+68886aG7ZcgZS/UfJt6PH22oeoUIAV3Ah74MCB7lzhJx+qr+vWrXOhx7x582quTRs2+37qmhRiRD09rN4m2v8/USUFWOEwIRxg6ZK1sbqqUjSWelKmbu4VgCosUQDRt29fF0Dq5t8feq3CBc0P/x7dvL/55pt2+umn2+rVq13Vl6+2UmihAEqVgjr8Eyn90yc1t48//nj3egWcfu+kYJihOaLlkPq5/psvwNI5/M/1vxWaaU5HHeVcf33PSX++LARY6qvG+4knnnDhtr67ch0a05tuusk9NTW4tFjz6sorr3RBlV6jOab/requiy66yD3JsFmzZrWq+XwFlvY703eoDs1lPy/VhpaodunSpeZc+eaXrmHatGnuHwH0OfBzVv3Q/Nd3pebzmWeeWbA99aOc+U+A1VCfNM6LAAII1J8AAVb9WXMmBBBAoF4EqiXAEqaCg8WLF7tqFO1hpZs/bXityqWzzjorMhxSNYOqYZ555hnTk990aI8h3Vip+iEYKOUKpPx+RVpqpRs0vxeX2tO5cz0dUP1VuKHlOflCAvVJN4vq44wZM1zw4W8K+/Xr58IFVZWl4aikAMu7+wq4qABLr1Ew8JOf/MTmzp3rQigFqAqVNC69e/c2hY3hQ+GTKvBmzZrlbug7duxoegJlp06d3H5oTZs2rRUwaK4sWrTIpk6d6ua2P0f//v3t1FNPdQ8g0B5V7du3r7V3kkJOhQiqptKc0Tm7d+9eMMDyexTpPQoP2rVrl3N6lXP9DTFXsxJgeRtV3C1YsMCN+7Jly9z3mR93hVZaLqyN26MOzalJkya5cfffg9rLTOOoJYA6gstRfYCl705VbOlneq+CJlWu6r2+8jN4vlzzS69RAKy9s/SdpbbUJwVqCnX12SilvXLmPwFWQ3zKOCcCCCBQvwIEWPXrzdkQQACBxAWyEmAlDsEJ6kUgKwFWvWCUcRJflacnC2q5VnhvtjKa5C3/XyBrARYDhwACCCCAAAL5BQiwmCEIIIBAhQkQYFXYgKb8cgiw8g+QloFqQ3RVoWg5V/jwewepQkV7tOV7WmbKp0LqukeAlbohoUMIIIAAAgjUSYAAq058vBkBBBBInwABVvrGpJJ7RICVf3RXrFhhw4YNswMOOMBtvq8lf35Ddj39T3tUadmVlpVq+StHfAIEWPFZ0hICCCCAAAJpECDASsMo0AcEEEAgRoHff7DNRk35NMYWazd1y7ea2jcOb5xY+zScLYEtf1pra4YPTKzT+95wqzXvfXpi7SfdcHhD9qOPPtqaN2/uHkLg98+69tpr3X5WjRvzuYpzPN577z17++2342yyVlva4Fz7R3EggAACCCCAQP0IEGDVjzNnQQABBOpV4Pm3t9qjL22xzVvjO+22bWZnHdPEvtmJm+z4VCujpY0vv2jrH/6hbfssvuB0+5Yttmffb9leAwZnHmnbtm3uSXDa9P+ll0IEeDEAACAASURBVF5yG//rKW8nnniiW1Z4+OGH13qqXOYvOEUXoM3uFWQ1atQotl4paNST8vbee+/Y2qQhBBBAAAEEECgsQIBV2IhXIIAAAggggAACCCCAAAIIIIAAAgg0oAABVgPic2oEEEAAAQQQQAABBBBAAAEEEEAAgcICBFiFjXgFAggggAACCCCAAAIIIIAAAggggEADChBgNSA+p0YAAQQQQAABBBBAAAEEEEAAAQQQKCxAgFXYiFcggAACCCCAAAIIIIAAAggggAACCDSgAAFWA+JzagQQQAABBBBAAAEEEEAAAQQQQACBwgIEWIWNeAUCCCCAAAIIIIAAAggggAACCCCAQAMKEGA1ID6nRgABBBBAAAEEEEAAAQQQQAABBBAoLECAVdiIVyCAAAIIIIAAAggggAACCCCAAAIINKAAAVYD4nNqBBBAAAEEEEAAAQQQQAABBBBAAIHCAgRYhY14BQIIIIAAAggggAACCCCAAAIIIIBAAwoQYDUgPqdGAAEEEEAAAQQQQAABBBBAAAEEECgsQIBV2IhXIIAAAggggAACCCCAAAIIIIAAAgg0oAABVgPic2oEEEAAAQQQQAABBBBAAAEEEEAAgcICBFiFjXgFAggggAACCCCAAAIIIIAAAggggEADChBgNSA+p0YAAQQQQAABBBBAAAEEEEAAAQQQKCxAgFXYiFcggAACCCCAAAIIIIAAAggggAACCDSgAAFWA+JzagQQQAABBBBAAAEEEEAAAQQQQACBwgIEWIWNeAUCCCCAAAIIIIAAAggggAACCCCAQAMKEGA1ID6nRgABBBBAAAEEEEAAAQQQQAABBBAoLECAVdiIVyCAAAIIIIAAAggggAACCCCAAAIINKAAAVYD4nNqBBBAAAEEEEAAAQQQQAABBBBAAIHCAgRYhY14BQIIIIAAAggggAACCCCAAAIIIIBAAwoQYDUgPqdGAAEEEEAAAQQQQAABBBBAAAEEECgsQIBV2IhXIIAAAggggAACCCCAAAIIIIAAAgg0oAABVgPic2oEEEAAAQQQQAABBBBAAAEEEEAAgcICBFiFjXgFAggggAACCCCAAAIIIIAAAggggEADChBgNSB+oVNv3brVbrvtNnvttdfs4YcftpYtW0a+ZePGjfbkk0/atGnTbOnSpfbxxx9bx44dbeDAgTZixAhr1arVDu9bsWKFDRgwwFauXJmzGy+++KJ17dq11s83bdpk8+bNs8mTJ7tzNWnSxHr27GmXXXaZ9ejRwxo1arRDe9u2bbMlS5bYhAkTbPHixbZlyxbX7siRI61v377WtGnTyD6sXr3aHnjgAZs/f7698847Ba+pkCc/RwABBBBAAAEEEEAAAQQQQACBbAoQYKV03BReTZw40UaPHm1dunTJGWB98MEHdtVVV9lPfvITa968uXXo0MEFQgqm1qxZY0cddZQLjk444YRaV/rUU0/ZWWedlffqwwGWwqsxY8bYrbfeWnMuhVEvv/yy+/1dd91ll156qTVu3Lim3c8//9ymT5/u+qhgrXPnzi70Wr58ufu9rk+/dt9991p90c/V1iuvvGLt2rWzNm3a1FzTKaecYuPGjbO2bdumdPToFgIIIIAAAggggAACCCCAAAIIxClAgBWnZkxtKdhRGHT33Xe7Fk899dTIAMtXaOm1F198sd1555011Vaqyho7dqzdfvvtduaZZ9oPfvAD22effWp6eO+999r111/vKrf082KOGTNm2KhRo6x79+42fvx4O/jgg2379u22bNkyF1C9//77rp/Bqi1VaQ0ZMsRat27t3tOpUyd3qlWrVtnVV19tzz//vE2aNMkGDRpU04V169bZJZdcYs8884ypn8OGDXOhWPCarrzyShemNWvWrJiu8xoEEEAAAQQQQAABBBBAAAEEEMiwAAFWigZPgdRzzz1nN998s7366qsucPr0009zVmCpwmrw4MGmKqdHH33UDjnkkFpXs2HDBhcsTZ061RYuXGi9e/d2P//ss8/s29/+ti1atMgee+wxO/LIIwsqrF+/3i1HVLXVnDlz7Ljjjqv1HrWvJYnDhw93wZKqwFSxdcMNN9j9999vs2fPtrPPPrvWe7SMUcFV+/btbcqUKdaiRQv388cff9z69+/vAi7fln+jvyb1PaofBS+EFyCAAAIIIIAAAggggAACCCCAQOYECLBSNGSqVurWrZtbjnf55Ze7yij9V9VLUXtgaW+s6667zr761a/aPffcE1mNdMcdd7glf1rGp0ooHQqjzj//fFfRpHb333//ggo6V79+/axXr16ukkp9DB6qmlKY9sknn9gjjzziqrN8wLbLLrtEnkevveaaa9weV3PnznXVWZs3b7Ybb7zRVV4FQ7fguRTIqSpL16zr50AAAQQQQAABBBBAAAEEEEAAgcoWIMBK0fiq6mrBggUunDnooIPcxuXnnntuzgCrUNdVmXXLLbfY9773vVoB1ttvv+02eD/++OPt2muvtfvuu89VSOnQvlgKlVSVtdNOO9WcYubMma5aSpvK61fwZ3qRKsUUJj344IPm985StZb2q9I16By77bbbDl0OB2w+XFu7dq3NmjXLVWeFDx/0aZmhgi6WERaaCfwcAQQQQAABBBBAAAEEEEAAgWwLEGClePzqGmD94Q9/sPPOO8+07E6bvKtSS4f2ndITA/WkQlVBKVjSkwpVMaVzqroquPeU3uP3zMpX9RQOo/xG8Qq2tJ+XKrHChyrAhg4dat/97ndd2OartvQ6X8kVfk9dXVI85HQNAQQQQAABBBBAAAEEEEAAAQQiBAiwUjwt6hLUaHmg9p/6/ve/757yp83c/dMBVSWlJ/xpmZ+WA/bp08caNWpk2oNL+0/pfVrKp2WHJ598shOKWooYpgu/JhxORVGHX1PMNRfzmhQPK11DAAEEEEAAAQQQQAABBBBAAIESBQiwSgSrz5eXG9QovNKTCfVLSwIVWO27776u69u2bXPVVNr0XU8hVIVWcDmgnio4efJk97TBCy+80MaNG2e77747AVZ9DjznQgABBBBAAAEEEEAAAQQQQACBWgIEWCmeEOUEWB999JFbiqfKqzPOOMNVWKnSqpTDn1cVWzNmzLDDDjusogIsbUjPgQACCCCAAAIIIIAAAggggAAC0QJ6yFraDgKstI1IoD+lBljaP0r7TT3xxBN2zjnnuEqrAw44oOQr/PDDD90TC99//33T5u3t2rVzVVxadjhx4kTT5ulRh19CqNBLG7cvWrTIbeJ+0003uQBs55133uFtfgmhqsX0uvfee6/maYm5npDoXQ488ECbNm2atWjRoqRrJMAqiYsXI4AAAggggAACCCCAAAIIVJkAAVaVDXhdL7eUAOull16yyy67zN544w276qqr7M4773SbsUcdWkb48ccfu59r76vwsW7dOhs8eLDpvz7A4imEdR1N3o8AAggggAACCCCAAAIIIIAAAuUKUIFVrlw9vK+YAEt7Vj333HN20UUXmZYPKrjS/lVNmzaN7KF/yp8CrFmzZln79u13eN2KFStswIAB9uUvf9lVOH3xi180VS3169fPevXq5ZYlhsMxXzmlzd/90wP9ufT0wahqKvXhiiuusGeeecbmzp1rSnj1/htvvNFVjy1cuNB69+69Q/98NVi+JyLWw/BwCgQQQAABBBBAAAEEEEAAAQQQqCcBAqx6gi7nNMUEWEuWLLFhw4a5iqoHHnjABg0aFFlV5c+vDd6vvPJK+9GPfmSTJk2ykSNH1trEXU8ivPvuu90+Wvp12223uaV/69evtxEjRtjLL79sc+bMseOOO67WJSlsUug1fPhwGzNmjAvQNm3a5J5oeP/999vs2bPt7LPPrvUeBWXqr0K0KVOm1CwF1JMQ+/fvb1dffXVNW/6NGzZscBVmWp4Y1Y9ynHkPAggggAACCCCAAAIIIIAAAgikW4AAK8XjUyjA0hI/7UelCibtTRV+omCuS/Nh09577+2qqfr06eNCLwVOCrVuvvlmO+KII1z1Vdu2bWua0d5Wqu7q3r27C6UOPfRQUwXYsmXLXKi0du1at+m7fu6PpUuXuj2tWrdu7QK2Y445xgVmq1atcgHV/Pnzbfr06TX7Xul9wetSJdbQoUNdIKbwbezYsXb77be769bPmjVrluIRpGsIIIAAAggggAACCCCAAAIIIBCHAAFWHIoJtVEowPIboBdz+mBIpCorBV6jR492lVsdO3a0li1b2sqVK03L/o466iibMGGCnXDCCbWaVoCkzdb1S0sIO3ToYFu2bHFVWfq9/lwbvevphf4In6tz587WpEkTW758uTu3+qBfu+++e61zBff00ibybdq0qemfNoYfN25crXCtGANegwACCCCAAAIIIIAAAggggAAC2RQgwErxuOULsIJ7RRVzCeEqJ1VOaQmfqqJUwaXgSkHWwIED3VLBVq1aRTarKq158+bZ5MmTTdVVCqN69uzpNpDv0aNH5PJFbRqvpY4KxRYvXuxCr65du7rli3379s25X9fq1atd/1SlJYti+leMBa9BAAEEEEAAAQQQQAABBBBAAIFsCRBgZWu86C0CCCCAAAIIIIAAAggggAACCCBQdQIEWFU35FwwAggggAACCCCAAAIIIIAAAgggkC0BAqxsjRe9RQABBBBAAAEEEEAAAQQQQAABBKpOgACr6oacC0YAAQQQQAABBBBAAAEEEEAAAQSyJUCAla3xorcIIIAAAggggAACCCCAAAIIIIBA1QkQYFXdkHPBCCCAAAIIIIAAAggggAACCCCAQLYECLCyNV70FgEEEEAAAQQQQAABBBBAAAEEEKg6AQKsqhtyLhgBBBBAAAEEEEAAAQQQQAABBBDIlgABVrbGi94igAACCCCAAAIIIIAAAggggAACVSdAgFV1Q84FI4AAAggggAACCCCAAAIIIIAAAtkSIMDK1njRWwQQQAABBBBAAAEEEEAAAQQQQKDqBAiwqm7IuWAEEEAAAQQQQAABBBBAAAEEEEAgWwIEWNkaL3qLAAIIIIAAAggggAACCCCAAAIIVJ0AAVbVDTkXjAACCCCAAAIIIIAAAggggAACCGRLgAArW+NFbxFAAAEEEEAAAQQQQAABBBBAAIGqEyDAqroh54IRQAABBBBAAAEEEEAAAQQQQACBbAkQYGVrvOgtAggggAACCCCAAAIIIIAAAgggUHUCBFhVN+RcMAIIIIAAAggggAACCCCAAAIIIJAtAQKsbI0XvUUAAQQQQAABBBBAAAEEEEAAAQSqToAAq+qGnAtGAAEEEEAAAQQQQAABBBBAAAEEsiVAgJWt8aK3CCCAAAIIIIAAAggggAACCCCAQNUJEGBV3ZBzwQgggAACCCCAAAIIIIAAAggggEC2BAiwsjVe9BYBBBBAAAEEEEAAAQQQQAABBBCoOgECrKobci4YAQQQQAABBBBAAAEEEEAAAQQQyJYAAVa2xoveIoAAAggggAACCCCAAAIIIIAAAlUnQIBVdUPOBSOAAAIIIIAAAggggAACCCCAAALZEiDAytZ40VsEEEAAAQQQQAABBBBAAAEEEECg6gQIsKpuyLlgBBBAAAEEEEAAAQQQQAABBBBAIFsCBFjZGi96iwACCCCAAAIIIIAAAggggAACCFSdAAFW1Q05F4wAAggggAACCCCAAAIIIIAAAghkS4AAK1vjRW8RQAABBBBAAAEEEEAAAQQQQACBqhMgwKq6IeeCEUAAAQQQQAABBBBAAAEEEEAAgWwJEGBla7zoLQIIIIAAAggggAACCCCAAAIIIFB1AgRYVTfkXDACCCCAAAIIIIAAAggggAACCCCQLQECrGyNF71FAAEEEEAAAQQQQAABBBBAAAEEqk6AAKvqhpwLRgABBBBAAAEEEEAAAQQQQAABBLIlQICVrfGitwgggAACCCCAAAIIIIAAAggggEDVCRBgVd2Qc8EIIIAAAggggAACCCCAAAIIIIBAtgQIsLI1XvQWAQQQQAABBBBAAAEEEEAAAQQQqDoBAqyqG3IuGAEEEEAAAQQQQAABBBBAAAEEEMiWAAFWtsaL3iKAAAIIIIAAAggggAACCCCAAAJVJ0CAVXVDzgUjgAACCCCAAAIIIIAAAggggAAC2RIgwMrWeNFbBBBAAAEEEEAAAQQQQAABBBBAoOoECLCqbsi5YAQQQAABBBBAAAEEEEAAAQQQQCBbAgRY2RoveosAAggggAACCCCAAAIIIIAAAghUnQABVtUNOReMAAIIIIAAAggggAACCCCAAAIIZEuAACtb40VvEUAAAQQQQAABBBBAAAEEEEAAgaoTIMCquiHnghFAAAEEEEAAAQQQQAABBBBAAIFsCRBgZWu86C0CCCCAAAIIIIAAAggggAACCCBQdQIEWFU35FwwAggggAACCCCAAAIIIIAAAgggkC0BAqxsjRe9RQABBBBAAAEEEEAAAQQQQAABBKpOgACr6oacC0YAAQQQQAABBBBAAAEEEEAAAQSyJUCAla3xorcIIIAAAggggAACCCCAAAIIIIBA1QkQYFXdkHPBCCCAAAIIIIAAAggggAACCCCAQLYECLCyNV70FgEEEEAAAQQQQAABBBBAAAEEEKg6AQKsqhtyLhgBBBBAAAEEEEAAAQQQQAABBBDIlgABVrbGi94igAACCCCAAAIIIIAAAggggAACVSdAgFV1Q84FI4AAAggggAACCCCAAAIIIIAAAtkSIMDK1njRWwQQQAABBBBAAAEEEEAAAQQQQKDqBAiwqm7IuWAEEEAAAQQQQAABBBBAAAEEEEAgWwIEWNkaL3qLAAIIIIAAAggggAACCCCAAAIIVJ0AAVbVDTkXjAACCCCAAAIIIIAAAggggAACCGRLgAArW+NFbxFAAAEEEEAAAQQQQAABBBBAAIGqEyDAqroh54IRQAABBBBAAAEEEEAAAQQQQACBbAkQYGVrvOgtAggggAACCCCAAAIIIIAAAgggUHUCBFhVN+RcMAIIIIAAAggggAACCCCAAAIIIJAtAQKsbI0XvUUAAQQQQAABBBBAAAEEEEAAAQSqToAAK8VDvnXrVrvtttvstddes4cffthatmwZ2dtt27bZkiVLbMKECbZ48WLbsmWLde3a1UaOHGl9+/a1pk2bRr5v9erV9sADD9j8+fPtnXfesY4dO9rAgQNtxIgR1qpVq8j3bNq0yebNm2eTJ0+2pUuXWpMmTaxnz5522WWXWY8ePaxRo0Y7vK8++5fi4aRrCCCAAAIIIIAAAggggAACCCBQpgABVplwSb9N4dXEiRNt9OjR1qVLl5wB1ueff27Tp0+3q666yj7++GPr3LmzC5WWL1/ufq/369fuu+9eq8v6+aWXXmqvvPKKtWvXztq0aWMrV660NWvW2CmnnGLjxo2ztm3b1nqPwqsxY8bYrbfeas2bN7cOHTq4sOzll192v7/rrrtcm40bN655X332L+kxoX0EEEAAAQQQQAABBBBAAAEEEGgYAQKshnHPe1YFTwqD7r77bve6U089NWeApSqoIUOGWOvWrW38+PHWqVMn955Vq1bZ1Vdfbc8//7xNmjTJBg0aVHPOdevW2SWXXGLPPPOM3XvvvTZs2DAXOm3cuNHGjh1rt99+u1155ZUurGrWrFnN+2bMmGGjRo2y7t27u3MdfPDBtn37dlu2bJkL0N5//33XT1V/+aM++5fCoaRLCCCAAAIIIIAAAggggAACCCAQgwABVgyIcTWhqqvnnnvObr75Znv11Vdtn332sU8//TRnBZYqom644Qa7//77bfbs2Xb22WfX6sqKFStccNW+fXubMmWKtWjRwv388ccft/79+7uASyFVcInhhg0bXBi1aNEimzNnjh133HHuPevXr3dLC1VtFfxzf8KFCxfagAEDbPjw4TVt1mf/4hoD2kEAAQQQQAABBBBAAAEEEEAAgfQJEGClaExUrdStWze3HO/yyy+3M8880/1X1VVRe2Bpud/gwYNtl112cT/ff//9a13NJ598Ytdcc43b42ru3LmuOmvz5s124403usorhU69e/feQWDq1KmuKuuee+6x6667zv1c+3D169fPevXq5aqv1Mfgoaou9UXnfOSRR1x1Vn32L0XDSFcQQAABBBBAAAEEEEAAAQQQQCBmAQKsmEHr0pyqrhYsWODCo4MOOshtrH7uuefmDLBUDaX9qvSa++67z3bbbbcdTn/HHXe4Pau0T5aWGqqS6vzzz7e1a9farFmzXHVW+PBBmpYZKujSMsKZM2e6ai5tKq9fO+20U623qVJMYdeDDz5oL774oltGWJ/9q4s770UAAQQQQAABBBBAAAEEEEAAgXQLEGCleHwKBVhPPfWUnXXWWS440n5ZqsQKH6rMGjp0qH33u9+1W265paYqSq/zlVLh90SdV0HW9ddfX6sqK/y+cFhWn/1L8TDSNQQQQAABBBBAAAEEEEAAAQQQqKMAAVYdAZN8e6EAKxxORfUl/JpCbaqNqNeEw6moc4VfU5/9S3IcaBsBBBBAAAEEEEAAgUoR6HnXxkq5lFRex+LR//v093fffbek/n3lK18p6vVJtfvss88WdX5eVJ7AySefXN4beVctAQKsFE+IQmFTfQZEBFgpnih0DQEEEEAAAQQQQACBIgUIsIqEKvNlBFhlwlX42wiw4hlgAqx4HBNphQDrYWvZsuUOtoVcCg2GNqTnQAABBBBAAAEEEECgGgVueHrHPXCr0SGpax5z6ttJNZ1ou//4xz8Sbb/aG99zzz0zR6CHwKXtIMBK24gE+lMoqFm0aJHbxP2mm24yVUjtvPPOO1yNr9K666673Ovee+89t5m7jqgnF+rP/XkPPPBAmzZtmrVo0cJtzn7ppZfaxIkTTZu7Rx2+SmvGjBluY/n67F8pw0iAVYoWr0UAAQQQQAABBBCoJAECrGRHkwArWd+stk6AFc/IEWDF45hIK4UCrPp8yh9PIUxkiGkUAQQQQAABBBBAAIF6FWAJYbLcfglhsmeJv3X2wIrfNNgiSwjj8SXAiscxkVYKBVhr1qyxwYMHu6cPRlVTffzxx3bFFVfYM888Y3PnzjWVAG7evNluvPFG01MFFy5caL17996h777a6p577nFPONShqqV+/fpZr169bPz48da8efNa7/OVXWrfP92wPvuXyADQKAIIIIAAAggggAACFSZAgJXsgBJgJeub1dYJsOIZOQKseBwTaaVQgLVp0ya74YYb7P7777fZs2fb2WefXasfK1assEGDBln79u1typQpbimgjscff9z69+9vV199tY0ZM8aaNm1a874NGzbYVVdd5Zb/zZkzx4477jj3s/Xr19uIESNMVV/BP/dvVBg2YMAAGz58eE2b9dm/RAaARhFAAAEEEEAAAQQQqDABAqxkB5QAK1nfrLZOgBXPyBFgxeOYSCuFAiyddOnSpW5Pq9atW9sDDzxgxxxzjO200062atUqF1DNnz/fpk+fXrPvld6zbt06t4+VKrNUiTV06FAXYm3cuNHGjh1rt99+u/u5ftasWbOaa9PeVqNGjbLu3bu70OzQQw+17du327Jly1zotXbtWtNr9HN/1Gf/EhkEGkUAAQQQQAABBBBAoIIECLCSHUwCrGR9s9o6AVY8I0eAFY9jIq0UE2Bt3brVbaw+evRo05LBzp07W5MmTWz58uXu9/pz/dp9991r9fGll16yyy67zN544w1r166dtWnTxlauXGla9qeN4ceNG2dt27at9R4FXNoMXr+0hLBDhw62ZcsWV5Wl3+vPtdF748aNa95Xn/1LZBBoFAEEEEAAAQQQQACBChIgwEp2MAmwkvXNausEWPGMHAFWPI6JtFJMgKUTb9u2zZYsWWITJkywxYsXu1Cpa9euNnLkSOvbt2+tJYLBjq5evdpVbalKS+fq2LGjDRw40C0VbNWqVeQ1aVngvHnzbPLkya76S2FZz549XRjWo0cPa9So0Q7vq8/+JTIQNIoAAggggAACCCCAQIUIEGAlO5A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e9x/sgAAIABJREFU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7HBmll6dKl1q1bt6LOfckll9i9995rzZo1c69fsWKFDRgwwFauXJnz/S+++KJ17dq11s83bdpk8+bNs8mTJ5vO36RJE+vZs6dddtll1qNHD2vUqNEO7W3bts2WLFliEyZMsMWLF9uWLVtcuyNHjrS+ffta06ZNI/uwevVqe+CBB2z+/Pn2zjvvWMeOHW3gwIE2YsQIa9WqVVHXzYsQQAABBBBAAAEEEEDg/wQIsJKdDQRYyfpmtXUCrHhGjgArHscGaaWUAOuGG26wO+64w3bZZRfX16eeesrOOuusvP0OB1gKr8aMGWO33nqrNW/e3Dp06ODCqJdfftn9/q677rJLL73UGjduXNPu559/btOnT7errrrKPv74Y+vcubMLvZYvX+5+P3r0aPdr9913r9UX/VxtvfLKK9auXTtr06aNC9vWrFljp5xyio0bN87atm3bIO6cFAEEEEAAAQQQQACBrAoQYCU7cgRYyfpmtXUCrHhGjgArHsdUtqKqp2HDhrmg6cEHH7R99923pp+qxrr++uvtySeftDPPPLOo/s+YMcNGjRpl3bt3t/Hjx9vBBx9s27dvt2XLlrmA6v3337eHH364VtWWQrYhQ4ZY69at3Xs6derkzrVq1Sq7+uqr7fnnn7dJkybZoEGDavqwbt06U8XYM88846rGdA0KxTZu3Ghjx46122+/3a688koXpvmKsqIugBchgAACCCCAAAIIIFDlAgRYyU4AAqxkfbPaOgFWPCNHgBWPY+paUbXS+eef70Klxx57zI455piaPn722Wf27W9/2xYtWuR+duSRRxbs//r1693SPVVbzZkzx4477rha71m4cKFbkjh8+HAXLGlZoCq2VPl1//332+zZs+3ss8+u9R4tY1Rw1b59e5syZYq1aNHC/fzxxx+3/v37u4DLt+XfuGHDBheWqe9R/Sh4IbwAAQQQQAABBBBAAIEqFiDASnbwCbCS9c1q6wRY8YwcAVY8jqlq5dNPP3XBkZbZqbpJe03ttNNONX1UGKVwSxVNqpjaf//9C/b/tddes379+lmvXr1cJZWWDAYPVU0NHjzYPvnkE3vkkUdcdZaW++nPtGwx6jx67TXXXOP2uJo7d66rztq8ebPdeOONrvJKoVjv3r136NvUqVNdVdY999xj1113XcG+8wIEEEAAAQQQQAABBBD4XwECrGRnAgFWsr5ZbZ0AK56RI8CKxzFVrfhqqNNOO80tHfSVTb6Tb7/9ttsM/fjjj7drr73W7rvvPlchpUP7YilUUlVWMPSaOXOmq5a67bbb3K/gz/Q+hWYKk3Q+v3eWqrW0X9W5557rzrHbbrvt4KR9ubSnlvbJ0lJDH66tXbvWZs2a5aqzwoff+yu8MX2qBoHOIIAAAggggAACCCCQQgECrGQHhQArWd+stk6AFc/IEWDF45iaVvxSP+0fpeWBCpDCh/ad0hMD9VQ/VUEpWNJT/VQxpaf9qboquPeU3u/3zMpX9RQOo/xG8Qq27r777poN5IP9UWXW0KFD7bvf/a7dcsstNVVbeo2v5Ar3X31UKKZ9tfT+li1bpsafjiCAAAIIIIAAAgggkGYBAqxkR4cAK1nfrLZOgBXPyBFgxeOYmlb8/lEXXnihW0IYfrqfOqoqKT3hT8v8tBywT58+1qhRI9u6davbf0rLD7WUT1VR/oMWDqeiLjj8mnA4FfWe8GuKCaeKeU1qBoSOIIAAAggggAACCCCQIgECrGQHgwArWd+stk6AFc/IEWDF45iKVoLVV0888YT17Nlzh35t27bNVVM9+uij7imE5513Xq3lgHqq4OTJk93TBoMhWCUFWNrPiwMBBBBAAAEEEEAAgf/H3p3AW1XV/R//gShehggIQwU1lUDLBDOUnOqlSD1OhYoD4ASphKBoGWIOSJrho4SAqEGaDOI80l9Bc8rUogLLkTLQMoyQEBUn4P/6rufZ99n3cA7n3HvX79697/2c14uXwjnnd/Z+r3328D1rrd0cBc5/eNMpOpqjg9c6Txzwsldp17pr1qxxrd/ci3fo0CF3BJqjOmuPJhtgqTeRJinXcDj1LmoOD80Npd5Ummg9fVe/2q570sOpVatWNm/ePNt1112NAKu2irweAQQQQAABBBBAAIHsCRBg+bYJAZavb16rE2DFabncBFirVq0Kk3zvtNNOoQdRVVVVSYFkQvFly5Y1mzmS1q9fb+PHjw9BU33vzpdYr1ixwjR5e8+ePauHHV5//fWmydOLPZKQS6GX5qhauHBhmIPrggsuCMu1xRZbbPK2ZAjhFVdcEV735ptvhnbWo9QdEpOArVu3bjZr1qxNJqmP89WgCgIIIIAAAggggAACTU+AIYS+bcoQQl/fvFZnCGGclmuSAZa6P44cOdL+/e9/N5sAS+s6dOhQ++tf/xomb9ddBEs9NIxw7dq1JXunrVy50k488UTTf5MAi7sQxvnCUQUBBBBAAAEEEEAAgcYUIMDy1SfA8vXNa3UCrDgtl9kA6+OPPw49rR599NGwpvr7kiVLQujSo0ePzQ4LTO6mp55C5XprxWFs/Cqa1+mII46w/fbbL8xhVaqLomwUTinAuv32261Xr03HwD///PN2zDHH2C677BJ6OH3mM5+xpL6GJ2rid7VD+pH0nNLk78ndA5PP2mqrrYr2ptIyKGjUHRMfeOAB0xhbvX/s2LGh3RYsWGD9+/ffBDeZhL6+Pc0av9VYAgQQQAABBBBAAAEEGlaAAMvXmwDL1zev1Qmw4rRcZgMsrZ6ClOOPP95eeumlWq+thr3deOONduCBB9b6vXl8QzIU75JLLjH9adGiRdHV0LxgZ511lt18883BZ/jw4TVeq7nDrrzySrvooovCH9XS0L9kgvhnn33W7r33Xuvbt2+N+gqbFHqdeuqpNnHiRGvdurV9+OGH4Y6G1157rd111102cODAGu9J2lchWnrOruROiqNHj66ulbzxnXfesVGjRoXhicWWI49txzIjgAACCCCAAAIIINBQAgRYvtIEWL6+ea1OgBWn5TIdYOmOeAosFKooQDnzzDNthx12CPMpbb311iUFNGm7eghpEvLm8JCT5r/Sn9mzZ1fPIVVq3ZOwqVOnTqE3lSZ+l5kCJ4VaF154oe2+++6h95V6uyUPzW2luxMqFFQotfPOO5s+e9GiRSFUev3118Ok7+nQUBPLa06rrl272pQpU2zvvfcOgdlrr71mCqjmz5+/yTJr6KJ6z6lnlnpiDRkyJARiCt+uuuqqsJ7NqXddc9iGWUcEEEAAAQQQQACBhhEgwPJ1JsDy9c1rdQKsOC2X6QArvYoKsNSbR0GIApbNBVhxaPJTJZm0XkPrfv3rX4dhhJt7KBDUZOzjxo0LQwn79OljnTt3tqVLl5qG/e255542ffp069evX40yCpA02br+KCDs3bt3GNqpXln6u/5dIWM6OCz8rH333de23HJLW7x4cfhsLYP+tG3btsZnPfPMMzZixIgwbFS96bp37169fJoYfurUqTXCtfy0FkuKAAIIIIAAAggggEDjCRBg+doTYPn65rU6AVaclstNgBVndZtmFYV7msD91VdfLTuBeyKgnlMawqdeUerppOBKQdagQYNs2LBh1qVLl6JY6qX14IMPhnm21LtKYdTBBx8cwqaDDjqo6NxkmjT+iSeeCKGY5jRT6KWQTcMXDz/88NC7qthDd5HU8qmXlu48WMnyNc0WZq0QQAABBBBAAAEEEIgjQIAVx7FUFQIsX9+8VifAitNyBFhxHKmCAAIIIIAAAggggAACCGRegADLt4kIsHx981qdACtOy+UuwNL8SLfccos99thjtmrVqjB8rdRjwIAB4e53Gh7HAwEEEEAAAQQQQAABBBBo7gIEWL5bAAGWr29eqxNgxWm5XAVYmqNJQ+Wee+65itaeAKsiJl6EAAIIIIAAAggggAACzUSAAMu3oQmwfH3zWp0AK07L5SbA0pxNl19+uV100UVh3qRzzjnHvvSlLxWdcymh0Z31OnTosNnXxGGkCgIIIIAAAggggAACCCCQfQECLN82IsDy9c1rdQKsOC2XmwBrzZo1YdLvN954w2699Vb73Oc+F0eAKggggAACCCCAAAIIIIBAMxEgwPJtaAIsX9+8VifAitNyuQmwNN/V4MGDbaeddrJJkyZZVVVVHAGqIIAAAggggAACCCCAAALNRIAAy7ehCbB8ffNanQArTsvlJsBau3atjRw50lq3bm2TJ0+2Nm3axBGgCgIIIIAAAggggAACCCDQTAQIsHwbmgDL1zev1Qmw4rRcbgIsre7MmTPt6quvtnnz5oX5r3gggAACCCCAAAIIIIAAAghULkCAVblVXV5JgFUXtab/HgKsOG2cqwDrvffes/PPP9/+8pe/hAnd99prLyZoj7MdUAUBBBBAAAEEEEAAAQSagQABlm8jE2D5+ua1OgFWnJbLTYD17rvv2uzZs8Mk7nPmzLHly5cHgT59+liXLl2Kauywww42ceJE69ixYxwtqiCAAAIIIIAAAggggAACORYgwPJtPAIsX9+8VifAitNyuQmwkkncH3744YrXfMCAASHs6ty5c8Xv4YUIIIAAAggggAACCCCAQFMVIMDybVkCLF/fvFYnwIrTcrkJsDZs2GBr1qwx/bfSR8uWLa1Dhw4MM6wUjNchgAACCCCAAAIIIIBAkxYgwPJtXgIsX9+8VifAitNyuQmw4qwuVRBAAAEEEEAAAQQQQACB5itAgOXb9gRYvr55rU6AFaflchtgbdy40d555x3729/+Zh988EGYC2urrbaydevWWVVVlbVo0SKOEFUQQAABBBBAAAEEEEAAgSYiQIDl25AEWL6+ea1OgBWn5XIXYGkI4a9+9Su77LLL7KmnngoKyVxXbdq0sXPPPde23HJLu/TSS61Tp05xlKiCAAIIIIAAAggggAACCDQBAQIs30YkwPL1zWt1Aqw4LZerAOuTTz6x66+/3saNG2dr16619u3bh95W6n2lydo159XQoUNt/vz5duyxx9oNN9zAHQjjbCdUQQABBBBAAAEEEEAAgSYgQIDl24gEWL6+ea1OgBWn5XIVYD399NM2ePBg69atm1199dX2xS9+0c477zxbtmxZ9d0GV6xYYeeff77NmjXLZs+eHV7PAwEEEEAAAQQQQAABBBBAwIwAy3crIMDy9c1rdQKsOC2XmwBr/fr1dtFFF9ncuXPtzjvvtL333jvMdzVmzJgaAZZYXnnlFTvuuONsv/32C0HX1ltvHUeLKggggAACCCCAAAIIIIBAjgUIsHwbjwDL1zev1Qmw4rRcbgKs1atXh+GBmtdq2rRpYfhgqQDr/ffft7PPPtveeOON6p5ZcbioggACCCCAAAIIIIAAAgjkV4AAy7ftCLB8ffNanQArTsvlJsBatWpVGA6400472aRJk8LcV6UCrFL/HoeMKggggAACCCCAAAIIIIBAPgUIsHzbjQDL1zev1Qmw4rRcbgIsTdo+cuRIW7lyZZjf6jOf+UzJAOuf//ynnXTSSbbttttW99aKw0UVBBBAAAEEEEAAAQQQQCC/AgRYvm1HgOXrm9fqBFhxWi43AdbGjRtDzytN2q4AS72xPvjgg03mwNKdCjXv1dixY8N/NUdWixYt4mhRBQEEEEAAAQQQQAABBBDIsQABlm/jEWD5+ua1OgFWnJbLTYCl1dXdBocMGWLPP/+8nXHGGaGXlUKtN99802bMmGFvv/22XX/99TZ9+nTbZ599QtDVo0ePOFJUQQABBBBAAAEEEEAAAQRyLkCA5duABFi+vnmtToAVp+VyFWBplZ955hkbMWKELVmypKRAz5497cYbb7QDDzwwjhJVEEAAAQQQQAABBBBAAIEmIECA5duIBFi+vnmtToAVp+VyF2BptTUP1i233GJ33HGHPffcc9USCq7UQ0s9s3bYYYc4QlRBAAEEEEAAAQQQQAABBJqIAAGWb0MSYPn65rU6AVaclstlgJVedc15pQne27Zta1tttVUcFaoggAACCCCAAAIIIIAAAk1QgADLt1EJsHx981qdACtOy+U+wIrDQBUEEEAAAQQQQAABBBBAoOkLEGD5tjEBlq9vXqsTYMVpudwFWLob4VtvvWVLly619evXb1Zh6623tj59+ljr1q3jaFEFAQQQQAABBBBAAAEEEMixAAGWb+MRYPn65rU6AVaclstVgKW7DF500UV23XXXVbT2AwYMsDlz5ljnzp0rej0vQgABBBBAAAEEEEAAAQSasgABlm/rEmD5+ua1OgFWnJbLTYClnlfXXnutnXPOOdapUyc7+OCDrXfv3rbFFluUlOjQoUOY1L1du3ZxtKiCAAIIIIAAAggggAACCORYgADLt/EIsHx981qdACtOy+UmwFqzZo0NHz7cXnjhBZs9e7bttddecQSoggACCCCAAAIIIIAAAgg0EwECLN+GJsDy9c1rdQKsOC2XmwBr1apVNnjwYNtpp51s0qRJVlVVFUeAKggggAACCCCAAAIIIIBAMxEgwPJtaAIsX9+8VifAitNyuQmw3n//fTv77LPDWk+ePNnatGkTR4AqCCCAAAIIIIAAAggggEAzESDA8m1oAixf37xWJ8CK03K5CbC0uvPmzbOLL77Y5s6da3vvvXccAaoggAACCCCAAAIIIIAAAs1EgADLt6EJsHx981qdACtOy+UqwFq3bp1NnDjR7rnnHpswYYL169fPPv3pT1urVq3iaFAFAQQQQAABBBBAAAEEEGjCAgRYvo1LgOXrm9fqBFhxWi5XAdaGDRvskUceCXcifOmll8oKDBgwwObMmWOdO3cu+1pegAACCCCAAAIIIIAAAgg0dQECLN8WJsDy9c1rdQKsOC2XqwDrvvvus6FDh9ratWsrWnsCrIqYeBECCCCAAAIIIIAAAgg0EwECLN+GJsDy9c1rdQKsOC2XmwBLwwfHjBkT5r/68Y9/bCeeeKJ17NgxjgJVEEAAAQQQQAABBBBAAIFmIECA5dvIBFi+vnmtToAVp+VyE2CtWrXKBg8ebNtss41NmzbN2rdvH0eAKggggAACCCCAAAIIIIBAMxEgwPJtaAIsX9+8VifAitNyuQmw1qxZY8OHDw/zWU2aNMmqqqriCFAFAQQQQAABBBBAAAEEEGgmAgRYvg1NgOXrm9fqBFhxWi43Adb69ett/Pjx9vjjj4dhhN26dYsjQBUEEEAAAQQQQAABBBBAoJkIEGD5NjQBlq9vXqsTYMVpudwEWFrdZcuW2ZAhQ2z33Xe3yy+/3Lp06RJHgSoIIIAAAggggAACCCCAQDMQIMDybWQCLF/fvFYnwIrTcrkJsD788EP74x//aC+//LJNmDDBVq5cab1797ZddtnFevXqVVSjQ4cOIfBq165dHC2qIIAAAggggAACCCCAAAI5FiDA8m08Aixf37xWJ8CK03K5CbCSSdwffvjhitd8wIABNmfOnDBvFg8EEEAAAQQQQAABBBBAoLkLEGD5bgEEWL6+ea1OgBWn5XITYCU9sD744IOK13zrrbe2Pn36WOvWrSt+Dy9EAAEEEEAAAQQQQAABBJqqAAGWb8sSYPn65rU6AVaclstNgBVndamCAAIIIIAAAggggAACCDRfAQIs37YnwPL1zWt1Aqw4LUeAFceRKggggAACCCCAAAIIIIBA5gUIsHybiADL1zev1Qmw4rRcLgOsDRs22CuvvGKPPfaY/e53v7NWrVrZxIkTrW3btrZw4ULba6+9bNttt40jRBUEEEAAAQQQQAABBBBAoIkIEGD5NiQBlq9vXqsTYMVpudwFWLr74NixY+3nP/95tUAyWXtVVZWdffbZ9tRTT9lPf/pT07+3aNEijhRVEEAAAQQQQAABBBBAAIGcCxBg+TYgAZavb16rE2DFablcBVirV6+2M844w+644w474IAD7JBDDrHf/OY3QUJ3G9Rk7RMmTLDp06fbzjvvbLfddpv17NkzjhRVEEAAAQQQQAABBBBAAIGcCxBg+TYgAZavb16rE2DFablcBVgzZ8604cOH26WXXmrnn39+EBgzZowtW7YsBFidO3c2DS+cNWuWnXLKKSHMuvDCC+mFFWdboQoCCCCAAAIIIIAAAgjkXIAAy7cBCbB8ffNanQArTsvlJsBat25dCKtefPFFmzt3rnXr1s2Sf0sHWGL597//bUOHDrUuXbrYtGnTrH379nG0qIIAAggggAACCCCAAAII5FiAAMu38QiwfH3zWp0AK07L5SbAWrVqlQ0ePNh22mknmzRpkmm+q1IBVql/j0NGFQQQQAABBBBAAAEEEEAgnwIEWL7tRoDl65vX6gRYcVoudwFW9+7dbfLkydamTZuSAdb7778fJnN/4403qocWxuGiCgIIIIAAAggggAACCCCcXUAHAAAgAElEQVSQXwECLN+2I8Dy9c1rdQKsOC2XmwDrgw8+sPPOO8+efvrp6snZS/W0ev755+3444+3r3/963b11Vfb1ltvHUeLKggggAACCCCAAAIIIIBAjgUIsHwbjwDL1zev1Qmw4rRcbgIsre59990X5rZSOHX55Zdbu3btNpnEffny5TZy5EibP3++3XXXXTZw4MA4UlRBAAEEEEAAAQQQQAABBHIuQIDl24AEWL6+ea1OgBWn5XIVYL333nvh7oPXXXed7bjjjvatb33LFi1aZJ988km46+DixYvtjjvusLffftu++93v2sSJE61t27ZxpKiCAAIIIIAAAggggAACCORcgADLtwEJsHx981qdACtOy+UqwNIqr1271q688kqbMmVK+P9iD4VXEyZMsE6dOsVRogoCCCCAAAIIIIAAAggg0AQECLB8G5EAy9c3r9UJsOK0XO4CLK32xo0b7a233rLHH3/c/vznP4eeV7vvvrv17NnTDj30UOvWrZu1aNEijhBVEEAAAQQQQAABBBBAAIEmIkCA5duQBFi+vnmtToAVp+VyGWDFWXWqIIAAAggggAACCCCAAALNS4AAy7e9CbB8ffNanQArTsvlJsBatWpVmJy9X79+YWJ2elnF2QCoggACCCCAAAIIIIAAAs1HgADLt60JsHx981qdACtOy+UqwBo8eLA9/PDDYc0PPvhgO+200+zwww+3T33qU3E0qIIAAggggAACCDQBAS5QfRsxuUB99dVXa/VBn//85yt6fey6f+m/b0Wfy4vqJrDrwmfr9sZGehf7B194Aixf37xWJ8CK03K5CbA079Xf//53u/vuu+3WW2+15557Lgi0b9/evv3tb9upp55q++yzj1VVVcWRoQoCCCCAAAIIIJBTAS5QfRuOAMvXN2/VCbDy1mK+y0uA5eub1+oEWHFaLjcBVnp1N2zYYMuWLbM777zTZs+ebX/605/C0zvuuGMYXqgwa7fddrNWrVrFUaIKAggggAACCCCQIwECLN/GytsFKj2wfLcHAixf37xVz9v+IfH91a9+lTfqXC0vAVac5splgFUYZr3yyit21113hTBL/6/HHnvsYd/5znds+PDh9MqKs61QBQEEEEAAAQRyIkCA5dtQebtAJcDy3R4IsHx981Y9b/sHAqyG2cIIsOI45z7ASjN88skn9vvf/94uvfRSe+ihh2zAgAE2Z84c69y5cxwtqiCAAAIIIIAAAjkQIMDybaS8XaASYPluDwRYvr55q563/QMBVsNsYQRYcZybRIC1evXqMLn7bbfdZo8++qitXbvWOnXqZEOHDrUf/ehH1q5duzhaVEEAAQQQQAABBHIgQIDl20h5u0AlwPLdHgiwfH3zVj1v+wcCrIbZwgiw4jjnNsB655137PHHH7ebbrqpOrQSie5KqKGDX/va15rN3QlvuOEGO/PMM0tuEaV6omkesSlTptj8+fPD0Ms+ffrYoEGDbNiwYdalS5ei9T788EN78MEHbcaMGfb000/blltuGe4IOWLECDvooIOsZcuWm7xPc5Y98cQTNn369NBWH3/8se23335heKfaq3Xr1kU/qy7LF+drQRUEEEAAAQTyLUCA5dt+ebtAJcDy3R4IsHx981Y9b/sHAqyG2cIIsOI45yrAeu+990JocvPNN4cQRT2t9NDdB4cMGWLHHHOMffazn7UWLVrE0clBlY8++sjGjh1rkyZNqlWAtXjx4hB66W6OPXv2tO7du9vSpUtt+fLlduihh9rUqVOtR48eNWoqvJo4caJdfPHF4e6PvXv3DmHUs88+G/5+xRVXhJrpyfPXr18f5iYbNWpUaK999903hF76fP193Lhx4U/btm1rfFZdli8HzcUiIoAAAggg0CACBFi+zHm7QCXA8t0eCLB8ffNWPW/7BwKshtnCCLDiOOcmwFq1apUNHjw4DBXUQ3ccVE8hhVYKYIr1/IlDlO0qa9asCT2Z3nzzTZs7d25wKfdYuXKlnXHGGfbII4+E4Ovkk08OoZMCwquuusrGjx9vZ511VgirqqqqqsvNmzfPTj/9dDvwwANt2rRp4bM2btxoixYtCgHVihUrwpxj6l2VPBQ4qt26du0a3vPlL385PPXaa6/Z6NGj7cknn7Qbb7zRjj/++Or31HX5yq03zyOAAAIIINBcBAiwfFs6bxeoBFi+2wMBlq9v3qrnbf9AgNUwWxgBVhznXAVYClq22WYbO+2006xv37621VZbxVHIcZW//OUvIfzZfffdQ0CknlDlHnfffbcdffTRIUBSSJUewqehmQqjFi5caPfee29w1kPzjCkwVG+r9L8nn7VgwYIQJp566qnVNdVj6/zzz7drr7023CVy4MCBNRbt+eefD8veq1cvmzlzpnXs2DE8X5flK7fOPI8AAggggEBzEiDA8m3tvF2gEmD5bg8EWL6+eauet/0DAVbDbGEEWHGccxNgaR4lDVcrNV9SHI78VVGgpCF/6jE1YcIE22KLLTa7Eukhhwqd+vfvv8nrb7nlltAr65prrrExY8aE53V3xyOOOMIOOeSQokGZek2deOKJ9v7771f3BNNwRP2bgkb1zNpuu+1qfJZee/bZZ4c5uB544IHQO6uuy5e/lmOJEUAAAQQQ8BMgwPKzVeW8XaASYPluDwRYvr55q563/QMBVsNsYQRYcZxzE2AVru6//vWv0BvopZdeqn5qt912Cz2GmtM8WEnYpMnsu3XrZldeeWWYKF3DKk855ZRNJmRXTyrdnfH111+322+/PfR+Knxo2N/+++8fhhlqiKGGEeoOj+otdckll4Q/hfOMrVu3LoRdmlD+17/+dRhGmIRrxx13nE2ePNnatGmzyWcpdNOcWponS0MN67p8cb4OVEEAAQQQQKBpCBBg+bZj3i5QCbB8twcCLF/fvFXP2/6BAKthtjACrDjOuQuwNE+TQhoFIskk7mkKDaHTEDhNbF7JcLo4jI1TRfNPab4q/dFdF1988cUQXGk+qyVLltjbb78dJrhPzz2V9IrSEpeaM0t3JFTopHmr1HOqc+fOIcg699xza/TKKlzrwjDq/vvvt6OOOioEW2qzYkM+VV8T8F922WV20UUXhUnk1WurtsvXOC3ApyKAAAIIIJBNAQIs33bJ2wUqAZbv9pAEWK+++mqtPujzn/98Ra+PXZf9Q0XsdX5R3vYPBFh1bupavZEAq1ZcJV+cqwBL4ZXmVLruuuusU6dOdthhh9kXvvCF6pV74YUXwnA0BTff/e53w1xMhXe3i8OWjSoK8EaOHGmzZs0KFppraueddw4Lp55MWn8FR3puxowZIZAqFk4Vrk2x1xSGU8UECl9TGE4Ve0/ha+q6fNloEZYCAQQQQACBbAhwgerbDnm7QCXA8t0eCLB8ffNWPW/7BwKshtnCCLDiOOcqwLrvvvvC8DfdBS8d1qQp0ne3u/POO8P8UE31oXmnvv/974deSwr1NIQy/UgmZNcwQwVYmoS9rgFRUwqwNJ8XDwQQQAABBJqywPkPbzpFQFNe34Zet4kDXm7oj+TzEEAAAVcB3d2eh59Ahw4d/Io7VdYc1Vl75CbASib3fuihh2zevHn2pS99qaRlcne7b3zjGyWHrmWtIbyWJ+nhpB5pV199dQi7CocHFn52U++BRYDltbVRFwEEEEAgKwIEWL4tQYDl60t1BBBoeAECLF9zAqw4vrkJsFatWhUm+e7evXvJCcETkuTudv/85z/D8LqOHTvG0cphlcIJ2TW0UI56FLszoP49CbA0KXzip8nZzzzzTLv++uvD5O7FHkkvLQWMCskWLlwYesBdcMEFJe+QmARsV1xxRXjdm2++Wafly2HT1GqRGQpSK65avzjp6h17jolkQbzqMiSk1k1dqzfkbVLeWq0cL27yAhw3fJs4r0OEfFWojgACeRb41a9+lefFz/yyM4QwThPlLsDaaaedqu+MV4oguSPesmXLqichj8OVvSrqmaY/7dq1K7pwTz75pB100EHVdxT84IMPuAth9pqx7BJxIVKWqF4vIMCqF1+TfTMBVpNt2maxYhw3fJuZAMvXl+oIINDwAgRYvuYEWHF8cxNgJb2qFEppTqdtt922pIB6Xp100kmmsEt3K2zTpk0crYxVSe7yN3z48JLrmfScUu+oCy+80D7++ONwh0bdVXDBggXWv3//TdYqec8111wT7iCoh4bdHXHEEXbIIYeEuxoW3uEx6TmlMC25u2FyR0HdfbBYb69kEvpHHnnEHnjgAdMY22SoaG2XL2NNE31xuBCJTlqjYF4vROiB5btdEGD5+lLdV4Djhq9vXo8bvipURwCBPAsQYPm2HgFWHN/cBFha3ZkzZ5rCGg03O/fcc61169abKHz44Yem4GXcuHHhv0kAE4crW1V018Vjjz02LFSxecFWrFgRvNQL65577rGDDz44vPbuu++2o48+2kaPHh3uVJh2TCZ+1/C/e++91/r27Rveo6GHmgT+2WefrfHviYjCsGOOOcZOPfXU6ppqC901UhPu33XXXTZw4MAagMlcZb169Qptmwz1rMvyZatl4i8NFyLxTdMV83ohQoDlu10QYPn6Ut1XgOOGr29ejxu+KlRHAIE8CxBg+bYeAVYc31wFWP/4xz/C8LfHHnvMTjjhBDvllFNszz33tFatWtknn3xiS5YssZtvvtluvfVW+/rXvx7mb9p+++3jSGWwitb5kksuCYHeYYcdVuPOjAqvFB7J4KyzzgqhUlVVVVgL3b1Q81ip55N6Og0ZMiSEWO+9955dddVVNn78+Oohh8l7kpDs9NNPr3EXyI0bN9qiRYts1KhR9vrrr4cgTXeJTB6ag0tzbnXt2tWmTJlie++9t7Vo0cKSu0XOnz/fZs+eXT3vVX2WL4NNFG2RuBCJRlm0UF4vRAiwfLcLAixfX6r7CnDc8PXN63HDV4XqCCCQZwECLN/WI8CK45urAEur/Ic//CH0HFIwUuqx3377hTBnr732iqOU4SoKo84777wQVGlYX+/evcPSLl682DRET4Gf7j7YpUuXGmvxzDPP2IgRI0Lo17NnzzA5/tKlS8NdCjXx+tSpU61Hjx413qOAS2GZ/iSfpSGJ6pWlv+vfNdG7AsXkoZBNE7+rR5yWZ99997Utt9yyevn07/rTtm3bei9fhpup3ovGhUi9CTdbIK8XIgRYvtsFAZavL9V9BThu+Prm9bjhq0J1BBDIswABlm/rEWDF8c1dgKXVVpBy3333hZ5Wv/nNb+ztt9+2Tp062Ve/+tXQM+uoo47aJBCJw5XNKhqq9+CDD9qMGTOqgz2FeBo+ePjhhxcdaqk10Xxi6hWlXlC682CfPn1s0KBBYahgYeCVrHnhZymM0tBEhWGaLL5ly5abIG3YsMGeeOIJmz59uj366KNhHi6v5ctmC9V/qbgQqb/h5irk9UKEAMt3u0gCLK+7SFL3f9ovbw6+W1286hw34lkWq5TX44avCtURQCDPAgRYvq1HgBXHN5cBVpxVpwoC+RHgQsS3rfJ6IUKA5btdEGDV9M1b0OS1vL5bXbzqHDfiWRJg+VpSHQEEsiFAgOXbDgRYcXwJsOI4UgUBVwEuRFx5La8Blq8K1fMmQKDp22J5G1LKccN3e+C44etLdQQQaHgBAixfcwKsOL65C7DWrVtnzz33XJg4fP369ZtV6NChQ5igvF27dnG0qIJAIwlwIeILz4WIry/VG0aAAMvXmQDL1zdv1Tlu5K3FWF4EECgnQIBVTqh+zxNg1c8veXeuAizduU5zLS1YsKCitR8wYIDNmTPHOnfuXNHreRECWRUgwPJtGS5EfH2p3jACBFi+zgRYvr55q85xI28txvIigEA5AQKsckL1e54Aq35+uQuw1Ntq/PjxNmHCBPvKV75iJ554ou2xxx62xRZblJTYeuutw8TkrVu3jqNFFQQaSYAAyxeeCxFfX6o3jAABlq8zAZavb96qc9zIW4uxvAggUE6AAKucUP2eJ8Cqn1/uAqzVq1fb0KFD7T//+Y/Nnj3bdtpppzgCVEEgBwIEWL6NxIWIry/VG0aAAMvXmQDL1zdv1Tlu5K3FWF4EECgnQIBVTqh+zxNg1c8vdwHWqlWrbPDgwSG4mjRpklVVVcURoAoCORAgwPJtJC5EfH2p3jACBFi+zgRYvr55q85xI28txvIigEA5AQKsckL1e54Aq35+uQuwPvjgAzvvvPNs7dq1Nm3aNGvfvn0cAaogkAMBAizfRuJCxNeX6g0jQIDl60yA5eubt+ocN/LWYiwvAgiUEyDAKidUv+cJsOrnl7sASwusL9Vpp51m06dPt2984xvWokWLOApUQSDjAgRYvg3EhYivL9UbRoAAy9eZAMvXN2/VOW7krcVYXgQQKCdAgFVOqH7PE2DVzy+XAdaGDRts3rx5NnbsWBs+fLgdeOCBtuuuu5YcTtiyZUvr0KGD6b88EMizAAGWb+txIeLrS/WGESDA8nUmwPL1zVt1jht5azGWFwEEygkQYJUTqt/zBFj188tlgLVu3Tq7/vrr7Uc/+pG9/fbbZQUGDBhgc+bMsc6dO5d9LS9AIMsCBFi+rcOFiK8v1RtGgADL15kAy9c3b9U5buStxVheBBAoJ0CAVU6ofs8TYNXPL5cB1syZM0PPKz169uxpO+6442YVdthhB5s4caJ17NgxjhZVEGgkAQIsX3guRHx9qd4wAgRYvs4EWL6+eavOcSNvLcbyIoBAOQECrHJC9XueAKt+frkLsDR5+8iRI+3JJ5+0GTNmmDYAhgbG2Qiokn0BAizfNuJCxNeX6g0jQIDl60yA5eubt+ocN/LWYiwvAgiUEyDAKidUv+cJsOrnl7sAa9WqVTZ48GDr3r27TZ482dq0aRNHgCoI5ECAAMu3kbgQ8fWlesMIEGD5OhNg+frmrTrHjby1GMuLAALlBAiwygnV73kCrPr55S7ASnpgtW7dmgArTttTJUcCBFi+jcWFiK8v1RtGgADL15kAy9c3b9U5buStxVheBBAoJ0CAVU6ofs8TYNXPL3cB1saNG+3aa6+1m266yW699Vbbbbfd4ghQBYEcCBBg+TYSFyK+vlRvGAECLF9nAixf37xV57iRtxZjeRFAoJwAAVY5ofo9T4BVP7/cBVha4JUrV9qoUaNs9erV4U6Effr0sVatWsWRoAoCGRYgwPJtHC5EfH2p3jACBFi+zgRYvr55q85xI28txvIigEA5AQKsckL1e54Aq35+uQuw3n33XZs9e7a98cYbNmfOHFu+fHlYh83djZC7EMbZSKjS+AIEWL5twIWIry/VG0aAAMvXOQmwXn311Vp90Oc///mKXh+7LseNitjr/CKOG3Wm440IIJBRAQIs34YhwIrj22Kjxubl4JFM4v7www9XvLQDBgwIYVfnzp0rfg8vRCCLAlyI+LYKFyK+vlRvGAECLF9nAixf37xV57iRtxZjeRFAoJwAAVY5ofo9T4BVP7/k3bkJsDZs2GBr1qwx/bfSR8uWLa1Dhw6m//JAIM8CBFi+rceFiK8v1RFAAAEEEEAAAQSyLUCA5ds+BFhxfHMTYMVZXaogkE8BAizfdiPA8vWlOgIIIIAAAggggEC2BQiwfNuHACuOLwFWHEeqIOAqQIDlymsEWL6+VEcAAQQQQAABBBDItgABlm/7EG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ybRIC1evVqe/HFF23Dhg3Wo0cP++xnP2stWrSII0QVBDIgQIDl2wiPjmvr+wFURwABBBBAAAEEEEAgwwIEWL6NQ4AVxzfzAdbGjRvt+eeftylTptj2229vF198sW2xxRZh7detW2dXX321TZw40dauXVstctppp9nll19uXbt2jaNEFQQaWYAAy7cBCLB8famOAAIIIIAAAgggkG0BAizf9iHAiuOb6QDrk08+sUmTJtmECRNCQDV06FCbNm2atW/f3tavX2/XXHONnX/++eHvvXv3ttatW9vSpUtt+fLl9u1vf9tuuOEG69KlSxwpqiDQiAIEWL74BFi+vlRHAAEEEEAAAQQQyLYAAZZv+xBgxfHNdIC1YMECO+aYY2y77bazM844wwYOHGjdu3e3li1b2t/+9jc74YQTbMWKFfaLX/zCDjrooCCioOsHP/iBTZ8+3WbMmGHDhg2LI0UVBBpRgADLF58Ay9eX6ggggAACCCCAAALZFiDA8m0fAqw4vpkNsD766CMbO3as3X333TUCqmS177//fjvqqKPsoosusksuuaR6WKGeT8KtPfbYwyZPnmxt2rSJo0UVBBpJgADLF54Ay9eX6ggggAACCCCAAALZFiDA8m0fAqw4vpkMsD788EN78sknQzilIYBnnXVWGB6YfsydO9d+9rOf2bXXXmsKqtIPhV/qgfXPf/7TLrzwwlCjT58+m9SIQ0gVBPwFCLB8jQmwfH2pjgACCCCAAAIIIJBtAQIs3/YhwIrjm8kAS3cVPO+88+y+++4L81vpzoIaNpg8Pv74Y1uyZEn465577mlbbrllDQ3djVBzYWk4oZ7fZZddwkTvHTt2jKNGFQQaWIAAyxecAMvXl+oIIIAAAggggAAC2RYgwPJtHwKsOL6ZDLC0agqfRo4cae+++67NnDmzRvj0wgsv2LHHHmsHHnhgmOS9qqqqhoYCMM191a5du+pJ3+NwUQWBxhEgwPJ1J8Dy9aU6AggggAACCCCAQLYFCLB824cAK45vZgOsjRs32uWXXx56Tl1//fVhwvYWLVqY7kyoOa+uuOKKopO0a/ih7k44bty48N8xY8bEkaIKAo0oQIDli0+A5etLdQQQQAABBBBAAIFsCxBg+bYPAVYc38wGWFq9RYsWhbsQvv3223bcccfZrrvuar///e/tjjvusK9//es2a9Ys23777U1DBnU3wueee85uuOEGe/jhh22fffYJz2v4IQ8E8i5AgOXbggRYvr5URwABBBBAAAEEEMi2AAGWb/sQYMXxzXSApV5Y99xzj5177rm2fPny6jXWvFaapL1fv37h395//307++yzQ48sPQqfj0NFFQQaT4AAy9eeAMvXl+oIIIAAAggggAAC2RYgwPJtHwKsOL6ZDrCSVfzXv/5l+kIpxPriF79oBxxwgH3qU5+qFlDQpSGFv/3tb+3II48M82Oln49DRRUEGk+AAMvXngDL15fqCCCAAAIIIIAAAtkWIMDybR8CrDi+uQiw4qwqVRDIrwABlm/bEWD5+lIdAQQQQAABBBBAINsCBFi+7UOAFceXACuOI1UQcBUgwHLlNQIsX1+qI4AAAggggAACCGRbgADLt30IsOL4EmDFcaQKAq4CBFiuvARYvrxURwABBBBAAAEEEMi4AAGWbwMRYMXxJcCK40gVBFwFCLBceQmwfHmpjgACCCCAAAIIIJBxAQIs3wYiwIrjS4AVx5EqCLgKEGC58hJg+fJSHQEEEEAAAQQQQCDjAgRYvg1EgBXHlwArjiNVEHAVIMBy5SXA8uWlOgIIIIAAAggggEDGBQiwfBuIACuOLwFWHEeqIOAqQIDlykuA5ctLdQQQQAABBBBAAIGMCxBg+TYQ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IFAVcBAixXXgIsX16qI4AAAggggAACCGRcgADLt4EIsOL4EmDFcaQKAq4CBFiuvARYvrxURwABBBBAAAEEEMi4AAGWbwMRYMXxJcCK40gVBFwFCLBceQmwfHmpjgACCCCAAAIIIJBxAQIs3wYiwLEXnmAAACAASURBVIrjS4AVx7FRq7z33nt233332axZs+zpp5+2tWvXWp8+fWzQoEE2bNgw69KlyybL9/zzz9sxxxxjS5cuLbnsv/71r22//far8fyHH35oDz74oM2YMSN81pZbbmkHH3ywjRgxwg466CBr2bLlJvU2bNhgTzzxhE2fPt0effRR+/jjj0Pd4cOH2+GHH26tW7cuugzLli2zKVOm2Pz58+2VV14pu06N2gjOH06A5Qv86Li2vh9AdQQQQAABBBBAAAEEMixAgOXbOARYcXwJsOI4NlqVt956y0aNGmV33HGHtW/f3nr37h0CIQVTy5cvtz333DMER/369auxjPfff78dddRRm13uwgBL4dXEiRPt4osvrv4shVHPPvts+PsVV1xhZ555prVq1aq67vr162327NlhGRWs7bvvviH0Wrx4cfj7uHHjwp+2bWsGCHpetZ577jnr2bOnde/evXqdDj30UJs6dar16NGj0dwb+oMJsHzFCbB8famOAAIIIIAAAgggkG0BAizf9iHAiuNLgBXHsVGqfPLJJ3bJJZeE4Og73/mOXX755dW9rdQr66qrrrLx48fbkUceaT/72c9sm222qV7OSZMm2bnnnht6bun5Sh7z5s2z008/3Q488ECbNm2a7bjjjrZx40ZbtGhRCKhWrFhhc+bMqdFrS720Bg8ebF27dg3v+fKXvxw+6rXXXrPRo0fbk08+aTfeeKMdf/zx1YuwcuVKO+OMM+yRRx4xLefJJ58cQrH0Op111lkhTKuqqqpk0XP/GgIs3yYkwPL1pToCCCCAAAIIIIBAtgUIsHzbhwArji8BVhzHRqmiHlYnnniiqZfTrbfeap/73OdqLMc777wTgqVbbrnFFixYYP379w/Pf/DBB3beeefZwoUL7c4777QvfelLZZd/9erVYTiielvde++91rdv3xrvUX0NSTz11FNDsKReYOqxdf7559u1115rd911lw0cOLDGezSMUcFVr169bObMmdaxY8fw/N13321HH310CLiSWskbk3XSshdbjrIrktMXEGD5NhwBlq8v1RFAAAEEEEAAAQSyLUCA5ds+BFhxfAmw4jg2SpXf//73NmbMGPvCF75g11xzTdHeSBMmTAhD/jSMTz2h9FAYNXTo0NCjST2mtttuu7LLr8864ogj7JBDDgk9qTRkMP1QrymFae+//77NnTs39M5KAratttqq6OfotWeffXaY4+qBBx4IvbM++ugjGzt2bOh5lQ7d0p+lQE69srTOWv/m8CDA8m1lAixfX6ojgAACCCCAAAIIZFuAAMu3fQiw4vgSYMVxzGQV9cy66KKL7Mc//nGNAOvll18OE7zvs88+ds4559jkyZNDDyk9NC+WQiX1ymrRokX1et12222ht5SGLOpP+jm9aN26dSFMuuGGGyyZO0u9tTRf1XHHHRc+o02bNps4FQZsSbj2+uuv2+233x56ZxU+NCxx//33D8MMFXQ1h2GEBFi+XzECLF9fqiOAAAIIIIAAAghkW4AAy7d9CLDi+BJgxXHMZJW//e1vdsIJJ5iG3WmSd/XU0kPzTumOgbpToXpBKVjSnQrVY0p3+1PvqvTcU3pPMmfW5no9FYZRyUTxCrauvPJKU0+swod6gA0ZMsQuu+yyELYlvbb0uqQnV+F7tIwKxTSvlt7fuXPnTPrHXCgCrJiam9YiwPL1pToCCCCAAAIIIIBAtgUIsHzbhwArji8BVhzHzFXR8EDNP3XdddeFu/xpMvfk7oDqJaU7/GmYn4YDfvOb37SWLVuaJoXX/FN6n4byadhh8kUrNhSxcKULX1MYThVDKnxNJeFUJa/JXIPUc4EIsOoJWObtBFi+vlRHAAEEEEAAAQQQyLYAAZZv+xBgxfElwIrjmKkqCq90Z0L90ZBABVaf/exnwzJu2LAh9KbSpO+6C6F6aKWHA+qugjNmzAh3GzzllFNs6tSp1rZtWyPAatwmJsDy9SfA8vWlOgIIIIAAAggggEC2BQiwfNuHACuOLwFWHMfMVHn77bfDUDz1vDrssMNCDyv1tKrNI+nhpB5b8+bNs1133bVJBViakD5vj/Mf3nQusLytQ5aXd+KAl7O8eCwbAggggAACCCCAAAKuAmvWrHGt39yLd+jQIXcEusla1h4EWFlrkXosj+aP0nxT99xzjx177LGhp9X2229f64qrVq0KdyxcsWKFafL2nj17hl5cGnZ4/fXXh8nTiz2SXloKvTRH1cKFC8Mk7hdccEEIwLbYYotN3pYMIVRvMb3uzTffrL5bYqk7JCYBW7du3WzWrFnWsWPHWq0jAVatuJrFiwmwmkUzs5IIIIAAAggggAACJQQIsHw3DQKsOL4EWHEcG73KM888YyNGjLAlS5bYqFGj7PLLLw+TsRd7aBjh2rVrw/Oa+6rwsXLlSjvxxBNN/00CLO5C2LhNzBBCX3+GEPr6Uh0BBBBAAAEEEEAg2wIMIfRtH4YQxvElwIrj2GhVNGfVY489Zqeddppp+KCCK81f1bp166LLlNzlTwHW7bffbr16bTo07fnnn7djjjnGdtlll9DD6TOf+Yyp19IRRxxhhxxySBiWWBiOJT2nNPl7cvfA5LN098Fivam0DCNHjrRHHnnEHnjgAVMXRb1/7NixoffYggULrH///pusR9IbbHN3RGy0BnH6YAIsJ9j/LUuA5etLdQQQQAABBBBAAIFsCxBg+bYPAVYcXwKsOI6NVuWJJ56wk08+OfSomjJlih1//PFFe1UlC6gJ3s866yy7+eab7cYbb7Thw4fXmMRddyK88sorwzxa+nPJJZeEoX+rV6+2YcOG2bPPPmv33nuv9e3bt8Y6K2xS6HXqqafaxIkTQ4D24YcfhjsaXnvttXbXXXfZwIEDa7xHQZmWVyHazJkzq4cC6k6IRx99tI0ePbq6VvLGd955J/Qw0/DEYsvRaA3h/MEEWL7ABFi+vlRHAAEEEEAAAQQQyLYAAZZv+xBgxfElwIrj2ChVNMRP81GpB5Pmpiq8o2CphUrCpk6dOoXeVN/85jdD6KXASaHWhRdeaLvvvnvofdWjR4/qMprbSr27DjzwwBBK7bzzzqYeYIsWLQqh0uuvvx4mfdfzyePpp58Oc1p17do1BGx77713CMxee+21EFDNnz/fZs+eXT3vld6XXi/1xBoyZEgIxBS+XXXVVTZ+/Piw3nquqqqqUewb+kMJsHzFCbB8famOAAIIIIAAAgggkG0BAizf9iHAiuNLgBXHsVGqJBOgV/Lh6ZBIvawUeI0bNy703OrTp4917tzZli5dahr2t+eee9r06dOtX79+NUorQNJk6/qjIYS9e/e2jz/+OPTK0t/175roXXcvTB6Fn7XvvvvalltuaYsXLw6frWXQn7Zt29b4rPScXppEvnv37tXLp4nhp06dWiNcq8Qgz68hwPJtPQIsX1+qI4AAAggggAACCGRbgADLt30IsOL4EmDFcWzwKum5oir58MJeTuo5pSF86hWlHlwKrhRkDRo0KAwV7NKlS9Gy6qX14IMP2owZM0y9qxRGHXzwwWEC+YMOOqjo8EVNGq+hjgrFHn300RB67bfffmH44uGHH15yvq5ly5aF5VMvLd15sJLlq8Qij68hwPJtNQIsX1+qI4AAAggggAACCGRbgADLt30IsOL4EmDFcaQKAq4CBFiuvEaA5etLdQQQQAABBBBAAIFsCxBg+bYP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IFAVcBAixXXgIsX16qI4AAAggggAACCGRcgADLt4EIsOL4EmDFcaQKAq4CBFiuvARYvrxURwABBBBAAAEEEMi4AAGWbwMRYMXxJcCK40gVBFwFCLBceQmwfHmpjgACCCCAAAIIIJBxAQIs3wYiwIrjS4AVx5EqCLgKEGC58hJg+fJSHQEEEEAAAQQQQCDjAgRYvg1EgBXHlwArjiNVEHAVIMBy5SXA8uWlOgIIIIAAAggggEDGBQiwfBuIACuOLwFWHEeqIOAqQIDlykuA5ctLdQQQQAABBBBAAIGMCxBg+TYQ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IFAVcBAixXXgIsX16qI4AAAggggAACCGRcgADLt4EIsOL4EmDFcaQKAq4CBFiuvARYvrxURwABBBBAAAEEEMi4AAGWbwMRYMXxJcCK40gVBFwFCLBceQmwfHmpjgACCCCAAAIIIJBxAQIs3wYiwIrjS4AVx5EqCLgKEGC58hJg+fJSHQEEEEAAAQQQQCDjAgRYvg1EgBXHlwArjiNVEHAVIMBy5SXA8uWlOgIIIIAAAggggEDGBQiwfBuIACuOLwFWHEeqIOAqQIDlykuA5ctLdQQQQAABBBBAAIGMCxBg+TYQ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LFQWDZsmU2ZcoUmz9/vr3yyivWp08fGzRokA0bNsy6dOni8InZLUmA5ds2j45r6/sBVEcAAQQQQAABBBBAIMMCBFi+jUOAFceXACuOI1UiCyxevNjOPPNMe+6556xnz57WvXt3W7p0qS1fvtwOPfRQmzp1qvXo0SPyp2a3HAGWb9sQYPn6Uh0BBBBAAAEEEEAg2wIEWL7tQ4AVx5cAK44jVSIKrFy50s444wx75JFHbNKkSXbyySdbq1at7L333rOrrrrKxo8fb2eddZZNnDjRqqqqIn5ydksRYPm2DQGWry/VEUAAAQQQQAABBLItQIDl2z4EWHF8CbDiOFIlosDdd99tRx99tI0ePTqEVK1bt66u/s4779ioUaNs4cKFdu+991rfvn0jfnJ2SxFg+bYNAZavL9URQAABBBBAAAEEsi1AgOXbPgRYcXwJsOI4UiWSwEcffWRjx44NPa8WLFhg/fv336TyLbfcEnplXXPNNTZmzJhIn5ztMgRYvu1DgOXrS3UEEEAAAQQQQACBbAsQYPm2DwFWHF8CrDiOVIkksHr1ahs6dKi9/vrrdvvtt1uvXr02qfz000/b/vvvH4YZKuhqDsMICbAibWAlyhBg+fpSHQEEEEAAAQQQQCDbAgRYvu1DgBXHlwArjiNVIglokvYTTzwxVJs7d67tuOOOm1TWHQmPO+4469q1q82ZM8c6d+4c6dOzW4YAy7dtCLB8famOAAIIIIAAAgggkG0BAizf9iHAiuNLgBXHkSqRBCoJpyp5TaTFyUwZAizfpiDA8vWlOgIIIIAAAggggEC2BQiwfNuHACuOLwFWHEeqRBKoJJyq5DWRFiczZQiwfJuCAMvXl+oIIIAAAggggAAC2RYgwPJtHwKsOL4EWHEcqRJJoJJwqpLXbG5x9t5770hLSxkEEEAAAQQQQAABBBBAAAEEmp7AokWLMrdSBFiZa5LmvUBvvvmmDR48OCBofqvttttuE5AkwOrWrZvNmjXLOnbsWCs0AqxacfFiBBBAAAEEEEAAAQQQQACBZiZAgNXMGpzVrb0AdyGsvRnvQAABBBBAAAEEEEAAAQQQQKCpC9ADq6m3cM7W76OPPrKxY8fapEmTbMGCBda/f/9N1uCGG26wM88806655hobM2ZMztaQxUUAAQQQQAABBBBAAAEEEEAAgdoKEGDVVozXuwvcfffddvTRR9vo0aNt4sSJ1rp16+rPfOedd2zUqFG2cOFCu/fee61v377uy8MHIIAAAggggAACCCCAAAIIIIBA4woQYDWuP59eRGDlypV2xhln2COPPBJ6Yg0ZMiSEWO+9955dddVVNn78+PC8nquqqsIQAQQQQAABBBBAAAEEEEAAAQSauAABVhNv4Lyu3jPPPGMjRoywJUuWWM+ePa179+62dOlSW758uR166KE2depU69GjR15Xj+VGAAEEEEAAAQQQQAABBBBAAIFaCBBg1QKLlzaswLJly2zKlCk2f/58050H+/TpY4MGDbJhw4ZZly5dGnZh+DQEEEAAAQQQQAABBBBAAAEEEGg0AQKsRqPngxFAAAEEEEAAAQQQQAABBBBAAAEEKhEgwKpEidcggAACCCCAAAIIIIAAAggggAACCDSaAAFWo9HzwQgggAACCCCAAAIIIIAAAggggAAClQgQYFWixGsQQAABBBBAAAEEEEAAAQQQQAABBBpNgACr0ej5YAQQQAABBBBAAAEEEEAAAQQQQACBSgQIsCpR4jUIIIAAAggggAACCCCAAAIIIIAAAo0mQIDVaPR8MAIIIIAAAggggAACCCCAAAIIIIBAJQIEWJUo8RoEmojA008/bfvvv78NGDDA5syZY507d67zmq1bt87GjBljzz77rN12223Ws2fP6lorV660uXPn2kknnWQdO3YM/76519d2IV555RU77rjjrGvXrvVej9p+dh5fv2rVKrvrrrvsnnvuMW0Da9eutR133NH22Wcf+/a3v21HHHGEtW3btl6rps8YPHiwrVixYpPtoV6FI70568sXaTWjlEn2E2eccYZNmjTJqqqqotSlSDYEPvzwQzv//PPt2muvtUMOOcRuueUW23bbbbOxcBldimXLltmDDz5ow4YNy/T3YcOGDfbiiy+Gff0TTzxhv/3tb2vs70855RT72te+lpl1aOz9cszzkoxuuhUvlrad5557zubNm2cPP/yw6TxLj3333TfsJ0488UTr1auXtWjRouKapV5Yn3O42N/FmPUmTJhgF198sc2ePTucD+X90RDnjolRXe10PNP5ra5BvvzlL9ebPGa9+mzn9V6RJl6AAKuJNzCrh0BaoCECrNWrV9vQoUPtk08+qREuxTxR5KBQ2Xa9cePGcCJ6zjnnVJ+MFnvnfvvtZzfccIN94QtfqKxwkVc19oVIuQXP+vKVW/6GfJ4AqyG1G/6zXnjhBTv22GPtP//5j/3zn/8MJ/8DBw5s+AXJySf+5S9/seOPP9723nvvTAe6+vHgwgsvtJ///OdBtlOnTrbnnnvalltuafpR6Y9//GP4d+3vFV7utddejd4Cjb1fjnle0uiY9ViAt99+2y666CK77rrrSlZp3769/fCHP7Szzz7bWrduXY9Ps3A+UpcfIWN/F2PXq2sIUy9Mhzc35LljfQOsH//4xzZu3Dj79a9/HfZt9X3ErFfX7by+69Ac3k+A1RxamXVE4H8FYgZYpVCTE1I9X99eXqU+g4NCZZv0888/Hy68/v73v4cLGwWL6rXWsmVL++ijj+zll1+2K6+80m699VY77LDDbMaMGeH5ujwa+0Kk3DJnffnKLX9DPk+A1ZDaDf9ZCqvPPPPMcNJ/xx13hJP+qVOn1rsXZsOvScN8YnK8UU+UrPZIXLp0qZ111lm2YMECO/zww0MPu379+lmrVq2qkRRWXnPNNfbf//3fofftTTfdZLvttlvDIJb4FPbLjcofPlw/Nl5yySV2xRVX2KGHHhrOFb7yla+EXnoKMhRu3XfffXbZZZfZ8uXLbdasWaF3UX16YtX1HC72dzF2vaYSYDXkuWN9A6zEPFaAFbNeXbfzxt8rZH8JCLCy30YsIQLRBAiwolHmopAuts4991zTAXns2LE1LmaSFVCPOQ0V04Vsfbq9Z/1CJOvLl6UNigArS60Rd1n0fdcwuNdee81mzpwZgiv10rz33nutb9++cT+siVSLfZEbm0W9iBRYqS1HjBhhP/nJT0y9ZYo9FFboRwv1tlGAOX78+KLHhdjLWKoe++WGki79OQqlNDzwvffeCz9mlQo1FWLpRzAF3gqxPvOZz9R54et6YR/7uxi7XlMJsBry3JEAq85fo2b9RgKsZt38rHxzEygVYKUP4jq5ffTRR2369Onhv5orScNLRo8ebTvttFM1WbGu9+pxNWTIkBqsGsKgObJ22GGHknNmlZp74aCDDrJjjjnGTjjhhBrzddX15Kc5tbfG8X//+9+3KVOmlA2mNAeO5jPTRY2GG6YfqvPYY4+FYSnaHvRrrNpF3f81x1kyd1b6QkQnwRrOomEqeo+GsGjete9973vWp0+fTX651a+86g2mHmDz588Pwws0n4F6hY0aNarGdpdettdffz3M33P33XeH4THaVjVXh97zpS99qcbncKFU+dZfnwBLF0G60NEFjurooQue4cOHh54hxYaelJpnQ22psEW9RdRrMHkk+xkFruoxoCDm5ptvDtuNXnvyySfX2DYrX/Om/0p9HzXvnS5YdZGiuQrVNvruqxfGFltsURShtt9RF4eWbwAAIABJREFU79cn24B6hWjZCx/Fnk/3Dtb2+ec//7nGPuqoo44Kw6PS+47kgjRdP8YckjG3tKRNtdz6TqSP08U+529/+1s4puqhffXnPve5Gi/TflXzIP3yl78M82jpkeyPta2k50FKm/70pz8NPbz03t133z30CNN2pu+u9gvaV//iF78I8yzpe6pjzde//vXwfS01d6LmJ9IxrJLjQqzzGK1vuhfG9ttvH7YTHWcU9hx88MEhKCy1P9NwzcJ9kuYeGzRoUAgNi80bGnN7qG0tzZP2zW9+M/S62lyvea2X2lMP9eLceeedw//X5buYPofTucVDDz1kN954Y/W2UWwfXsl3sTbHn0rq1ea7kN5u6vNjYG3bL/br63vuWO5cq9Tz6fBPP6ZoKJ/OJfQotm9OtqElS5bUIEjb1+Y4VEk92Tz55JNhm3/88cfD/kA/FugcR+GuljM9nyzXKrG3zv+rR4DlZ0tlBDInUC7A+vznP2/t2rULQwsUNGiSdw1N0E5aJ7DaaSeTJBYLsHSwmTx5siUHFIVXXbp0CQciTRJcbNJ3/SJ89dVXhx5CemiYxqc+9Sl75513wolecvDSCdNnP/vZ8HcOCpVtWsmvaBdccEG4OK3tvBU6GdRwArVp0jYaVqD2VZClg3XSLslJiXp2aG4VXfxst912IVTS9qM205wsCho0aXzyUPtff/314cRek8tru9M2k37PtGnTQmCWDFnQSYkmKVbvsmTb1Ock87zohEIXtdrekiE05U6qKhNtHq+qa4CVHsaUzL+j9l28eHFoW827pIvR5HsszZdeeslOPfXUcOGiNuzRo0dATvY7akttH7rgTto/uWBSIPrMM8+Yhjv07t07vC/5LA1x0WclN5FoHi23+bVcv3596HGjC4Vk3qtyYYYq6vumHyFGjhwZvvc6FqS/1/p/BRMKtuvy+rrsA+py0ZzsA95///0wn5UC83L7KG1D6p2q7UrbtLZPBUQTJ07MxLalNtW+TsdYHUe1zys3tEvDx7UdvPvuu2EfqvZLHgqsFB6k96sff/xx9T6/sK3T+9Xu3bvbn/70p2D0j3/8IyyTjhFvvfVW6OWr84Nkv6DzBx3f9cOYfnzQ8T59M5hy+3gth8IyhbHJ+ibnBfU9j5FFcjEt29tvvz0cW3Q+kyy3XqNzlksvvbTGcVXLoNBd+9BkfyYjraN+3NMF8KuvvpqpG50kPbDUO1MX/7WdG60u38WkreS4yy67hHBQx/5Pf/rTRc8v9Lpy38XaHn/K1avtdyG93eQ5wNJ61Ofcsdy5VrkAS+d62t8m3znN1ajvT+G5gM41dW6r81FtT8m1w3e/+92w36ntcaVcPZ0Pq6er5onTsuicQ+fD6fkF9dk6NiQhFtcqfmdeBFh+tlRGIHMC5QIsHQj0y6gO7DrB14mhLjx/8IMfhB5ZOjlWD62tttqq5F0FS82BVWqy1OTX469+9athCMSuu+5a7aaLW100qQeQftXVgU0PDgqVbVrpcEC/Fn/nO98JvxTpIqLcRY4uIPSrs34lV08o/X/yi2t6m0h6bugkQ6GBhiPpxF0HcfXcU4Ckk3ZdbCikUo86XTh26NAhrITmbNG/6UJSF2D6JVi/2KtXni6y1YtMD50kJxN0JvMz6MJI87noV2GFc1rm3/zmN2Gb0cmIftHVHGB6lDupqky0ebyqLgGWLkDV8029LHQSpws7BZF6qHeFTvzU60W9MrRt6MRPJ4T6u0JNBaG6cE5CVm0zyT5H25/em4RR6Z6e2qYvv/zy6s9Srxr1ElEgpgvmI488snk0WgVrmYRV6mWlnlf6nirM0IW4Llj0vdTFd+Fj0aJF4Tuqh8Lk9HdUddTeOm4kdzOs7evrsg+oy0Vzsg9I9lHpddncPir2MKMKmqrilyS9Yh555JHQW+rAAw+s+L2FL9QcWepVq0n+FRrrmJH0fNQ+X6GX9tFqb/136623rt6vylTfU72vW7dupmBND11E6kcQvT79XU3vq3XekfTUTu5mvLltSOcMOi5o29V5gXqepc8LYpzHpHvn6McffZ4uSrXcOh857bTTwuc/8MAD1T/qpfeB6ffoWPb//t//C8clhUWF61rnBov0xvSPiNonaB+gYFBBoM71yj3q8l1M93ZRm6eP/dqmtc387Gc/s/POOy/s35PjQqnvYl2OP+ltpnB+u7p8F1SvqQwhrM+5Y7lzrXIBlhzT5xDp74+eu/POO8P1SfIoNWdVXY4r6TYsnFNLvSp1bqHelDqHSc5vtE/QOdPpp58e5pvV52p7Sm9f3DG93F6k9s8TYNXejHcgkFuBSgKsYnekUmCgCxid0CQXkqUCqdoEWDow6cJJJ0C6u02xO2ElEw6nh4oQYFW+CSa/cv/ud7+rfpNOGDUMQkNh1FVbPWIKA60333wzBFIKidIXCUkRXQzrgK1amvxVv9InAVaxngBJPV0IqZ6CynSAUewXS50Y6KJan6Nf6nXSoEAs6UWiz1UwUjjsKTlx0RA0nXQo+Ch3UlW5aNN/ZV0CrCSI1pAgXXhss802NaDUI0Nd7DVUNJlvSd9jtZ8uTvQ9L+wtlWwz6hmQ7p2RXDApNCk2BCrZZ2j70C+0PP5HIDkBLxwumLRd+vuSmKV7+CgQ1gl8el+h4EfGL774Yvh+6k6mSY+gSl6v3hdJiFnpPkDbS10umtMBVqX7qM1d5GZhu0r3ZEl/R+qybPreqy3Vy1o/VBX22E3OA/RDRjLULG1arP2SO17qAk7nDhqOl36o583RRx9dI9RJh6qlJgxP2j+9LadDkfqexyQXxQpykmNIse9E+oe15Huk9+hHQPUkTx7pY1nWAiwto47FanP1ttYxWo9kaJTOEw444ADbY489igZadfkuptuq2HaTHC/044d6QCZ3SC4VYNXl+LO573Zdvguq11QCLK1LXc8dy51rlQuw9KNT4TlE+vtTePwqFmDV5dwy2d+VqqdrkIULF4aQvnC+yPRxMr09c61SlyNRZe8hwKrMiVch0CQEygVYCgeScCG9wsmthjVpZ3LiGiPAqgS12MkRB4VK5P7vNWqrp556KvS6SMbtpytoeJZCoWT4lp7TOH8NCdLQj0ruvJWclKgHVPoXqORzdFKsX6B1EZRcaCnM0LwgGqqqdlYvrMJHMrxB/67lb9OmTehxpX/XL3HJr+/p961ZsyZcaGt7T34hL3dSVTvRpv3q2gZYOrnU9qM/OrnTNlPskQxLUG889eYs9yjVZsk+Id0TJF1L25d63pWaH6nc5zbF55MTel3YqzdI+nbjycTu6sWjobkKt5NH0sNH/60kIKnt6+uyD1AvkbpcNJfbR8lBIat+RU+va5Z7YFUSYBWb6ydp39p8R4odd8uZJt9F9UjSn1I/lKRD6iS4VpCV9BQs/E4m5yRJMKbwO1m+GOcxiVmpEFzDI9WjOH2xWuzf0sud9ID84IMPKvouNfR+SPtxHVc1ZDI9/1myHPqxSj3RNBQyHW7W5buYtJXardixP31MKdb7Pt1jqj7Hn7p+t0udgzalAEvtXpdzx3LnWuUCrFLnEMmxQvPppntkFwuc6npc0TrX9S6ExdqeaxW/vRgBlp8tlRHInEC5AKtUN9divao8Aiz1yFL4oF/ddADSBZV+WdNBgB5YcTYnGctXQzQUAGlyXM1rUzi3SbmT0sKlKXfSUmx7qSQoKQyjNEebhpJurkt2+hf8ZBhZueWLo9s0qlTSLuk1TdpWPZ82dyvr+++/P8xNkR6KXFhHQ0E0R8zvf//7MBxVy6IeH8V6YJW6+E6WvzYX502j5UqvhSZq/ta3vhWGNhT2KNEFoMJFDddJejoWDtmpdAhEbU/YK9nWigXS5fZPm5vEvdSE4aWOaXW9yG2IbcozwNIcWRoars/QDxM6FmuYYnoS+3L71XKhjuYj08T56iGcfMeTnl6qrd5KuglI4SOZl0vzbiXvK7ft1eY8plwQkb6RhHoeV7IPLBWQNsR2UpfP0DqpZ6XaXT3lNCxbj8J5furyXUzaShPHq9eXfpgqfGzux8t0gFWJvWoXO/5U+t2u5LuQDj/yPgdWse2l0nPHcvuEcgFWqaHQ5d6XPveo63Gl0gBLw271o6wCX31H9KNt8uMwPbDqsrep/XsIsGpvxjsQyK1AFgMsXTzphFUnMQobFKYkD3Vh1zhzzWdEgOWz2anHhIb+aC4pTbKdDOUqd1LaUAFW4cmpegGWC7CKnUiWO6ny0c1n1UpO/uoSYBWrW3h3snRdXZzq+fRFqp4vt20SYNXc7tKTt5fbInfbbbeiQ3YaM8AqdoFabhtoLgFW0uNN4UKxnq+l2ruUX+Ed9NLvV5Cs5zVfZeEQwlKhYLkgaHM/bJTbVvV8ejhe1gOsUgFpJevZ2K9ReJHMPabzMfWA0Y8RleyPKw2ivAOsYsefzQVYtf0uNPUAq7B9Sp07ljvXqk0Qlf7M2ryvknOYUsFnqR5Y+g4oXEvurp0MtdUyal5ZzZH3xhtv1OiVWW6f1Njf6zx/PgFWnluPZUeglgJZDLCSO70ouNKwFs21oJNSnSzrbk/65U9d1gmwatfYamtNqt2vX7/qCXdLVSg211C5C8SGCrCS3heamFc9xtQzpFyAle6BpYu6/v37MwdWLTafSk7+6hJgJb+Aa54dnSRqKE1yV59kXjbdAatXr15hvj09NKSr8OK43LZJgFWzsZMJif/whz+U7NGidyR3/kzPD1XbE/Davr6Sba1wH6Bhw+W2geYSYKX3dZXehbBU6JC+W6DuCKc50XSnLQ0t15yF//rXvzbZ95a7WE16YOkulZogvvBRLNRR70vdqVb7gvRQoXK7sHLbXmP3wEq2Y90tr5LhuOXWN8bz+oFAQzs1VFPnWsnk06VqF5uTtC7fxdr0wEoP4ywWONW2B1Zy/NHcmaUCrLp8F5pKgFXfc8dy+4RyQVS5Hlj//ve/a0x1UixwqutxJd2G6R5d+qFd822eeeaZoUeohtlrDk4di7Rv1Nx+P/nJT+ziiy8mwIqxY6qgBgFWBUi8BIGmIpC1ACs5odNQIY1711xMhXNk6M5WujsZAVbttsJkGIZ+GSo20XW6WrETCk1Weeihh5acA0u/Pmm4kYJH9eBSzygNpajN8Jxy82BoGQvvnKZfuRRq/PWvfy05B1Yyp48mIWUOrNptN3p1JSd/6ao6udOdojS5aqn5K9LD1JI5sJJAS7/k68JINxNIP0rNp1TugokAq2abJxNll5vPLnmdgovkjoKlJtJPf4LaTneS1FAw3QVP+4HCifdLvV5BiQLpUnPhFNsHVDIHVjLfWvq4Ue7CKo9DCOWTTGCtO3MVmyi92B6g2HcoMSscIpa8P5lXRnMVVtoDqzC0LrzhRrHveDLvocKV2gQ9jRlgpfeBpYaP1XW9ar8Hr/wd6cmnKwlAi2035fbHxb6LSVuph73Cs+SObsmSp5erkjmw6nL80WeVCrDq8l1oKgFWfc8dy+1nS30PkiCqVNhd7GZSpQKnupxb6rhSql6yzLq5gJZP88MWngMl84AyhLDy/U99XkmAVR893otAzgSyFmCVm78jfWtkAqzabWzpu7BceumloadLVVVV0SK/+tWvQi839XzTBZDCqOSArQvRYnch1MmEJspWbxnNqaPu1bUNsGpzp5jk4lu39a70LoTq0ZesT7mTqtrpNu1X1zbASl9El7sLoeZeSyYRT05YS81VldxNkjmw6r69pb9jxe7Mlq6c9NTS3IPJa9M9fIrdVTDZRyvw1t0l1WNn7NixYU6tSl6vu4tVehfCdAC3uZtMlDpulNsH5DXAUhsnPRlHjBgRegJo+H2ph4IohY36fiXfvXQvlnJ3g6zNHFjJDxBalmI/pBT7juvOllofDdUptg2pltpfQZt6QWh9dcxqzAArvQ8sdhdCPZ8EPVm7C2ESgO6+++42bdq0cBfKYg9tZ5q/UHeIS28jdfkuJm2l4YjqWa0fy9KPZcuWhXMSzT1VyQ0VKr0LYfr4UyrAqut3oakEWPU9d0zmtVO7Fd4wREaljuvJ+YB6aha7i6f2B+ecc07ovX3hhRdW/9hd37sQFv6ws7keXel9X3p7Te6a+dhjj9EDq+6nK7V6JwFWrbh4MQL5FmjIAEu/3OtuNgo49Ch2caCuwOpN89BDD4UT1VNPPdV0ByE9dDGlnhqam0kPAqzab3vJ8EyFUYcffni4g5AmTVWQlUzIqQtVnbSqvdQGCqX00C/KyQnDYYcdFv5fQYIe6mWlCwyFQ8mJbF0vDpOTGf2qr1+Av/nNb1rLli3D8mnZtMzJyX9y57QkPFM3f20fuiuhhhZqmTXZsO52qBPj9PqUW77a6zbdd9QlwEqHBrqwVGia/Kqe3l4UVqjHnrbB5IJOJ4XquaUhw3poglSFqtrGNHS08IKv3C/+9MD6v23zhRdeCHPbfepTnyrbEzM9V9Ypp5xiU6dODfN66KLvmGOOCUW1r0i+owoa9B3TxYS+g8ndSmv7+rrsA5ILYE0yPn36dPvGN74RLmh08XXVVVeFkLvwuFFuH1AuwCrVWyQLe4L0kCd9n773ve+F3nAK/JOHhgCq98CVV14Zes7qmKBjrIYIpnsQqe21L1bv3eTYrX3xD3/4w/DDRm0CLG1T+gx9l3Ws13df86np87SdaJi75u8q/I7rO6wfRPT40Y9+FLbhZB//0ksvhSBF281Pf/rT0BNYbd/YAVZ6H6hheTp26fujY5ku5HWTBC1j1gKsdACqNlcALXu1k47F+l5oWOd1110X9iEK6NTrMtm/1+W7mLxH+3eFkAos1INQ7Zg+Xmh7Offccy3puVeq51Zdjj/atorVq+t3QfXKzfmWhX1FJctQ33PHpEfcd77znbC/0XZV7jufvltq4fcnORdM7jqavmN2qZ5bdTmupNsw3RMs2U60D1WA+1//9V9hW9U6KaTXvlHfDT3ogVXJFlb/1xBg1d+QCgjkRqAhAqz0r1ea10aTAmsOA12c6qRTw7qSX9TS48o1JE2vVzdenYzodfr7oEGDbMaMGeGkSSfVW2+9ddkT1dw0iPOCylfDM/WrlQ7ApR46udBFgk42kgBRr9WJrS5ONcG+ftFX7wo9r5NOXQDpNuL6o5P0ul4cKqxQeKE62gY0pEgnxsl8PFo2XTRrmFEyvFTrdc8994QTW70u2W40HOWPf/xjWFYNZ9P2lqxPueVzbopclU/2E5UsdHqeCM3tooBKJ45qN12oqX0XL14c2lYXobpQSYYKpi+6k+1LF6mqo3Y97bTTTL/m6k6Z6QmqCbAqaZn/CaGTuwuWuvNjYaXkboX6d/Wo6tu3b6ijfbaCYX3vC7+j6j2hsCu5qKjt6+uyD0gHI1pWzd2jUFT7Jk36r8BN+4AYQwjTP7Ro3TXviXr9FA55raxV/F6VDOdW0KDvW/Kdkkuyb9Sn67upC67TTz897LuTh4Ih/YikQCn5/uo5mequf/o+qvdWeg6aSvar6YAkWSbV0zFePfCSfXS6p03hNlR4bqDlUi8yXSgn69DYAVYSiAwbNiwMw9a5jL4TMtJxaeDAgWHoe6U3RPDbUjatrG1H3xdtO5t7pEPP5HV1+S4mbaW5DrXP10V/+jus5SnWm3Bz38XaHn+0/KXq6fNr+11QvaYSYNX33FFtocBa+5LC74GOIwqCdLfh9Hc+sdO+ST+O6pH+/qjOz3/+c1Mv7/RUI8n5QLLP0vdPAWxdjiv6zGL1dP6p6w+Fu3okx8Bkv5rM36uwrticbVn8zjfk/sXjswiwPFSpiUBGBRoiwNKq6+Cl4EM9q3QirYvP/ffff5MAS68tdmcPjS/XBYjmxNKv/MltqpMhCOVOVDPK32iLpUDwl7/8ZQh9dEKhcEAPOeuXJPW62mGHHYoun/zVLVq/uKqbvh46WCuo0Fw5OvnUo9yFzObuwJTciVInJwrc1L66YFHgoZORpGdO4QJqmIGGLyrg0AWCTnCOPPLI8B5dZKZPcsotX6M1TgY/uK4BllZFF6sacqphIaqjhyY81bAAbWvJ9pKsduGdntSG2q7UhvplXr92auLU9PwsBFiVbTTJxZnaQd99tUO5h/bXusDQBYQuaPVLuHo/6Duq8ELtobmytA/RSbyG+WiOws6dO9coXZfXq2dlbfYBukDR0EX1DtU66gJGIYF65GhIh445MQIsrZjCFl1YaR+oiypt39rHZPGhddfcU9rnq0eqLsZlo/b/1re+FXpQFbZXsh7ap8ozaWPth9UDd/jw4WG9NUmxJmZPhphWul/VceTBBx8MveVkqO+5th39aKJ66R+2kmVJejfoBwzt43VcSNZD4YaOX+ohlDzKnRd4TuKe3g4K92najyls0w1VFIpoH5jMIZal7UfnYi+++GIIFTSMWG2ih9rqa1/7WjgPU6++wn24XlPb72J67in9eCYPbRv6d22nal+FZcU+a3Pfxdoefzb33a7td0G1mkqAlWyX9Tl3VK9+fXe1r0i3q9pXQVDhdz49dE+hu8IgXUOk9+vFzgXV5uqJf9NNN4XjUnqS/rqcW5aqp208vQ9TGK9zYQV1msdT4bSuW774xS+G81LN61hun5Sl73/eloUAK28txvIigAACCCCAAAIIIIBAbgSSi9lu3brV6u6KuVlBFhQBBBBoIAECrAaC5mMQQAABBBBAAAEEEECg6QnccccdYYi0eg5rbq/CRzInj3qzqXdJen6ypqfBGiGAAAJ+AgRYfrZURgABBBBAAAEEEEAAgSYuoInOjzjiiDAcXzc32GOPPaonev7zn/8chsVpmGylw3mbOBerhwACCNRZgACrznS8EQEEEEAAAQQQQAABBJq7gObISU/0rEnJdffPzd1cpLmbsf4IIIBAXQQIsOqixnsQQAABBBBAAAEEEEAAgf8V0EToTz31VJhQ+vHHHw+TSic3ptCwwsKbiwCHAAIIIFB7AQKs2pvxDgQQQAABBBBAAAEEEEAAAQQQQACBBhQgwGpAbD4KAQQQQAABBBBAAAEEEEAAAQQQQKD2AgRYtTfjHQhkQiC5JfOSJUuKLk+nTp3sq1/9aphU9Oijj7bOnTtnYrk9F2LVqlU2ePDg8BFz5sypsc7Lli2zBx980IYNG2ZVVVWei5G72rIaMmRIRcs9YMCATWwreiMvqpfAhAkT7OKLLy5Zo0+fPnbAAQfY8ccfb/vss4+1bNmyXp9X6ZuT/VDXrl0bZbvQ/DJz5861k046yTp27BgWe926dTZmzBh79tln7bbbbrOePXtWujpN6nXltpliK9sUvt8axjV//nybPHmyPfroo9a+fXs777zz7P+3dx9gclV1H8cPoYlgEAQUEEEEJah0ESWSBymS0EMzKIKGHppgKKEjoUYIRDqEKmCkF4mgRkAQFZ4gXYoUKVIEBKkBeZ/v8T3r2cnMztw7u8vd3e99Hh81OzP3zuece2bub87533HjxoXZZ5+9X7Vxq2/mtttuC0OHDm314WH55Zcf0OdOy1A+UAEFFFCg1wUMsHqd3B0q0D0CzQKsfC9cwE2cODFwcTLLLLN0zwFU8FUaBViPPvpovLBfZZVVwoknnmiAVdN2BlgV7Mw1h1QkjNh1110DjyfE7untwwywXnnllbDNNtsEiifngbUB1n9bvUifSf2kPwRYhFabbrppeP3110MqpM3/33nnnXv6dKjs6xtgVbZpPDAFFFBAgYICBlgFwXy4AlURSBeOHE+9WQbvvvtueOihh+JdcS644IJYSPT8888Pw4YNq8pb6LXjSFZczBhgzcyeAqyddtpJn17rlcV2lMKII444Ihx88MGdnvzBBx+El19+OVxzzTXh2GOPDfR3QqzjjjsuzD333MV2VPDRH2aA1dWMy4JvY8A8PJn96le/Cr///e/D6quv3u/eexrP+OxjJl5//tGm1cZLAVZ/CChbfc8+TgEFFFCgfwoYYPXPdvVdDQCBZgFWInjnnXfCCSecEJdPbLTRRuGss84KCy200AAQ+t9bNMDqurkNsKp/OnQVYOVHf99994Xtt98+/PGPfwwXXXRRx5LannqHBlg9JdszrzuQAqze6P8900rd/6oGWN1v6isqoIACCnw4AgZYH467e1WgbYFWAyx29Mwzz8SlNtOmTQtXX311DLLyjZCL+lBnn3124IsuG7/McyG8wQYbhDnnnLPj4fmsB2Z08fhTTz011hphqeJ2220X60wtuOCCdd/jU089FWeEXXHFFWH69OlNbzFde2wsC2EW2eabbx5GjRrVqc5VvRkZ9ZbR+Ct056ZpN8CiDtE555wTpkyZ0lKbsnfq1Nx8883htNNOi32HGUS061ZbbRXrGdWbOUQds0mTJsX6NvT/dHty+ltv1n1q++Qt8QKtBljMxuI83nHHHeM5wv+ed955O+2x1pHzdv311w/c5n2JJZaoe3Spjc8777xov9Zaa8VQfNFFF41tltfASufhP/7xj7qzQ5v9vZUxot6y11S35zOf+UyXNbBaef2EkIffxxxzTOyrqc/S/0aOHBn22GOPhm4lmrpHn9JKgJWPoyw95weQSy+9NCy77LJht912C1tvvXWsscbjLr/88nDllVfGzwHG5q7OydRmBEvrrrtuHDNSf+L83Xbbbeue+61+BjRaCl073hcZr/L2Z1bjYYcdFt8v/X+//fYL66yzTo+2V3e9eDsBFuM0bcOGcT5rj/GGf+P7xcYbbxzOOOOM8MlPfrJj+Sqz/AYPHhxn9vLdg43H7bnnnmG55ZarOzuu7PeRCy+8MBDgn3zyyfE8pd5ZV/sq83lSZuzsrjb0dRRQQAEF/itggGVPUKCPChQJsPiSyRdICtkecMAB8cvlrLPOGt85X+b5d778Uex2hRVWCLPNNlugODyhAl9MWYqRAql0ccOXTGpK8YV1kUUWCYsttlh45JFHwpNPPhnDhHPPPTcMGTKkQ5dj4Iv/3nvvHR/DRTMXO+yfIIsQq6gPAAAgAElEQVR9szSKJR/sn+2NN94I++67bwzIqOfDBSrHnfYzYsSIcPrpp8d9s9ULsAg8fvGLX4S77747vsbSSy8dLzZZXpWKPvfRLtBth91OgPWHP/wh7LLLLrG/0J74/vvf/44FtGnTo446KtaeSW2a2pV/5z9sLO2cZ555OtqVi9uf/vSn8bXSli6i6DsULKc/vvbaax37oX//4Ac/6LfLhVoNsPB6/PHHY7jL+XvZZZfFC0W2Zucg7UdYQb2gfNnVgw8+GL7//e/HWV2pjTnXqC1H206dOjWOAakOVbOAqqu/33LLLTF8SwElfYDHpzGC8533xnJJinSnm1gwNtAnjj766LDwwgvXDbCavf96Y1AaZz//+c/HPsq4Rv/jphhpHGIs472vvPLK3XZO9tQLFQmwCCAZW++99954LvJDCL6EAvX6BMecTLBMbZX6UhpnfvSjHwXGjXvuuSd+3rAxPhOAcRMOxuw0Nhf5DCAg4bMifaakcYJAM433Rcer1P58dhC6J5Pnn38+TJ48OX4G9oWtnQDr/fffj+MCn8VbbLFF/MxP7UM/4Hx89dVXO4Vb+XhFu9MmnKM8rvZczseast9H3nzzzdgWBPaMRYxTfFbQfrQdQSk3tCn7edJs7Gg0dvaFvuExKqCAAn1NwACrr7WYx6vA/wsUCbB4yk033RR/9c5nZRBCHXjggTGg2mGHHcL48eM7giq+SPKlf8KECXGmxeGHHx5DiPwCiIsUggPuYMcsLS42jj/++PjY2i+6XKxQSJ0v/rwmv+LzHL4Y3n777WHMmDHhb3/7WzjzzDPj49hSMV5en9o+7I+NCx1+/WYmRF7npFFNHJcQdn3alA2w+DWatqFt835Am3KRQljKBSMhCn0vhSj8Qr7XXnvFWT/87yWXXDL+jf5Dm1LniRCFC1l+veffmfnBDEIuGtdcc80YsLAf/o3gihlAl1xySfjsZz/bL8eIIgEW5wfnE6F0PuPyzjvvjOc/2ymnnBKGDx8eZ9JwYc65Nnbs2EDtPGbbpNCLQunURiMEPvTQQ+NjmB3Hc5h9w//nQjGf5VI2wOqqP6V2/uhHPxqP5Ytf/GLdwJr31qiIe5kxKL9ZBsE8fZILZfpfPg4RvDNDa4455qh0/ysSYFEni3OUIOrTn/50IMhge/vtt+P5SChAmMHsnDRLl88UzmE8eC59MIUd+Qyp2s+bfOlr3meLfgZwfPlMr3RXWv69zHiVtz8zkgly+BzixgGcO711t892O1U7ARb75vsA4wA/QvEZjQX9n1mbzKhO/5bCqHzmc97WjBs33HBDHJ/Y+GxIIWC730cIkfJxLS+fkH/vKfN5UmbsbLfNfL4CCiigQH0BAyx7hgJ9VKBogFXvC+xdd90Vf5VcaaWV4i+XhAD59sILL8Rgi1/Vay8aubjJg630PGbFpC+1N954Y1xiwYUPoRZfapl1wy+5aQZYeh6P5Uvm2muvHZeWcNGTLkRYqsiysnzjYpQv1GussUY45JBD4kW1AVa5ztzqXQhri7wTWjGjjnbdf//9O82y4kiYTUMYSbjBjCraiLCD8JKLCAKnfJZeHj5cfPHFHUt1UrvSj/j3fHkq/0b733rrrXF2SH8sSo1LkQArBTiEC6kOEMEUbUSbESpwYV9b3Dr1A2ZCElZxjqYAIQ8UUy/LZ3Z2R4DF8TKjq964wr5YzsYFNKE7+2t0vtcLsMqOQXmAQWDHksHacYhxixlaeVhT7kzs+WcVDbDq1ZHChDGc0CqfjZOO/tlnn439i/Azv8FI6l8EgfXC5tT+fEYQfrMV/QzIn1N77GXGq9T+/LhC8NJXx5eidyGs1+68Bu368Y9/PI7D/CjGDxF8R8A2X/adxit+bOC8YKlxPm6kZc75jPB2v4/UK9qf+iJhG8H8Ukst1TFutPp5Unbs7Pmz2T0ooIACA1PAAGtgtrvvuh8IdEeAlS4Y+FWZX8zrbYQCXFDy5Y9aN+kCiADp2muvrbtsJl10cBHMf1566aUYWhBe5Eua8v3961//ir/q8iU5vS7LhFiuwuwdLlpZatbVDAcDrHIdu0yAlWb5/PrXv27YD7iAZQkqy27SxUOaCdjVjBUuegm+0oVs6huEpvQDZnxQZ2Ug3V2s3QArXchxMcbFJ7MVajeWBOJOkJ3CmHT+1wuReT7jAAEOs+jaWULIEiDq4tD2rQYFRQIsZpCUGYPSOMvs09SHc7dktsACC3S8/3JnYe88q0iAxcxYflhg3C2yNZqBl8YZakkRNnzkIx/p9LLpvM/vtFn0M6BRgFV2vGrW/kVcPszHdkeAlS8lpE8899xzcayoLRfA+0zjVaPvFsmVHyPSjxLtfB9p1FfTZ9DTTz/dEaYW/TwpO3Z+mO3tvhVQQIH+LGCA1Z9b1/fWrwXaDbD4FZWZFlygploh9cBSPZF0UZHXwOKChHoTtVv6spxm7FA0ubbQc+1z8l850xIS9s1sLi5s2KhlQfHcTTbZJHzzm9+cKcQwwCrX5cssIUxf6vnVnDo2c80110w7Z7lIqolDMV9mL6SLlFQDrd4Rp9pW+YwvZgAyO4e6Tmz0WZYoMYOQ/Vd96Va5lvnfs9oNsFLQxDlCLRoKHNduM2bMiDWlqHvEOUfIRX086gql9qt9TgqGmK3VToDVbNlhPb8iAVYrd0usNwY1e16jY2i3vXvq+UUCrEZF+GuPjRlvnLMPP/xwYDwgaOYzgFCz3gysPKDKXyt9buR/L/oZwOvVW0JYdrxq1v491U7d/brtLiFMx5MvJaxX5yw9Lo1XaRZ27fupPd+ZGdXO95FGfbXRcuIinydlxk4+39wUUEABBXpGwACrZ1x9VQV6XKBogJV+yWZGDHUimFHALBgChVa22gArXShQzLh2KxNg8RrpS2++fIGlZtTYYAYIRaTzjWVNzNJZZpll4j8bYLXSkjM/pkyAlS+tamWvKQCpd1fIRs/PAyyWkHEhQeFuAs4UZPFcghZqolELK79jZivH1VceUyTASjMMmO2YLiCLzMCovZsfY0SjAKveOdcsjKr392bPqddO3R1g1RuDmgUYAzXA6mpcJgDl7ykITRfzaZwpEmDRJkU+A9LnErX58s+RsuNVs/bvK+NHdwVYzMKiNiazshl3a+9KmDzSeNVs3EjBU7pzaNnvI0UDrCKfJ2XGTgOsvnJmeJwKKNAXBQyw+mKrecwKhBDvrsOsJrb8V+56OHn9F75YsgyL2RapJk5aHtgKbFf1iNLzywRY+eyHer/a8oWTAvB/+tOf4jLE66+/PoYY1Mwi4OLOYwZYrbRg9wRYqZYVhXLrLa1qdCSpDk1e56boUdNXuDMa9ZmuuOKKjmCTuiqjR48u+nJ94vFFAqz7778/3kSBWWlpbMjry7Raq4li3WkGFneBpN5c7dafAqx6Y1CzAGMgBlj5nQG5UGdWLHUU+SGBWmBsaelwuzOw8v7WymdAowCr7HjVrP37xOARQpwRN3To0E43Wyhz7KkOFp5s/IhE6JTXJeTf03jVbNxIwRM332jn+0jRACt/780+T8qMnWVsfY4CCiigQGsCBlitOfkoBSonUCTA4vbnXFBwJx2KIHPBwZYXtSXUaqWmULpgo6hto3pW6Zf2FFJQA4v9P/bYYw2fQ60Kwoc77rijYU2lvBGoacGSMoKs9CuvAVa5blpmBlZeR6TVmkUcXZoJWFsQvtyRh3g3PAKZ7bbbLhb1p0/XW85Y9vWr8rxWAywu8lOBZEzqFc9vFnjn7zmNEdyJDt/a7aGHHgpbbrllXErc6hLCvJB/OpZUo+iqq65qWAOL+mnMtKOQNLNHGTPSXebSvjm+esuGyo5BzQKMgRhgpXOY+oSEF9Sjy7e0rJT/7s4Aq7bv1fsM4DH1lhCWHa+atX9Vxodmx9EdAVZaPkjdQ+46yPcJapkxI4ubeeQ3ZknjVaNxI7lyd8sUqLfzfaSdACu3q/d5ws1s0o1HioydzdrEvyuggAIKlBMwwCrn5rMU+NAFWg2wmCHDF0zu1MasjPyuUcxmop4Uv5zX3ikovxCkLg4zMSjWnNdQqb11Ns9JdyEkKEthWZE7gFEniWOZZ555wvjx48Nvf/vbGEqsuuqqnczzO60ZYLXXHcsEWPkd6OrdNY4joo8SXHIHKvrg0ksvHR5//PEwatSo2E+YubXccst1Ovi0RIUaJRRrpwba9OnTw9ixY2OtK2q21S4TrJ3xN5ADLGamYU7AzHlEyMDGOMCd404++eSZbnmfGoC7RlJgm7vEHXvssYHC5GmMoGhzujtoenweluV3IWxWkD3dcbS2RlK6gK3Xn9577714QwhC8XQ3wCJLCMuMQbz/ZgHGQAywmoWpjdq36BJCZgAW/QxoFGCVHa+atX97I2/vPbvdACsv4L7bbrvF8ZwAMc20q11KmPoIdw+eNGlSGDx4cMebzceN/I6n7XwfKRJgMaOqyOfJoEGDSo2dvde67kkBBRQYWAIGWAOrvX23/UigWYBFwEMBbX4hZYldvXoVPIaLWmZpECpwcbjEEktEJf5GQMUXTEIG6onwtzzA4jWppzV8+PDAlzyWlhx//PHh8MMPn2k2DPWLuMMZywAnTJgQf9EkiODLLHcQGjNmTLzoZp88jo0LZu5MyEU4F97UyWDjOdOmTYs1j/gFt/bY0kVMqs9V745H/agrtP1WygRY7JT+xQXMAw88EAPSXXbZpeNW6lzcEEQQohB+ciFKe+cXQtxdMt1EgNl/hBQsCaRPsjHDb5VVVol3u+JCiBpo9FX6DjXc2Ji5w6yc0047LUycODHsscceLc0kbButl1+gq9CAWQOcl9ddd10Mnujv6SIzD/PS8h8O/cgjj4yBdjoHH3zwwTirifAhd8zHCJb40KYUb2afzLzjvGVGVR5gcX7S3owdO+ywQzjmmGPiDRj4d2ZtEErSlqnWVqoX88QTTwRqFzFWEGbxvzk+9kVoxUUnzznrrLPCQgst1DEWUaB7ypQpHbXwGhVuLjMGNQswBmKAlcYL2pwZNukzg/OXHxw4f/nRo7Z9iwZYZT4DGgVYZcerZu3fy8NA6d21G2ClsSPdoZQfIzifaVM+A2qXEua1DgmeOXfnnnvuTuMGN5LJZzS1832kSIBV5vOkzNhZurF8ogIKKKBAlwIGWHYQBfqoQJGitFwgcqExbNiwmS7uCZS4oGTGCxemzHLhojHdPY7nEiql+jf5EsIvf/nLMXDgjnCERek53B2OYIuAK2182WVGFksNuOBNd6FLdzlk31zwchGdwgn2RfhBAXc2ZoHwS256Dq/Pbbr58kwA0uhiMi0fmjp1ajxWAjku9GuXvvTRrtD2YZcNsNgxs3Z23HHHGJrQHlzYMNvn7rvvjuESIQm/wOfWBJ0sWaUge96u9Ateh7CD/kONt7SslaVle+21V+w7aT+EYVwoUwuNiyjC2tpaLG3jVOQFihS/53wmQOKcyjfOQS4YCZ0wS+dguusjj91zzz3jc7nYTBtjBMsHKZ5P2xBMvPrqq3FmHOckF4TM4syX8aVwk6AqtRfnJ89h/yzL4a51tUty8v5UO0awX4LKr33ta/HQ8lmYPHbIkCEdITzjCMuR89cvMwY1CzAGYoCV94d6nxn8sMAsPJZ3E4jSR9jKBFhFPwPy/eRF3FNfLjpeNWv/igwPTQ+jSCHy9GLJL29vfpBg2W4al9OMa34kI6jm85rP7zResbw43XyFz4Y0BjAmcC6vt956nb6TlP0+UiTA4v0V/TwpO3Y2bRgfoIACCihQWMAAqzCZT1CgGgLNAiy+ILIUiHBnxIgRnabw174DLgSZvTF58uRY7JXggaCHL5/UpcpDgfxuYXyZve+++2IQwZdU9seyL2bL5BfA+f6YZcHMKi5uuJjlODfaaKO4H4Kl2jpchB1cOF9yySVxpla68CYk40I9/frPPrq6mORi9qCDDoqFv/ki3ah+VzVat3ePop0AiyMlwCBkZBYMbcpFLUtBmT23wQYb1L0zILM1KPDLklbapKt2ZR9cQFBvifpOzL5rdT+9K9lze2sWYBEScEMDQr9ll102zoist+HIMk4CQs7BFBhSF48ZdITc9Z5beyc4AiMez/hCgJmCg/yupMyMYj/MnmI/aR/8N7O5agOmdLxPPfVUnDXKBTTPY1+bbbZZDNHSLMz0WIIywlDCacYtAhOKVdcLsNJzioxBzQKMgRhg4ciPCIzj5513Xkd4Tf9jHOdzgFly1CgkVKYtGNfLBFjsq8hnQOqHtXchzM+FIuNVs/bvuTO+e1+5bIDFeEIbcr7WWw7IUaaZjYSWfA4whqTxiu8IjEeEW5yjBOAjR46MM2Xzz+783Zb9PlKvPlWj2ZhlPk/Kjp3d25K+mgIKKKCAAZZ9QAEFCgmUud19oR34YAUUUEABBRToswIpwKo3C67PvikPXAEFFFCgEgIGWJVoBg9Cgb4jYIDVd9rKI1VAAQUUUKC3BQywelvc/SmggAIDR8AAa+C0te9UgW4RMMDqFkZfRAEFFFBAgX4pYIDVL5vVN6WAAgpUQsAAqxLN4EEo0HcEDLD6Tlt5pAoooIACCvS2gAFWb4u7PwUUUGDgCBhgDZy29p0q0C0CBljdwuiLKKCAAgoo0C8FDLD6ZbP6phRQQIFKCBhgVaIZPAgFFFBAAQUUUEABBRRQQAEFFFBAgUYCBlj2DQUUUEABBRRQQAEFFFBAAQUUUECBSgsYYFW6eTw4BRRQQAEFFFBAAQUUUEABBRRQQAEDLPuAAgoooIACCiiggAIKKKCAAgoooEClBQywKt08HpwCCiiggAIKKKCAAgoooIACCiiggAGWfUABBRRQQAEFFFBAAQUUUEABBRRQoNICBliVbh4PTgEFFFBAAQUUUEABBRRQQAEFFFDAAMs+oIACCiiggAIKKKCAAgoooIACCihQaQEDrEo3jwengAIKKKCAAgoooIACCiiggAIKKGCAZR9QQAEFFFBAAQUUUEABBRRQQAEFFKi0gAFWpZvHg1NAAQUUUEABBRRQQAEFFFBAAQUUMMCyDyiggAIKKKCAAgoooIACCiiggAIKVFrAAKvSzePBKaCAAgoooIACCiiggAIKKKCAAgoYYNkHFFBAAQUUUEABBRRQQAEFFFBAAQUqLWCAVenm8eAUUEABBRRQQAEFFFBAAQUUUEABBQyw7AMKKKCAAgoooIACCiiggAIKKKCAApUWMMCqdPN4cAoooIACCiiggAIKKKCAAgoooIACBlj2AQUUUEABBRRQQAEFFFBAAQUUUECBSgsYYFW6eTw4BRRQQAEFFFBAAQUUUEABBRRQQAEDLPuAAgoooIACCiiggAIKKKCAAgoooEClBQywKt08HpwCCiiggAIKKKCAAgoooIACCiiggAGWfUABBRRQQAEFFFBAAQUUUEABBRRQoNICBliVbh4PTgEFFFBAAQUUUEABBRRQQAEFFFDAAMs+oIACCiiggAIKKKCAAgoooIACCihQaQEDrEo3jwengAIKKKCAAgoooIACCiiggAIKKGCAZR9QQAEFFFBAAQUUUEABBRRQQAEFFKi0gAFWpZvHg1NAAQUUUEABBRRQQAEFFFBAAQUUMMCyDyiggAIKKKCAAgoooIACCiiggAIKVFrAAKvSzePBKaCAAgoooIACCiiggAIKKKCAAgoYYNkHFFBAAQUUUEABBRRQQAEFFFBAAQUqLWCAVenm8eAUUEABBRRQQAEFFFBAAQUUUEABBQyw7AMKKKCAAgoooIACCiiggAIKKKCAApUWMMCqdPN4cAoooIACCiiggAIKKKCAAgoooIACBlj2AQUUUEABBRRQQAEFFFBAAQUUUECBSgsYYFW6eTw4BRRQQAEFFFBAAQUUUEABBRRQQAEDLPuAAgoooIACCiiggAIKKKCAAgoooEClBQywKt08HpwCCiiggAIKKKCAAgoooIACCiiggAGWfUABBRRQQAEFFFBAAQUUUEABBRRQoNICBliVbh4PTgEFFFBAAQUUKC7w1ltvhVtvvTVcfPHF4Xe/+1148sknw/zzzx++/vWvhw033DBsttlm4ROf+ETxF27wjBdffDHu63vf+16Yb775uu11fSEFFFBAAQUUUCAJGGDZFxRQQAEFFFBAgX4i8MEHH4Rp06aF/fffP/z5z3+O72q11VYLgwcPDoRad999d3j99dfDF77whXD00UeHTTbZJMwyyyxtvftXXnklbLPNNuG9994LP/vZz7o1GGvrwHyyAgoooIACCvQrAQOsftWcvhkFFFBAAQUUGKgChFc///nPw5gxYyLBQQcdFEaPHh3Dq7S99tpr4cwzzwxHHHFEnJF1/vnnh2HDhrVF9s9//jN85zvfia9hgNUWpU9WQAEFFFBAgS4EDLDsHgoooIACCiigQD8QuOeee8K3v/3t8Oabb4bJkyeHNddcs+7sqv/85z/hpJNOCnvvvXdYe+21wwUXXBAWXnjh0gIGWKXpfKICCiiggAIKFBAwwCqA5UMVUEABBRRQQIEqCrz//vvh8MMPDz/+8Y/DuHHj4v+ebbbZGh7qc889F3bdddewyCKLhL322issvfTSHY995513wi233BJnU6X6WR/72MfC6quvHpcKbrzxxmHuueeOj+cx3/3udzvtZ/nll48zwVimmLYnnngiTJo0KVx//fXhr3/9a/zb+uuvH3bfffewxBJLzHSczCYjkCNou/rqq8OMGTPCWmutFY/1U5/6VNhqq63i0sgTTzwxzDXXXJ2OnSWUBHi/+c1vwssvvxxnmPF46nOl405PwOuQQw6J7/Ohhx6KyyrZCAKZuXbggQdGU/67dqklxzh+/Phw8MEHh8svvzyMHDmyil3DY1JAAQUUUKDfCBhg9Zum9I0ooIACCiigwEAVoEj71ltvHe69995www03xLCpzPbGG2+EfffdN5x66qmB0GqFFVaIARFF2qdPnx5fkuDruOOOi2EQ4RIh01/+8pf4N8KrBRdcMAZBSy65ZCDkufLKK+NsL46R4GrxxRfveD3+9wknnBA23XTTjoAoXwpJALXiiivGulqPPPJIDKR23nnnMHXq1FiQPg+wOMZ99tknXHjhhR3HTojHsfE8TM4555xOwVoKsAjhbrzxxvg3wjIeS4iF6ec+97n4mgsssEAn0pdeeikGeizLpIA978VNAQUUUEABBXpOwACr52x9ZQUUUEABBRRQoFcE7rjjjrDuuuuGlVdeOc6KYmZVmY2AZ/vttw/bbbddDKkIo9gIlW677baw4447hqeffjqGPcyAYutqCeGdd94ZNt988/i4U045JQwfPjwMGjQosIyRGVJjx44N7777brj00kvDcsstFx+XL4XMn0O4dvzxx8fZZWw77bRTR4BFAflDDz00HHXUUTEMmzBhQgzQ2Chaz78fc8wx8W9nnHFGx/tKARZLKFlKySwvNl6P49ptt93i7Kp6oSDHz+sxK4x9zzrrrGXIfY4CCiiggAIKtChggNUilA9TQAEFFFBAAQWqKnDNNdfEpX2ERWeffXaYd955Cx8qARHF3W+66aZw+umnh1VXXbXTa7BMkeVyzK666KKLOgq3NwqwCIC4GyKzpJjBRKH32mV4aQkir0sIxJaWQlJsnjAtfw6znVh2SNiUB1j3339/2GKLLcIcc8wx0/JFXjN/Xr7cLwVY+Wvlb7r2+FJIlZZsTpw4Mc4wS8FXYXSfoIACCiiggAItCxhgtUzlAxVQQAEFFFBAgWoKpKClURDTXUedAp9WAqxnn302hlYEWY2W2D366KNxqR51rQi52FiWxyyv2jpa6T1cccUVYbPNNusUYBFobbvttuGAAw6INavqzYZKId8Pf/jDOBuLsCu9H2Zo8dza7fHHHw+jRo2KSxLzYvfUEKOmFksU6y0v7C5vX0cBBRRQQAEF/idggGVvUEABBRRQQAEF+rgAs6ZYQtjODKxaApbRsfyO2lUPPPBAXDaYirq3EmCxFJDjYYYWtbFmn332mZSpN0WNqsUWWywGVmwUXCfQIpSj9lXtlpZLUp8q1cCqF6zVPu+uu+4KG264YaxvlWapNXseBe2pCXbuued2mmmVvH/yk58EArHamWV9vDt5+AoooIACClRSwACrks3iQSmggAIKKKCAAq0LpHCGIuTt1MCiNtXNN98cTj755FijigArbfPPP38s3P73v/+9pSWE1MwaOnRoS28i3bmwlQCLuxjW3oWwWRDF66bn5eFYK89LM7fSMkeWD7I0krpd1157baw75qaAAgoooIACPS9ggNXzxu5BAQUUUEABBRToUYF0RzxCo1buQkhRdgqiM7Nqhx12iLOS+LdLLrkk3uWP2VLUdfrqV78ai6svtdRSYdFFFw3HHntsOOSQQ1oKsFKottJKK8VldvPNN19Tg3ohU+2T0ututNFGpWZgrb322rGgPMsCWwmw0nJBjoNlhCyJTHcnTK/T9I35AAUUUEABBRRoW8AAq21CX0ABBRRQQAEFFPhwBVJRcQKZcePGxULo1GdqtD3zzDOx1tS0adPC1VdfHQiDWCpIMMPfzj///DBs2LBOTyfg4nX5TytLCNPrURy+UT2r2uNLQRyhUaPnpBlReb2vVAOsqxpYqXZWvRpY+fupPabclmWUb731ViyYzzLE0aNHf7gN794VUEABBRQYQAIGWAOosX2rCiiggAIKKNB/BdLspVdffTVMnjw5rLnmmnVrM1HbitpNLIPjzn1nnHFGnB2Vlvx961vfqlt/Kg+9WgmwUv0oliPWu6MgLXHLLbeEXXfdNc70YnYXx9HVXQgJjwigOOaydyHMj72VGVgcJzbDhw8Pe++9d+B9Mcut1VCu//Y435kCCiiggAK9K2CA1bve7k0BBRRQQAEFFOgRgdolgAcddFCcITR48OCO/TGz6YQTTggTJkwIiy++eKeZVikAe+GFF8JZZ50VRowYEQMwXpe78fF6LK8g1a4AAAeWSURBVDFkqxdgcdfBKVOmhGWWWaZjfwQ/3ImQ7cgjj4yB2Zxzzhlf88EHH4xhFLOaJk6cGPbYY4+4P4q/c2fCN998My71IzgaNGhQYCYXx87SR2pz5QEWodyhhx4auJvgpptuGt/fkksuGffLY/l37jzI3wi/Flxwwfi3VgOsV155JVo+/PDDcQkhx3TcccfF9+KmgAIKKKCAAr0jYIDVO87uRQEFFFBAAQUU6HEBirBffvnlYezYsXFJINtqq60WQ6wXX3wxTJ8+Pf7bV77ylVionb+lLZ+Zxb+tuOKKMehJz6NO1je+8Y0YBBEIsVyPLZ8VRRH5IUOGxL/z3wRVzFQaM2ZMePnllwN/Jzh77bXXAncTZNtzzz3D+PHjY4F4ttrncBzcjfCRRx6JYRR3EmSJ4xFHHBEorJ42jnOfffaJ9baob7XCCivEZZTc5ZB9c/znnHNOPIa0tRpg8XjueMgMLDaMR44c2ePt6Q4UUEABBRRQ4H8CBlj2BgUUUEABBRRQoJ8JMIvqqquuinfJu/3222OAw10EKcxO8EIIlAKj/K2zPO66664Lp512WrwLIUEQwQ/1sqj79Nhjj4XNN988fOlLX4phUCrMTrh04IEHhqlTp8aQiVlV66yzTkcgxQwuZlNdf/318W6A6Vh22WWXWGuLGVb5RojFTKyTTjop1uiaMWNGWG+99eKyR+pkscyxNsDi+Rz/L3/5yzhTjOPnffOeR40aFWd11b7nIgEWx8N7J9S7+OKLYxDnpoACCiiggAK9J2CA1XvW7kkBBRRQQAEFFFCgTYFUsD2fBdbmS7b09BRgEYSxXHHWWWdt6Xk+SAEFFFBAAQW6R8AAq3scfRUFFFBAAQUUUECBNgXefvvtuDTxvvvui0sVV1555U6vmNe6SndPbHOXLT2dGWEsITzssMNiAXdmpbkpoIACCiigQO8KGGD1rrd7U0ABBRRQQAEFFOhCINWaYnkhtbHSMkXCq0svvTTWzFpppZXCBRdcEBZeeOEesyS0Yp/U0brzzjvD7rvvHutnTZo0qVNh/B47AF9YAQUUUEABBToJGGDZIRRQQAEFFFBAAQUqI/D888/HOwwyw4paWcsvv3xcrkedLQrTEyKdeeaZYY011ujRY86L07Oj2rs29ujOfXEFFFBAAQUUmEnAAMtOoYACCiiggAIKKFApgTfeeCPOtrrsssvCbbfdFgvDczfCLbfcMowePToWUu/pjRlYEyZMCBR6546G++23XxgxYkSYZZZZenrXvr4CCiiggAIK1BEwwLJbKKCAAgoooIACCiiggAIKKKCAAgpUWsAAq9LN48EpoIACCiiggAIKKKCAAgoooIACChhg2QcUUEABBRRQQAEFFFBAAQUUUEABBSotYIBV6ebx4BRQQAEFFFBAAQUUUEABBRRQQAEFDLDsAwoooIACCiiggAIKKKCAAgoooIAClRYwwKp083hwCiiggAIKKKCAAgoooIACCiiggAIGWPYBBRRQQAEFFFBAAQUUUEABBRRQQIFKCxhgVbp5PDgFFFBAAQUUUEABBRRQQAEFFFBAAQMs+4ACCiiggAIKKKCAAgoooIACCiigQKUFDLAq3TwenAIKKKCAAgoooIACCiiggAIKKKCAAZZ9QAEFFFBAAQUUUEABBRRQQAEFFFCg0gIGWJVuHg9OAQUUUEABBRRQQAEFFFBAAQUUUMAAyz6ggAIKKKCAAgoooIACCiiggAIKKFBpAQOsSjePB6eAAgoooIACCiiggAIKKKCAAgooYIBlH1BAAQUUUEABBRRQQAEFFFBAAQUUqLSAAValm8eDU0ABBRRQQAEFFFBAAQUUUEABBRQwwLIPKKCAAgoooIACCiiggAIKKKCAAgpUWsAAq9LN48EpoIACCiiggAIKKKCAAgoooIACChhg2QcUUEABBRRQQAEFFFBAAQUUUEABBSotYIBV6ebx4BRQQAEFFFBAAQUUUEABBRRQQAEFDLDsAwoooIACCiiggAIKKKCAAgoooIAClRYwwKp083hwCiiggAIKKKCAAgoooIACCiiggAIGWPYBBRRQQAEFFFBAAQUUUEABBRRQQIFKCxhgVbp5PDgFFFBAAQUUUEABBRRQQAEFFFBAAQMs+4ACCiiggAIKKKCAAgoooIACCiigQKUFDLAq3TwenAIKKKCAAgoooIACCiiggAIKKKCAAZZ9QAEFFFBAAQUUUEABBRRQQAEFFFCg0gIGWJVuHg9OAQUUUEABBRRQQAEFFFBAAQUUUMAAyz6ggAIKKKCAAgoooIACCiiggAIKKFBpAQOsSjePB6eAAgoooIACCiiggAIKKKCAAgooYIBlH1BAAQUUUEABBRRQQAEFFFBAAQUUqLSAAValm8eDU0ABBRRQQAEFFFBAAQUUUEABBRQwwLIPKKCAAgoooIACCiiggAIKKKCAAgpUWsAAq9LN48EpoIACCiiggAIKKKCAAgoooIACChhg2QcUUEABBRRQQAEFFFBAAQUUUEABBSotYIBV6ebx4BRQQAEFFFBAAQUUUEABBRRQQAEFDLDsAwoooIACCiiggAIKKKCAAgoooIAClRb4PwY4+4LKjkLIAAAAAElFTkSuQmCC"/>
        <xdr:cNvSpPr>
          <a:spLocks noChangeAspect="1" noChangeArrowheads="1"/>
        </xdr:cNvSpPr>
      </xdr:nvSpPr>
      <xdr:spPr bwMode="auto">
        <a:xfrm>
          <a:off x="6000750" y="3156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304800</xdr:colOff>
      <xdr:row>163</xdr:row>
      <xdr:rowOff>114300</xdr:rowOff>
    </xdr:to>
    <xdr:sp macro="" textlink="">
      <xdr:nvSpPr>
        <xdr:cNvPr id="1026" name="AutoShape 2" descr="data:image/png;base64,iVBORw0KGgoAAAANSUhEUgAABLAAAALmCAYAAABSJm0fAAAAAXNSR0IArs4c6QAAIABJREFUeF7s3QvcFVW9//GfCCIqKRKKFzRNAq0UxAsCQgqoKGgJIgKKCOL92jmmeNRjHs0D5+hRIZDAClCBRFGgEERDJTUxkSwvFAGVaaQUhspF+L++6/zXc+YZZl+fmeeZ2fszrxcvg2fvNWvea+1N8+W31uy0ffv27caBAAIIIIAAAggggAACCCCAAAIIIIBASgV2IsBK6cjQLQQQQAABBBBAAAEEEEAAAQQQQAABJ0CAxURAAAEEEEAAAQQQQAABBBBAAAEEEEi1AAFWqoeHziGAAAIIIIAAAggggAACCCCAAAIIEGAxBxBAAAEEEEAAAQQQQAABBBBAAAEEUi1AgJXq4aFzCCCAAAIIIIAAAggggAACCCCAAAIEWMwBBBBAAAEEEEAAAQQQQAABBBBAAIFUCxBgpXp46BwCCCCAAAIIIIAAAggggAACCCCAAAEWcwABBBBAAAEEEEAAAQQQQAABBBBAINUCBFipHh46hwACCCCAAAIIIIAAAggggAACCCBAgMUcQAABBBBAAAEEEEAAAQQQQAABBBBItQABVqqHh84hgAACCCCAAAIIIIAAAggggAACCBBgMQcQQAABBBBAAAEEEEAAAQQQQAABBFItQICV6uGhcwgggAACCCCAAAIIIIAAAggggAACBFjMAQQQQAABBBBAAAEEEEAAAQQQQACBVAsQYKV6eOgcAggggAACCCCAAAIIIIAAAggggAABFnMAAQQQQAABBBBAAAEEEEAAAQQQQCDVAgRYqR4eOocAAggggAACCCCAAAIIIIAAAgggQIDFHEAAAQQQQAABBBBAAAEEEEAAAQQQSLUAAVaqh4fOIYAAAggggAACCCCAAAIIIIAAAggQYDEHEEAAAQQQQAABBBBAAAEEEEAAAQRSLUCAlerhoXMIIIAAAggggAACCCCAAAIIIIAAAgRYzAEEEEAAAQQQQAABBBBAAAEEEEAAgVQLEGClenjoHAIIIIAAAggggAACCCCAAAIIIIAAARZzAAEEEEAAAQQQQAABBBBAAAEEEEAg1QIEWKkeHjqHAAIIIIAAAggggAACCCCAAAIIIECAxRxAAAEEEEAAAQQQQAABBBBAAAEEEEi1AAFWqoeHziGAAAIIIIAAAggggAACCCCAAAIIEGAxBxBAAAEEEEAAAQQQQAABBBBAAAEEUi1AgJXq4aFzCCCAAAIIIIAAAggggAACCCCAAAIEWMwBBBBAAAEEEEAAAQQQQAABBBBAAIFUCxBgpXp46BwCCCCAAAIIIIAAAggggAACCCCAAAEWcwABBBBAAAEEEEAAAQQQQAABBBBAINUCBFipHh46hwACCCCAAAIIIIAAAggggAACCCBAgMUcQAABBBBAAAEEEEAAAQQQQAABBBBItQABVqqHh84hgAACCCCAAAIIIIAAAggggAACCBBgMQcQQAABBBBAAAEEEEAAAQQQQAABBFItQICV6uGhcwgggAACCCCAAAIIIIAAAggggAACmQ2w/vGPf9j48ePdCF5xxRW25557MpoIIIAAAggggAACCCCAAAIIIIAAAhUoQIBVgYPKJSGAAAIIIIAAAggggAACCCCAAAKVJJCZAGv79u3217/+1V555RV76623TBVYW7dudWPRuHFja926tR177LHWsWNH23XXXStpjLgWBBDIiMDnn39uv//97+3NN9+0lStX7vA9pUrRtm3b2tFHH20HHXSQNWrUKCNXRjcRQAABBBBAAAEEEEAAgYYVyESAtX79eps1a5atWrXKFGTlO5o0aWJnnnmmHXfccbbTTjs1rC5nRyAlAvrcrFmzxpYvX26nnXYaIW/M4/LZZ5/ZkiVLbOnSpab/Xcyx11572emnn25HHXVUg39Xbdu2zYVuf/7zn61Pnz7FdJ/XIIAAAggggAACCCCAAAL1KpD6AGvdunX20EMP2Ycfflg0jIKr3r17W8+ePRv8xrDoTvNCBBISUAA8Z84ce/vtt+3ggw+2iy66iAArJmsFg++8844L2P/5z3+W3Kq+qxRg9e/f35o2bVry++N4w1/+8hfXf4VX6suQIUPiaJY2EEAAAQQQQAABBBBAAIFYBVIdYH366af24x//2FVe+WPvvfd2FST777+/TZ482f3xhRdeaG+88Ya98MILtZYVXnDBBda+fftYwWgMgawJPPzww+7zoeNLX/oSAVZMA6jwSt85CxYsqPneUdNaFihnhUEKDHfffXd3Ri2B1vJnVcGFw67DDjvMzj//fGvWrFlMvSuuGVWL6R8IVq9e7d5AgFWcG69CAAEEEEAAAQQQQACB+hdIdYD12muvucoAv2zwyCOPtHPOOcdVKkQ9hVA3hnq93xuLm/X6n1CcMX0CBFjJjEn4+0bVVArMv/nNb1qLFi1ynlTL9RR8LVy40LZs2VLzus6dO9u3vvWteq0aJcBKZm7QKgIIIIAAAggggAACCMQvkNoAS5shT5s2zX7729+6q1bl1cUXX2wtW7Z0v48KsPSen/zkJ/arX/3KvUb7YWm51Je//OX45WgRgYwIEGDFP1BadveDH/ygppJK4VWvXr3csuViN2YPB2C77LKLqyZVNVZ9HQRY9SXNeRBAAAEEEEAAAQQQQKCuAqkNsD755BN3g6h9WXR06NDBzjvvvJrqhKgAS69T4KXgS2GWjlNOOcXdWHIgUK0CBFjxjry+W6ZPn26/+c1vahru0aOH25C9lAdHqLL0pz/9qdv83R9f+9rX3B5UO++8c7ydztEaAVa9MHMSBBBAAAEEEEAAAQQQiEEgtQGWD6j+/ve/RwZRuQKsv/3tb25vLFVBHHDAAaZlh1//+tdjoKIJBLIpQIAV77j94Q9/sClTptjmzZtdw/vss49dcskl1rx585JPpA32J02aVPOQCu2XpbZat25dclvlvIEAqxw13oMAAggggAACCCCAAAINIZDaACtcgaUQaujQoQUrsOJGDN/gaaNl9UX72Kja6+c//7lpOZH2slFo9sUvftGOPvpo69Klyw5Pevvggw9s8eLF7qll2qBeh256Dz/8cLf0KN++OeHr2rhxo73yyituQ2g9odHvpaNNoPfbbz/XB23InOvJZuFKNe0tduyxxxbFp6fZaXN9VaKo4mTgwIHWqVOnyPfqNTrXSy+95JzUbx1a3qnloKqsO/7442s2us7VgWCgueuuu9rIkSPtoIMOctetJaMvvviic9D+Z40bN3YBwAknnODa17n8oaqXNWvW2DPPPGMKIvR+XcNee+3lvE4++eSSntCnAGLp0qWuGkd91PnVnoII7cHWrVs3999Cy8rUH+2JpCO4kbbmjCp0Vq5caRs2bHD7wel69t1338jr89f561//2lUiFjr8fC70Ov9z9eHBBx80PR1UxxFHHOE2Hy+mYkgbl0+cONFtZq4jV7WRHF999VW38bwfU71ec3vPPfd0obTmWymfl2Kvr5jXzZ492332/NG3b1/r3r17MW+NfI2qsPQZ0f5Z+m7RAyqCczb8Jn2m3n33XXv99dfd5usaE30f6dDc13eKlk1rT602bdpEVoUF51uujgc/Z1Gv2bRpkxujl19+2Y2T/07TOOmzrfPn+w6KalPz+/3333d7hAXnvNrUtaiaVhvj6zMWDGaLqbSVkbz0XaH/6rtI59NnU5//r3zlK+4zpe+OfJV0UX8nfPWrX3XfxXKVhT4PMtDnX9/Bjz76aM1ejqXMl2BYqjb1WdNnjgMBBBBAAAEEEEAAgWoUSG2ApZs03aC8+eabbly+8IUvuMqEVq1aud/nqsCKexCjblZ0g/nII4/YH//4x5ynUz91s6GbIYUkuklViONvNMNv1A3rmWeeaccdd1zemyfdNM6bN8/d4Odqy7e92267mW6WFGaFA5RwmFBsEKEbPt3A//KXv3Sn0XVqXDQ+wUOvU6jz2GOPmcLIfIeu/aSTTjItw8p14x4VYOkcujH86KOPcjZ/6KGH2uDBg13/1A/tkaawwD8YIPzGPfbYwwYNGuRuZvMdxbTl369KQIV8ChZzHeEAS68vNGfUlvaG09Ja3dQHj6QCLJ0jGODI9dJLL3XBbaEjGJpG3YzrMz9//nz7xS9+UXBuaz4rHNGm5wpa6usIB+v1WTGlOavQ6qmnnir4mfIeCn00//3egf7P6xJg5dqEPmoM8n0HhV+v71rNrRUrVuT8fCpY0neVAvcnnnii5umahQIshWFqO993hfpTzEb84b8T5KtATN/v4e8VXb+WhM6ZM6cm9NUeZ8OHD88bUnobfdc///zz7req9NNnTd9RHAgggAACCCCAAAIIVKNAagMsDUa4Skg36QqFdNPcUAGW9rlR9YX+lb3QoeBCNyo/+9nPTE9ULHQU2sRZyylV+eT3BSvUnr8hU7VK//79d6iSUUCiCjIdxd6IhytwVD2ltoOHbnCfffZZV41QKGQLvk83pueee66rtAkf4QBLlRg6R6FwTO2oOkJ91L5Fq1atKsgWDkvDb1D1kcbBVxIVbNDMhSwKpVR1FHUEAwW9RlUbxcwZtaUbWj3gIBiQJRlghZfQKXhVpUm+Ixx8hm/GFV4p7Cz2mv25FFAOGzYscs4UMy6lvuZPf/qT25vPVxupClDVgEmHaPJT9eaiRYtyhju5riVqiWO5AZbCeAVHGqdcIXC4HwqFVNnUr1+/nJV6+hzrM6W5VcyhcVe1mSrRdOQKsNRHVXMtWLCg5um0xbSvz5Q21Nf4ho9wgKWwWwFZlIevMlSA5av2ClW2+fOF/5HhG9/4httnjQMBBBBAAAEEEEAAgWoVSHWAFbVZsv5FWzfLWm4zdepUN25XXHGFW1qUxBG+WVHliPqlSiH1Q0sFFXgoqNHNlG7u/L5dunFTiKXASf9blVCqNPLVEO+9956rCggGUrmWVemGWTd4wQBGFlrypmVyvg8K1rREZtmyZTXLCnXu3r17u2WKwaUxa9eudfuF6Rp1FLO0RcGIgiDdrClwGzFihB1yyCG16BUsPf300zU3dLLq2rWrW6Koa1f1jM6ppYi6sQxWRShsGzBgwA43usEAS9egXzKXwamnnuqWlSmE80sKVcnjr0v91HIzLcfLNW5PPvlkrX7kulnU2CrA8EvodOEaY/nqplo3p+qXxuG5555zyxt9iKe+KtAMV0upjWCgIB/56pfaPuOMM9x71HddkypUFD4GwztV7imki1r6FPceWOHPRDEVJXKbMGGCacmljrCv5oI+z1qC6U113QceeGBNOKQlX7p2zS1/7YWWsMb9naCqQvXThxX6TKtiL+lDnztVG3of/9lXFZo++3LQ95LmnULp4LzL99kuZQ8sta/vK323+COqH7nGKeo7SO1EhZf+c63vNgXa+lzLPvx94fuRK8AKP+lRTgqc9F2o6jR9n8tA3936DGr5oj/0XaVgWFWOwSNs5n/Wrl07O+uss1w1or6vtbxSFapazhkOfQtVjKnN4D/gFBt6JT0PaR8BBBBAAAEEEEAAgYYUSHWAJRjdCGgvn9/97neRTvo/9gowFPz4G7k4QaNuVvIFEVpK8tBDD9WEJ+qLKgUUynTs2HGHgEHXp9drXyYdClouu+wytydL8AhXTASr0aKuVzdMctO/4uuIqu7STeEPf/jDGttCQUR4WafCBd3gBSumtM+VAh5/XgUw2rssvITJ91l90E2xbrh16IZSVVi6cQ0e4U399bNcN5j6mdrTckH/NEr9mcbtggsucEFT+NCNv/rtwzTtW3XRRRfVqqxRaKGAUnv++HHVjaj2P8q1x5UCRwUePnCJaldthcdXN9paUqm5HbW/lG60FT6qIi7fvNHP4g6w1KaWNWl5k3cdNWqU27sp16GKnVmzZkUGn34pqMIGHZrbso+qxNPPw2PVtm1bVy2Tb9+onB0r8QcKh7WEzx/FBBElnmKHl4c/p/m+f/ybw8FNLqNSAqxwyKi9+/RZVX+ijnBVVa4QJl+lbbhdfV/OnDnThTvBI2ocwhvk63tY1YKqGo0KeqOqy1S9qe+v4Gcw6u8E+ao6OFclXvg9Ud+dwesJfyYKfTfXdY7xfgQQQAABBBBAAAEEsiCQ+gBLiKpg0Q2Z/vXdVzdF4epGSsGHqpziqsiKulnJV6mkm6Af/ehHbkmJP1SloT1bcm10rYolXZuOqJu88LI9VQQoOMoVCvnzhm84o6q7gjfkhf6VX0941AbeCpN0hB3Cy8SilrZFjVs4xIu6WQsHWIU2NA4vv9F5C4UNM2bMqAnSFCCGK/tUMacnxvkwSptUaw+mfBs+67zBMC1Xv8MBVjE3rMH9cTR2qoaLqu5KIsBSgKa54Dflz2cbDj7D1xb+jOnz26dPn7zfn7p2hWJ+w3KdP1fgFecXcXicilk+Wdfzh6t3illKFg69cgWnxQZY4faKffJiOGwMVwqGvy8LLd+V5ccff+zmXnAJb9T8C4asep8qwLT0ON/nVf1RpatfmhhVZRpVlVvM5urB/uSqXvVzJfxdWx/zrK7zlPcjgAACCCCAAAIIIJC0QCYCLI8QfIrU73//+5p9aMJIqsTQDc2JJ55Y8OlvhYDDNyvFbFod3OS6UNCi8wf3K4oKkYLL9qKCo1zXEA4Oova5Ct8o5bs51sbxqmrSobAwXHUTDo3yLWsL9zkYpEX1MxxgqbJLIV6u6o/wjXFUf8N9CIYTUQFWsI/FtOfbD7tE7RsWDkaKeSpkeJ+rXE8UTCLAKqYaL3gzrqcP+mqxcPAZ/owVqsAq9JlN8ufhcSr1KY7l9E3fdZp7qm6Uu5ah5qt28+cIjnuuDcCLDbDCgWUxy419P4Lfh+F+hNstJpxTu8GKPv0+HGCFryvXwyaixiMcGIY/r+G29Q8Kl19++Q4Psgi3Hb5WVW7KMeoIXp/+MUYPyijmQQnlzC/egwACCCCAAAIIIIBAVgQyFWAFUX2goWoYhRl6IqDfH0avy7XvU6kDE75ZKWbT5uBNbjGboxcKIoKVNsW0F7xGVa7piYn+CN9wh5eq5FraEg6Eoqq5dKOt5ZB6rQ49nSu8FDCXv5ZQTpkypWbpZfi94QDr61//ulvak6+aopgb+GB/guMWDhIVHGhJpl+6VMw88G3LWPuGaZx1RL0337lzmYX3MKvPAEt9KmY/NL0uGPzluhkPhhx6j4IOhRLaryjpDdJL+U4IB1iFqvpKaTvu1wbnf1Qgq/MVG2AFw+t81X5R1xD8Dgq/N9iu/uFBS0e1Z1ShQ8F7MBQNj0P451Ghca5zyETLc/X50hGuXgubaUmyQkU9eCHfEQ59c4WK4e8afYfqSaOFKj0LmfFzBBBAAAEEEEAAAQSyLpD5AEsDoKVeunnQptm6WfYBivY80Z5H2vC93CN8s1JMcFKokifcl3wBVvhmplDlUbjtcMgRdcMd3IMm19KW4PK5XBtnB29Gy/X27wv3MxxgaSmQXpPvKLXyKF+IpKBUe2SV8gTIXH2LChNKnTNqu6EDrPDS1qjqmfDSs1wPKVAArQAz/FRJzTV5aS8i3chr/udailvXOVfM+8OBcJoCLL+Ju5a/6TslGOrXNcAKhujFOOV7TTBoDbarcFPf5eH9/6LaCn8vh8chHKYXU9EYPE++8K/Y0C+q38HQN1d1bvC7tpgK3rqOB+9HAAEEEEAAAQQQQCArAhUTYPk9r9566y33tC7/BLpi9hLKN1jl3KyUGkbkC7DC58+1l02uawgHP1HLVsLhTNRrgvu35FqOE65OqcuHINyH8HUUExzEGWBFbSJf7vVFLUMtdc6kIcBSH4IBRFS4WsrNuMIhLVH1AXSUrzbL32+//eyEE04wPYGvUNVLuWOU633hYER9GDJkSNynyduefOSqAPNPf/qTW1qofaH8fmRRb65rgBX8LNX1YoNhUrDdYpfi6fzhYD/8fVCoqrXQNQQ/j+HPazl/J/jzhUPfqGXWwe/aXFVahfrPzxFAAAEEEEAAAQQQqESBiguwwhuJl7rkLjzI5dyslBpG1GeAleuG+6c//an9/Oc/d5cfvmkKG+Ta2yrOACu85KeSAqyoOVnqnElLgBXcL0jVIsOGDatV8Ri8rmL2Ifrggw9Mc/Gdd95xD2/Id6jCUhvpa8P3+ngCofoSXppWylLSuv4Foqfq6QmICukL2YTPlaYAK7gheakhc/C6gu9NMsAKLycu5++EYL+Dy2XDT50Nt13snmB1nVu8HwEEEEAAAQQQQACBLAhUXIAl9Lr+63tw4Mq5WSk1jEgywNJTG8ePH1/z5MBclUvB5WjhZSvBkCLfPjXl7ONU7IckbQFW3JU3pc6ZtARY+cJNPV1Syy5VJaQj36bV4XmwadMmt9/YG2+84Z7oma8qq1OnTjZgwIB6WVqofv3whz+0VatWuS7XNSBXG9rcW2GMKsu0RFlVo+EnKhZTnabP5r777uver6WaCqTffPNN1884A6xcbRX7Wc4VQpXSbnhfubgDrIULF5o+k1F25fydELzm4PeplshqLz+Nu47gzwo9FbYcb96DAAIIIIAAAggggECWBVIbYOmm7le/+pX97ne/M900apPc4FOYfKAhfO2b4pcQlnJjX8zAlXOzUmoYkS/ACt+oJbEHlhzCexUFq6yC1Vm5NnlXG8HNuqOqcYrxzvWahg6wwk8SbNu2rV144YWxVf6UOmdKmed1qXIpZsxyLS8N3ozn2lutmPb1GdDSK1Vlvf7666YN/8MPbBg4cKApyKqPI1xpWMoT+aL6F/TTz8Obdut6FZoF9wfTcjuFVNrwXMGXgrRwFVqcm7gHq4biCO28Q1J7YIUfCpGWPbB03eG/U4L7wgW/a+u6/L0+PgucAwEEEEAAAQQQQACB+hRIbYAVvEmMCkPyBViVVIGlyVCXpxCGN1bP9aQ6nSf4Wr/cS3sO6Wlff/3rX928zHez/vbbb9uPf/xjtz+NjmL2qSp2sjd0gBV+CmN46U+x15HrdVkOsILL6oLVe8HQI86bcY3FokWLbMmSJaZwS8fRRx9tgwYNquswFPX+4L5eeoOW3F5yySXWvHnzot4ffJH2rdIT7/zDAcLVj+En1+nnvXv3Ni0t02cz1xEOvutagRUMp8NVQyVfdOAN5T6FsFBlaV2eQhjeE7DQUwjLqcYMhpb+yZy77bZbrQdFlBq61WUceC8CCCCAAAIIIIAAAlkQSG2AFQ5Dcm3qLeRwBVYw8Cn1ke/hQWvoCiz1J/jkqkIhUrD/4ZvfQpUTuul78MEH3XJDfyOtm2QfSukGa9SoUbb//vtHzu3g+/UCVYuNHDnSVYfU9WjoAEv9D1ZH6Ca+f//+pkq1OI4sB1jheSaTU0891c2lYoJPVVsqjFKIo/BAlW2q9Mt3FAoZ4hiTXG3oerXZvCpE/dGjRw87/fTTTfOi2EMh0+LFi10Y54O4cIWjKs++//3v20cffeSaLfYhDuGKwboGWMFqOvVDT4XU0re6PhEyHAYWu+dT+DsxHJaHv7eL2X/Nj1v4WsP78ZXzd0J4TmjO6/OhANM/1VVj9NBDD7lqWB9qBauOi51XvA4BBBBAAAEEEEAAgUoVSG2ApX9hnzBhgmnjYh16EpSqHHQjoiNXBdaHH37o/hXb3/CVuuQuPNDl3KyUGkYUqhgLP7lKy4cuvvhia9myZd55qRBw6tSpNcutClXB6CZaT3DUfjs6dOOm45VXXnH/PeKII0wVXLluWsNBhm7MVC3Ss2fPgjf2qvBQQKSwS5UsZ5xxhlse5Y80BFjhG1v5axw0HvkOPSHO36zqqXmHH364nXbaabWeoFfqnNH5gvuW6fe5quuSXkKocwcDBVUkKYhQBZbmRNRTF4Ne4Sf7FVO5Fw6wCs3NuL/A9eQ/fc8oKNKhoLdXr1528skn562MCvZDn7NZs2bVfD71uTr33HPdEsJc877Y6/zlL3/p/H0wVtcAK7yfmTbQ17LNYF+jjHX+J554wl577TX32db3tzZx115dOsJLl4v5blNfFPRomaA/ouZMeGmmvos0RvlCRvVHgf27777rmg5XxOnPyvk7IWwT/q6Uo2wUZuoILyONe/7SHgIIIIAAAggggAACWRRIbYClGx8FGqrM8MchhxzinnKmSqCoAEs3tbr5UNDgj7ruT1POzUqpYUShAEvXEt535+CDD3aBhcKBqEMG06ZNq7nB1g3nBRdcUOsJcVHv08bZep9usPy+YrL2VQKF9hkKhzw6rzbY7tixY84bR200rRt5WetQMKRKLy3T80caAqzwTaf6FpyTUZ662Z45c6bbkNwfUTfbpc4ZtVVOgJXUU/OCIav2YlLliEIeHcE9fnIZBTd71+dbc/XQQw+NnNv6blAg4gMyvaiun/NyvryfffZZe/rpp2tCIn1G2rdvb9/85jdrzd1w29rTT+/Vd1vwaYJRm9GHK6n22GMPu+iii3JWqMlG4ZWeVhjc+L7YAEubiauyKirkkbk+pz4UK2acXnjhBVuwYEFNSBdVQRYO2vN9pnRNGvdg9Zt8oz5T+sePSZMmmf5RQ4e+ixSeKZiPuj617cM2f41f+cpX3N85wf3Fyvk7IWp+BUNffdcp3FZlVlRoVs785D0IIIAAAggggAACCFSaQGoDLEGrCks3tuvWratx17/Qq3pFS210c6JDYYeedKYbJV95pT/XDbBuPsJP9CplEMu5WSk1jCgmwFIQonDOP/1M16AbSFV86F/rFWTpZlg3a6pmWrZsWa0b2GKf1BaubPFWxe75FLUsSjeLuhHUuLVu3drdoOlm8YMPPnA38bp+fyOv1/br18+6detWa5jSEGCpQ5pfmpP+ptiPg5bMHXnkka7KRAYKHn7zm9+4oELz2B+59ksqdc6ovWIDrOBeVPLt0qWLnXjiiW4cNIfCm3+X8vkIvja4dNf/ebH7JYUrhtSnrl272rHHHusCTVU4KUCUu56upwDDzxlVrqgSTiFN8AjPmVKecleMgfozd+5ce+mll2pCHb1PfVVQo9BWYYxArhvbAAAgAElEQVSCCc0JLZHUnFBg68Naf55c31V6n8ZPPv7QZ12fJQWDWiKtQ0vRVDWkqiMty/MBjH+PwmgttQ4bhfd2U8ijuax9nXQdms++4lLX+9hjj7nw0B96jfYfO+mkk2rGSdem72Mtj9T3le9LrhA9ql31U6GUv0b1U5V6+kcNhTzhI1fVXrjKzX8XqSq0TZs27trUX9npMxhsW58NPTxE/1gQPMr5OyFqPoUra/1r6lo1XMzc5TUIIIAAAggggAACCGRRINUBlkB1k/6jH/2oppKoWORil3cVaq+cm5VSw4hiAiz1U0GIQiy/4XOhvuvnumHTzaj2a9KNdDFHcK8n//rgUwkLtaEbUt1060Y3fCOd773qq/YS0g10eJliWgKsusxJha/a30khXvgodc74fmgDcB+G5FpCGN7IP3huVaSEw8JC45vr5+HqO72u2L2HokKMYvqhAEdL2RR0hI+kAyydTyGaQqOFCxfWejJiMX33n0/tJ6UNu3MF7QrwtQRVgUexh8IXLVVV0KfPoJy0H50q8MJHVPCo10Q9PENBuio09XTYUo5C1U9RAX2+9rUcWmGTX8KZK8DStYerwIrptyrd9FAABe/ho5y/E3KdMxgu+9cUuw9YMdfBaxBAAAEEEEAAAQQQqCSB1AdYwtZSEC1dCf5rfq5B8Mt4FNjkWl5XygCWc7NSahhRbIClfmv5kW44FUoElx9FXZNuYrW0ShUS+Z5YFn5veGNlVcNo2VJwT6pChuqbbp7VV1V1FTrUV4UpuZYapinA8nNyzpw5puVPhUK6YuZkqXNGfSi2AitfOBDeoLrQOOX7eXg/I702/PCFfO9XiCUHVeVt3bq1YFe0j5JCBlWsRB31EWD582q5pKqTVHlUaD7496jKSJVUqqAs9PlUu9OnT69VYRp1zWpHlYB9+vRx3xV+7zW9NtdT7aKqCn3bUQGnxllj9Nxzz9Wq8sw1YApu9X3ctm3bvGOq7wltjq/ltrkM9VlSVZ7mlcJbX91YaN+0lStXulA9WKEb1ZliloGW83dCrgsPh76FHpRR8EPBCxBAAAEEEEAAAQQQqGCBTARY8tcNjW4+tKG4QgMtJfJ7vOimQ2GVbpC0NEoVLqU8DSzf+JZzs1JqGFFKgOX7qlBPFU4rVqyoZaElP/vtt5+dcMIJbtP1cp4SFg4iwk9GK+XzoJto3ZAqcNNNvpY66dD4qK+qCNHyxkJ9TVuA5eeknrKnOfnWW2+5fdl88KLQT1WA2hNJYxHczyvKr9Q5ozaKDbD0Ws1jVQm98cYbpk3l/VHspuDFjnlw4+xddtnFRowY4ZbRlXJojmi++LmtAE6Hwhl9zrU8r3Pnzu6/+YKf+gyw/PWpSkrLBOWsuaFrCS6h01I+fU8pVNbcLxRcBd30udSSOC1Z1PJb//3n55qCK4U7fu+68HdXvoc46PtE+3lpHntvnTtfAKlr0xhprPR9XO44Ba9RVqqsUtWUQid56s9UnaYAXUv/9BRU/fn48eOLDrB0DgWkWiqo/q5evbpmbFQdJjNVwmnZaqHPajl/J+Sa/6WMUSmfIV6LAAIIIIAAAggggEAlCmQmwArj53oKYSUOEteEAAIIIPB/Agq5iqkuS7tZ8OmOxT4oI+3XRP8QQAABBBBAAAEEEEhKgAArKVnaRQABBBDIK6B/iNDDOFRlpU3VVa2oyrpCh6pwtR+gqqrKWeJcqP36+nlwCaGqwC655BL3BE8OBBBAAAEEEEAAAQQQ2FGAAItZgQACCCDQIALahH3ixIluuaWOYh4WodBKe2Vpjz0dxT4htUEuMM9Jw9dRzLWn7RroDwIIIIAAAggggAAC9SlAgFWf2pwLAQQQQKBGQCHOww8/bG+++ab7M21iPnz4cDv44IMjlVSppT3nnnrqqZr95rIa/Gg/Mz2cRPvmlbtfHFMJAQQQQAABBBBAAIFqEshsgFVNg8S1IoAAApUqoOWAU6dOrfUAhG7dulmXLl3cpv3aG0ob1mvjem00r43Y/cb4e+yxh1188cXuwRVpPrTX1Ysvvmh6IqOe0KqN/nXd/kmyX/va12zIkCFlPXQjzddN3xBAAAEEEEAAAQQQiFOAACtOTdpCAAEEEChJQFVYs2fPdk9V9cFUMQ3suuuuNnDgQFP4k/YjvFQy2N+shHBpN6Z/CCCAAAIIIIAAApUvQIBV+WPMFSKAAAKpFlAl0gsvvGALFy501VaFjgMOOMCFV2mvvPLX8dlnn9lDDz1kq1evrnVp2oD+nHPOsQ4dOhS6ZH6OAAIIIIAAAggggEDVCxBgVf0UAAABBBBIh4CCntdff91effVV+/DDD01L73Q0atTILSc87LDD3EbvBx10kPuzLB2LFi1yywh1TQquDjnkEDvjjDMyE8JlyZq+IoAAAggggAACCFSmAAFWZY4rV4UAAggggAACCCCAAAIIIIAAAghUjAABVsUMJReCAAIIIIAAAggggAACCCCAAAIIVKYAAVZljitXhQACCCCAAAIIIIAAAggggAACCFSMAAFWxQwlF4IAAggggAACCCCAAAIIIIAAAghUpgABVmWOK1eFAAIIIIAAAggggAACCCCAAAIIVIwAAVbFDCUXggACCCCAAAIIIIAAAggggAACCFSmAAFWZY4rV4UAAggggAACCCCAAAIIIIAAAghUjAABVsUMJReCAAIIIIAAAggggAACCCCAAAIIVKYAAVZljitXhQACCCCAAAIIIIAAAggggAACCFSMAAFWxQwlF4IAAggggAACCCCAAAIIIIAAAghUpgABVmWOK1eFAAIIIIAAAggggAACCCCAAAIIVIwAAVbFDCUXggACCCCAAAIIIIAAAggggAACCFSmAAFWZY4rV4UAAggggAACCCCAAAIIIIAAAghUjAABVsUMJReCAAIIIIAAAggggAACCCCAAAIIVKYAAVZljitXhQACCCCAAAIIIIAAAggggAACCFSMAAFWxQwlF4IAAggggAACCCCAAAIIIIAAAghUpgABVmWOK1eFAAIIIIAAAggggAACCCCAAAIIVIwAAVbFDCUXggACCCCAAAIIIIAAAggggAACCFSmAAFWZY4rV4UAAggggAACCCCAAAIIIIAAAghUjAABVsUMJReCAAIIIIAAAggggAACCCCAAAIIVKYAAVZljitXhQACCCCAAAIIIIAAAggggAACCFSMAAFWxQwlF4IAAggggAACCCCAAAIIIIAAAghUpgABVmWOK1eFAAIIIIAAAggggAACCCCAAAIIVIwAAVbFDCUXggACCCCAAAIIIIAAAggggAACCFSmAAFWZY4rV4UAAgjY2g+32bZt8UJ8qVWjeBuktYoR2PzHNWaffx7r9ezypUNjbY/GqlNg48aNsV54o0aNrFmzZrG2SWMIIIAAAgggUFiAAKuwEa9AAAEEMidw34JN9tSvtsbe7xPa7mz/cc6usbdLg9kWWPf9e+0fT8yM/SJ2O6az7X/nPWaNCE5jx62CBrdt22ZvvPGGrV+/PvarPeigg+ywww6LvV0aRAABBBBAAIHcAgRYzA4EEECgwgSWvvu53frYZ4ld1Yhv7GKDuzRJrH0azpbAJ8tetvduujaxTu899CLbe9ioxNqn4coV+P3vf29r1qxJ7AI7duxoLVq0SKx9GkYAAQQQQACB2gIEWMwIBBBAoMIEnnxti93/9ObEruqsTk3s6lN3qXP7//M//2Njx47N2c5ee+1lHTp0sF69etk3v/nNBrlRfPXVV925//Vf/9Wuvfb/QprNmzfb/Pnz7ctf/rIdeeSRNdeQ6/V1xkpxAxuenm9//a87EuvhF045w/b511vq3L6fb6eeeqr953/+p7Vq1Spnm34chw4darfffrvtumt2qg4//PBDe+KJJ+ycc86xPffcs+YaH3/8cbvqqqvsgQcesLPPPrvOnllo4De/+Y198MEHiXX1q1/9qu27776xtf/nP//ZnnzySXv22WftpZdecu3qO6ZTp072rW99yzp37my77FL371616z8Ppc6HXPOrXIQ42/NzPPx9XW7feB8CCCCAQPoECLDSNyb0CAEEEKiTQKUEWEEEVTrce++91rZt2zrZlPrmXIGUbvruvvtumzNnjh177LEEWBkKsDRYo0ePtksuucQaN24cOSWyGmD94x//cCHV559/buPGjasV+hJglfrpL/z6uAKsrVu3utDx3//93+3vf/97zhP37dvXBaqtW7cu3LkCrygnwMo3v8rpUNztEWCVMwq8BwEEEMiWAAFWtsaL3iKAAAIFBbIWYOX613Ld1L355ps2ZswYW7JkiQ0YMMD+4z/+w5o3b17QIOkX+Ju/cICV9HnT2H7WKrBkeOCBB7oKlBNOOKGiAizt9XTllVe6awoHWGmcO0n3KSsVWPp+GzVqlKnq9LrrrjNVCep/77TTTvbZZ5/Z8uXL7f7773ffg0OGDHFB12677VYnvnICrLjnV9ztEWDVaUrwZgQQQCATAgRYmRgmOokAAggUL1ApAZa/4rfeessuu+wy07/W//jHP661ZK94lXhfSYD1f55ZC7D22Wcf++tf/2o9e/a0//qv/zL9PnxktQIr7kAg3k9N/beWhQBry5Ytduedd9oPfvADF1JpeaeCq/Dxxz/+0VXX6ftw+vTptSo/y5ElwCpHjfcggAACCDS0AAFWQ48A50cAAQRiFqi0AOuf//ynW/I1e/ZsmzBhgp155pk1YtqLaunSpTZjxgx78cUX3fIbVdXoNarYiqpS0J4rjz76qM2dO9dVeKnSoVu3bjZo0CDr2rVrrT1mwksItSn0pZdear/97W9rjZrfRybX61u2bGn33Xdf5H45r7/+ul100UX2jW98w93I+j7r2hYtWuT6qnZ1aLnieeedZ717945tL5y6Tr+sBVgylvljjz1mN9xwg11xxRU7LCUsFGCF55Aquk488UQ3jocffnhkAOHfM2vWLNM80rLYc8891/r162ff+9737Fe/+pVNnDjR7XnkD82Bl19+2VRZoj2R/vSnP9kee+zh5kH//v1dpY6fL776JDieRxxxRE2b4SWE/vfa2+3666+3nXfeudZU2L59uwtVtGRNQZ/mnT/Kuf66zrNy3p+FAEvBvKqunn766R2WJAevWeNxzz33mOaPKrD69Onjfuy/kxTERlXd5fp5MMDSXNR3mPqgQ/Nq5MiRteZyofml96mPv/vd7+yRRx6xxYsXu75pPiss1mejTZs2NZdUTHulzH81TAVWOZ8S3oMAAghkS4AAK1vjRW8RQACBggKVHGD98Ic/tFNOOcUZ6CZaN9cKtnRTr/1odBOucElBlm7y//u//7tWILBy5Up3s6gAQzdWCh60REc3ugrK/uVf/sUFGn6j5HAgpSeaKWzQOXRzdvTRR7sljcOGDXM3feHX6wZMyx5nzpxpU6ZMcUFZ+KbUhwTBzZQLXZvCi9tuu80UjDX0kbUAS84KmXxVn276FVwGj3wB1muvvWY33nijmwOaP4cccoht3LjRBVCah/rZ+eefXysU01z59re/7eaHf4+qpRSgaiw3bdpkq1atqhVgffLJJ27uqOrQz29tJq+5offp0Lz7t3/7NxdiKXyYPHlyTbiq8Erz46abbrKDDz645ubez7O1a9fa5Zdf7tqOClcVrKjPmvPBYK2c62+oOZqFACtYgaV99bREsFGjRkWT1TXAUtgvJ80rzZkNGza4+aV5of7oIRaqCCs0v7Tke9q0ae49+i792te+5uafQlf1Uf9QcNddd7l/XCimvVLnPwFW0VOGFyKAAAKZFiDAyvTw0XkEEEBgR4FKC7D8EkLdICnsUfig/61wSktuVIlwyy23uJt0Hbp50k26ggn9TE+c042UNrZWBYNu8nUjpad6+RvFt99+24VXegrYQw895KpjdOTaxD3XEsKo1//0pz+1iy++2D3FMFzp4kOC999/377//e/bQQcdZAq9dBP44IMPupvZ73znOzVBlW4y9ToFCldffbULGHJtRF5fn40sBlgae1WJqAKrS5cubr4EN8bOFWAFl3GpCkbhk8JOVZ7opl/hpgKeSZMmWY8ePdwQfPzxxy5kUsWXxl/BmQKnbdu22XPPPeeqC3WTH6yW0vtUeac5OXDgQPd+H1bqXOqf+v6Xv/zFvU5Bqo58SwjDFViFwlVfGagKMZ1f11nO9dfXPIw6TxYCLPVb1XX6flDwftppp7nKPAVAX/jCFwry1TXA8kGovks0x4LzUj/TXD7qqKMKzi+/j5eeyqhw/aSTTnLfr2pP34F33PG/TyrV97J/8EW++VrO/KcCq+B04QUIIIBA5gUIsDI/hFwAAgggUFugUgIsVUa98sorbhN3bWI8fPhwdyOtKpR33nnHPUWuSZMmOyy7CocGCr1OP/10V2mlG6tly5a5cOiwww6rBafqAS3P0dKZs846K7YA64MPPqhZphaudFEQMXToUHfD6kOCFStWuMqar3/965F7NP3tb38zbXz/hz/8wV1Hu3btGvQjkMUAS/sMqcJDIdTDDz+8QxiYK8DSXNJ7ci091HI/BVTB5aBa2jpixAgXTIQfQqAwygdpwQBLfdNTN59//nkXZvpA1Q+0wtixY8e64C1YuVdKgKW21L6WBobDVfVL4bA+e/7zo9eXc/0NOTmzEmDJe8GCBS4AVSDlD4VYCoK0LLpDhw6255577sBZ1wBLFa2aS1/84hdr2g7Oy+DcyDW/NF9vvvlm9/0ZnI++wWB7+iz477p87ZUz/wmwGvLTxrkRQACB+hEgwKofZ86CAAII1JtA1gKsYmC0h4oqqfbbbz/3clWzXHPNNW5TY4U54f179JqFCxe60EvVT7q50uE3S9af6WfakyXfcp04KrB85ZeqtlRV0L17d9eXYEgQXBqpIE3L0BSUqJ9Rh24SFWyE9wQrxjLu12Q1wJKDlpRqGZ2W0wWrpqICLL8X2wsvvJDzYQKqqNOcXLdunRubL33pS+6GXmMVdWOvPvilfFpGGN4DK99YRW3CXWqApXBVnyNVNI4fP75mj7aPPvrIhXqqHtOfa9ljudcf93wrpb2sBFj+muT97LPPuoolv6ef/5mW9Cls1HwNPnigrgGW5qaWvIYP7WWlfyQ44IAD3NxVeJZrfvnXtmjRotY8CrapKkMtz9bh51RdHjoQNf8JsEr5dPBaBBBAIJsCBFjZHDd6jQACCOQUqJQASzfNqjzRMkBtWh7ckL2YJ2j5SiYtV9Em1FqOo2BCS2V8lYP2wVK1jKpjVOEQ3vQ9jgBLA+WrcBSa+cAtKjwIVtb4PWSiBtrvg6S2VCHRkEeWAyyFiLrpVVijeaIbdYWaUQGWr6T79a9/7fZbUyVg+NByKVXG6WZ9zpw5ropOVX96apx+75dOBd/nQy8tB8wVYClg0j5bavfdd981Ldfym7rXpQIrV7iaa74qgCjl+qOutz7natYCrKCNxlxzQlWoP/vZz9x3iEJEfSeqOqlt27bu5XUNsLSHYOfOnXcYFh8u6Ymdfl7mCpwKPfRAjWtvLS2J1Wv902SLDbCKnf8EWPX56eJcCCCAQMMIEGA1jDtnRQABBBITyFqAVU4IU0yAlevGTvv4aEN13RQqEPCHNhm+8MIL3RIwVTvoiCvA8ntdaY8bX+niQwItWfR7Y/lljgo8ijnKsSum3VJek+UAS9cZXEqoihNVv73xxhtu82ot79SDAhRW5XoCZS6rYgMsP+bhpxAqDNOSRM1VH14E56rC1vfee69OSwjVnt/rSstYNZ90+L3igg8eKOf6CbBK+STlf62+t1QtpXnl56n2JatrgJUrWI07wAp+t/lz5guwypn/BFjxzTdaQgABBNIqQICV1pGhXwgggECZAgRY/wvnK7BOPPFEt2m7D6U8q/5VX09YW7p0qc2fP9+FBDqCe77EFWCp0sc/bVDLCPXUOx8SKKzyN/rBJ5KlYXlgMVMw6wGWrtE/nVL/1d5Pe++99w4Bll8Cpc3P/fLAQj5RN+3h9/jKFFVu+UoXzRfd5CtM0yb9enqlNmrXAwy0LFFLaRWE+n2wtKeXjlKXEOo94XBVf6ZlhTqvt9CflXP9hXyS/nkWKrCefPJJ90CKc845xy0/zXfogRZaVqwHVmgzdC3Zq2uAVagCS8tJ/XyPowJLT+/0D+PI1V65858AK+lPFO0jgAACDS9AgNXwY0APEEAAgVgFqiHA8jcq+fbA8k//83tgacP3XIdumBRgaSmZNtP2N4dxBVjBQE2VLtqk/brrrnOhmm5eg5szBzfKVn/0yPk0H5UQYAVvmLU0a/Dgwa4aKViB5YMmLd8Lho75xia4z1muPbB8MKRKMB9g+T/T0ylVbahNvIOH2lUAql91WULo2/RzTuGq9oTTRttaaqvPjp9/5Vx/Q8/bLARYfiN9LZUOfxeE/aLCqkIBlg/yg99ratdXserBEgMGDNhhqHxYduihhxbcA8v3Qd9jwb3Ugo36vd60X2GhPbDKnf8EWA39ieP8CCCAQPICBFjJG3MGBBBAoF4FqiHAKuUphP4GX9VWqsRSZYn+G36iV9SNYJwBln9Sl5YCqdri1ltv3SEk0ETxS7r0lET1vXXr1rXmj6/qUSXDpZdeameccUa9zq/wySohwNI1aXz0lEDtz6NNsrX3TzDAClbRKVhUwKO5FDw0h/QzjZmetHbIIYfU7H8W9RRCvdffdAefQujnnfZn82Fq8DwKthTe/uIXv4glwPKfJz0sQUHvzJkz7aGHHqr19MNyr78hJ2cWAiy/F54+93pwg74bwvNKhsH92oLzUvvhaW8y/Te8h1rw6X/hueQDLIVXUU/H1PJR7d+mJ276ID2OpxAG+16ooqvU+U+A1ZCfNs6NAAII1I8AAVb9OHMWBBBAoN4EqiHA0vI/VStoiZMqF2655Ra3rEaHNjpW8KMbf/1MTy9s2bKlCyj8o96/853v2KhRo2o24taysAcffNDtMRPcX6ZQgBWuXsj1ej/4qnDRTaqWqCmI8psZByeH/lw3lHoyofZh0jIybSyuQz9T9Y+Wjmk5md90vN4mV8SJKiXA0qX5pYQKE3QEb7b1ey3zU3DkX3fBBRfUbPyvDbe/973vmZZkBeeQniynMEtPztReZ9pjTftXaY+f5557zu2xpeArGGD5MPVvf/ubewDBySef7CqhFEiokmXMmDFuiaGOqAosBVyazwpB/eFv7qMqwfxn4+c//7l7efDBB8EhL+f6G3JuZiHAClb/6btLgZKCaY2dwkR91/35z392QefkyZNd1aa+2/yy4+AyVYWqekqh9mzz82v06NFu+WeuAEvjE56Xql694447rFWrVm5+KYjV4QOnqPmlykR9p+67774u+DrppJNcNZ/64dtTG8G+52qv3PlPgNWQnzbOjQACCNSPAAFW/ThzFgQQQKDeBKohwBKmKg5086/AQDd1ejKclqeoMkmbpesGTyGXnjToj+XLl7ulYXqNNm1XaKD3+CfH9ejRw+68886aG7ZcgZS/UfJt6PH22oeoUIAV3Ah74MCB7lzhJx+qr+vWrXOhx7x582quTRs2+37qmhRiRD09rN4m2v8/USUFWOEwIRxg6ZK1sbqqUjSWelKmbu4VgCosUQDRt29fF0Dq5t8feq3CBc0P/x7dvL/55pt2+umn2+rVq13Vl6+2UmihAEqVgjr8Eyn90yc1t48//nj3egWcfu+kYJihOaLlkPq5/psvwNI5/M/1vxWaaU5HHeVcf33PSX++LARY6qvG+4knnnDhtr67ch0a05tuusk9NTW4tFjz6sorr3RBlV6jOab/requiy66yD3JsFmzZrWq+XwFlvY703eoDs1lPy/VhpaodunSpeZc+eaXrmHatGnuHwH0OfBzVv3Q/Nd3pebzmWeeWbA99aOc+U+A1VCfNM6LAAII1J8AAVb9WXMmBBBAoF4EqiXAEqaCg8WLF7tqFO1hpZs/bXityqWzzjorMhxSNYOqYZ555hnTk990aI8h3Vip+iEYKOUKpPx+RVpqpRs0vxeX2tO5cz0dUP1VuKHlOflCAvVJN4vq44wZM1zw4W8K+/Xr58IFVZWl4aikAMu7+wq4qABLr1Ew8JOf/MTmzp3rQigFqAqVNC69e/c2hY3hQ+GTKvBmzZrlbug7duxoegJlp06d3H5oTZs2rRUwaK4sWrTIpk6d6ua2P0f//v3t1FNPdQ8g0B5V7du3r7V3kkJOhQiqptKc0Tm7d+9eMMDyexTpPQoP2rVrl3N6lXP9DTFXsxJgeRtV3C1YsMCN+7Jly9z3mR93hVZaLqyN26MOzalJkya5cfffg9rLTOOoJYA6gstRfYCl705VbOlneq+CJlWu6r2+8jN4vlzzS69RAKy9s/SdpbbUJwVqCnX12SilvXLmPwFWQ3zKOCcCCCBQvwIEWPXrzdkQQACBxAWyEmAlDsEJ6kUgKwFWvWCUcRJflacnC2q5VnhvtjKa5C3/XyBrARYDhwACCCCAAAL5BQiwmCEIIIBAhQkQYFXYgKb8cgiw8g+QloFqQ3RVoWg5V/jwewepQkV7tOV7WmbKp0LqukeAlbohoUMIIIAAAgjUSYAAq058vBkBBBBInwABVvrGpJJ7RICVf3RXrFhhw4YNswMOOMBtvq8lf35Ddj39T3tUadmVlpVq+StHfAIEWPFZ0hICCCCAAAJpECDASsMo0AcEEEAgRoHff7DNRk35NMYWazd1y7ea2jcOb5xY+zScLYEtf1pra4YPTKzT+95wqzXvfXpi7SfdcHhD9qOPPtqaN2/uHkLg98+69tpr3X5WjRvzuYpzPN577z17++2342yyVlva4Fz7R3EggAACCCCAQP0IEGDVjzNnQQABBOpV4Pm3t9qjL22xzVvjO+22bWZnHdPEvtmJm+z4VCujpY0vv2jrH/6hbfssvuB0+5Yttmffb9leAwZnHmnbtm3uSXDa9P+ll0IEeDEAACAASURBVF5yG//rKW8nnniiW1Z4+OGH13qqXOYvOEUXoM3uFWQ1atQotl4paNST8vbee+/Y2qQhBBBAAAEEECgsQIBV2IhXIIAAAggggAACCCCAAAIIIIAAAgg0oAABVgPic2oEEEAAAQQQQAABBBBAAAEEEEAAgcICBFiFjXgFAggggAACCCCAAAIIIIAAAggggEADChBgNSA+p0YAAQQQQAABBBBAAAEEEEAAAQQQKCxAgFXYiFcggAACCCCAAAIIIIAAAggggAACCDSgAAFWA+JzagQQQAABBBBAAAEEEEAAAQQQQACBwgIEWIWNeAUCCCCAAAIIIIAAAggggAACCCCAQAMKEGA1ID6nRgABBBBAAAEEEEAAAQQQQAABBBAoLECAVdiIVyCAAAIIIIAAAggggAACCCCAAAIINKAAAVYD4nNqBBBAAAEEEEAAAQQQQAABBBBAAIHCAgRYhY14BQIIIIAAAggggAACCCCAAAIIIIBAAwoQYDUgPqdGAAEEEEAAAQQQQAABBBBAAAEEECgsQIBV2IhXIIAAAggggAACCCCAAAIIIIAAAgg0oAABVgPic2oEEEAAAQQQQAABBBBAAAEEEEAAgcICBFiFjXgFAggggAACCCCAAAIIIIAAAggggEADChBgNSA+p0YAAQQQQAABBBBAAAEEEEAAAQQQKCxAgFXYiFcggAACCCCAAAIIIIAAAggggAACCDSgAAFWA+JzagQQQAABBBBAAAEEEEAAAQQQQACBwgIEWIWNeAUCCCCAAAIIIIAAAggggAACCCCAQAMKEGA1ID6nRgABBBBAAAEEEEAAAQQQQAABBBAoLECAVdiIVyCAAAIIIIAAAggggAACCCCAAAIINKAAAVYD4nNqBBBAAAEEEEAAAQQQQAABBBBAAIHCAgRYhY14BQIIIIAAAggggAACCCCAAAIIIIBAAwoQYDUgPqdGAAEEEEAAAQQQQAABBBBAAAEEECgsQIBV2IhXIIAAAggggAACCCCAAAIIIIAAAgg0oAABVgPic2oEEEAAAQQQQAABBBBAAAEEEEAAgcICBFiFjXgFAggggAACCCCAAAIIIIAAAggggEADChBgNSB+oVNv3brVbrvtNnvttdfs4YcftpYtW0a+ZePGjfbkk0/atGnTbOnSpfbxxx9bx44dbeDAgTZixAhr1arVDu9bsWKFDRgwwFauXJmzGy+++KJ17dq11s83bdpk8+bNs8mTJ7tzNWnSxHr27GmXXXaZ9ejRwxo1arRDe9u2bbMlS5bYhAkTbPHixbZlyxbX7siRI61v377WtGnTyD6sXr3aHnjgAZs/f7698847Ba+pkCc/RwABBBBAAAEEEEAAAQQQQACBbAoQYKV03BReTZw40UaPHm1dunTJGWB98MEHdtVVV9lPfvITa968uXXo0MEFQgqm1qxZY0cddZQLjk444YRaV/rUU0/ZWWedlffqwwGWwqsxY8bYrbfeWnMuhVEvv/yy+/1dd91ll156qTVu3Lim3c8//9ymT5/u+qhgrXPnzi70Wr58ufu9rk+/dt9991p90c/V1iuvvGLt2rWzNm3a1FzTKaecYuPGjbO2bdumdPToFgIIIIAAAggggAACCCCAAAIIxClAgBWnZkxtKdhRGHT33Xe7Fk899dTIAMtXaOm1F198sd1555011Vaqyho7dqzdfvvtduaZZ9oPfvAD22effWp6eO+999r111/vKrf082KOGTNm2KhRo6x79+42fvx4O/jgg2379u22bNkyF1C9//77rp/Bqi1VaQ0ZMsRat27t3tOpUyd3qlWrVtnVV19tzz//vE2aNMkGDRpU04V169bZJZdcYs8884ypn8OGDXOhWPCarrzyShemNWvWrJiu8xoEEEAAAQQQQAABBBBAAAEEEMiwAAFWigZPgdRzzz1nN998s7366qsucPr0009zVmCpwmrw4MGmKqdHH33UDjnkkFpXs2HDBhcsTZ061RYuXGi9e/d2P//ss8/s29/+ti1atMgee+wxO/LIIwsqrF+/3i1HVLXVnDlz7Ljjjqv1HrWvJYnDhw93wZKqwFSxdcMNN9j9999vs2fPtrPPPrvWe7SMUcFV+/btbcqUKdaiRQv388cff9z69+/vAi7fln+jvyb1PaofBS+EFyCAAAIIIIAAAggggAACCCCAQOYECLBSNGSqVurWrZtbjnf55Ze7yij9V9VLUXtgaW+s6667zr761a/aPffcE1mNdMcdd7glf1rGp0ooHQqjzj//fFfRpHb333//ggo6V79+/axXr16ukkp9DB6qmlKY9sknn9gjjzziqrN8wLbLLrtEnkevveaaa9weV3PnznXVWZs3b7Ybb7zRVV4FQ7fguRTIqSpL16zr50AAAQQQQAABBBBAAAEEEEAAgcoWIMBK0fiq6mrBggUunDnooIPcxuXnnntuzgCrUNdVmXXLLbfY9773vVoB1ttvv+02eD/++OPt2muvtfvuu89VSOnQvlgKlVSVtdNOO9WcYubMma5aSpvK61fwZ3qRKsUUJj344IPm985StZb2q9I16By77bbbDl0OB2w+XFu7dq3NmjXLVWeFDx/0aZmhgi6WERaaCfwcAQQQQAABBBBAAAEEEEAAgWwLEGClePzqGmD94Q9/sPPOO8+07E6bvKtSS4f2ndITA/WkQlVBKVjSkwpVMaVzqroquPeU3uP3zMpX9RQOo/xG8Qq2tJ+XKrHChyrAhg4dat/97ndd2OartvQ6X8kVfk9dXVI85HQNAQQQQAABBBBAAAEEEEAAAQQiBAiwUjwt6hLUaHmg9p/6/ve/757yp83c/dMBVSWlJ/xpmZ+WA/bp08caNWpk2oNL+0/pfVrKp2WHJ598shOKWooYpgu/JhxORVGHX1PMNRfzmhQPK11DAAEEEEAAAQQQQAABBBBAAIESBQiwSgSrz5eXG9QovNKTCfVLSwIVWO27776u69u2bXPVVNr0XU8hVIVWcDmgnio4efJk97TBCy+80MaNG2e77747AVZ9DjznQgABBBBAAAEEEEAAAQQQQACBWgIEWCmeEOUEWB999JFbiqfKqzPOOMNVWKnSqpTDn1cVWzNmzLDDDjusogIsbUjPgQACCCCAAAIIIIAAAggggAAC0QJ6yFraDgKstI1IoD+lBljaP0r7TT3xxBN2zjnnuEqrAw44oOQr/PDDD90TC99//33T5u3t2rVzVVxadjhx4kTT5ulRh19CqNBLG7cvWrTIbeJ+0003uQBs55133uFtfgmhqsX0uvfee6/maYm5npDoXQ488ECbNm2atWjRoqRrJMAqiYsXI4AAAggggAACCCCAAAIIVJkAAVaVDXhdL7eUAOull16yyy67zN544w276qqr7M4773SbsUcdWkb48ccfu59r76vwsW7dOhs8eLDpvz7A4imEdR1N3o8AAggggAACCCCAAAIIIIAAAuUKUIFVrlw9vK+YAEt7Vj333HN20UUXmZYPKrjS/lVNmzaN7KF/yp8CrFmzZln79u13eN2KFStswIAB9uUvf9lVOH3xi180VS3169fPevXq5ZYlhsMxXzmlzd/90wP9ufT0wahqKvXhiiuusGeeecbmzp1rSnj1/htvvNFVjy1cuNB69+69Q/98NVi+JyLWw/BwCgQQQAABBBBAAAEEEEAAAQQQqCcBAqx6gi7nNMUEWEuWLLFhw4a5iqoHHnjABg0aFFlV5c+vDd6vvPJK+9GPfmSTJk2ykSNH1trEXU8ivPvuu90+Wvp12223uaV/69evtxEjRtjLL79sc+bMseOOO67WJSlsUug1fPhwGzNmjAvQNm3a5J5oeP/999vs2bPt7LPPrvUeBWXqr0K0KVOm1CwF1JMQ+/fvb1dffXVNW/6NGzZscBVmWp4Y1Y9ynHkPAggggAACCCCAAAIIIIAAAgikW4AAK8XjUyjA0hI/7UelCibtTRV+omCuS/Nh09577+2qqfr06eNCLwVOCrVuvvlmO+KII1z1Vdu2bWua0d5Wqu7q3r27C6UOPfRQUwXYsmXLXKi0du1at+m7fu6PpUuXuj2tWrdu7QK2Y445xgVmq1atcgHV/Pnzbfr06TX7Xul9wetSJdbQoUNdIKbwbezYsXb77be769bPmjVrluIRpGsIIIAAAggggAACCCCAAAIIIBCHAAFWHIoJtVEowPIboBdz+mBIpCorBV6jR492lVsdO3a0li1b2sqVK03L/o466iibMGGCnXDCCbWaVoCkzdb1S0sIO3ToYFu2bHFVWfq9/lwbvevphf4In6tz587WpEkTW758uTu3+qBfu+++e61zBff00ibybdq0qemfNoYfN25crXCtGANegwACCCCAAAIIIIAAAggggAAC2RQgwErxuOULsIJ7RRVzCeEqJ1VOaQmfqqJUwaXgSkHWwIED3VLBVq1aRTarKq158+bZ5MmTTdVVCqN69uzpNpDv0aNH5PJFbRqvpY4KxRYvXuxCr65du7rli3379s25X9fq1atd/1SlJYti+leMBa9BAAEEEEAAAQQQQAABBBBAAIFsCRBgZWu86C0CCCCAAAIIIIAAAggggAACCCBQdQIEWFU35FwwAggggAACCCCAAAIIIIAAAgggkC0BAqxsjRe9RQABBBBAAAEEEEAAAQQQQAABBKpOgACr6oacC0YAAQQQQAABBBBAAAEEEEAAAQSyJUCAla3xorcIIIAAAggggAACCCCAAAIIIIBA1QkQYFXdkHPBCCCAAAIIIIAAAggggAACCCCAQLYECLCyNV70FgEEEEAAAQQQQAABBBBAAAEEEKg6AQKsqhtyLhgBBBBAAAEEEEAAAQQQQAABBBDIlgABVrbGi94igAACCCCAAAIIIIAAAggggAACVSdAgFV1Q84FI4AAAggggAACCCCAAAIIIIAAAtkSIMDK1njRWwQQQAABBBBAAAEEEEAAAQQQQKDqBAiwqm7IuWAEEEAAAQQQQAABBBBAAAEEEEAgWwIEWNkaL3qLAAIIIIAAAggggAACCCCAAAIIVJ0AAVbVDTkXjAACCCCAAAIIIIAAAggggAACCGRLgAArW+NFbxFAAAEEEEAAAQQQQAABBBBAAIGqEyDAqroh54IRQAABBBBAAAEEEEAAAQQQQACBbAkQYGVrvOgtAggggAACCCCAAAIIIIAAAgggUHUCBFhVN+RcMAIIIIAAAggggAACCCCAAAIIIJAtAQKsbI0XvUUAAQQQQAABBBBAAAEEEEAAAQSqToAAq+qGnAtGAAEEEEAAAQQQQAABBBBAAAEEsiVAgJWt8aK3CCCAAAIIIIAAAggggAACCCCAQNUJEGBV3ZBzwQgggAACCCCAAAIIIIAAAggggEC2BAiwsjVe9BYBBBBAAAEEEEAAAQQQQAABBBCoOgECrKobci4YAQQQQAABBBBAAAEEEEAAAQQQyJYAAVa2xoveIoAAAggggAACCCCAAAIIIIAAAlUnQIBVdUPOBSOAAAIIIIAAAggggAACCCCAAALZEiDAytZ40VsEEEAAAQQQQAABBBBAAAEEEECg6gQIsKpuyLlgBBBAAAEEEEAAAQQQQAABBBBAIFsCBFjZGi96iwACCCCAAAIIIIAAAggggAACCFSdAAFW1Q05F4wAAggggAACCCCAAAIIIIAAAghkS4AAK1vjRW8RQAABBBBAAAEEEEAAAQQQQACBqhMgwKq6IeeCEUAAAQQQQAABBBBAAAEEEEAAgWwJEGBla7zoLQIIIIAAAggggAACCCCAAAIIIFB1AgRYVTfkXDACCCCAAAIIIIAAAggggAACCCCQLQECrGyNF71FAAEEEEAAAQQQQAABBBBAAAEEqk6AAKvqhpwLRgABBBBAAAEEEEAAAQQQQAABBLIlQICVrfGitwgggAACCCCAAAIIIIAAAggggEDVCRBgVd2Qc8EIIIAAAggggAACCCCAAAIIIIBAtgQIsLI1XvQWAQQQQAABBBBAAAEEEEAAAQQQqDoBAqyqG3IuGAEEEEAAAQQQQAABBBBAAAEEEMiWAAFWtsaL3iKAAAIIIIAAAggggAACCCCAAAJVJ0CAVXVDzgUjgAACCCCAAAIIIIAAAggggAAC2RIgwMrWeNFbBBBAAAEEEEAAAQQQQAABBBBAoOoECLCqbsi5YAQQQAABBBBAAAEEEEAAAQQQQCBbAgRY2RoveosAAggggAACCCCAAAIIIIAAAghUnQABVtUNOReMAAIIIIAAAggggAACCCCAAAIIZEuAACtb40VvEUAAAQQQQAABBBBAAAEEEEAAgaoTIMCquiHnghFAAAEEEEAAAQQQQAABBBBAAIFsCRBgZWu86C0CCCCAAAIIIIAAAggggAACCCBQdQIEWFU35FwwAggggAACCCCAAAIIIIAAAgggkC0BAqxsjRe9RQABBBBAAAEEEEAAAQQQQAABBKpOgACr6oacC0YAAQQQQAABBBBAAAEEEEAAAQSyJUCAla3xorcIIIAAAggggAACCCCAAAIIIIBA1QkQYFXdkHPBCCCAAAIIIIAAAggggAACCCCAQLYECLCyNV70FgEEEEAAAQQQQAABBBBAAAEEEKg6AQKsqhtyLhgBBBBAAAEEEEAAAQQQQAABBBDIlgABVrbGi94igAACCCCAAAIIIIAAAggggAACVSdAgFV1Q84FI4AAAggggAACCCCAAAIIIIAAAtkSIMDK1njRWwQQQAABBBBAAAEEEEAAAQQQQKDqBAiwqm7IuWAEEEAAAQQQQAABBBBAAAEEEEAgWwIEWNkaL3qLAAIIIIAAAggggAACCCCAAAIIVJ0AAVbVDTkXjAACCCCAAAIIIIAAAggggAACCGRLgAArW+NFbxFAAAEEEEAAAQQQQAABBBBAAIGqEyDAqroh54IRQAABBBBAAAEEEEAAAQQQQACBbAkQYGVrvOgtAggggAACCCCAAAIIIIAAAgggUHUCBFhVN+RcMAIIIIAAAggggAACCCCAAAIIIJAtAQKsbI0XvUUAAQQQQAABBBBAAAEEEEAAAQSqToAAK8VDvnXrVrvtttvstddes4cffthatmwZ2dtt27bZkiVLbMKECbZ48WLbsmWLde3a1UaOHGl9+/a1pk2bRr5v9erV9sADD9j8+fPtnXfesY4dO9rAgQNtxIgR1qpVq8j3bNq0yebNm2eTJ0+2pUuXWpMmTaxnz5522WWXWY8ePaxRo0Y7vK8++5fi4aRrCCCAAAIIIIAAAggggAACCCBQpgABVplwSb9N4dXEiRNt9OjR1qVLl5wB1ueff27Tp0+3q666yj7++GPr3LmzC5WWL1/ufq/369fuu+9eq8v6+aWXXmqvvPKKtWvXztq0aWMrV660NWvW2CmnnGLjxo2ztm3b1nqPwqsxY8bYrbfeas2bN7cOHTq4sOzll192v7/rrrtcm40bN655X332L+kxoX0EEEAAAQQQQAABBBBAAAEEEGgYAQKshnHPe1YFTwqD7r77bve6U089NWeApSqoIUOGWOvWrW38+PHWqVMn955Vq1bZ1Vdfbc8//7xNmjTJBg0aVHPOdevW2SWXXGLPPPOM3XvvvTZs2DAXOm3cuNHGjh1rt99+u1155ZUurGrWrFnN+2bMmGGjRo2y7t27u3MdfPDBtn37dlu2bJkL0N5//33XT1V/+aM++5fCoaRLCCCAAAIIIIAAAggggAACCCAQgwABVgyIcTWhqqvnnnvObr75Znv11Vdtn332sU8//TRnBZYqom644Qa7//77bfbs2Xb22WfX6sqKFStccNW+fXubMmWKtWjRwv388ccft/79+7uASyFVcInhhg0bXBi1aNEimzNnjh133HHuPevXr3dLC1VtFfxzf8KFCxfagAEDbPjw4TVt1mf/4hoD2kEAAQQQQAABBBBAAAEEEEAAgfQJEGClaExUrdStWze3HO/yyy+3M8880/1X1VVRe2Bpud/gwYNtl112cT/ff//9a13NJ598Ytdcc43b42ru3LmuOmvz5s124403usorhU69e/feQWDq1KmuKuuee+6x6667zv1c+3D169fPevXq5aqv1Mfgoaou9UXnfOSRR1x1Vn32L0XDSFcQQAABBBBAAAEEEEAAAQQQQCBmAQKsmEHr0pyqrhYsWODCo4MOOshtrH7uuefmDLBUDaX9qvSa++67z3bbbbcdTn/HHXe4Pau0T5aWGqqS6vzzz7e1a9farFmzXHVW+PBBmpYZKujSMsKZM2e6ai5tKq9fO+20U623qVJMYdeDDz5oL774oltGWJ/9q4s770UAAQQQQAABBBBAAAEEEEAAgXQLEGCleHwKBVhPPfWUnXXWWS440n5ZqsQKH6rMGjp0qH33u9+1W265paYqSq/zlVLh90SdV0HW9ddfX6sqK/y+cFhWn/1L8TDSNQQQQAABBBBAAAEEEEAAAQQQqKMAAVYdAZN8e6EAKxxORfUl/JpCbaqNqNeEw6moc4VfU5/9S3IcaBsBBBBAAAEEEEAAgUoR6HnXxkq5lFRex+LR//v093fffbek/n3lK18p6vVJtfvss88WdX5eVJ7AySefXN4beVctAQKsFE+IQmFTfQZEBFgpnih0DQEEEEAAAQQQQACBIgUIsIqEKvNlBFhlwlX42wiw4hlgAqx4HBNphQDrYWvZsuUOtoVcCg2GNqTnQAABBBBAAAEEEECgGgVueHrHPXCr0SGpax5z6ttJNZ1ou//4xz8Sbb/aG99zzz0zR6CHwKXtIMBK24gE+lMoqFm0aJHbxP2mm24yVUjtvPPOO1yNr9K666673Ovee+89t5m7jqgnF+rP/XkPPPBAmzZtmrVo0cJtzn7ppZfaxIkTTZu7Rx2+SmvGjBluY/n67F8pw0iAVYoWr0UAAQQQQAABBBCoJAECrGRHkwArWd+stk6AFc/IEWDF45hIK4UCrPp8yh9PIUxkiGkUAQQQQAABBBBAAIF6FWAJYbLcfglhsmeJv3X2wIrfNNgiSwjj8SXAiscxkVYKBVhr1qyxwYMHu6cPRlVTffzxx3bFFVfYM888Y3PnzjWVAG7evNluvPFG01MFFy5caL17996h777a6p577nFPONShqqV+/fpZr169bPz48da8efNa7/OVXWrfP92wPvuXyADQKAIIIIAAAggggAACFSZAgJXsgBJgJeub1dYJsOIZOQKseBwTaaVQgLVp0ya74YYb7P7777fZs2fb2WefXasfK1assEGDBln79u1typQpbimgjscff9z69+9vV199tY0ZM8aaNm1a874NGzbYVVdd5Zb/zZkzx4477jj3s/Xr19uIESNMVV/BP/dvVBg2YMAAGz58eE2b9dm/RAaARhFAAAEEEEAAAQQQqDABAqxkB5QAK1nfrLZOgBXPyBFgxeOYSCuFAiyddOnSpW5Pq9atW9sDDzxgxxxzjO200062atUqF1DNnz/fpk+fXrPvld6zbt06t4+VKrNUiTV06FAXYm3cuNHGjh1rt99+u/u5ftasWbOaa9PeVqNGjbLu3bu70OzQQw+17du327Jly1zotXbtWtNr9HN/1Gf/EhkEGkUAAQQQQAABBBBAoIIECLCSHUwCrGR9s9o6AVY8I0eAFY9jIq0UE2Bt3brVbaw+evRo05LBzp07W5MmTWz58uXu9/pz/dp9991r9fGll16yyy67zN544w1r166dtWnTxlauXGla9qeN4ceNG2dt27at9R4FXNoMXr+0hLBDhw62ZcsWV5Wl3+vPtdF748aNa95Xn/1LZBBoFAEEEEAAAQQQQACBChIgwEp2MAmwkvXNausEWPGMHAFWPI6JtFJMgKUTb9u2zZYsWWITJkywxYsXu1Cpa9euNnLkSOvbt2+tJYLBjq5evdpVbalKS+fq2LGjDRw40C0VbNWqVeQ1aVngvHnzbPLkya76S2FZz549XRjWo0cPa9So0Q7vq8/+JTIQNIoAAggggAACCCCAQIUIEGAlO5A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e9x/sgAAIABJREFU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7HBmll6dKl1q1bt6LOfckll9i9995rzZo1c69fsWKFDRgwwFauXJnz/S+++KJ17dq11s83bdpk8+bNs8mTJ5vO36RJE+vZs6dddtll1qNHD2vUqNEO7W3bts2WLFliEyZMsMWLF9uWLVtcuyNHjrS+ffta06ZNI/uwevVqe+CBB2z+/Pn2zjvvWMeOHW3gwIE2YsQIa9WqVVHXzYsQQAABBBBAAAEEEEDg/wQIsJKdDQRYyfpmtXUCrHhGjgArHscGaaWUAOuGG26wO+64w3bZZRfX16eeesrOOuusvP0OB1gKr8aMGWO33nqrNW/e3Dp06ODCqJdfftn9/q677rJLL73UGjduXNPu559/btOnT7errrrKPv74Y+vcubMLvZYvX+5+P3r0aPdr9913r9UX/VxtvfLKK9auXTtr06aNC9vWrFljp5xyio0bN87atm3bIO6cFAEEEEAAAQQQQACBrAoQYCU7cgRYyfpmtXUCrHhGjgArHsdUtqKqp2HDhrmg6cEHH7R99923pp+qxrr++uvtySeftDPPPLOo/s+YMcNGjRpl3bt3t/Hjx9vBBx9s27dvt2XLlrmA6v3337eHH364VtWWQrYhQ4ZY69at3Xs6derkzrVq1Sq7+uqr7fnnn7dJkybZoEGDavqwbt06U8XYM88846rGdA0KxTZu3Ghjx46122+/3a688koXpvmKsqIugBchgAACCCCAAAIIIFDlAgRYyU4AAqxkfbPaOgFWPCNHgBWPY+paUbXS+eef70Klxx57zI455piaPn722Wf27W9/2xYtWuR+duSRRxbs//r1693SPVVbzZkzx4477rha71m4cKFbkjh8+HAXLGlZoCq2VPl1//332+zZs+3ss8+u9R4tY1Rw1b59e5syZYq1aNHC/fzxxx+3/v37u4DLt+XfuGHDBheWqe9R/Sh4IbwAAQQQQAABBBBAAIEqFiDASnbwCbCS9c1q6wRY8YwcAVY8jqlq5dNPP3XBkZbZqbpJe03ttNNONX1UGKVwSxVNqpjaf//9C/b/tddes379+lmvXr1cJZWWDAYPVU0NHjzYPvnkE3vkkUdcdZaW++nPtGwx6jx67TXXXOP2uJo7d66rztq8ebPdeOONrvJKoVjv3r136NvUqVNdVdY999xj1113XcG+8wIEEEAAAQQQQAABBBD4XwECrGRnAgFWsr5ZbZ0AK56RI8CKxzFVrfhqqNNOO80tHfSVTb6Tb7/9ttsM/fjjj7drr73W7rvvPlchpUP7YilUUlVWMPSaOXOmq5a67bbb3K/gz/Q+hWYKk3Q+v3eWqrW0X9W5557rzrHbbrvt4KR9ubSnlvbJ0lJDH66tXbvWZs2a5aqzwoff+yu8MX2qBoHOIIAAAggggAACCCCQQgECrGQHhQArWd+stk6AFc/IEWDF45iaVvxSP+0fpeWBCpDCh/ad0hMD9VQ/VUEpWNJT/VQxpaf9qboquPeU3u/3zMpX9RQOo/xG8Qq27r777poN5IP9UWXW0KFD7bvf/a7dcsstNVVbeo2v5Ar3X31UKKZ9tfT+li1bpsafjiCAAAIIIIAAAgggkGYBAqxkR4cAK1nfrLZOgBXPyBFgxeOYmlb8/lEXXnihW0IYfrqfOqoqKT3hT8v8tBywT58+1qhRI9u6davbf0rLD7WUT1VR/oMWDqeiLjj8mnA4FfWe8GuKCaeKeU1qBoSOIIAAAggggAACCCCQIgECrGQHgwArWd+stk6AFc/IEWDF45iKVoLVV0888YT17Nlzh35t27bNVVM9+uij7imE5513Xq3lgHqq4OTJk93TBoMhWCUFWNrPiwMBBBBAAAEEEEAAgf/H3p3AW1XV/R//gShehggIQwU1lUDLBDOUnOqlSD1OhYoD4ASphKBoGWIOSJrho4SAqEGaDOI80l9Bc8rUogLLkTLQMoyQEBUn4P/6rufZ99n3cA7n3HvX79697/2c14uXwjnnd/Z+r3328D1rrd0cBc5/eNMpOpqjg9c6Txzwsldp17pr1qxxrd/ci3fo0CF3BJqjOmuPJhtgqTeRJinXcDj1LmoOD80Npd5Ummg9fVe/2q570sOpVatWNm/ePNt1112NAKu2irweAQQQQAABBBBAAIHsCRBg+bYJAZavb16rE2DFabncBFirVq0Kk3zvtNNOoQdRVVVVSYFkQvFly5Y1mzmS1q9fb+PHjw9BU33vzpdYr1ixwjR5e8+ePauHHV5//fWmydOLPZKQS6GX5qhauHBhmIPrggsuCMu1xRZbbPK2ZAjhFVdcEV735ptvhnbWo9QdEpOArVu3bjZr1qxNJqmP89WgCgIIIIAAAggggAACTU+AIYS+bcoQQl/fvFZnCGGclmuSAZa6P44cOdL+/e9/N5sAS+s6dOhQ++tf/xomb9ddBEs9NIxw7dq1JXunrVy50k488UTTf5MAi7sQxvnCUQUBBBBAAAEEEEAAgcYUIMDy1SfA8vXNa3UCrDgtl9kA6+OPPw49rR599NGwpvr7kiVLQujSo0ePzQ4LTO6mp55C5XprxWFs/Cqa1+mII46w/fbbL8xhVaqLomwUTinAuv32261Xr03HwD///PN2zDHH2C677BJ6OH3mM5+xpL6GJ2rid7VD+pH0nNLk78ndA5PP2mqrrYr2ptIyKGjUHRMfeOAB0xhbvX/s2LGh3RYsWGD9+/ffBDeZhL6+Pc0av9VYAgQQQAABBBBAAAEEGlaAAMvXmwDL1zev1Qmw4rRcZgMsrZ6ClOOPP95eeumlWq+thr3deOONduCBB9b6vXl8QzIU75JLLjH9adGiRdHV0LxgZ511lt18883BZ/jw4TVeq7nDrrzySrvooovCH9XS0L9kgvhnn33W7r33Xuvbt2+N+gqbFHqdeuqpNnHiRGvdurV9+OGH4Y6G1157rd111102cODAGu9J2lchWnrOruROiqNHj66ulbzxnXfesVGjRoXhicWWI49txzIjgAACCCCAAAIIINBQAgRYvtIEWL6+ea1OgBWn5TIdYOmOeAosFKooQDnzzDNthx12CPMpbb311iUFNGm7eghpEvLm8JCT5r/Sn9mzZ1fPIVVq3ZOwqVOnTqE3lSZ+l5kCJ4VaF154oe2+++6h95V6uyUPzW2luxMqFFQotfPOO5s+e9GiRSFUev3118Ok7+nQUBPLa06rrl272pQpU2zvvfcOgdlrr71mCqjmz5+/yTJr6KJ6z6lnlnpiDRkyJARiCt+uuuqqsJ7NqXddc9iGWUcEEEAAAQQQQACBhhEgwPJ1JsDy9c1rdQKsOC2X6QArvYoKsNSbR0GIApbNBVhxaPJTJZm0XkPrfv3rX4dhhJt7KBDUZOzjxo0LQwn79OljnTt3tqVLl5qG/e255542ffp069evX40yCpA02br+KCDs3bt3GNqpXln6u/5dIWM6OCz8rH333de23HJLW7x4cfhsLYP+tG3btsZnPfPMMzZixIgwbFS96bp37169fJoYfurUqTXCtfy0FkuKAAIIIIAAAggggEDjCRBg+doTYPn65rU6AVaclstNgBVndZtmFYV7msD91VdfLTuBeyKgnlMawqdeUerppOBKQdagQYNs2LBh1qVLl6JY6qX14IMPhnm21LtKYdTBBx8cwqaDDjqo6NxkmjT+iSeeCKGY5jRT6KWQTcMXDz/88NC7qthDd5HU8qmXlu48WMnyNc0WZq0QQAABBBBAAAEEEIgjQIAVx7FUFQIsX9+8VifAitNyBFhxHKmCAAIIIIAAAggggAACCGRegADLt4kIsHx981qdACtOy+UuwNL8SLfccos99thjtmrVqjB8rdRjwIAB4e53Gh7HAwEEEEAAAQQQQAABBBBo7gIEWL5bAAGWr29eqxNgxWm5XAVYmqNJQ+Wee+65itaeAKsiJl6EAAIIIIAAAggggAACzUSAAMu3oQmwfH3zWp0AK07L5SbA0pxNl19+uV100UVh3qRzzjnHvvSlLxWdcymh0Z31OnTosNnXxGGkCgIIIIAAAggggAACCCCQfQECLN82IsDy9c1rdQKsOC2XmwBrzZo1YdLvN954w2699Vb73Oc+F0eAKggggAACCCCAAAIIIIBAMxEgwPJtaAIsX9+8VifAitNyuQmwNN/V4MGDbaeddrJJkyZZVVVVHAGqIIAAAggggAACCCCAAALNRIAAy7ehCbB8ffNanQArTsvlJsBau3atjRw50lq3bm2TJ0+2Nm3axBGgCgIIIIAAAggggAACCCDQTAQIsHwbmgDL1zev1Qmw4rRcbgIsre7MmTPt6quvtnnz5oX5r3gggAACCCCAAAIIIIAAAghULkCAVblVXV5JgFUXtab/HgKsOG2cqwDrvffes/PPP9/+8pe/hAnd99prLyZoj7MdUAUBBBBAAAEEEEAAAQSagQABlm8jE2D5+ua1OgFWnJbLTYD17rvv2uzZs8Mk7nPmzLHly5cHgT59+liXLl2Kauywww42ceJE69ixYxwtqiCAAAIIIIAAAggggAACORYgwPJtPAIsX9+8VifAitNyuQmwkkncH3744YrXfMCAASHs6ty5c8Xv4YUIIIAAAggggAACCCCAQFMVIMDybVkCLF/fvFYnwIrTcrkJsDZs2GBr1qwx/bfSR8uWLa1Dhw4MM6wUjNchgAACCCCAAAIIIIBAkxYgwPJtXgIsX9+8VifAitNyuQmw4qwuVRBAAAEEEEAAAQQQQACB5itAgOXb9gRYvr55rU6AFaflchtgbdy40d555x3729/+Zh988EGYC2urrbaydevWWVVVlbVo0SKOEFUQQAABBBBAAAEEEEAAgSYiQIDl25AEWL6+ea1OgBWn5XIXYGkI4a9+9Su77LLL7KmnngoKyVxXbdq0sXPPPde23HJLu/TSS61Tp05xlKiCAAIIIIAAAggggAACCDQBAQIs30YkwPL1zWt1Aqw4LZerAOuTTz6x66+/3saNG2dr16619u3bh95W6n2lydo159XQoUNt/vz5duyxx9oNN9zAHQjjbCdUQQABBBBAAAEEEEAAgSYgQIDl24gEWL6+ea1OgBWn5XIVYD399NM2ePBg69atm1199dX2xS9+0c477zxbtmxZ9d0GV6xYYeeff77NmjXLZs+eHV7PAwEEEEAAAQQQQAABBBBAwIwAy3crIMDy9c1rdQKsOC2XmwBr/fr1dtFFF9ncuXPtzjvvtL333jvMdzVmzJgaAZZYXnnlFTvuuONsv/32C0HX1ltvHUeLKggggAACCCCAAAIIIIBAjgUIsHwbjwDL1zev1Qmw4rRcbgKs1atXh+GBmtdq2rRpYfhgqQDr/ffft7PPPtveeOON6p5ZcbioggACCCCAAAIIIIAAAgjkV4AAy7ftCLB8ffNanQArTsvlJsBatWpVGA6400472aRJk8LcV6UCrFL/HoeMKggggAACCCCAAAIIIIBAPgUIsHzbjQDL1zev1Qmw4rRcbgIsTdo+cuRIW7lyZZjf6jOf+UzJAOuf//ynnXTSSbbttttW99aKw0UVBBBAAAEEEEAAAQQQQCC/AgRYvm1HgOXrm9fqBFhxWi43AdbGjRtDzytN2q4AS72xPvjgg03mwNKdCjXv1dixY8N/NUdWixYt4mhRBQEEEEAAAQQQQAABBBDIsQABlm/jEWD5+ua1OgFWnJbLTYCl1dXdBocMGWLPP/+8nXHGGaGXlUKtN99802bMmGFvv/22XX/99TZ9+nTbZ599QtDVo0ePOFJUQQABBBBAAAEEEEAAAQRyLkCA5duABFi+vnmtToAVp+VyFWBplZ955hkbMWKELVmypKRAz5497cYbb7QDDzwwjhJVEEAAAQQQQAABBBBAAIEmIECA5duIBFi+vnmtToAVp+VyF2BptTUP1i233GJ33HGHPffcc9USCq7UQ0s9s3bYYYc4QlRBAAEEEEAAAQQQQAABBJqIAAGWb0MSYPn65rU6AVaclstlgJVedc15pQne27Zta1tttVUcFaoggAACCCCAAAIIIIAAAk1QgADLt1EJsHx981qdACtOy+U+wIrDQBUEEEAAAQQQQAABBBBAoOkLEGD5tjEBlq9vXqsTYMVpudwFWLob4VtvvWVLly619evXb1Zh6623tj59+ljr1q3jaFEFAQQQQAABBBBAAAEEEMixAAGWb+MRYPn65rU6AVaclstVgKW7DF500UV23XXXVbT2AwYMsDlz5ljnzp0rej0vQgABBBBAAAEEEEAAAQSasgABlm/rEmD5+ua1OgFWnJbLTYClnlfXXnutnXPOOdapUyc7+OCDrXfv3rbFFluUlOjQoUOY1L1du3ZxtKiCAAIIIIAAAggggAACCORYgADLt/EIsHx981qdACtOy+UmwFqzZo0NHz7cXnjhBZs9e7bttddecQSoggACCCCAAAIIIIAAAgg0EwECLN+GJsDy9c1rdQKsOC2XmwBr1apVNnjwYNtpp51s0qRJVlVVFUeAKggggAACCCCAAAIIIIBAMxEgwPJtaAIsX9+8VifAitNyuQmw3n//fTv77LPDWk+ePNnatGkTR4AqCCCAAAIIIIAAAggggEAzESDA8m1oAixf37xWJ8CK03K5CbC0uvPmzbOLL77Y5s6da3vvvXccAaoggAACCCCAAAIIIIAAAs1EgADLt6EJsHx981qdACtOy+UqwFq3bp1NnDjR7rnnHpswYYL169fPPv3pT1urVq3iaFAFAQQQQAABBBBAAAEEEGjCAgRYvo1LgOXrm9fqBFhxWi5XAdaGDRvskUceCXcifOmll8oKDBgwwObMmWOdO3cu+1pegAACCCCAAAIIIIAAAgg0dQECLN8WJsDy9c1rdQKsOC2XqwDrvvvus6FDh9ratWsrWnsCrIqYeBECCCCAAAIIIIAAAgg0EwECLN+GJsDy9c1rdQKsOC2XmwBLwwfHjBkT5r/68Y9/bCeeeKJ17NgxjgJVEEAAAQQQQAABBBBAAIFmIECA5dvIBFi+vnmtToAVp+VyE2CtWrXKBg8ebNtss41NmzbN2rdvH0eAKggggAACCCCAAAIIIIBAMxEgwPJtaAIsX9+8VifAitNyuQmw1qxZY8OHDw/zWU2aNMmqqqriCFAFAQQQQAABBBBAAAEEEGgmAgRYvg1NgOXrm9fqBFhxWi43Adb69ett/Pjx9vjjj4dhhN26dYsjQBUEEEAAAQQQQAABBBBAoJkIEGD5NjQBlq9vXqsTYMVpudwEWFrdZcuW2ZAhQ2z33Xe3yy+/3Lp06RJHgSoIIIAAAggggAACCCCAQDMQIMDybWQCLF/fvFYnwIrTcrkJsD788EP74x//aC+//LJNmDDBVq5cab1797ZddtnFevXqVVSjQ4cOIfBq165dHC2qIIAAAggggAACCCCAAAI5FiDA8m08Aixf37xWJ8CK03K5CbCSSdwffvjhitd8wIABNmfOnDBvFg8EEEAAAQQQQAABBBBAoLkLEGD5bgEEWL6+ea1OgBWn5XITYCU9sD744IOK13zrrbe2Pn36WOvWrSt+Dy9EAAEEEEAAAQQQQAABBJqqAAGWb8sSYPn65rU6AVaclstNgBVndamCAAIIIIAAAggggAACCDRfAQIs37YnwPL1zWt1Aqw4LUeAFceRKggggAACCCCAAAIIIIBA5gUIsHybiADL1zev1Qmw4rRcLgOsDRs22CuvvGKPPfaY/e53v7NWrVrZxIkTrW3btrZw4ULba6+9bNttt40jRBUEEEAAAQQQQAABBBBAoIkIEGD5NiQBlq9vXqsTYMVpudwFWLr74NixY+3nP/95tUAyWXtVVZWdffbZ9tRTT9lPf/pT07+3aNEijhRVEEAAAQQQQAABBBBAAIGcCxBg+TYgAZavb16rE2DFablcBVirV6+2M844w+644w474IAD7JBDDrHf/OY3QUJ3G9Rk7RMmTLDp06fbzjvvbLfddpv17NkzjhRVEEAAAQQQQAABBBBAAIGcCxBg+TYgAZavb16rE2DFablcBVgzZ8604cOH26WXXmrnn39+EBgzZowtW7YsBFidO3c2DS+cNWuWnXLKKSHMuvDCC+mFFWdboQoCCCCAAAIIIIAAAgjkXIAAy7cBCbB8ffNanQArTsvlJsBat25dCKtefPFFmzt3rnXr1s2Sf0sHWGL597//bUOHDrUuXbrYtGnTrH379nG0qIIAAggggAACCCCAAAII5FiAAMu38QiwfH3zWp0AK07L5SbAWrVqlQ0ePNh22mknmzRpkmm+q1IBVql/j0NGFQQQQAABBBBAAAEEEEAgnwIEWL7tRoDl65vX6gRYcVoudwFW9+7dbfLkydamTZuSAdb7778fJnN/4403qocWxuGiCgIIIIAAAggggAACCCCcXUAHAAAgAElEQVSQXwECLN+2I8Dy9c1rdQKsOC2XmwDrgw8+sPPOO8+efvrp6snZS/W0ev755+3444+3r3/963b11Vfb1ltvHUeLKggggAACCCCAAAIIIIBAjgUIsHwbjwDL1zev1Qmw4rRcbgIsre59990X5rZSOHX55Zdbu3btNpnEffny5TZy5EibP3++3XXXXTZw4MA4UlRBAAEEEEAAAQQQQAABBHIuQIDl24AEWL6+ea1OgBWn5XIVYL333nvh7oPXXXed7bjjjvatb33LFi1aZJ988km46+DixYvtjjvusLffftu++93v2sSJE61t27ZxpKiCAAIIIIAAAggggAACCORcgADLtwEJsHx981qdACtOy+UqwNIqr1271q688kqbMmVK+P9iD4VXEyZMsE6dOsVRogoCCCCAAAIIIIAAAggg0AQECLB8G5EAy9c3r9UJsOK0XO4CLK32xo0b7a233rLHH3/c/vznP4eeV7vvvrv17NnTDj30UOvWrZu1aNEijhBVEEAAAQQQQAABBBBAAIEmIkCA5duQBFi+vnmtToAVp+VyGWDFWXWqIIAAAggggAACCCCAAALNS4AAy7e9CbB8ffNanQArTsvlJsBatWpVmJy9X79+YWJ2elnF2QCoggACCCCAAAIIIIAAAs1HgADLt60JsHx981qdACtOy+UqwBo8eLA9/PDDYc0PPvhgO+200+zwww+3T33qU3E0qIIAAggggAACCDQBAS5QfRsxuUB99dVXa/VBn//85yt6fey6f+m/b0Wfy4vqJrDrwmfr9sZGehf7B194Aixf37xWJ8CK03K5CbA079Xf//53u/vuu+3WW2+15557Lgi0b9/evv3tb9upp55q++yzj1VVVcWRoQoCCCCAAAIIIJBTAS5QfRuOAMvXN2/VCbDy1mK+y0uA5eub1+oEWHFaLjcBVnp1N2zYYMuWLbM777zTZs+ebX/605/C0zvuuGMYXqgwa7fddrNWrVrFUaIKAggggAACCCCQIwECLN/GytsFKj2wfLcHAixf37xVz9v+IfH91a9+lTfqXC0vAVac5splgFUYZr3yyit21113hTBL/6/HHnvsYd/5znds+PDh9MqKs61QBQEEEEAAAQRyIkCA5dtQebtAJcDy3R4IsHx981Y9b/sHAqyG2cIIsOI45z7ASjN88skn9vvf/94uvfRSe+ihh2zAgAE2Z84c69y5cxwtqiCAAAIIIIAAAjkQIMDybaS8XaASYPluDwRYvr55q563/QMBVsNsYQRYcZybRIC1evXqMLn7bbfdZo8++qitXbvWOnXqZEOHDrUf/ehH1q5duzhaVEEAAQQQQAABBHIgQIDl20h5u0AlwPLdHgiwfH3zVj1v+wcCrIbZwgiw4jjnNsB655137PHHH7ebbrqpOrQSie5KqKGDX/va15rN3QlvuOEGO/PMM0tuEaV6omkesSlTptj8+fPD0Ms+ffrYoEGDbNiwYdalS5ei9T788EN78MEHbcaMGfb000/blltuGe4IOWLECDvooIOsZcuWm7xPc5Y98cQTNn369NBWH3/8se23335heKfaq3Xr1kU/qy7LF+drQRUEEEAAAQTyLUCA5dt+ebtAJcDy3R4IsHx981Y9b/sHAqyG2cIIsOI45yrAeu+990JocvPNN4cQRT2t9NDdB4cMGWLHHHOMffazn7UWLVrE0clBlY8++sjGjh1rkyZNqlWAtXjx4hB66W6OPXv2tO7du9vSpUtt+fLlduihh9rUqVOtR48eNWoqvJo4caJdfPHF4e6PvXv3DmHUs88+G/5+xRVXhJrpyfPXr18f5iYbNWpUaK999903hF76fP193Lhx4U/btm1rfFZdli8HzcUiIoAAAggg0CACBFi+zHm7QCXA8t0eCLB8ffNWPW/7BwKshtnCCLDiOOcmwFq1apUNHjw4DBXUQ3ccVE8hhVYKYIr1/IlDlO0qa9asCT2Z3nzzTZs7d25wKfdYuXKlnXHGGfbII4+E4Ovkk08OoZMCwquuusrGjx9vZ511VgirqqqqqsvNmzfPTj/9dDvwwANt2rRp4bM2btxoixYtCgHVihUrwpxj6l2VPBQ4qt26du0a3vPlL385PPXaa6/Z6NGj7cknn7Qbb7zRjj/++Or31HX5yq03zyOAAAIIINBcBAiwfFs6bxeoBFi+2wMBlq9v3qrnbf9AgNUwWxgBVhznXAVYClq22WYbO+2006xv37621VZbxVHIcZW//OUvIfzZfffdQ0CknlDlHnfffbcdffTRIUBSSJUewqehmQqjFi5caPfee29w1kPzjCkwVG+r9L8nn7VgwYIQJp566qnVNdVj6/zzz7drr7023CVy4MCBNRbt+eefD8veq1cvmzlzpnXs2DE8X5flK7fOPI8AAggggEBzEiDA8m3tvF2gEmD5bg8EWL6+eauet/0DAVbDbGEEWHGccxNgaR4lDVcrNV9SHI78VVGgpCF/6jE1YcIE22KLLTa7Eukhhwqd+vfvv8nrb7nlltAr65prrrExY8aE53V3xyOOOMIOOeSQokGZek2deOKJ9v7771f3BNNwRP2bgkb1zNpuu+1qfJZee/bZZ4c5uB544IHQO6uuy5e/lmOJEUAAAQQQ8BMgwPKzVeW8XaASYPluDwRYvr55q563/QMBVsNsYQRYcZxzE2AVru6//vWv0BvopZdeqn5qt912Cz2GmtM8WEnYpMnsu3XrZldeeWWYKF3DKk855ZRNJmRXTyrdnfH111+322+/PfR+Knxo2N/+++8fhhlqiKGGEeoOj+otdckll4Q/hfOMrVu3LoRdmlD+17/+dRhGmIRrxx13nE2ePNnatGmzyWcpdNOcWponS0MN67p8cb4OVEEAAQQQQKBpCBBg+bZj3i5QCbB8twcCLF/fvFXP2/6BAKthtjACrDjOuQuwNE+TQhoFIskk7mkKDaHTEDhNbF7JcLo4jI1TRfNPab4q/dFdF1988cUQXGk+qyVLltjbb78dJrhPzz2V9IrSEpeaM0t3JFTopHmr1HOqc+fOIcg699xza/TKKlzrwjDq/vvvt6OOOioEW2qzYkM+VV8T8F922WV20UUXhUnk1WurtsvXOC3ApyKAAAIIIJBNAQIs33bJ2wUqAZbv9pAEWK+++mqtPujzn/98Ra+PXZf9Q0XsdX5R3vYPBFh1bupavZEAq1ZcJV+cqwBL4ZXmVLruuuusU6dOdthhh9kXvvCF6pV74YUXwnA0BTff/e53w1xMhXe3i8OWjSoK8EaOHGmzZs0KFppraueddw4Lp55MWn8FR3puxowZIZAqFk4Vrk2x1xSGU8UECl9TGE4Ve0/ha+q6fNloEZYCAQQQQACBbAhwgerbDnm7QCXA8t0eCLB8ffNWPW/7BwKshtnCCLDiOOcqwLrvvvvC8DfdBS8d1qQp0ne3u/POO8P8UE31oXmnvv/974deSwr1NIQy/UgmZNcwQwVYmoS9rgFRUwqwNJ8XDwQQQAABBJqywPkPbzpFQFNe34Zet4kDXm7oj+TzEEAAAVcB3d2eh59Ahw4d/Io7VdYc1Vl75CbASib3fuihh2zevHn2pS99qaRlcne7b3zjGyWHrmWtIbyWJ+nhpB5pV199dQi7CocHFn52U++BRYDltbVRFwEEEEAgKwIEWL4tQYDl60t1BBBoeAECLF9zAqw4vrkJsFatWhUm+e7evXvJCcETkuTudv/85z/D8LqOHTvG0cphlcIJ2TW0UI56FLszoP49CbA0KXzip8nZzzzzTLv++uvD5O7FHkkvLQWMCskWLlwYesBdcMEFJe+QmARsV1xxRXjdm2++Wafly2HT1GqRGQpSK65avzjp6h17jolkQbzqMiSk1k1dqzfkbVLeWq0cL27yAhw3fJs4r0OEfFWojgACeRb41a9+lefFz/yyM4QwThPlLsDaaaedqu+MV4oguSPesmXLqichj8OVvSrqmaY/7dq1K7pwTz75pB100EHVdxT84IMPuAth9pqx7BJxIVKWqF4vIMCqF1+TfTMBVpNt2maxYhw3fJuZAMvXl+oIINDwAgRYvuYEWHF8cxNgJb2qFEppTqdtt922pIB6Xp100kmmsEt3K2zTpk0crYxVSe7yN3z48JLrmfScUu+oCy+80D7++ONwh0bdVXDBggXWv3//TdYqec8111wT7iCoh4bdHXHEEXbIIYeEuxoW3uEx6TmlMC25u2FyR0HdfbBYb69kEvpHHnnEHnjgAdMY22SoaG2XL2NNE31xuBCJTlqjYF4vROiB5btdEGD5+lLdV4Djhq9vXo8bvipURwCBPAsQYPm2HgFWHN/cBFha3ZkzZ5rCGg03O/fcc61169abKHz44Yem4GXcuHHhv0kAE4crW1V018Vjjz02LFSxecFWrFgRvNQL65577rGDDz44vPbuu++2o48+2kaPHh3uVJh2TCZ+1/C/e++91/r27Rveo6GHmgT+2WefrfHviYjCsGOOOcZOPfXU6ppqC901UhPu33XXXTZw4MAagMlcZb169Qptmwz1rMvyZatl4i8NFyLxTdMV83ohQoDlu10QYPn6Ut1XgOOGr29ejxu+KlRHAIE8CxBg+bYeAVYc31wFWP/4xz/C8LfHHnvMTjjhBDvllFNszz33tFatWtknn3xiS5YssZtvvtluvfVW+/rXvx7mb9p+++3jSGWwitb5kksuCYHeYYcdVuPOjAqvFB7J4KyzzgqhUlVVVVgL3b1Q81ip55N6Og0ZMiSEWO+9955dddVVNn78+Oohh8l7kpDs9NNPr3EXyI0bN9qiRYts1KhR9vrrr4cgTXeJTB6ag0tzbnXt2tWmTJlie++9t7Vo0cKSu0XOnz/fZs+eXT3vVX2WL4NNFG2RuBCJRlm0UF4vRAiwfLcLAixfX6r7CnDc8PXN63HDV4XqCCCQZwECLN/WI8CK45urAEur/Ic//CH0HFIwUuqx3377hTBnr732iqOU4SoKo84777wQVGlYX+/evcPSLl682DRET4Gf7j7YpUuXGmvxzDPP2IgRI0Lo17NnzzA5/tKlS8NdCjXx+tSpU61Hjx413qOAS2GZ/iSfpSGJ6pWlv+vfNdG7AsXkoZBNE7+rR5yWZ99997Utt9yyevn07/rTtm3bei9fhpup3ovGhUi9CTdbIK8XIgRYvtsFAZavL9V9BThu+Prm9bjhq0J1BBDIswABlm/rEWDF8c1dgKXVVpBy3333hZ5Wv/nNb+ztt9+2Tp062Ve/+tXQM+uoo47aJBCJw5XNKhqq9+CDD9qMGTOqgz2FeBo+ePjhhxcdaqk10Xxi6hWlXlC682CfPn1s0KBBYahgYeCVrHnhZymM0tBEhWGaLL5ly5abIG3YsMGeeOIJmz59uj366KNhHi6v5ctmC9V/qbgQqb/h5irk9UKEAMt3u0gCLK+7SFL3f9ovbw6+W1286hw34lkWq5TX44avCtURQCDPAgRYvq1HgBXHN5cBVpxVpwoC+RHgQsS3rfJ6IUKA5btdEGDV9M1b0OS1vL5bXbzqHDfiWRJg+VpSHQEEsiFAgOXbDgRYcXwJsOI4UgUBVwEuRFx5La8Blq8K1fMmQKDp22J5G1LKccN3e+C44etLdQQQaHgBAixfcwKsOL65C7DWrVtnzz33XJg4fP369ZtV6NChQ5igvF27dnG0qIJAIwlwIeILz4WIry/VG0aAAMvXmQDL1zdv1Tlu5K3FWF4EECgnQIBVTqh+zxNg1c8veXeuAizduU5zLS1YsKCitR8wYIDNmTPHOnfuXNHreRECWRUgwPJtGS5EfH2p3jACBFi+zgRYvr55q85xI28txvIigEA5AQKsckL1e54Aq35+uQuw1Ntq/PjxNmHCBPvKV75iJ554ou2xxx62xRZblJTYeuutw8TkrVu3jqNFFQQaSYAAyxeeCxFfX6o3jAABlq8zAZavb96qc9zIW4uxvAggUE6AAKucUP2eJ8Cqn1/uAqzVq1fb0KFD7T//+Y/Nnj3bdtpppzgCVEEgBwIEWL6NxIWIry/VG0aAAMvXmQDL1zdv1Tlu5K3FWF4EECgnQIBVTqh+zxNg1c8vdwHWqlWrbPDgwSG4mjRpklVVVcURoAoCORAgwPJtJC5EfH2p3jACBFi+zgRYvr55q85xI28txvIigEA5AQKsckL1e54Aq35+uQuwPvjgAzvvvPNs7dq1Nm3aNGvfvn0cAaogkAMBAizfRuJCxNeX6g0jQIDl60yA5eubt+ocN/LWYiwvAgiUEyDAKidUv+cJsOrnl7sASwusL9Vpp51m06dPt2984xvWokWLOApUQSDjAgRYvg3EhYivL9UbRoAAy9eZAMvXN2/VOW7krcVYXgQQKCdAgFVOqH7PE2DVzy+XAdaGDRts3rx5NnbsWBs+fLgdeOCBtuuuu5YcTtiyZUvr0KGD6b88EMizAAGWb+txIeLrS/WGESDA8nUmwPL1zVt1jht5azGWFwEEygkQYJUTqt/zBFj188tlgLVu3Tq7/vrr7Uc/+pG9/fbbZQUGDBhgc+bMsc6dO5d9LS9AIMsCBFi+rcOFiK8v1RtGgADL15kAy9c3b9U5buStxVheBBAoJ0CAVU6ofs8TYNXPL5cB1syZM0PPKz169uxpO+6442YVdthhB5s4caJ17NgxjhZVEGgkAQIsX3guRHx9qd4wAgRYvs4EWL6+eavOcSNvLcbyIoBAOQECrHJC9XueAKt+frkLsDR5+8iRI+3JJ5+0GTNmmDYAhgbG2Qiokn0BAizfNuJCxNeX6g0jQIDl60yA5eubt+ocN/LWYiwvAgiUEyDAKidUv+cJsOrnl7sAa9WqVTZ48GDr3r27TZ482dq0aRNHgCoI5ECAAMu3kbgQ8fWlesMIEGD5OhNg+frmrTrHjby1GMuLAALlBAiwygnV73kCrPr55S7ASnpgtW7dmgArTttTJUcCBFi+jcWFiK8v1RtGgADL15kAy9c3b9U5buStxVheBBAoJ0CAVU6ofs8TYNXPL3cB1saNG+3aa6+1m266yW699Vbbbbfd4ghQBYEcCBBg+TYSFyK+vlRvGAECLF9nAixf37xV57iRtxZjeRFAoJwAAVY5ofo9T4BVP7/cBVha4JUrV9qoUaNs9erV4U6Effr0sVatWsWRoAoCGRYgwPJtHC5EfH2p3jACBFi+zgRYvr55q85xI28txvIigEA5AQKsckL1e54Aq35+uQuw3n33XZs9e7a98cYbNmfOHFu+fHlYh83djZC7EMbZSKjS+AIEWL5twIWIry/VG0aAAMvXOQmwXn311Vp90Oc///mKXh+7LseNitjr/CKOG3Wm440IIJBRAQIs34YhwIrj22Kjxubl4JFM4v7www9XvLQDBgwIYVfnzp0rfg8vRCCLAlyI+LYKFyK+vlRvGAECLF9nAixf37xV57iRtxZjeRFAoJwAAVY5ofo9T4BVP7/k3bkJsDZs2GBr1qwx/bfSR8uWLa1Dhw6m//JAIM8CBFi+rceFiK8v1RFAAAEEEEAAAQSyLUCA5ds+BFhxfHMTYMVZXaogkE8BAizfdiPA8vWlOgIIIIAAAggggEC2BQiwfNuHACuOLwFWHEeqIOAqQIDlymsEWL6+VEcAAQQQQAABBBDItgABlm/7EG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ybRIC1evVqe/HFF23Dhg3Wo0cP++xnP2stWrSII0QVBDIgQIDl2wiPjmvr+wFURwABBBBAAAEEEEAgwwIEWL6NQ4AVxzfzAdbGjRvt+eeftylTptj2229vF198sW2xxRZh7detW2dXX321TZw40dauXVstctppp9nll19uXbt2jaNEFQQaWYAAy7cBCLB8famOAAIIIIAAAgggkG0BAizf9iHAiuOb6QDrk08+sUmTJtmECRNCQDV06FCbNm2atW/f3tavX2/XXHONnX/++eHvvXv3ttatW9vSpUtt+fLl9u1vf9tuuOEG69KlSxwpqiDQiAIEWL74BFi+vlRHAAEEEEAAAQQQyLYAAZZv+xBgxfHNdIC1YMECO+aYY2y77bazM844wwYOHGjdu3e3li1b2t/+9jc74YQTbMWKFfaLX/zCDjrooCCioOsHP/iBTZ8+3WbMmGHDhg2LI0UVBBpRgADLF58Ay9eX6ggggAACCCCAAALZFiDA8m0fAqw4vpkNsD766CMbO3as3X333TUCqmS177//fjvqqKPsoosusksuuaR6WKGeT8KtPfbYwyZPnmxt2rSJo0UVBBpJgADLF54Ay9eX6ggggAACCCCAAALZFiDA8m0fAqw4vpkMsD788EN78sknQzilIYBnnXVWGB6YfsydO9d+9rOf2bXXXmsKqtIPhV/qgfXPf/7TLrzwwlCjT58+m9SIQ0gVBPwFCLB8jQmwfH2pjgACCCCAAAIIIJBtAQIs3/YhwIrjm8kAS3cVPO+88+y+++4L81vpzoIaNpg8Pv74Y1uyZEn465577mlbbrllDQ3djVBzYWk4oZ7fZZddwkTvHTt2jKNGFQQaWIAAyxecAMvXl+oIIIAAAggggAAC2RYgwPJtHwKsOL6ZDLC0agqfRo4cae+++67NnDmzRvj0wgsv2LHHHmsHHnhgmOS9qqqqhoYCMM191a5du+pJ3+NwUQWBxhEgwPJ1J8Dy9aU6AggggAACCCCAQLYFCLB824cAK45vZgOsjRs32uWXXx56Tl1//fVhwvYWLVqY7kyoOa+uuOKKopO0a/ih7k44bty48N8xY8bEkaIKAo0oQIDli0+A5etLdQQQQAABBBBAAIFsCxBg+bYPAVYc38wGWFq9RYsWhbsQvv3223bcccfZrrvuar///e/tjjvusK9//es2a9Ys23777U1DBnU3wueee85uuOEGe/jhh22fffYJz2v4IQ8E8i5AgOXbggRYvr5URwABBBBAAAEEEMi2AAGWb/sQYMXxzXSApV5Y99xzj5177rm2fPny6jXWvFaapL1fv37h395//307++yzQ48sPQqfj0NFFQQaT4AAy9eeAMvXl+oIIIAAAggggAAC2RYgwPJtHwKsOL6ZDrCSVfzXv/5l+kIpxPriF79oBxxwgH3qU5+qFlDQpSGFv/3tb+3II48M82Oln49DRRUEGk+AAMvXngDL15fqCCCAAAIIIIAAAtkWIMDybR8CrDi+uQiw4qwqVRDIrwABlm/bEWD5+lIdAQQQQAABBBBAINsCBFi+7UOAFceXACuOI1UQcBUgwHLlNQIsX1+qI4AAAggggAACCGRbgADLt30IsOL4EmDFcaQKAq4CBFiuvARYvrxURwABBBBAAAEEEMi4AAGWbwMRYMXxJcCK40gVBFwFCLBceQmwfHmpjgACCCCAAAIIIJBxAQIs3wYiwIrjS4AVx5EqCLgKEGC58hJg+fJSHQEEEEAAAQQQQCDjAgRYvg1EgBXHlwArjiNVEHAVIMBy5SXA8uWlOgIIIIAAAggggEDGBQiwfBuIACuOLwFWHEeqIOAqQIDlykuA5ctLdQQQQAABBBBAAIGMCxBg+TYQ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IFAVcBAixXXgIsX16qI4AAAggggAACCGRcgADLt4EIsOL4EmDFcaQKAq4CBFiuvARYvrxURwABBBBAAAEEEMi4AAGWbwMRYMXxJcCK40gVBFwFCLBceQmwfHmpjgACCCCAAAIIIJBxAQIs3wYiwLEXnmAAACAASURBVIrjS4AVx7FRq7z33nt233332axZs+zpp5+2tWvXWp8+fWzQoEE2bNgw69KlyybL9/zzz9sxxxxjS5cuLbnsv/71r22//far8fyHH35oDz74oM2YMSN81pZbbmkHH3ywjRgxwg466CBr2bLlJvU2bNhgTzzxhE2fPt0effRR+/jjj0Pd4cOH2+GHH26tW7cuugzLli2zKVOm2Pz58+2VV14pu06N2gjOH06A5Qv86Li2vh9AdQQQQAABBBBAAAEEMixAgOXbOARYcXwJsOI4NlqVt956y0aNGmV33HGHtW/f3nr37h0CIQVTy5cvtz333DMER/369auxjPfff78dddRRm13uwgBL4dXEiRPt4osvrv4shVHPPvts+PsVV1xhZ555prVq1aq67vr162327NlhGRWs7bvvviH0Wrx4cfj7uHHjwp+2bWsGCHpetZ577jnr2bOnde/evXqdDj30UJs6dar16NGj0dwb+oMJsHzFCbB8famOAAIIIIAAAgggkG0BAizf9iHAiuNLgBXHsVGqfPLJJ3bJJZeE4Og73/mOXX755dW9rdQr66qrrrLx48fbkUceaT/72c9sm222qV7OSZMm2bnnnht6bun5Sh7z5s2z008/3Q488ECbNm2a7bjjjrZx40ZbtGhRCKhWrFhhc+bMqdFrS720Bg8ebF27dg3v+fKXvxw+6rXXXrPRo0fbk08+aTfeeKMdf/zx1YuwcuVKO+OMM+yRRx4xLefJJ58cQrH0Op111lkhTKuqqqpk0XP/GgIs3yYkwPL1pToCCCCAAAIIIIBAtgUIsHzbhwArji8BVhzHRqmiHlYnnniiqZfTrbfeap/73OdqLMc777wTgqVbbrnFFixYYP379w/Pf/DBB3beeefZwoUL7c4777QvfelLZZd/9erVYTiielvde++91rdv3xrvUX0NSTz11FNDsKReYOqxdf7559u1115rd911lw0cOLDGezSMUcFVr169bObMmdaxY8fw/N13321HH310CLiSWskbk3XSshdbjrIrktMXEGD5NhwBlq8v1RFAAAEEEEAAAQSyLUCA5ds+BFhxfAmw4jg2SpXf//73NmbMGPvCF75g11xzTdHeSBMmTAhD/jSMTz2h9FAYNXTo0NCjST2mtttuu7LLr8864ogj7JBDDgk9qTRkMP1QrymFae+//77NnTs39M5KAratttqq6OfotWeffXaY4+qBBx4IvbM++ugjGzt2bOh5lQ7d0p+lQE69srTOWv/m8CDA8m1lAixfX6ojgAACCCCAAAIIZFuAAMu3fQiw4vgSYMVxzGQV9cy66KKL7Mc//nGNAOvll18OE7zvs88+ds4559jkyZNDDyk9NC+WQiX1ymrRokX1et12222ht5SGLOpP+jm9aN26dSFMuuGGGyyZO0u9tTRf1XHHHRc+o02bNps4FQZsSbj2+uuv2+233x56ZxU+NCxx//33D8MMFXQ1h2GEBFi+XzECLF9fqiOAAAIIIIAAAghkW4AAy7d9CLDi+BJgxXHMZJW//e1vdsIJJ5iG3WmSd/XU0kPzTumOgbpToXpBKVjSnQrVY0p3+1PvqvTcU3pPMmfW5no9FYZRyUTxCrauvPJKU0+swod6gA0ZMsQuu+yyELYlvbb0uqQnV+F7tIwKxTSvlt7fuXPnTPrHXCgCrJiam9YiwPL1pToCCCCAAAIIIIBAtgUIsHzbhwArji8BVhzHzFXR8EDNP3XdddeFu/xpMvfk7oDqJaU7/GmYn4YDfvOb37SWLVuaJoXX/FN6n4byadhh8kUrNhSxcKULX1MYThVDKnxNJeFUJa/JXIPUc4EIsOoJWObtBFi+vlRHAAEEEEAAAQQQyLYAAZZv+xBgxfElwIrjmKkqCq90Z0L90ZBABVaf/exnwzJu2LAh9KbSpO+6C6F6aKWHA+qugjNmzAh3GzzllFNs6tSp1rZtWyPAatwmJsDy9SfA8vWlOgIIIIAAAggggEC2BQiwfNuHACuOLwFWHMfMVHn77bfDUDz1vDrssMNCDyv1tKrNI+nhpB5b8+bNs1133bVJBViakD5vj/Mf3nQusLytQ5aXd+KAl7O8eCwbAggggAACCCCAAAKuAmvWrHGt39yLd+jQIXcEusla1h4EWFlrkXosj+aP0nxT99xzjx177LGhp9X2229f64qrVq0KdyxcsWKFafL2nj17hl5cGnZ4/fXXh8nTiz2SXloKvTRH1cKFC8Mk7hdccEEIwLbYYotN3pYMIVRvMb3uzTffrL5bYqk7JCYBW7du3WzWrFnWsWPHWq0jAVatuJrFiwmwmkUzs5IIIIAAAggggAACJQQIsHw3DQKsOL4EWHEcG73KM888YyNGjLAlS5bYqFGj7PLLLw+TsRd7aBjh2rVrw/Oa+6rwsXLlSjvxxBNN/00CLO5C2LhNzBBCX3+GEPr6Uh0BBBBAAAEEEEAg2wIMIfRtH4YQxvElwIrj2GhVNGfVY489Zqeddppp+KCCK81f1bp166LLlNzlTwHW7bffbr16bTo07fnnn7djjjnGdtlll9DD6TOf+Yyp19IRRxxhhxxySBiWWBiOJT2nNPl7cvfA5LN098Fivam0DCNHjrRHHnnEHnjgAVMXRb1/7NixoffYggULrH///pusR9IbbHN3RGy0BnH6YAIsJ9j/LUuA5etLdQQQQAABBBBAAIFsCxBg+bYPAVYcXwKsOI6NVuWJJ56wk08+OfSomjJlih1//PFFe1UlC6gJ3s866yy7+eab7cYbb7Thw4fXmMRddyK88sorwzxa+nPJJZeEoX+rV6+2YcOG2bPPPmv33nuv9e3bt8Y6K2xS6HXqqafaxIkTQ4D24YcfhjsaXnvttXbXXXfZwIEDa7xHQZmWVyHazJkzq4cC6k6IRx99tI0ePbq6VvLGd955J/Qw0/DEYsvRaA3h/MEEWL7ABFi+vlRHAAEEEEAAAQQQyLYAAZZv+xBgxfElwIrj2ChVNMRP81GpB5Pmpiq8o2CphUrCpk6dOoXeVN/85jdD6KXASaHWhRdeaLvvvnvofdWjR4/qMprbSr27DjzwwBBK7bzzzqYeYIsWLQqh0uuvvx4mfdfzyePpp58Oc1p17do1BGx77713CMxee+21EFDNnz/fZs+eXT3vld6XXi/1xBoyZEgIxBS+XXXVVTZ+/Piw3nquqqqqUewb+kMJsHzFCbB8famOAAIIIIAAAgggkG0BAizf9iHAiuNLgBXHsVGqJBOgV/Lh6ZBIvawUeI0bNy703OrTp4917tzZli5dahr2t+eee9r06dOtX79+NUorQNJk6/qjIYS9e/e2jz/+OPTK0t/175roXXcvTB6Fn7XvvvvalltuaYsXLw6frWXQn7Zt29b4rPScXppEvnv37tXLp4nhp06dWiNcq8Qgz68hwPJtPQIsX1+qI4AAAggggAACCGRbgADLt30IsOL4EmDFcWzwKum5oir58MJeTuo5pSF86hWlHlwKrhRkDRo0KAwV7NKlS9Gy6qX14IMP2owZM0y9qxRGHXzwwWEC+YMOOqjo8EVNGq+hjgrFHn300RB67bfffmH44uGHH15yvq5ly5aF5VMvLd15sJLlq8Qij68hwPJtNQIsX1+qI4AAAggggAACCGRbgADLt30IsOL4EmDFcaQKAq4CBFiuvEaA5etLdQQQQAABBBBAAIFsCxBg+bYP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IFAVcBAixXXgIsX16qI4AAAggggAACCGRcgADLt4EIsOL4EmDFcaQKAq4CBFiuvARYvrxURwABBBBAAAEEEMi4AAGWbwMRYMXxJcCK40gVBFwFCLBceQmwfHmpjgACCCCAAAIIIJBxAQIs3wYiwIrjS4AVx5EqCLgKEGC58hJg+fJSHQEEEEAAAQQQQCDjAgRYvg1EgBXHlwArjiNVEHAVIMBy5SXA8uWlOgIIIIAAAggggEDGBQiwfBuIACuOLwFWHEeqIOAqQIDlykuA5ctLdQQQQAABBBBAAIGMCxBg+TYQ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IFAVcBAixXXgIsX16qI4AAAggggAACCGRcgADLt4EIsOL4EmDFcaQKAq4CBFiuvARYvrxURwABBBBAAAEEEMi4AAGWbwMRYMXxJcCK40gVBFwFCLBceQmwfHmpjgACCCCAAAIIIJBxAQIs3wYiwIrjS4AVx5EqCLgKEGC58hJg+fJSHQEEEEAAAQQQQCDjAgRYvg1EgBXHlwArjiNVEHAVIMBy5SXA8uWlOgIIIIAAAggggEDGBQiwfBuIACuOLwFWHEeqIOAqQIDlykuA5ctLdQQQQAABBBBAAIGMCxBg+TYQ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LFQWDZsmU2ZcoUmz9/vr3yyivWp08fGzRokA0bNsy6dOni8InZLUmA5ds2j45r6/sBVEcAAQQQQAABBBBAIMMCBFi+jUOAFceXACuOI1UiCyxevNjOPPNMe+6556xnz57WvXt3W7p0qS1fvtwOPfRQmzp1qvXo0SPyp2a3HAGWb9sQYPn6Uh0BBBBAAAEEEEAg2wIEWL7tQ4AVx5cAK44jVSIKrFy50s444wx75JFHbNKkSXbyySdbq1at7L333rOrrrrKxo8fb2eddZZNnDjRqqqqIn5ydksRYPm2DQGWry/VEUAAAQQQQAABBLItQIDl2z4EWHF8CbDiOFIlosDdd99tRx99tI0ePTqEVK1bt66u/s4779ioUaNs4cKFdu+991rfvn0jfnJ2SxFg+bYNAZavL9URQAABBBBAAAEEsi1AgOXbPgRYcXwJsOI4UiWSwEcffWRjx44NPa8WLFhg/fv336TyLbfcEnplXXPNNTZmzJhIn5ztMgRYvu1DgOXrS3UEEEAAAQQQQACBbAsQYPm2DwFWHF8CrDiOVIkksHr1ahs6dKi9/vrrdvvtt1uvXr02qfz000/b/vvvH4YZKuhqDsMICbAibWAlyhBg+fpSHQEEEEAAAQQQQCDbAgRYvu1DgBXHlwArjiNVIglokvYTTzwxVJs7d67tuOOOm1TWHQmPO+4469q1q82ZM8c6d+4c6dOzW4YAy7dtCLB8famOAAIIIIAAAgggkG0BAizf9iHAiuNLgBXHkSqRBCoJpyp5TaTFyUwZAizfpiDA8vWlOgIIIIAAAggggEC2BQiwfNuHACuOLwFWHEeqRBKoJJyq5DWRFiczZQiwfJuCAMvXl+oIIIAAAggggAAC2RYgwPJtHwKsOL4EWHEcqRJJoJJwqpLXbG5x9t5770hLSxkEEEAAAQQQQAABBBBAAAEEmp7AokWLMrdSBFiZa5LmvUBvvvmmDR48OCBofqvttttuE5AkwOrWrZvNmjXLOnbsWCs0AqxacfFiBBBAAAEEEEAAAQQQQACBZiZAgNXMGpzVrb0AdyGsvRnvQAABBBBAAAEEEEAAAQQQQKCpC9ADq6m3cM7W76OPPrKxY8fapEmTbMGCBda/f/9N1uCGG26wM88806655hobM2ZMztaQxUUAAQQQQAABBBBAAAEEEEAAgdoKEGDVVozXuwvcfffddvTRR9vo0aNt4sSJ1rp16+rPfOedd2zUqFG2cOFCu/fee61v377uy8MHIIAAAggggAACCCCAAAIIIIBA4woQYDWuP59eRGDlypV2xhln2COPPBJ6Yg0ZMiSEWO+9955dddVVNn78+PC8nquqqsIQAQQQQAABBBBAAAEEEEAAAQSauAABVhNv4Lyu3jPPPGMjRoywJUuWWM+ePa179+62dOlSW758uR166KE2depU69GjR15Xj+VGAAEEEEAAAQQQQAABBBBAAIFaCBBg1QKLlzaswLJly2zKlCk2f/58050H+/TpY4MGDbJhw4ZZly5dGnZh+DQEEEAAAQQQQAABBBBAAAEEEGg0AQKsRqPngxFAAAEEEEAAAQQQQAABBBBAAAEEKhEgwKpEidcggAACCCCAAAIIIIAAAggggAACCDSaAAFWo9HzwQgggAACCCCAAAIIIIAAAggggAAClQgQYFWixGsQQAABBBBAAAEEEEAAAQQQQAABBBpNgACr0ej5YAQQQAABBBBAAAEEEEAAAQQQQACBSgQIsCpR4jUIIIAAAggggAACCCCAAAIIIIAAAo0mQIDVaPR8MAIIIIAAAggggAACCCCAAAIIIIBAJQIEWJUo8RoEmojA008/bfvvv78NGDDA5syZY507d67zmq1bt87GjBljzz77rN12223Ws2fP6lorV660uXPn2kknnWQdO3YM/76519d2IV555RU77rjjrGvXrvVej9p+dh5fv2rVKrvrrrvsnnvuMW0Da9eutR133NH22Wcf+/a3v21HHHGEtW3btl6rps8YPHiwrVixYpPtoV6FI70568sXaTWjlEn2E2eccYZNmjTJqqqqotSlSDYEPvzwQzv//PPt2muvtUMOOcRuueUW23bbbbOxcBldimXLltmDDz5ow4YNy/T3YcOGDfbiiy+Gff0TTzxhv/3tb2vs70855RT72te+lpl1aOz9cszzkoxuuhUvlrad5557zubNm2cPP/yw6TxLj3333TfsJ0488UTr1auXtWjRouKapV5Yn3O42N/FmPUmTJhgF198sc2ePTucD+X90RDnjolRXe10PNP5ra5BvvzlL9ebPGa9+mzn9V6RJl6AAKuJNzCrh0BaoCECrNWrV9vQoUPtk08+qREuxTxR5KBQ2Xa9cePGcCJ6zjnnVJ+MFnvnfvvtZzfccIN94QtfqKxwkVc19oVIuQXP+vKVW/6GfJ4AqyG1G/6zXnjhBTv22GPtP//5j/3zn/8MJ/8DBw5s+AXJySf+5S9/seOPP9723nvvTAe6+vHgwgsvtJ///OdBtlOnTrbnnnvalltuafpR6Y9//GP4d+3vFV7utddejd4Cjb1fjnle0uiY9ViAt99+2y666CK77rrrSlZp3769/fCHP7Szzz7bWrduXY9Ps3A+UpcfIWN/F2PXq2sIUy9Mhzc35LljfQOsH//4xzZu3Dj79a9/HfZt9X3ErFfX7by+69Ac3k+A1RxamXVE4H8FYgZYpVCTE1I9X99eXqU+g4NCZZv0888/Hy68/v73v4cLGwWL6rXWsmVL++ijj+zll1+2K6+80m699VY77LDDbMaMGeH5ujwa+0Kk3DJnffnKLX9DPk+A1ZDaDf9ZCqvPPPPMcNJ/xx13hJP+qVOn1rsXZsOvScN8YnK8UU+UrPZIXLp0qZ111lm2YMECO/zww0MPu379+lmrVq2qkRRWXnPNNfbf//3fofftTTfdZLvttlvDIJb4FPbLjcofPlw/Nl5yySV2xRVX2KGHHhrOFb7yla+EXnoKMhRu3XfffXbZZZfZ8uXLbdasWaF3UX16YtX1HC72dzF2vaYSYDXkuWN9A6zEPFaAFbNeXbfzxt8rZH8JCLCy30YsIQLRBAiwolHmopAuts4991zTAXns2LE1LmaSFVCPOQ0V04Vsfbq9Z/1CJOvLl6UNigArS60Rd1n0fdcwuNdee81mzpwZgiv10rz33nutb9++cT+siVSLfZEbm0W9iBRYqS1HjBhhP/nJT0y9ZYo9FFboRwv1tlGAOX78+KLHhdjLWKoe++WGki79OQqlNDzwvffeCz9mlQo1FWLpRzAF3gqxPvOZz9R54et6YR/7uxi7XlMJsBry3JEAq85fo2b9RgKsZt38rHxzEygVYKUP4jq5ffTRR2369Onhv5orScNLRo8ebTvttFM1WbGu9+pxNWTIkBqsGsKgObJ22GGHknNmlZp74aCDDrJjjjnGTjjhhBrzddX15Kc5tbfG8X//+9+3KVOmlA2mNAeO5jPTRY2GG6YfqvPYY4+FYSnaHvRrrNpF3f81x1kyd1b6QkQnwRrOomEqeo+GsGjete9973vWp0+fTX651a+86g2mHmDz588Pwws0n4F6hY0aNarGdpdettdffz3M33P33XeH4THaVjVXh97zpS99qcbncKFU+dZfnwBLF0G60NEFjurooQue4cOHh54hxYaelJpnQ22psEW9RdRrMHkk+xkFruoxoCDm5ptvDtuNXnvyySfX2DYrX/Om/0p9HzXvnS5YdZGiuQrVNvruqxfGFltsURShtt9RF4eWbwAAIABJREFU79cn24B6hWjZCx/Fnk/3Dtb2+ec//7nGPuqoo44Kw6PS+47kgjRdP8YckjG3tKRNtdz6TqSP08U+529/+1s4puqhffXnPve5Gi/TflXzIP3yl78M82jpkeyPta2k50FKm/70pz8NPbz03t133z30CNN2pu+u9gvaV//iF78I8yzpe6pjzde//vXwfS01d6LmJ9IxrJLjQqzzGK1vuhfG9ttvH7YTHWcU9hx88MEhKCy1P9NwzcJ9kuYeGzRoUAgNi80bGnN7qG0tzZP2zW9+M/S62lyvea2X2lMP9eLceeedw//X5buYPofTucVDDz1kN954Y/W2UWwfXsl3sTbHn0rq1ea7kN5u6vNjYG3bL/br63vuWO5cq9Tz6fBPP6ZoKJ/OJfQotm9OtqElS5bUIEjb1+Y4VEk92Tz55JNhm3/88cfD/kA/FugcR+GuljM9nyzXKrG3zv+rR4DlZ0tlBDInUC7A+vznP2/t2rULQwsUNGiSdw1N0E5aJ7DaaSeTJBYLsHSwmTx5siUHFIVXXbp0CQciTRJcbNJ3/SJ89dVXhx5CemiYxqc+9Sl75513wolecvDSCdNnP/vZ8HcOCpVtWsmvaBdccEG4OK3tvBU6GdRwArVp0jYaVqD2VZClg3XSLslJiXp2aG4VXfxst912IVTS9qM205wsCho0aXzyUPtff/314cRek8tru9M2k37PtGnTQmCWDFnQSYkmKVbvsmTb1Ock87zohEIXtdrekiE05U6qKhNtHq+qa4CVHsaUzL+j9l28eHFoW827pIvR5HsszZdeeslOPfXUcOGiNuzRo0dATvY7akttH7rgTto/uWBSIPrMM8+Yhjv07t07vC/5LA1x0WclN5FoHi23+bVcv3596HGjC4Vk3qtyYYYq6vumHyFGjhwZvvc6FqS/1/p/BRMKtuvy+rrsA+py0ZzsA95///0wn5UC83L7KG1D6p2q7UrbtLZPBUQTJ07MxLalNtW+TsdYHUe1zys3tEvDx7UdvPvuu2EfqvZLHgqsFB6k96sff/xx9T6/sK3T+9Xu3bvbn/70p2D0j3/8IyyTjhFvvfVW6OWr84Nkv6DzBx3f9cOYfnzQ8T59M5hy+3gth8IyhbHJ+ibnBfU9j5FFcjEt29tvvz0cW3Q+kyy3XqNzlksvvbTGcVXLoNBd+9BkfyYjraN+3NMF8KuvvpqpG50kPbDUO1MX/7WdG60u38WkreS4yy67hHBQx/5Pf/rTRc8v9Lpy38XaHn/K1avtdyG93eQ5wNJ61Ofcsdy5VrkAS+d62t8m3znN1ajvT+G5gM41dW6r81FtT8m1w3e/+92w36ntcaVcPZ0Pq6er5onTsuicQ+fD6fkF9dk6NiQhFtcqfmdeBFh+tlRGIHMC5QIsHQj0y6gO7DrB14mhLjx/8IMfhB5ZOjlWD62tttqq5F0FS82BVWqy1OTX469+9athCMSuu+5a7aaLW100qQeQftXVgU0PDgqVbVrpcEC/Fn/nO98JvxTpIqLcRY4uIPSrs34lV08o/X/yi2t6m0h6bugkQ6GBhiPpxF0HcfXcU4Ckk3ZdbCikUo86XTh26NAhrITmbNG/6UJSF2D6JVi/2KtXni6y1YtMD50kJxN0JvMz6MJI87noV2GFc1rm3/zmN2Gb0cmIftHVHGB6lDupqky0ebyqLgGWLkDV8029LHQSpws7BZF6qHeFTvzU60W9MrRt6MRPJ4T6u0JNBaG6cE5CVm0zyT5H25/em4RR6Z6e2qYvv/zy6s9Srxr1ElEgpgvmI488snk0WgVrmYRV6mWlnlf6nirM0IW4Llj0vdTFd+Fj0aJF4Tuqh8Lk9HdUddTeOm4kdzOs7evrsg+oy0Vzsg9I9lHpddncPir2MKMKmqrilyS9Yh555JHQW+rAAw+s+L2FL9QcWepVq0n+FRrrmJH0fNQ+X6GX9tFqb/136623rt6vylTfU72vW7dupmBND11E6kcQvT79XU3vq3XekfTUTu5mvLltSOcMOi5o29V5gXqepc8LYpzHpHvn6McffZ4uSrXcOh857bTTwuc/8MAD1T/qpfeB6ffoWPb//t//C8clhUWF61rnBov0xvSPiNonaB+gYFBBoM71yj3q8l1M93ZRm6eP/dqmtc387Gc/s/POOy/s35PjQqnvYl2OP+ltpnB+u7p8F1SvqQwhrM+5Y7lzrXIBlhzT5xDp74+eu/POO8P1SfIoNWdVXY4r6TYsnFNLvSp1bqHelDqHSc5vtE/QOdPpp58e5pvV52p7Sm9f3DG93F6k9s8TYNXejHcgkFuBSgKsYnekUmCgCxid0CQXkqUCqdoEWDow6cJJJ0C6u02xO2ElEw6nh4oQYFW+CSa/cv/ud7+rfpNOGDUMQkNh1FVbPWIKA60333wzBFIKidIXCUkRXQzrgK1amvxVv9InAVaxngBJPV0IqZ6CynSAUewXS50Y6KJan6Nf6nXSoEAs6UWiz1UwUjjsKTlx0RA0nXQo+Ch3UlW5aNN/ZV0CrCSI1pAgXXhss802NaDUI0Nd7DVUNJlvSd9jtZ8uTvQ9L+wtlWwz6hmQ7p2RXDApNCk2BCrZZ2j70C+0PP5HIDkBLxwumLRd+vuSmKV7+CgQ1gl8el+h4EfGL774Yvh+6k6mSY+gSl6v3hdJiFnpPkDbS10umtMBVqX7qM1d5GZhu0r3ZEl/R+qybPreqy3Vy1o/VBX22E3OA/RDRjLULG1arP2SO17qAk7nDhqOl36o583RRx9dI9RJh6qlJgxP2j+9LadDkfqexyQXxQpykmNIse9E+oe15Huk9+hHQPUkTx7pY1nWAiwto47FanP1ttYxWo9kaJTOEw444ADbY489igZadfkuptuq2HaTHC/044d6QCZ3SC4VYNXl+LO573Zdvguq11QCLK1LXc8dy51rlQuw9KNT4TlE+vtTePwqFmDV5dwy2d+VqqdrkIULF4aQvnC+yPRxMr09c61SlyNRZe8hwKrMiVch0CQEygVYCgeScCG9wsmthjVpZ3LiGiPAqgS12MkRB4VK5P7vNWqrp556KvS6SMbtpytoeJZCoWT4lp7TOH8NCdLQj0ruvJWclKgHVPoXqORzdFKsX6B1EZRcaCnM0LwgGqqqdlYvrMJHMrxB/67lb9OmTehxpX/XL3HJr+/p961ZsyZcaGt7T34hL3dSVTvRpv3q2gZYOrnU9qM/OrnTNlPskQxLUG889eYs9yjVZsk+Id0TJF1L25d63pWaH6nc5zbF55MTel3YqzdI+nbjycTu6sWjobkKt5NH0sNH/60kIKnt6+uyD1AvkbpcNJfbR8lBIat+RU+va5Z7YFUSYBWb6ydp39p8R4odd8uZJt9F9UjSn1I/lKRD6iS4VpCV9BQs/E4m5yRJMKbwO1m+GOcxiVmpEFzDI9WjOH2xWuzf0sud9ID84IMPKvouNfR+SPtxHVc1ZDI9/1myHPqxSj3RNBQyHW7W5buYtJXardixP31MKdb7Pt1jqj7Hn7p+t0udgzalAEvtXpdzx3LnWuUCrFLnEMmxQvPppntkFwuc6npc0TrX9S6ExdqeaxW/vRgBlp8tlRHInEC5AKtUN9divao8Aiz1yFL4oF/ddADSBZV+WdNBgB5YcTYnGctXQzQUAGlyXM1rUzi3SbmT0sKlKXfSUmx7qSQoKQyjNEebhpJurkt2+hf8ZBhZueWLo9s0qlTSLuk1TdpWPZ82dyvr+++/P8xNkR6KXFhHQ0E0R8zvf//7MBxVy6IeH8V6YJW6+E6WvzYX502j5UqvhSZq/ta3vhWGNhT2KNEFoMJFDddJejoWDtmpdAhEbU/YK9nWigXS5fZPm5vEvdSE4aWOaXW9yG2IbcozwNIcWRoars/QDxM6FmuYYnoS+3L71XKhjuYj08T56iGcfMeTnl6qrd5KuglI4SOZl0vzbiXvK7ft1eY8plwQkb6RhHoeV7IPLBWQNsR2UpfP0DqpZ6XaXT3lNCxbj8J5furyXUzaShPHq9eXfpgqfGzux8t0gFWJvWoXO/5U+t2u5LuQDj/yPgdWse2l0nPHcvuEcgFWqaHQ5d6XPveo63Gl0gBLw271o6wCX31H9KNt8uMwPbDqsrep/XsIsGpvxjsQyK1AFgMsXTzphFUnMQobFKYkD3Vh1zhzzWdEgOWz2anHhIb+aC4pTbKdDOUqd1LaUAFW4cmpegGWC7CKnUiWO6ny0c1n1UpO/uoSYBWrW3h3snRdXZzq+fRFqp4vt20SYNXc7tKTt5fbInfbbbeiQ3YaM8AqdoFabhtoLgFW0uNN4UKxnq+l2ruUX+Ed9NLvV5Cs5zVfZeEQwlKhYLkgaHM/bJTbVvV8ejhe1gOsUgFpJevZ2K9ReJHMPabzMfWA0Y8RleyPKw2ivAOsYsefzQVYtf0uNPUAq7B9Sp07ljvXqk0Qlf7M2ryvknOYUsFnqR5Y+g4oXEvurp0MtdUyal5ZzZH3xhtv1OiVWW6f1Njf6zx/PgFWnluPZUeglgJZDLCSO70ouNKwFs21oJNSnSzrbk/65U9d1gmwatfYamtNqt2vX7/qCXdLVSg211C5C8SGCrCS3heamFc9xtQzpFyAle6BpYu6/v37MwdWLTafSk7+6hJgJb+Aa54dnSRqKE1yV59kXjbdAatXr15hvj09NKSr8OK43LZJgFWzsZMJif/whz+U7NGidyR3/kzPD1XbE/Davr6Sba1wH6Bhw+W2geYSYKX3dZXehbBU6JC+W6DuCKc50XSnLQ0t15yF//rXvzbZ95a7WE16YOkulZogvvBRLNRR70vdqVb7gvRQoXK7sHLbXmP3wEq2Y90tr5LhuOXWN8bz+oFAQzs1VFPnWsnk06VqF5uTtC7fxdr0wEoP4ywWONW2B1Zy/NHcmaUCrLp8F5pKgFXfc8dy+4RyQVS5Hlj//ve/a0x1UixwqutxJd2G6R5d+qFd822eeeaZoUeohtlrDk4di7Rv1Nx+P/nJT+ziiy8mwIqxY6qgBgFWBUi8BIGmIpC1ACs5odNQIY1711xMhXNk6M5WujsZAVbttsJkGIZ+GSo20XW6WrETCk1Weeihh5acA0u/Pmm4kYJH9eBSzygNpajN8Jxy82BoGQvvnKZfuRRq/PWvfy05B1Yyp48mIWUOrNptN3p1JSd/6ao6udOdojS5aqn5K9LD1JI5sJJAS7/k68JINxNIP0rNp1TugokAq2abJxNll5vPLnmdgovkjoKlJtJPf4LaTneS1FAw3QVP+4HCifdLvV5BiQLpUnPhFNsHVDIHVjLfWvq4Ue7CKo9DCOWTTGCtO3MVmyi92B6g2HcoMSscIpa8P5lXRnMVVtoDqzC0LrzhRrHveDLvocKV2gQ9jRlgpfeBpYaP1XW9ar8Hr/wd6cmnKwlAi2035fbHxb6LSVuph73Cs+SObsmSp5erkjmw6nL80WeVCrDq8l1oKgFWfc8dy+1nS30PkiCqVNhd7GZSpQKnupxb6rhSql6yzLq5gJZP88MWngMl84AyhLDy/U99XkmAVR893otAzgSyFmCVm78jfWtkAqzabWzpu7BceumloadLVVVV0SK/+tWvQi839XzTBZDCqOSArQvRYnch1MmEJspWbxnNqaPu1bUNsGpzp5jk4lu39a70LoTq0ZesT7mTqtrpNu1X1zbASl9El7sLoeZeSyYRT05YS81VldxNkjmw6r69pb9jxe7Mlq6c9NTS3IPJa9M9fIrdVTDZRyvw1t0l1WNn7NixYU6tSl6vu4tVehfCdAC3uZtMlDpulNsH5DXAUhsnPRlHjBgRegJo+H2ph4IohY36fiXfvXQvlnJ3g6zNHFjJDxBalmI/pBT7juvOllofDdUptg2pltpfQZt6QWh9dcxqzAArvQ8sdhdCPZ8EPVm7C2ESgO6+++42bdq0cBfKYg9tZ5q/UHeIS28jdfkuJm2l4YjqWa0fy9KPZcuWhXMSzT1VyQ0VKr0LYfr4UyrAqut3oakEWPU9d0zmtVO7Fd4wREaljuvJ+YB6aha7i6f2B+ecc07ovX3hhRdW/9hd37sQFv6ws7keXel9X3p7Te6a+dhjj9EDq+6nK7V6JwFWrbh4MQL5FmjIAEu/3OtuNgo49Ch2caCuwOpN89BDD4UT1VNPPdV0ByE9dDGlnhqam0kPAqzab3vJ8EyFUYcffni4g5AmTVWQlUzIqQtVnbSqvdQGCqX00C/KyQnDYYcdFv5fQYIe6mWlCwyFQ8mJbF0vDpOTGf2qr1+Av/nNb1rLli3D8mnZtMzJyX9y57QkPFM3f20fuiuhhhZqmTXZsO52qBPj9PqUW77a6zbdd9QlwEqHBrqwVGia/Kqe3l4UVqjHnrbB5IJOJ4XquaUhw3poglSFqtrGNHS08IKv3C/+9MD6v23zhRdeCHPbfepTnyrbEzM9V9Ypp5xiU6dODfN66KLvmGOOCUW1r0i+owoa9B3TxYS+g8ndSmv7+rrsA5ILYE0yPn36dPvGN74RLmh08XXVVVeFkLvwuFFuH1AuwCrVWyQLe4L0kCd9n773ve+F3nAK/JOHhgCq98CVV14Zes7qmKBjrIYIpnsQqe21L1bv3eTYrX3xD3/4w/DDRm0CLG1T+gx9l3Ws13df86np87SdaJi75u8q/I7rO6wfRPT40Y9+FLbhZB//0ksvhSBF281Pf/rT0BNYbd/YAVZ6H6hheTp26fujY5ku5HWTBC1j1gKsdACqNlcALXu1k47F+l5oWOd1110X9iEK6NTrMtm/1+W7mLxH+3eFkAos1INQ7Zg+Xmh7Offccy3puVeq51Zdjj/atorVq+t3QfXKzfmWhX1FJctQ33PHpEfcd77znbC/0XZV7jufvltq4fcnORdM7jqavmN2qZ5bdTmupNsw3RMs2U60D1WA+1//9V9hW9U6KaTXvlHfDT3ogVXJFlb/1xBg1d+QCgjkRqAhAqz0r1ea10aTAmsOA12c6qRTw7qSX9TS48o1JE2vVzdenYzodfr7oEGDbMaMGeGkSSfVW2+9ddkT1dw0iPOCylfDM/WrlQ7ApR46udBFgk42kgBRr9WJrS5ONcG+ftFX7wo9r5NOXQDpNuL6o5P0ul4cKqxQeKE62gY0pEgnxsl8PFo2XTRrmFEyvFTrdc8994QTW70u2W40HOWPf/xjWFYNZ9P2lqxPueVzbopclU/2E5UsdHqeCM3tooBKJ45qN12oqX0XL14c2lYXobpQSYYKpi+6k+1LF6mqo3Y97bTTTL/m6k6Z6QmqCbAqaZn/CaGTuwuWuvNjYaXkboX6d/Wo6tu3b6ijfbaCYX3vC7+j6j2hsCu5qKjt6+uyD0gHI1pWzd2jUFT7Jk36r8BN+4AYQwjTP7Ro3TXviXr9FA55raxV/F6VDOdW0KDvW/Kdkkuyb9Sn67upC67TTz897LuTh4Ih/YikQCn5/uo5mequf/o+qvdWeg6aSvar6YAkWSbV0zFePfCSfXS6p03hNlR4bqDlUi8yXSgn69DYAVYSiAwbNiwMw9a5jL4TMtJxaeDAgWHoe6U3RPDbUjatrG1H3xdtO5t7pEPP5HV1+S4mbaW5DrXP10V/+jus5SnWm3Bz38XaHn+0/KXq6fNr+11QvaYSYNX33FFtocBa+5LC74GOIwqCdLfh9Hc+sdO+ST+O6pH+/qjOz3/+c1Mv7/RUI8n5QLLP0vdPAWxdjiv6zGL1dP6p6w+Fu3okx8Bkv5rM36uwrticbVn8zjfk/sXjswiwPFSpiUBGBRoiwNKq6+Cl4EM9q3QirYvP/ffff5MAS68tdmcPjS/XBYjmxNKv/MltqpMhCOVOVDPK32iLpUDwl7/8ZQh9dEKhcEAPOeuXJPW62mGHHYoun/zVLVq/uKqbvh46WCuo0Fw5OvnUo9yFzObuwJTciVInJwrc1L66YFHgoZORpGdO4QJqmIGGLyrg0AWCTnCOPPLI8B5dZKZPcsotX6M1TgY/uK4BllZFF6sacqphIaqjhyY81bAAbWvJ9pKsduGdntSG2q7UhvplXr92auLU9PwsBFiVbTTJxZnaQd99tUO5h/bXusDQBYQuaPVLuHo/6Duq8ELtobmytA/RSbyG+WiOws6dO9coXZfXq2dlbfYBukDR0EX1DtU66gJGIYF65GhIh445MQIsrZjCFl1YaR+oiypt39rHZPGhddfcU9rnq0eqLsZlo/b/1re+FXpQFbZXsh7ap8ozaWPth9UDd/jw4WG9NUmxJmZPhphWul/VceTBBx8MveVkqO+5th39aKJ66R+2kmVJejfoBwzt43VcSNZD4YaOX+ohlDzKnRd4TuKe3g4K92najyls0w1VFIpoH5jMIZal7UfnYi+++GIIFTSMWG2ih9rqa1/7WjgPU6++wn24XlPb72J67in9eCYPbRv6d22nal+FZcU+a3Pfxdoefzb33a7td0G1mkqAlWyX9Tl3VK9+fXe1r0i3q9pXQVDhdz49dE+hu8IgXUOk9+vFzgXV5uqJf9NNN4XjUnqS/rqcW5aqp208vQ9TGK9zYQV1msdT4bSuW774xS+G81LN61hun5Sl73/eloUAK28txvIigAACCCCAAAIIIIBAbgSSi9lu3brV6u6KuVlBFhQBBBBoIAECrAaC5mMQQAABBBBAAAEEEECg6QnccccdYYi0eg5rbq/CRzInj3qzqXdJen6ypqfBGiGAAAJ+AgRYfrZURgABBBBAAAEEEEAAgSYuoInOjzjiiDAcXzc32GOPPaonev7zn/8chsVpmGylw3mbOBerhwACCNRZgACrznS8EQEEEEAAAQQQQAABBJq7gObISU/0rEnJdffPzd1cpLmbsf4IIIBAXQQIsOqixnsQQAABBBBAAAEEEEAAgf8V0EToTz31VJhQ+vHHHw+TSic3ptCwwsKbiwCHAAIIIFB7AQKs2pvxDgQQQAABBBBAAAEEEEAAAQQQQACBBhQgwGpAbD4KAQQQQAABBBBAAAEEEEAAAQQQQKD2AgRYtTfjHQhkQiC5JfOSJUuKLk+nTp3sq1/9aphU9Oijj7bOnTtnYrk9F2LVqlU2ePDg8BFz5sypsc7Lli2zBx980IYNG2ZVVVWei5G72rIaMmRIRcs9YMCATWwreiMvqpfAhAkT7OKLLy5Zo0+fPnbAAQfY8ccfb/vss4+1bNmyXp9X6ZuT/VDXrl0bZbvQ/DJz5861k046yTp27BgWe926dTZmzBh79tln7bbbbrOePXtWujpN6nXltpliK9sUvt8axjV//nybPHmyPfroo9a+fXs777zz7P+3dx9gclV1H8cPoYlgEAQUEEEEJah0ESWSBymS0EMzKIKGHppgKKEjoUYIRDqEKmCkF4mgRkAQFZ4gXYoUKVIEBKkBeZ/v8T3r2cnMztw7u8vd3e99Hh81OzP3zuece2bub87533HjxoXZZ5+9X7Vxq2/mtttuC0OHDm314WH55Zcf0OdOy1A+UAEFFFCg1wUMsHqd3B0q0D0CzQKsfC9cwE2cODFwcTLLLLN0zwFU8FUaBViPPvpovLBfZZVVwoknnmiAVdN2BlgV7Mw1h1QkjNh1110DjyfE7untwwywXnnllbDNNtsEiifngbUB1n9bvUifSf2kPwRYhFabbrppeP3110MqpM3/33nnnXv6dKjs6xtgVbZpPDAFFFBAgYICBlgFwXy4AlURSBeOHE+9WQbvvvtueOihh+JdcS644IJYSPT8888Pw4YNq8pb6LXjSFZczBhgzcyeAqyddtpJn17rlcV2lMKII444Ihx88MGdnvzBBx+El19+OVxzzTXh2GOPDfR3QqzjjjsuzD333MV2VPDRH2aA1dWMy4JvY8A8PJn96le/Cr///e/D6quv3u/eexrP+OxjJl5//tGm1cZLAVZ/CChbfc8+TgEFFFCgfwoYYPXPdvVdDQCBZgFWInjnnXfCCSecEJdPbLTRRuGss84KCy200AAQ+t9bNMDqurkNsKp/OnQVYOVHf99994Xtt98+/PGPfwwXXXRRx5LannqHBlg9JdszrzuQAqze6P8900rd/6oGWN1v6isqoIACCnw4AgZYH467e1WgbYFWAyx29Mwzz8SlNtOmTQtXX311DLLyjZCL+lBnn3124IsuG7/McyG8wQYbhDnnnLPj4fmsB2Z08fhTTz011hphqeJ2220X60wtuOCCdd/jU089FWeEXXHFFWH69OlNbzFde2wsC2EW2eabbx5GjRrVqc5VvRkZ9ZbR+Ct056ZpN8CiDtE555wTpkyZ0lKbsnfq1Nx8883htNNOi32HGUS061ZbbRXrGdWbOUQds0mTJsX6NvT/dHty+ltv1n1q++Qt8QKtBljMxuI83nHHHeM5wv+ed955O+2x1pHzdv311w/c5n2JJZaoe3Spjc8777xov9Zaa8VQfNFFF41tltfASufhP/7xj7qzQ5v9vZUxot6y11S35zOf+UyXNbBaef2EkIffxxxzTOyrqc/S/0aOHBn22GOPhm4lmrpHn9JKgJWPoyw95weQSy+9NCy77LJht912C1tvvXWsscbjLr/88nDllVfGzwHG5q7OydRmBEvrrrtuHDNSf+L83Xbbbeue+61+BjRaCl073hcZr/L2Z1bjYYcdFt8v/X+//fYL66yzTo+2V3e9eDsBFuM0bcOGcT5rj/GGf+P7xcYbbxzOOOOM8MlPfrJj+Sqz/AYPHhxn9vLdg43H7bnnnmG55ZarOzuu7PeRCy+8MBDgn3zyyfE8pd5ZV/sq83lSZuzsrjb0dRRQQAEF/itggGVPUKCPChQJsPiSyRdICtkecMAB8cvlrLPOGt85X+b5d778Uex2hRVWCLPNNlugODyhAl9MWYqRAql0ccOXTGpK8YV1kUUWCYsttlh45JFHwpNPPhnDhHPPPTcMGTKkQ5dj4Iv/3nvvHR/DRTMXO+yfIIsQq6gPAAAgAElEQVR9szSKJR/sn+2NN94I++67bwzIqOfDBSrHnfYzYsSIcPrpp8d9s9ULsAg8fvGLX4S77747vsbSSy8dLzZZXpWKPvfRLtBth91OgPWHP/wh7LLLLrG/0J74/vvf/44FtGnTo446KtaeSW2a2pV/5z9sLO2cZ555OtqVi9uf/vSn8bXSli6i6DsULKc/vvbaax37oX//4Ac/6LfLhVoNsPB6/PHHY7jL+XvZZZfFC0W2Zucg7UdYQb2gfNnVgw8+GL7//e/HWV2pjTnXqC1H206dOjWOAakOVbOAqqu/33LLLTF8SwElfYDHpzGC8533xnJJinSnm1gwNtAnjj766LDwwgvXDbCavf96Y1AaZz//+c/HPsq4Rv/jphhpHGIs472vvPLK3XZO9tQLFQmwCCAZW++99954LvJDCL6EAvX6BMecTLBMbZX6UhpnfvSjHwXGjXvuuSd+3rAxPhOAcRMOxuw0Nhf5DCAg4bMifaakcYJAM433Rcer1P58dhC6J5Pnn38+TJ48OX4G9oWtnQDr/fffj+MCn8VbbLFF/MxP7UM/4Hx89dVXO4Vb+XhFu9MmnKM8rvZczseast9H3nzzzdgWBPaMRYxTfFbQfrQdQSk3tCn7edJs7Gg0dvaFvuExKqCAAn1NwACrr7WYx6vA/wsUCbB4yk033RR/9c5nZRBCHXjggTGg2mGHHcL48eM7giq+SPKlf8KECXGmxeGHHx5DiPwCiIsUggPuYMcsLS42jj/++PjY2i+6XKxQSJ0v/rwmv+LzHL4Y3n777WHMmDHhb3/7WzjzzDPj49hSMV5en9o+7I+NCx1+/WYmRF7npFFNHJcQdn3alA2w+DWatqFt835Am3KRQljKBSMhCn0vhSj8Qr7XXnvFWT/87yWXXDL+jf5Dm1LniRCFC1l+veffmfnBDEIuGtdcc80YsLAf/o3gihlAl1xySfjsZz/bL8eIIgEW5wfnE6F0PuPyzjvvjOc/2ymnnBKGDx8eZ9JwYc65Nnbs2EDtPGbbpNCLQunURiMEPvTQQ+NjmB3Hc5h9w//nQjGf5VI2wOqqP6V2/uhHPxqP5Ytf/GLdwJr31qiIe5kxKL9ZBsE8fZILZfpfPg4RvDNDa4455qh0/ysSYFEni3OUIOrTn/50IMhge/vtt+P5SChAmMHsnDRLl88UzmE8eC59MIUd+Qyp2s+bfOlr3meLfgZwfPlMr3RXWv69zHiVtz8zkgly+BzixgGcO711t892O1U7ARb75vsA4wA/QvEZjQX9n1mbzKhO/5bCqHzmc97WjBs33HBDHJ/Y+GxIIWC730cIkfJxLS+fkH/vKfN5UmbsbLfNfL4CCiigQH0BAyx7hgJ9VKBogFXvC+xdd90Vf5VcaaWV4i+XhAD59sILL8Rgi1/Vay8aubjJg630PGbFpC+1N954Y1xiwYUPoRZfapl1wy+5aQZYeh6P5Uvm2muvHZeWcNGTLkRYqsiysnzjYpQv1GussUY45JBD4kW1AVa5ztzqXQhri7wTWjGjjnbdf//9O82y4kiYTUMYSbjBjCraiLCD8JKLCAKnfJZeHj5cfPHFHUt1UrvSj/j3fHkq/0b733rrrXF2SH8sSo1LkQArBTiEC6kOEMEUbUSbESpwYV9b3Dr1A2ZCElZxjqYAIQ8UUy/LZ3Z2R4DF8TKjq964wr5YzsYFNKE7+2t0vtcLsMqOQXmAQWDHksHacYhxixlaeVhT7kzs+WcVDbDq1ZHChDGc0CqfjZOO/tlnn439i/Azv8FI6l8EgfXC5tT+fEYQfrMV/QzIn1N77GXGq9T+/LhC8NJXx5eidyGs1+68Bu368Y9/PI7D/CjGDxF8R8A2X/adxit+bOC8YKlxPm6kZc75jPB2v4/UK9qf+iJhG8H8Ukst1TFutPp5Unbs7Pmz2T0ooIACA1PAAGtgtrvvuh8IdEeAlS4Y+FWZX8zrbYQCXFDy5Y9aN+kCiADp2muvrbtsJl10cBHMf1566aUYWhBe5Eua8v3961//ir/q8iU5vS7LhFiuwuwdLlpZatbVDAcDrHIdu0yAlWb5/PrXv27YD7iAZQkqy27SxUOaCdjVjBUuegm+0oVs6huEpvQDZnxQZ2Ug3V2s3QArXchxMcbFJ7MVajeWBOJOkJ3CmHT+1wuReT7jAAEOs+jaWULIEiDq4tD2rQYFRQIsZpCUGYPSOMvs09SHc7dktsACC3S8/3JnYe88q0iAxcxYflhg3C2yNZqBl8YZakkRNnzkIx/p9LLpvM/vtFn0M6BRgFV2vGrW/kVcPszHdkeAlS8lpE8899xzcayoLRfA+0zjVaPvFsmVHyPSjxLtfB9p1FfTZ9DTTz/dEaYW/TwpO3Z+mO3tvhVQQIH+LGCA1Z9b1/fWrwXaDbD4FZWZFlygploh9cBSPZF0UZHXwOKChHoTtVv6spxm7FA0ubbQc+1z8l850xIS9s1sLi5s2KhlQfHcTTbZJHzzm9+cKcQwwCrX5cssIUxf6vnVnDo2c80110w7Z7lIqolDMV9mL6SLlFQDrd4Rp9pW+YwvZgAyO4e6Tmz0WZYoMYOQ/Vd96Va5lvnfs9oNsFLQxDlCLRoKHNduM2bMiDWlqHvEOUfIRX086gql9qt9TgqGmK3VToDVbNlhPb8iAVYrd0usNwY1e16jY2i3vXvq+UUCrEZF+GuPjRlvnLMPP/xwYDwgaOYzgFCz3gysPKDKXyt9buR/L/oZwOvVW0JYdrxq1v491U7d/brtLiFMx5MvJaxX5yw9Lo1XaRZ27fupPd+ZGdXO95FGfbXRcuIinydlxk4+39wUUEABBXpGwACrZ1x9VQV6XKBogJV+yWZGDHUimFHALBgChVa22gArXShQzLh2KxNg8RrpS2++fIGlZtTYYAYIRaTzjWVNzNJZZpll4j8bYLXSkjM/pkyAlS+tamWvKQCpd1fIRs/PAyyWkHEhQeFuAs4UZPFcghZqolELK79jZivH1VceUyTASjMMmO2YLiCLzMCovZsfY0SjAKveOdcsjKr392bPqddO3R1g1RuDmgUYAzXA6mpcJgDl7ykITRfzaZwpEmDRJkU+A9LnErX58s+RsuNVs/bvK+NHdwVYzMKiNiazshl3a+9KmDzSeNVs3EjBU7pzaNnvI0UDrCKfJ2XGTgOsvnJmeJwKKNAXBQyw+mKrecwKhBDvrsOsJrb8V+56OHn9F75YsgyL2RapJk5aHtgKbFf1iNLzywRY+eyHer/a8oWTAvB/+tOf4jLE66+/PoYY1Mwi4OLOYwZYrbRg9wRYqZYVhXLrLa1qdCSpDk1e56boUdNXuDMa9ZmuuOKKjmCTuiqjR48u+nJ94vFFAqz7778/3kSBWWlpbMjry7Raq4li3WkGFneBpN5c7dafAqx6Y1CzAGMgBlj5nQG5UGdWLHUU+SGBWmBsaelwuzOw8v7WymdAowCr7HjVrP37xOARQpwRN3To0E43Wyhz7KkOFp5s/IhE6JTXJeTf03jVbNxIwRM332jn+0jRACt/780+T8qMnWVsfY4CCiigQGsCBlitOfkoBSonUCTA4vbnXFBwJx2KIHPBwZYXtSXUaqWmULpgo6hto3pW6Zf2FFJQA4v9P/bYYw2fQ60Kwoc77rijYU2lvBGoacGSMoKs9CuvAVa5blpmBlZeR6TVmkUcXZoJWFsQvtyRh3g3PAKZ7bbbLhb1p0/XW85Y9vWr8rxWAywu8lOBZEzqFc9vFnjn7zmNEdyJDt/a7aGHHgpbbrllXErc6hLCvJB/OpZUo+iqq65qWAOL+mnMtKOQNLNHGTPSXebSvjm+esuGyo5BzQKMgRhgpXOY+oSEF9Sjy7e0rJT/7s4Aq7bv1fsM4DH1lhCWHa+atX9Vxodmx9EdAVZaPkjdQ+46yPcJapkxI4ubeeQ3ZknjVaNxI7lyd8sUqLfzfaSdACu3q/d5ws1s0o1HioydzdrEvyuggAIKlBMwwCrn5rMU+NAFWg2wmCHDF0zu1MasjPyuUcxmop4Uv5zX3ikovxCkLg4zMSjWnNdQqb11Ns9JdyEkKEthWZE7gFEniWOZZ555wvjx48Nvf/vbGEqsuuqqnczzO60ZYLXXHcsEWPkd6OrdNY4joo8SXHIHKvrg0ksvHR5//PEwatSo2E+YubXccst1Ovi0RIUaJRRrpwba9OnTw9ixY2OtK2q21S4TrJ3xN5ADLGamYU7AzHlEyMDGOMCd404++eSZbnmfGoC7RlJgm7vEHXvssYHC5GmMoGhzujtoenweluV3IWxWkD3dcbS2RlK6gK3Xn9577714QwhC8XQ3wCJLCMuMQbz/ZgHGQAywmoWpjdq36BJCZgAW/QxoFGCVHa+atX97I2/vPbvdACsv4L7bbrvF8ZwAMc20q11KmPoIdw+eNGlSGDx4cMebzceN/I6n7XwfKRJgMaOqyOfJoEGDSo2dvde67kkBBRQYWAIGWAOrvX23/UigWYBFwEMBbX4hZYldvXoVPIaLWmZpECpwcbjEEktEJf5GQMUXTEIG6onwtzzA4jWppzV8+PDAlzyWlhx//PHh8MMPn2k2DPWLuMMZywAnTJgQf9EkiODLLHcQGjNmTLzoZp88jo0LZu5MyEU4F97UyWDjOdOmTYs1j/gFt/bY0kVMqs9V745H/agrtP1WygRY7JT+xQXMAw88EAPSXXbZpeNW6lzcEEQQohB+ciFKe+cXQtxdMt1EgNl/hBQsCaRPsjHDb5VVVol3u+JCiBpo9FX6DjXc2Ji5w6yc0047LUycODHsscceLc0kbButl1+gq9CAWQOcl9ddd10Mnujv6SIzD/PS8h8O/cgjj4yBdjoHH3zwwTirifAhd8zHCJb40KYUb2afzLzjvGVGVR5gcX7S3owdO+ywQzjmmGPiDRj4d2ZtEErSlqnWVqoX88QTTwRqFzFWEGbxvzk+9kVoxUUnzznrrLPCQgst1DEWUaB7ypQpHbXwGhVuLjMGNQswBmKAlcYL2pwZNukzg/OXHxw4f/nRo7Z9iwZYZT4DGgVYZcerZu3fy8NA6d21G2ClsSPdoZQfIzifaVM+A2qXEua1DgmeOXfnnnvuTuMGN5LJZzS1832kSIBV5vOkzNhZurF8ogIKKKBAlwIGWHYQBfqoQJGitFwgcqExbNiwmS7uCZS4oGTGCxemzHLhojHdPY7nEiql+jf5EsIvf/nLMXDgjnCERek53B2OYIuAK2182WVGFksNuOBNd6FLdzlk31zwchGdwgn2RfhBAXc2ZoHwS256Dq/Pbbr58kwA0uhiMi0fmjp1ajxWAjku9GuXvvTRrtD2YZcNsNgxs3Z23HHHGJrQHlzYMNvn7rvvjuESIQm/wOfWBJ0sWaUge96u9Ateh7CD/kONt7SslaVle+21V+w7aT+EYVwoUwuNiyjC2tpaLG3jVOQFihS/53wmQOKcyjfOQS4YCZ0wS+dguusjj91zzz3jc7nYTBtjBMsHKZ5P2xBMvPrqq3FmHOckF4TM4syX8aVwk6AqtRfnJ89h/yzL4a51tUty8v5UO0awX4LKr33ta/HQ8lmYPHbIkCEdITzjCMuR89cvMwY1CzAGYoCV94d6nxn8sMAsPJZ3E4jSR9jKBFhFPwPy/eRF3FNfLjpeNWv/igwPTQ+jSCHy9GLJL29vfpBg2W4al9OMa34kI6jm85rP7zResbw43XyFz4Y0BjAmcC6vt956nb6TlP0+UiTA4v0V/TwpO3Y2bRgfoIACCihQWMAAqzCZT1CgGgLNAiy+ILIUiHBnxIgRnabw174DLgSZvTF58uRY7JXggaCHL5/UpcpDgfxuYXyZve+++2IQwZdU9seyL2bL5BfA+f6YZcHMKi5uuJjlODfaaKO4H4Kl2jpchB1cOF9yySVxpla68CYk40I9/frPPrq6mORi9qCDDoqFv/ki3ah+VzVat3ePop0AiyMlwCBkZBYMbcpFLUtBmT23wQYb1L0zILM1KPDLklbapKt2ZR9cQFBvifpOzL5rdT+9K9lze2sWYBEScEMDQr9ll102zoist+HIMk4CQs7BFBhSF48ZdITc9Z5beyc4AiMez/hCgJmCg/yupMyMYj/MnmI/aR/8N7O5agOmdLxPPfVUnDXKBTTPY1+bbbZZDNHSLMz0WIIywlDCacYtAhOKVdcLsNJzioxBzQKMgRhg4ciPCIzj5513Xkd4Tf9jHOdzgFly1CgkVKYtGNfLBFjsq8hnQOqHtXchzM+FIuNVs/bvuTO+e1+5bIDFeEIbcr7WWw7IUaaZjYSWfA4whqTxiu8IjEeEW5yjBOAjR46MM2Xzz+783Zb9PlKvPlWj2ZhlPk/Kjp3d25K+mgIKKKCAAZZ9QAEFCgmUud19oR34YAUUUEABBRToswIpwKo3C67PvikPXAEFFFCgEgIGWJVoBg9Cgb4jYIDVd9rKI1VAAQUUUKC3BQywelvc/SmggAIDR8AAa+C0te9UgW4RMMDqFkZfRAEFFFBAgX4pYIDVL5vVN6WAAgpUQsAAqxLN4EEo0HcEDLD6Tlt5pAoooIACCvS2gAFWb4u7PwUUUGDgCBhgDZy29p0q0C0CBljdwuiLKKCAAgoo0C8FDLD6ZbP6phRQQIFKCBhgVaIZPAgFFFBAAQUUUEABBRRQQAEFFFBAgUYCBlj2DQUUUEABBRRQQAEFFFBAAQUUUECBSgsYYFW6eTw4BRRQQAEFFFBAAQUUUEABBRRQQAEDLPuAAgoooIACCiiggAIKKKCAAgoooEClBQywKt08HpwCCiiggAIKKKCAAgoooIACCiiggAGWfUABBRRQQAEFFFBAAQUUUEABBRRQoNICBliVbh4PTgEFFFBAAQUUUEABBRRQQAEFFFDAAMs+oIACCiiggAIKKKCAAgoooIACCihQaQEDrEo3jwengAIKKKCAAgoooIACCiiggAIKKGCAZR9QQAEFFFBAAQUUUEABBRRQQAEFFKi0gAFWpZvHg1NAAQUUUEABBRRQQAEFFFBAAQUUMMCyDyiggAIKKKCAAgoooIACCiiggAIKVFrAAKvSzePBKaCAAgoooIACCiiggAIKKKCAAgoYYNkHFFBAAQUUUEABBRRQQAEFFFBAAQUqLWCAVenm8eAUUEABBRRQQAEFFFBAAQUUUEABBQyw7AMKKKCAAgoooIACCiiggAIKKKCAApUWMMCqdPN4cAoooIACCiiggAIKKKCAAgoooIACBlj2AQUUUEABBRRQQAEFFFBAAQUUUECBSgsYYFW6eTw4BRRQQAEFFFBAAQUUUEABBRRQQAEDLPuAAgoooIACCiiggAIKKKCAAgoooEClBQywKt08HpwCCiiggAIKKKCAAgoooIACCiiggAGWfUABBRRQQAEFFFBAAQUUUEABBRRQoNICBliVbh4PTgEFFFBAAQUUUEABBRRQQAEFFFDAAMs+oIACCiiggAIKKKCAAgoooIACCihQaQEDrEo3jwengAIKKKCAAgoooIACCiiggAIKKGCAZR9QQAEFFFBAAQUUUEABBRRQQAEFFKi0gAFWpZvHg1NAAQUUUEABBRRQQAEFFFBAAQUUMMCyDyiggAIKKKCAAgoooIACCiiggAIKVFrAAKvSzePBKaCAAgoooIACCiiggAIKKKCAAgoYYNkHFFBAAQUUUEABBRRQQAEFFFBAAQUqLWCAVenm8eAUUEABBRRQQAEFFFBAAQUUUEABBQyw7AMKKKCAAgoooIACCiiggAIKKKCAApUWMMCqdPN4cAoooIACCiiggAIKKKCAAgoooIACBlj2AQUUUEABBRRQQAEFFFBAAQUUUECBSgsYYFW6eTw4BRRQQAEFFFBAAQUUUEABBRRQQAEDLPuAAgoooIACCiiggAIKKKCAAgoooEClBQywKt08HpwCCiiggAIKKKCAAgoooIACCiiggAGWfUABBRRQQAEFFFBAAQUUUEABBRRQoNICBliVbh4PTgEFFFBAAQUUKC7w1ltvhVtvvTVcfPHF4Xe/+1148sknw/zzzx++/vWvhw033DBsttlm4ROf+ETxF27wjBdffDHu63vf+16Yb775uu11fSEFFFBAAQUUUCAJGGDZFxRQQAEFFFBAgX4i8MEHH4Rp06aF/fffP/z5z3+O72q11VYLgwcPDoRad999d3j99dfDF77whXD00UeHTTbZJMwyyyxtvftXXnklbLPNNuG9994LP/vZz7o1GGvrwHyyAgoooIACCvQrAQOsftWcvhkFFFBAAQUUGKgChFc///nPw5gxYyLBQQcdFEaPHh3Dq7S99tpr4cwzzwxHHHFEnJF1/vnnh2HDhrVF9s9//jN85zvfia9hgNUWpU9WQAEFFFBAgS4EDLDsHgoooIACCiigQD8QuOeee8K3v/3t8Oabb4bJkyeHNddcs+7sqv/85z/hpJNOCnvvvXdYe+21wwUXXBAWXnjh0gIGWKXpfKICCiiggAIKFBAwwCqA5UMVUEABBRRQQIEqCrz//vvh8MMPDz/+8Y/DuHHj4v+ebbbZGh7qc889F3bdddewyCKLhL322issvfTSHY995513wi233BJnU6X6WR/72MfC6quvHpcKbrzxxmHuueeOj+cx3/3udzvtZ/nll48zwVimmLYnnngiTJo0KVx//fXhr3/9a/zb+uuvH3bfffewxBJLzHSczCYjkCNou/rqq8OMGTPCWmutFY/1U5/6VNhqq63i0sgTTzwxzDXXXJ2OnSWUBHi/+c1vwssvvxxnmPF46nOl405PwOuQQw6J7/Ohhx6KyyrZCAKZuXbggQdGU/67dqklxzh+/Phw8MEHh8svvzyMHDmyil3DY1JAAQUUUKDfCBhg9Zum9I0ooIACCiigwEAVoEj71ltvHe69995www03xLCpzPbGG2+EfffdN5x66qmB0GqFFVaIARFF2qdPnx5fkuDruOOOi2EQ4RIh01/+8pf4N8KrBRdcMAZBSy65ZCDkufLKK+NsL46R4GrxxRfveD3+9wknnBA23XTTjoAoXwpJALXiiivGulqPPPJIDKR23nnnMHXq1FiQPg+wOMZ99tknXHjhhR3HTojHsfE8TM4555xOwVoKsAjhbrzxxvg3wjIeS4iF6ec+97n4mgsssEAn0pdeeikGeizLpIA978VNAQUUUEABBXpOwACr52x9ZQUUUEABBRRQoFcE7rjjjrDuuuuGlVdeOc6KYmZVmY2AZ/vttw/bbbddDKkIo9gIlW677baw4447hqeffjqGPcyAYutqCeGdd94ZNt988/i4U045JQwfPjwMGjQosIyRGVJjx44N7777brj00kvDcsstFx+XL4XMn0O4dvzxx8fZZWw77bRTR4BFAflDDz00HHXUUTEMmzBhQgzQ2Chaz78fc8wx8W9nnHFGx/tKARZLKFlKySwvNl6P49ptt93i7Kp6oSDHz+sxK4x9zzrrrGXIfY4CCiiggAIKtChggNUilA9TQAEFFFBAAQWqKnDNNdfEpX2ERWeffXaYd955Cx8qARHF3W+66aZw+umnh1VXXbXTa7BMkeVyzK666KKLOgq3NwqwCIC4GyKzpJjBRKH32mV4aQkir0sIxJaWQlJsnjAtfw6znVh2SNiUB1j3339/2GKLLcIcc8wx0/JFXjN/Xr7cLwVY+Wvlb7r2+FJIlZZsTpw4Mc4wS8FXYXSfoIACCiiggAItCxhgtUzlAxVQQAEFFFBAgWoKpKClURDTXUedAp9WAqxnn302hlYEWY2W2D366KNxqR51rQi52FiWxyyv2jpa6T1cccUVYbPNNusUYBFobbvttuGAAw6INavqzYZKId8Pf/jDOBuLsCu9H2Zo8dza7fHHHw+jRo2KSxLzYvfUEKOmFksU6y0v7C5vX0cBBRRQQAEF/idggGVvUEABBRRQQAEF+rgAs6ZYQtjODKxaApbRsfyO2lUPPPBAXDaYirq3EmCxFJDjYYYWtbFmn332mZSpN0WNqsUWWywGVmwUXCfQIpSj9lXtlpZLUp8q1cCqF6zVPu+uu+4KG264YaxvlWapNXseBe2pCXbuued2mmmVvH/yk58EArHamWV9vDt5+AoooIACClRSwACrks3iQSmggAIKKKCAAq0LpHCGIuTt1MCiNtXNN98cTj755FijigArbfPPP38s3P73v/+9pSWE1MwaOnRoS28i3bmwlQCLuxjW3oWwWRDF66bn5eFYK89LM7fSMkeWD7I0krpd1157baw75qaAAgoooIACPS9ggNXzxu5BAQUUUEABBRToUYF0RzxCo1buQkhRdgqiM7Nqhx12iLOS+LdLLrkk3uWP2VLUdfrqV78ai6svtdRSYdFFFw3HHntsOOSQQ1oKsFKottJKK8VldvPNN19Tg3ohU+2T0ututNFGpWZgrb322rGgPMsCWwmw0nJBjoNlhCyJTHcnTK/T9I35AAUUUEABBRRoW8AAq21CX0ABBRRQQAEFFPhwBVJRcQKZcePGxULo1GdqtD3zzDOx1tS0adPC1VdfHQiDWCpIMMPfzj///DBs2LBOTyfg4nX5TytLCNPrURy+UT2r2uNLQRyhUaPnpBlReb2vVAOsqxpYqXZWvRpY+fupPabclmWUb731ViyYzzLE0aNHf7gN794VUEABBRQYQAIGWAOosX2rCiiggAIKKNB/BdLspVdffTVMnjw5rLnmmnVrM1HbitpNLIPjzn1nnHFGnB2Vlvx961vfqlt/Kg+9WgmwUv0oliPWu6MgLXHLLbeEXXfdNc70YnYXx9HVXQgJjwigOOaydyHMj72VGVgcJzbDhw8Pe++9d+B9Mcut1VCu//Y435kCCiiggAK9K2CA1bve7k0BBRRQQAEFFOgRgdolgAcddFCcITR48OCO/TGz6YQTTggTJkwIiy++eKeZVikAe+GFF8JZZ50VRowYEQMwXpe78fF6LK8g1a4AAAeWSURBVDFkqxdgcdfBKVOmhGWWWaZjfwQ/3ImQ7cgjj4yB2Zxzzhlf88EHH4xhFLOaJk6cGPbYY4+4P4q/c2fCN998My71IzgaNGhQYCYXx87SR2pz5QEWodyhhx4auJvgpptuGt/fkksuGffLY/l37jzI3wi/Flxwwfi3VgOsV155JVo+/PDDcQkhx3TcccfF9+KmgAIKKKCAAr0jYIDVO87uRQEFFFBAAQUU6HEBirBffvnlYezYsXFJINtqq60WQ6wXX3wxTJ8+Pf7bV77ylVionb+lLZ+Zxb+tuOKKMehJz6NO1je+8Y0YBBEIsVyPLZ8VRRH5IUOGxL/z3wRVzFQaM2ZMePnllwN/Jzh77bXXAncTZNtzzz3D+PHjY4F4ttrncBzcjfCRRx6JYRR3EmSJ4xFHHBEorJ42jnOfffaJ9baob7XCCivEZZTc5ZB9c/znnHNOPIa0tRpg8XjueMgMLDaMR44c2ePt6Q4UUEABBRRQ4H8CBlj2BgUUUEABBRRQoJ8JMIvqqquuinfJu/3222OAw10EKcxO8EIIlAKj/K2zPO66664Lp512WrwLIUEQwQ/1sqj79Nhjj4XNN988fOlLX4phUCrMTrh04IEHhqlTp8aQiVlV66yzTkcgxQwuZlNdf/318W6A6Vh22WWXWGuLGVb5RojFTKyTTjop1uiaMWNGWG+99eKyR+pkscyxNsDi+Rz/L3/5yzhTjOPnffOeR40aFWd11b7nIgEWx8N7J9S7+OKLYxDnpoACCiiggAK9J2CA1XvW7kkBBRRQQAEFFFCgTYFUsD2fBdbmS7b09BRgEYSxXHHWWWdt6Xk+SAEFFFBAAQW6R8AAq3scfRUFFFBAAQUUUECBNgXefvvtuDTxvvvui0sVV1555U6vmNe6SndPbHOXLT2dGWEsITzssMNiAXdmpbkpoIACCiigQO8KGGD1rrd7U0ABBRRQQAEFFOhCINWaYnkhtbHSMkXCq0svvTTWzFpppZXCBRdcEBZeeOEesyS0Yp/U0brzzjvD7rvvHutnTZo0qVNh/B47AF9YAQUUUEABBToJGGDZIRRQQAEFFFBAAQUqI/D888/HOwwyw4paWcsvv3xcrkedLQrTEyKdeeaZYY011ujRY86L07Oj2rs29ujOfXEFFFBAAQUUmEnAAMtOoYACCiiggAIKKFApgTfeeCPOtrrsssvCbbfdFgvDczfCLbfcMowePToWUu/pjRlYEyZMCBR6546G++23XxgxYkSYZZZZenrXvr4CCiiggAIK1BEwwLJbKKCAAgoooIACCiiggAIKKKCAAgpUWsAAq9LN48EpoIACCiiggAIKKKCAAgoooIACChhg2QcUUEABBRRQQAEFFFBAAQUUUEABBSotYIBV6ebx4BRQQAEFFFBAAQUUUEABBRRQQAEFDLDsAwoooIACCiiggAIKKKCAAgoooIAClRYwwKp083hwCiiggAIKKKCAAgoooIACCiiggAIGWPYBBRRQQAEFFFBAAQUUUEABBRRQQIFKCxhgVbp5PDgFFFBAAQUUUEABBRRQQAEFFFBAAQMs+4ACCiiggAIKKKCAAgoooIACCiigQKUFDLAq3TwenAIKKKCAAgoooIACCiiggAIKKKCAAZZ9QAEFFFBAAQUUUEABBRRQQAEFFFCg0gIGWJVuHg9OAQUUUEABBRRQQAEFFFBAAQUUUMAAyz6ggAIKKKCAAgoooIACCiiggAIKKFBpAQOsSjePB6eAAgoooIACCiiggAIKKKCAAgooYIBlH1BAAQUUUEABBRRQQAEFFFBAAQUUqLSAAValm8eDU0ABBRRQQAEFFFBAAQUUUEABBRQwwLIPKKCAAgoooIACCiiggAIKKKCAAgpUWsAAq9LN48EpoIACCiiggAIKKKCAAgoooIACChhg2QcUUEABBRRQQAEFFFBAAQUUUEABBSotYIBV6ebx4BRQQAEFFFBAAQUUUEABBRRQQAEFDLDsAwoooIACCiiggAIKKKCAAgoooIAClRYwwKp083hwCiiggAIKKKCAAgoooIACCiiggAIGWPYBBRRQQAEFFFBAAQUUUEABBRRQQIFKCxhgVbp5PDgFFFBAAQUUUEABBRRQQAEFFFBAAQMs+4ACCiiggAIKKKCAAgoooIACCiigQKUFDLAq3TwenAIKKKCAAgoooIACCiiggAIKKKCAAZZ9QAEFFFBAAQUUUEABBRRQQAEFFFCg0gIGWJVuHg9OAQUUUEABBRRQQAEFFFBAAQUUUMAAyz6ggAIKKKCAAgoooIACCiiggAIKKFBpAQOsSjePB6eAAgoooIACCiiggAIKKKCAAgooYIBlH1BAAQUUUEABBRRQQAEFFFBAAQUUqLSAAValm8eDU0ABBRRQQAEFFFBAAQUUUEABBRQwwLIPKKCAAgoooIACCiiggAIKKKCAAgpUWsAAq9LN48EpoIACCiiggAIKKKCAAgoooIACChhg2QcUUEABBRRQQAEFFFBAAQUUUEABBSotYIBV6ebx4BRQQAEFFFBAAQUUUEABBRRQQAEFDLDsAwoooIACCiiggAIKKKCAAgoooIAClRb4PwY4+4LKjkLIAAAAAElFTkSuQmCC"/>
        <xdr:cNvSpPr>
          <a:spLocks noChangeAspect="1" noChangeArrowheads="1"/>
        </xdr:cNvSpPr>
      </xdr:nvSpPr>
      <xdr:spPr bwMode="auto">
        <a:xfrm>
          <a:off x="800100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1336675</xdr:colOff>
      <xdr:row>140</xdr:row>
      <xdr:rowOff>82550</xdr:rowOff>
    </xdr:from>
    <xdr:to>
      <xdr:col>12</xdr:col>
      <xdr:colOff>1537565</xdr:colOff>
      <xdr:row>158</xdr:row>
      <xdr:rowOff>147376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8925" y="29533850"/>
          <a:ext cx="6201640" cy="3820058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1628775</xdr:colOff>
      <xdr:row>170</xdr:row>
      <xdr:rowOff>146050</xdr:rowOff>
    </xdr:from>
    <xdr:to>
      <xdr:col>3</xdr:col>
      <xdr:colOff>200025</xdr:colOff>
      <xdr:row>185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876300</xdr:colOff>
      <xdr:row>164</xdr:row>
      <xdr:rowOff>76200</xdr:rowOff>
    </xdr:from>
    <xdr:to>
      <xdr:col>10</xdr:col>
      <xdr:colOff>1409700</xdr:colOff>
      <xdr:row>184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412751</xdr:colOff>
      <xdr:row>53</xdr:row>
      <xdr:rowOff>116416</xdr:rowOff>
    </xdr:from>
    <xdr:to>
      <xdr:col>12</xdr:col>
      <xdr:colOff>603251</xdr:colOff>
      <xdr:row>85</xdr:row>
      <xdr:rowOff>179766</xdr:rowOff>
    </xdr:to>
    <xdr:graphicFrame macro="">
      <xdr:nvGraphicFramePr>
        <xdr:cNvPr id="20" name="Chart 19" title="Store Revenue, Cost, and Profi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1333500</xdr:colOff>
      <xdr:row>90</xdr:row>
      <xdr:rowOff>38100</xdr:rowOff>
    </xdr:from>
    <xdr:to>
      <xdr:col>4</xdr:col>
      <xdr:colOff>1898650</xdr:colOff>
      <xdr:row>100</xdr:row>
      <xdr:rowOff>47625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1485900</xdr:colOff>
      <xdr:row>90</xdr:row>
      <xdr:rowOff>57150</xdr:rowOff>
    </xdr:from>
    <xdr:to>
      <xdr:col>11</xdr:col>
      <xdr:colOff>50800</xdr:colOff>
      <xdr:row>100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247650</xdr:colOff>
      <xdr:row>109</xdr:row>
      <xdr:rowOff>114300</xdr:rowOff>
    </xdr:from>
    <xdr:to>
      <xdr:col>2</xdr:col>
      <xdr:colOff>812800</xdr:colOff>
      <xdr:row>124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1190625</xdr:colOff>
      <xdr:row>109</xdr:row>
      <xdr:rowOff>114300</xdr:rowOff>
    </xdr:from>
    <xdr:to>
      <xdr:col>4</xdr:col>
      <xdr:colOff>1755775</xdr:colOff>
      <xdr:row>124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104775</xdr:colOff>
      <xdr:row>109</xdr:row>
      <xdr:rowOff>133350</xdr:rowOff>
    </xdr:from>
    <xdr:to>
      <xdr:col>7</xdr:col>
      <xdr:colOff>669925</xdr:colOff>
      <xdr:row>124</xdr:row>
      <xdr:rowOff>19050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876300</xdr:colOff>
      <xdr:row>109</xdr:row>
      <xdr:rowOff>161925</xdr:rowOff>
    </xdr:from>
    <xdr:to>
      <xdr:col>9</xdr:col>
      <xdr:colOff>1441450</xdr:colOff>
      <xdr:row>124</xdr:row>
      <xdr:rowOff>47625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9</xdr:row>
      <xdr:rowOff>50007</xdr:rowOff>
    </xdr:from>
    <xdr:to>
      <xdr:col>4</xdr:col>
      <xdr:colOff>714375</xdr:colOff>
      <xdr:row>32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890586</xdr:colOff>
      <xdr:row>34</xdr:row>
      <xdr:rowOff>30161</xdr:rowOff>
    </xdr:from>
    <xdr:to>
      <xdr:col>6</xdr:col>
      <xdr:colOff>771525</xdr:colOff>
      <xdr:row>49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114300</xdr:rowOff>
    </xdr:to>
    <xdr:sp macro="" textlink="">
      <xdr:nvSpPr>
        <xdr:cNvPr id="10" name="AutoShape 1" descr="data:image/png;base64,iVBORw0KGgoAAAANSUhEUgAABLAAAALmCAYAAABSJm0fAAAAAXNSR0IArs4c6QAAIABJREFUeF7s3QvcFVW9//GfCCIqKRKKFzRNAq0UxAsCQgqoKGgJIgKKCOL92jmmeNRjHs0D5+hRIZDAClCBRFGgEERDJTUxkSwvFAGVaaQUhspF+L++6/zXc+YZZl+fmeeZ2fszrxcvg2fvNWvea+1N8+W31uy0ffv27caBAAIIIIAAAggggAACCCCAAAIIIIBASgV2IsBK6cjQLQQQQAABBBBAAAEEEEAAAQQQQAABJ0CAxURAAAEEEEAAAQQQQAABBBBAAAEEEEi1AAFWqoeHziGAAAIIIIAAAggggAACCCCAAAIIEGAxBxBAAAEEEEAAAQQQQAABBBBAAAEEUi1AgJXq4aFzCCCAAAIIIIAAAggggAACCCCAAAIEWMwBBBBAAAEEEEAAAQQQQAABBBBAAIFUCxBgpXp46BwCCCCAAAIIIIAAAggggAACCCCAAAEWcwABBBBAAAEEEEAAAQQQQAABBBBAINUCBFipHh46hwACCCCAAAIIIIAAAggggAACCCBAgMUcQAABBBBAAAEEEEAAAQQQQAABBBBItQABVqqHh84hgAACCCCAAAIIIIAAAggggAACCBBgMQcQQAABBBBAAAEEEEAAAQQQQAABBFItQICV6uGhcwgggAACCCCAAAIIIIAAAggggAACBFjMAQQQQAABBBBAAAEEEEAAAQQQQACBVAsQYKV6eOgcAggggAACCCCAAAIIIIAAAggggAABFnMAAQQQQAABBBBAAAEEEEAAAQQQQCDVAgRYqR4eOocAAggggAACCCCAAAIIIIAAAgggQIDFHEAAAQQQQAABBBBAAAEEEEAAAQQQSLUAAVaqh4fOIYAAAggggAACCCCAAAIIIIAAAggQYDEHEEAAAQQQQAABBBBAAAEEEEAAAQRSLUCAlerhoXMIIIAAAggggAACCCCAAAIIIIAAAgRYzAEEEEAAAQQQQAABBBBAAAEEEEAAgVQLEGClenjoHAIIIIAAAggggAACCCCAAAIIIIAAARZzAAEEEEAAAQQQQAABBBBAAAEEEEAg1QIEWKkeHjqHAAIIIIAAAggggAACCCCAAAIIIECAxRxAAAEEEEAAAQQQQAABBBBAAAEEEEi1AAFWqoeHziGAAAIIIIAAAggggAACCCCAAAIIEGAxBxBAAAEEEEAAAQQQQAABBBBAAAEEUi1AgJXq4aFzCCCAAAIIIIAAAggggAACCCCAAAIEWMwBBBBAAAEEEEAAAQQQQAABBBBAAIFUCxBgpXp46BwCCCCAAAIIIIAAAggggAACCCCAAAEWcwABBBBAAAEEEEAAAQQQQAABBBBAINUCBFipHh46hwACCCCAAAIIIIAAAggggAACCCBAgMUcQAABBBBAAAEEEEAAAQQQQAABBBBItQABVqqHh84hgAACCCCAAAIIIIAAAggggAACCBBgMQcQQAABBBBAAAEEEEAAAQQQQAABBFItQICV6uGhcwgggAACCCCAAAIIIIAAAggggAACmQ2w/vGPf9j48ePdCF5xxRW25557MpoIIIAAAggggAACCCCAAAIIIIAAAhUoQIBVgYPKJSGAAAIIIIAAAggggAACCCCAAAKVJJCZAGv79u3217/+1V555RV76623TBVYW7dudWPRuHFja926tR177LHWsWNH23XXXStpjLgWBBDIiMDnn39uv//97+3NN9+0lStX7vA9pUrRtm3b2tFHH20HHXSQNWrUKCNXRjcRQAABBBBAAAEEEEAAgYYVyESAtX79eps1a5atWrXKFGTlO5o0aWJnnnmmHXfccbbTTjs1rC5nRyAlAvrcrFmzxpYvX26nnXYaIW/M4/LZZ5/ZkiVLbOnSpab/Xcyx11572emnn25HHXVUg39Xbdu2zYVuf/7zn61Pnz7FdJ/XIIAAAggggAACCCCAAAL1KpD6AGvdunX20EMP2Ycfflg0jIKr3r17W8+ePRv8xrDoTvNCBBISUAA8Z84ce/vtt+3ggw+2iy66iAArJmsFg++8844L2P/5z3+W3Kq+qxRg9e/f35o2bVry++N4w1/+8hfXf4VX6suQIUPiaJY2EEAAAQQQQAABBBBAAIFYBVIdYH366af24x//2FVe+WPvvfd2FST777+/TZ482f3xhRdeaG+88Ya98MILtZYVXnDBBda+fftYwWgMgawJPPzww+7zoeNLX/oSAVZMA6jwSt85CxYsqPneUdNaFihnhUEKDHfffXd3Ri2B1vJnVcGFw67DDjvMzj//fGvWrFlMvSuuGVWL6R8IVq9e7d5AgFWcG69CAAEEEEAAAQQQQACB+hdIdYD12muvucoAv2zwyCOPtHPOOcdVKkQ9hVA3hnq93xuLm/X6n1CcMX0CBFjJjEn4+0bVVArMv/nNb1qLFi1ynlTL9RR8LVy40LZs2VLzus6dO9u3vvWteq0aJcBKZm7QKgIIIIAAAggggAACCMQvkNoAS5shT5s2zX7729+6q1bl1cUXX2wtW7Z0v48KsPSen/zkJ/arX/3KvUb7YWm51Je//OX45WgRgYwIEGDFP1BadveDH/ygppJK4VWvXr3csuViN2YPB2C77LKLqyZVNVZ9HQRY9SXNeRBAAAEEEEAAAQQQQKCuAqkNsD755BN3g6h9WXR06NDBzjvvvJrqhKgAS69T4KXgS2GWjlNOOcXdWHIgUK0CBFjxjry+W6ZPn26/+c1vahru0aOH25C9lAdHqLL0pz/9qdv83R9f+9rX3B5UO++8c7ydztEaAVa9MHMSBBBAAAEEEEAAAQQQiEEgtQGWD6j+/ve/RwZRuQKsv/3tb25vLFVBHHDAAaZlh1//+tdjoKIJBLIpQIAV77j94Q9/sClTptjmzZtdw/vss49dcskl1rx585JPpA32J02aVPOQCu2XpbZat25dclvlvIEAqxw13oMAAggggAACCCCAAAINIZDaACtcgaUQaujQoQUrsOJGDN/gaaNl9UX72Kja6+c//7lpOZH2slFo9sUvftGOPvpo69Klyw5Pevvggw9s8eLF7qll2qBeh256Dz/8cLf0KN++OeHr2rhxo73yyituQ2g9odHvpaNNoPfbbz/XB23InOvJZuFKNe0tduyxxxbFp6fZaXN9VaKo4mTgwIHWqVOnyPfqNTrXSy+95JzUbx1a3qnloKqsO/7442s2us7VgWCgueuuu9rIkSPtoIMOctetJaMvvviic9D+Z40bN3YBwAknnODa17n8oaqXNWvW2DPPPGMKIvR+XcNee+3lvE4++eSSntCnAGLp0qWuGkd91PnVnoII7cHWrVs3999Cy8rUH+2JpCO4kbbmjCp0Vq5caRs2bHD7wel69t1338jr89f561//2lUiFjr8fC70Ov9z9eHBBx80PR1UxxFHHOE2Hy+mYkgbl0+cONFtZq4jV7WRHF999VW38bwfU71ec3vPPfd0obTmWymfl2Kvr5jXzZ492332/NG3b1/r3r17MW+NfI2qsPQZ0f5Z+m7RAyqCczb8Jn2m3n33XXv99dfd5usaE30f6dDc13eKlk1rT602bdpEVoUF51uujgc/Z1Gv2bRpkxujl19+2Y2T/07TOOmzrfPn+w6KalPz+/3333d7hAXnvNrUtaiaVhvj6zMWDGaLqbSVkbz0XaH/6rtI59NnU5//r3zlK+4zpe+OfJV0UX8nfPWrX3XfxXKVhT4PMtDnX9/Bjz76aM1ejqXMl2BYqjb1WdNnjgMBBBBAAAEEEEAAgWoUSG2ApZs03aC8+eabbly+8IUvuMqEVq1aud/nqsCKexCjblZ0g/nII4/YH//4x5ynUz91s6GbIYUkuklViONvNMNv1A3rmWeeaccdd1zemyfdNM6bN8/d4Odqy7e92267mW6WFGaFA5RwmFBsEKEbPt3A//KXv3Sn0XVqXDQ+wUOvU6jz2GOPmcLIfIeu/aSTTjItw8p14x4VYOkcujH86KOPcjZ/6KGH2uDBg13/1A/tkaawwD8YIPzGPfbYwwYNGuRuZvMdxbTl369KQIV8ChZzHeEAS68vNGfUlvaG09Ja3dQHj6QCLJ0jGODI9dJLL3XBbaEjGJpG3YzrMz9//nz7xS9+UXBuaz4rHNGm5wpa6usIB+v1WTGlOavQ6qmnnir4mfIeCn00//3egf7P6xJg5dqEPmoM8n0HhV+v71rNrRUrVuT8fCpY0neVAvcnnnii5umahQIshWFqO993hfpTzEb84b8T5KtATN/v4e8VXb+WhM6ZM6cm9NUeZ8OHD88bUnobfdc///zz7req9NNnTd9RHAgggAACCCCAAAIIVKNAagMsDUa4Skg36QqFdNPcUAGW9rlR9YX+lb3QoeBCNyo/+9nPTE9ULHQU2sRZyylV+eT3BSvUnr8hU7VK//79d6iSUUCiCjIdxd6IhytwVD2ltoOHbnCfffZZV41QKGQLvk83pueee66rtAkf4QBLlRg6R6FwTO2oOkJ91L5Fq1atKsgWDkvDb1D1kcbBVxIVbNDMhSwKpVR1FHUEAwW9RlUbxcwZtaUbWj3gIBiQJRlghZfQKXhVpUm+Ixx8hm/GFV4p7Cz2mv25FFAOGzYscs4UMy6lvuZPf/qT25vPVxupClDVgEmHaPJT9eaiRYtyhju5riVqiWO5AZbCeAVHGqdcIXC4HwqFVNnUr1+/nJV6+hzrM6W5VcyhcVe1mSrRdOQKsNRHVXMtWLCg5um0xbSvz5Q21Nf4ho9wgKWwWwFZlIevMlSA5av2ClW2+fOF/5HhG9/4httnjQMBBBBAAAEEEEAAgWoVSHWAFbVZsv5FWzfLWm4zdepUN25XXHGFW1qUxBG+WVHliPqlSiH1Q0sFFXgoqNHNlG7u/L5dunFTiKXASf9blVCqNPLVEO+9956rCggGUrmWVemGWTd4wQBGFlrypmVyvg8K1rREZtmyZTXLCnXu3r17u2WKwaUxa9eudfuF6Rp1FLO0RcGIgiDdrClwGzFihB1yyCG16BUsPf300zU3dLLq2rWrW6Koa1f1jM6ppYi6sQxWRShsGzBgwA43usEAS9egXzKXwamnnuqWlSmE80sKVcnjr0v91HIzLcfLNW5PPvlkrX7kulnU2CrA8EvodOEaY/nqplo3p+qXxuG5555zyxt9iKe+KtAMV0upjWCgIB/56pfaPuOMM9x71HddkypUFD4GwztV7imki1r6FPceWOHPRDEVJXKbMGGCacmljrCv5oI+z1qC6U113QceeGBNOKQlX7p2zS1/7YWWsMb9naCqQvXThxX6TKtiL+lDnztVG3of/9lXFZo++3LQ95LmnULp4LzL99kuZQ8sta/vK323+COqH7nGKeo7SO1EhZf+c63vNgXa+lzLPvx94fuRK8AKP+lRTgqc9F2o6jR9n8tA3936DGr5oj/0XaVgWFWOwSNs5n/Wrl07O+uss1w1or6vtbxSFapazhkOfQtVjKnN4D/gFBt6JT0PaR8BBBBAAAEEEEAAgYYUSHWAJRjdCGgvn9/97neRTvo/9gowFPz4G7k4QaNuVvIFEVpK8tBDD9WEJ+qLKgUUynTs2HGHgEHXp9drXyYdClouu+wytydL8AhXTASr0aKuVzdMctO/4uuIqu7STeEPf/jDGttCQUR4WafCBd3gBSumtM+VAh5/XgUw2rssvITJ91l90E2xbrh16IZSVVi6cQ0e4U399bNcN5j6mdrTckH/NEr9mcbtggsucEFT+NCNv/rtwzTtW3XRRRfVqqxRaKGAUnv++HHVjaj2P8q1x5UCRwUePnCJaldthcdXN9paUqm5HbW/lG60FT6qIi7fvNHP4g6w1KaWNWl5k3cdNWqU27sp16GKnVmzZkUGn34pqMIGHZrbso+qxNPPw2PVtm1bVy2Tb9+onB0r8QcKh7WEzx/FBBElnmKHl4c/p/m+f/ybw8FNLqNSAqxwyKi9+/RZVX+ijnBVVa4QJl+lbbhdfV/OnDnThTvBI2ocwhvk63tY1YKqGo0KeqOqy1S9qe+v4Gcw6u8E+ao6OFclXvg9Ud+dwesJfyYKfTfXdY7xfgQQQAABBBBAAAEEsiCQ+gBLiKpg0Q2Z/vXdVzdF4epGSsGHqpziqsiKulnJV6mkm6Af/ehHbkmJP1SloT1bcm10rYolXZuOqJu88LI9VQQoOMoVCvnzhm84o6q7gjfkhf6VX0941AbeCpN0hB3Cy8SilrZFjVs4xIu6WQsHWIU2NA4vv9F5C4UNM2bMqAnSFCCGK/tUMacnxvkwSptUaw+mfBs+67zBMC1Xv8MBVjE3rMH9cTR2qoaLqu5KIsBSgKa54Dflz2cbDj7D1xb+jOnz26dPn7zfn7p2hWJ+w3KdP1fgFecXcXicilk+Wdfzh6t3illKFg69cgWnxQZY4faKffJiOGwMVwqGvy8LLd+V5ccff+zmXnAJb9T8C4asep8qwLT0ON/nVf1RpatfmhhVZRpVlVvM5urB/uSqXvVzJfxdWx/zrK7zlPcjgAACCCCAAAIIIJC0QCYCLI8QfIrU73//+5p9aMJIqsTQDc2JJ55Y8OlvhYDDNyvFbFod3OS6UNCi8wf3K4oKkYLL9qKCo1zXEA4Oova5Ct8o5bs51sbxqmrSobAwXHUTDo3yLWsL9zkYpEX1MxxgqbJLIV6u6o/wjXFUf8N9CIYTUQFWsI/FtOfbD7tE7RsWDkaKeSpkeJ+rXE8UTCLAKqYaL3gzrqcP+mqxcPAZ/owVqsAq9JlN8ufhcSr1KY7l9E3fdZp7qm6Uu5ah5qt28+cIjnuuDcCLDbDCgWUxy419P4Lfh+F+hNstJpxTu8GKPv0+HGCFryvXwyaixiMcGIY/r+G29Q8Kl19++Q4Psgi3Hb5WVW7KMeoIXp/+MUYPyijmQQnlzC/egwACCCCAAAIIIIBAVgQyFWAFUX2goWoYhRl6IqDfH0avy7XvU6kDE75ZKWbT5uBNbjGboxcKIoKVNsW0F7xGVa7piYn+CN9wh5eq5FraEg6Eoqq5dKOt5ZB6rQ49nSu8FDCXv5ZQTpkypWbpZfi94QDr61//ulvak6+aopgb+GB/guMWDhIVHGhJpl+6VMw88G3LWPuGaZx1RL0337lzmYX3MKvPAEt9KmY/NL0uGPzluhkPhhx6j4IOhRLaryjpDdJL+U4IB1iFqvpKaTvu1wbnf1Qgq/MVG2AFw+t81X5R1xD8Dgq/N9iu/uFBS0e1Z1ShQ8F7MBQNj0P451Ghca5zyETLc/X50hGuXgubaUmyQkU9eCHfEQ59c4WK4e8afYfqSaOFKj0LmfFzBBBAAAEEEEAAAQSyLpD5AEsDoKVeunnQptm6WfYBivY80Z5H2vC93CN8s1JMcFKokifcl3wBVvhmplDlUbjtcMgRdcMd3IMm19KW4PK5XBtnB29Gy/X27wv3MxxgaSmQXpPvKLXyKF+IpKBUe2SV8gTIXH2LChNKnTNqu6EDrPDS1qjqmfDSs1wPKVAArQAz/FRJzTV5aS8i3chr/udailvXOVfM+8OBcJoCLL+Ju5a/6TslGOrXNcAKhujFOOV7TTBoDbarcFPf5eH9/6LaCn8vh8chHKYXU9EYPE++8K/Y0C+q38HQN1d1bvC7tpgK3rqOB+9HAAEEEEAAAQQQQCArAhUTYPk9r9566y33tC7/BLpi9hLKN1jl3KyUGkbkC7DC58+1l02uawgHP1HLVsLhTNRrgvu35FqOE65OqcuHINyH8HUUExzEGWBFbSJf7vVFLUMtdc6kIcBSH4IBRFS4WsrNuMIhLVH1AXSUrzbL32+//eyEE04wPYGvUNVLuWOU633hYER9GDJkSNynyduefOSqAPNPf/qTW1qofaH8fmRRb65rgBX8LNX1YoNhUrDdYpfi6fzhYD/8fVCoqrXQNQQ/j+HPazl/J/jzhUPfqGXWwe/aXFVahfrPzxFAAAEEEEAAAQQQqESBiguwwhuJl7rkLjzI5dyslBpG1GeAleuG+6c//an9/Oc/d5cfvmkKG+Ta2yrOACu85KeSAqyoOVnqnElLgBXcL0jVIsOGDatV8Ri8rmL2Ifrggw9Mc/Gdd95xD2/Id6jCUhvpa8P3+ngCofoSXppWylLSuv4Foqfq6QmICukL2YTPlaYAK7gheakhc/C6gu9NMsAKLycu5++EYL+Dy2XDT50Nt13snmB1nVu8HwEEEEAAAQQQQACBLAhUXIAl9Lr+63tw4Mq5WSk1jEgywNJTG8ePH1/z5MBclUvB5WjhZSvBkCLfPjXl7ONU7IckbQFW3JU3pc6ZtARY+cJNPV1Syy5VJaQj36bV4XmwadMmt9/YG2+84Z7oma8qq1OnTjZgwIB6WVqofv3whz+0VatWuS7XNSBXG9rcW2GMKsu0RFlVo+EnKhZTnabP5r777uver6WaCqTffPNN1884A6xcbRX7Wc4VQpXSbnhfubgDrIULF5o+k1F25fydELzm4PeplshqLz+Nu47gzwo9FbYcb96DAAIIIIAAAggggECWBVIbYOmm7le/+pX97ne/M900apPc4FOYfKAhfO2b4pcQlnJjX8zAlXOzUmoYkS/ACt+oJbEHlhzCexUFq6yC1Vm5NnlXG8HNuqOqcYrxzvWahg6wwk8SbNu2rV144YWxVf6UOmdKmed1qXIpZsxyLS8N3ozn2lutmPb1GdDSK1Vlvf7666YN/8MPbBg4cKApyKqPI1xpWMoT+aL6F/TTz8Obdut6FZoF9wfTcjuFVNrwXMGXgrRwFVqcm7gHq4biCO28Q1J7YIUfCpGWPbB03eG/U4L7wgW/a+u6/L0+PgucAwEEEEAAAQQQQACB+hRIbYAVvEmMCkPyBViVVIGlyVCXpxCGN1bP9aQ6nSf4Wr/cS3sO6Wlff/3rX928zHez/vbbb9uPf/xjtz+NjmL2qSp2sjd0gBV+CmN46U+x15HrdVkOsILL6oLVe8HQI86bcY3FokWLbMmSJaZwS8fRRx9tgwYNquswFPX+4L5eeoOW3F5yySXWvHnzot4ffJH2rdIT7/zDAcLVj+En1+nnvXv3Ni0t02cz1xEOvutagRUMp8NVQyVfdOAN5T6FsFBlaV2eQhjeE7DQUwjLqcYMhpb+yZy77bZbrQdFlBq61WUceC8CCCCAAAIIIIAAAlkQSG2AFQ5Dcm3qLeRwBVYw8Cn1ke/hQWvoCiz1J/jkqkIhUrD/4ZvfQpUTuul78MEH3XJDfyOtm2QfSukGa9SoUbb//vtHzu3g+/UCVYuNHDnSVYfU9WjoAEv9D1ZH6Ca+f//+pkq1OI4sB1jheSaTU0891c2lYoJPVVsqjFKIo/BAlW2q9Mt3FAoZ4hiTXG3oerXZvCpE/dGjRw87/fTTTfOi2EMh0+LFi10Y54O4cIWjKs++//3v20cffeSaLfYhDuGKwboGWMFqOvVDT4XU0re6PhEyHAYWu+dT+DsxHJaHv7eL2X/Nj1v4WsP78ZXzd0J4TmjO6/OhANM/1VVj9NBDD7lqWB9qBauOi51XvA4BBBBAAAEEEEAAgUoVSG2ApX9hnzBhgmnjYh16EpSqHHQjoiNXBdaHH37o/hXb3/CVuuQuPNDl3KyUGkYUqhgLP7lKy4cuvvhia9myZd55qRBw6tSpNcutClXB6CZaT3DUfjs6dOOm45VXXnH/PeKII0wVXLluWsNBhm7MVC3Ss2fPgjf2qvBQQKSwS5UsZ5xxhlse5Y80BFjhG1v5axw0HvkOPSHO36zqqXmHH364nXbaabWeoFfqnNH5gvuW6fe5quuSXkKocwcDBVUkKYhQBZbmRNRTF4Ne4Sf7FVO5Fw6wCs3NuL/A9eQ/fc8oKNKhoLdXr1528skn562MCvZDn7NZs2bVfD71uTr33HPdEsJc877Y6/zlL3/p/H0wVtcAK7yfmTbQ17LNYF+jjHX+J554wl577TX32db3tzZx115dOsJLl4v5blNfFPRomaA/ouZMeGmmvos0RvlCRvVHgf27777rmg5XxOnPyvk7IWwT/q6Uo2wUZuoILyONe/7SHgIIIIAAAggggAACWRRIbYClGx8FGqrM8MchhxzinnKmSqCoAEs3tbr5UNDgj7ruT1POzUqpYUShAEvXEt535+CDD3aBhcKBqEMG06ZNq7nB1g3nBRdcUOsJcVHv08bZep9usPy+YrL2VQKF9hkKhzw6rzbY7tixY84bR200rRt5WetQMKRKLy3T80caAqzwTaf6FpyTUZ662Z45c6bbkNwfUTfbpc4ZtVVOgJXUU/OCIav2YlLliEIeHcE9fnIZBTd71+dbc/XQQw+NnNv6blAg4gMyvaiun/NyvryfffZZe/rpp2tCIn1G2rdvb9/85jdrzd1w29rTT+/Vd1vwaYJRm9GHK6n22GMPu+iii3JWqMlG4ZWeVhjc+L7YAEubiauyKirkkbk+pz4UK2acXnjhBVuwYEFNSBdVQRYO2vN9pnRNGvdg9Zt8oz5T+sePSZMmmf5RQ4e+ixSeKZiPuj617cM2f41f+cpX3N85wf3Fyvk7IWp+BUNffdcp3FZlVlRoVs785D0IIIAAAggggAACCFSaQGoDLEGrCks3tuvWratx17/Qq3pFS210c6JDYYeedKYbJV95pT/XDbBuPsJP9CplEMu5WSk1jCgmwFIQonDOP/1M16AbSFV86F/rFWTpZlg3a6pmWrZsWa0b2GKf1BaubPFWxe75FLUsSjeLuhHUuLVu3drdoOlm8YMPPnA38bp+fyOv1/br18+6detWa5jSEGCpQ5pfmpP+ptiPg5bMHXnkka7KRAYKHn7zm9+4oELz2B+59ksqdc6ovWIDrOBeVPLt0qWLnXjiiW4cNIfCm3+X8vkIvja4dNf/ebH7JYUrhtSnrl272rHHHusCTVU4KUCUu56upwDDzxlVrqgSTiFN8AjPmVKecleMgfozd+5ce+mll2pCHb1PfVVQo9BWYYxArhvbAAAgAElEQVSCCc0JLZHUnFBg68Naf55c31V6n8ZPPv7QZ12fJQWDWiKtQ0vRVDWkqiMty/MBjH+PwmgttQ4bhfd2U8ijuax9nXQdms++4lLX+9hjj7nw0B96jfYfO+mkk2rGSdem72Mtj9T3le9LrhA9ql31U6GUv0b1U5V6+kcNhTzhI1fVXrjKzX8XqSq0TZs27trUX9npMxhsW58NPTxE/1gQPMr5OyFqPoUra/1r6lo1XMzc5TUIIIAAAggggAACCGRRINUBlkB1k/6jH/2oppKoWORil3cVaq+cm5VSw4hiAiz1U0GIQiy/4XOhvuvnumHTzaj2a9KNdDFHcK8n//rgUwkLtaEbUt1060Y3fCOd773qq/YS0g10eJliWgKsusxJha/a30khXvgodc74fmgDcB+G5FpCGN7IP3huVaSEw8JC45vr5+HqO72u2L2HokKMYvqhAEdL2RR0hI+kAyydTyGaQqOFCxfWejJiMX33n0/tJ6UNu3MF7QrwtQRVgUexh8IXLVVV0KfPoJy0H50q8MJHVPCo10Q9PENBuio09XTYUo5C1U9RAX2+9rUcWmGTX8KZK8DStYerwIrptyrd9FAABe/ho5y/E3KdMxgu+9cUuw9YMdfBaxBAAAEEEEAAAQQQqCSB1AdYwtZSEC1dCf5rfq5B8Mt4FNjkWl5XygCWc7NSahhRbIClfmv5kW44FUoElx9FXZNuYrW0ShUS+Z5YFn5veGNlVcNo2VJwT6pChuqbbp7VV1V1FTrUV4UpuZYapinA8nNyzpw5puVPhUK6YuZkqXNGfSi2AitfOBDeoLrQOOX7eXg/I702/PCFfO9XiCUHVeVt3bq1YFe0j5JCBlWsRB31EWD582q5pKqTVHlUaD7496jKSJVUqqAs9PlUu9OnT69VYRp1zWpHlYB9+vRx3xV+7zW9NtdT7aKqCn3bUQGnxllj9Nxzz9Wq8sw1YApu9X3ctm3bvGOq7wltjq/ltrkM9VlSVZ7mlcJbX91YaN+0lStXulA9WKEb1ZliloGW83dCrgsPh76FHpRR8EPBCxBAAAEEEEAAAQQQqGCBTARY8tcNjW4+tKG4QgMtJfJ7vOimQ2GVbpC0NEoVLqU8DSzf+JZzs1JqGFFKgOX7qlBPFU4rVqyoZaElP/vtt5+dcMIJbtP1cp4SFg4iwk9GK+XzoJto3ZAqcNNNvpY66dD4qK+qCNHyxkJ9TVuA5eeknrKnOfnWW2+5fdl88KLQT1WA2hNJYxHczyvKr9Q5ozaKDbD0Ws1jVQm98cYbpk3l/VHspuDFjnlw4+xddtnFRowY4ZbRlXJojmi++LmtAE6Hwhl9zrU8r3Pnzu6/+YKf+gyw/PWpSkrLBOWsuaFrCS6h01I+fU8pVNbcLxRcBd30udSSOC1Z1PJb//3n55qCK4U7fu+68HdXvoc46PtE+3lpHntvnTtfAKlr0xhprPR9XO44Ba9RVqqsUtWUQid56s9UnaYAXUv/9BRU/fn48eOLDrB0DgWkWiqo/q5evbpmbFQdJjNVwmnZaqHPajl/J+Sa/6WMUSmfIV6LAAIIIIAAAggggEAlCmQmwArj53oKYSUOEteEAAIIIPB/Agq5iqkuS7tZ8OmOxT4oI+3XRP8QQAABBBBAAAEEEEhKgAArKVnaRQABBBDIK6B/iNDDOFRlpU3VVa2oyrpCh6pwtR+gqqrKWeJcqP36+nlwCaGqwC655BL3BE8OBBBAAAEEEEAAAQQQ2FGAAItZgQACCCDQIALahH3ixIluuaWOYh4WodBKe2Vpjz0dxT4htUEuMM9Jw9dRzLWn7RroDwIIIIAAAggggAAC9SlAgFWf2pwLAQQQQKBGQCHOww8/bG+++ab7M21iPnz4cDv44IMjlVSppT3nnnrqqZr95rIa/Gg/Mz2cRPvmlbtfHFMJAQQQQAABBBBAAIFqEshsgFVNg8S1IoAAApUqoOWAU6dOrfUAhG7dulmXLl3cpv3aG0ob1mvjem00r43Y/cb4e+yxh1188cXuwRVpPrTX1Ysvvmh6IqOe0KqN/nXd/kmyX/va12zIkCFlPXQjzddN3xBAAAEEEEAAAQQQiFOAACtOTdpCAAEEEChJQFVYs2fPdk9V9cFUMQ3suuuuNnDgQFP4k/YjvFQy2N+shHBpN6Z/CCCAAAIIIIAAApUvQIBV+WPMFSKAAAKpFlAl0gsvvGALFy501VaFjgMOOMCFV2mvvPLX8dlnn9lDDz1kq1evrnVp2oD+nHPOsQ4dOhS6ZH6OAAIIIIAAAggggEDVCxBgVf0UAAABBBBIh4CCntdff91effVV+/DDD01L73Q0atTILSc87LDD3EbvBx10kPuzLB2LFi1yywh1TQquDjnkEDvjjDMyE8JlyZq+IoAAAggggAACCFSmAAFWZY4rV4UAAggggAACCCCAAAIIIIAAAghUjAABVsUMJReCAAIIIIAAAggggAACCCCAAAIIVKYAAVZljitXhQACCCCAAAIIIIAAAggggAACCFSMAAFWxQwlF4IAAggggAACCCCAAAIIIIAAAghUpgABVmWOK1eFAAIIIIAAAggggAACCCCAAAIIVIwAAVbFDCUXggACCCCAAAIIIIAAAggggAACCFSmAAFWZY4rV4UAAggggAACCCCAAAIIIIAAAghUjAABVsUMJReCAAIIIIAAAggggAACCCCAAAIIVKYAAVZljitXhQACCCCAAAIIIIAAAggggAACCFSMAAFWxQwlF4IAAggggAACCCCAAAIIIIAAAghUpgABVmWOK1eFAAIIIIAAAggggAACCCCAAAIIVIwAAVbFDCUXggACCCCAAAIIIIAAAggggAACCFSmAAFWZY4rV4UAAggggAACCCCAAAIIIIAAAghUjAABVsUMJReCAAIIIIAAAggggAACCCCAAAIIVKYAAVZljitXhQACCCCAAAIIIIAAAggggAACCFSMAAFWxQwlF4IAAggggAACCCCAAAIIIIAAAghUpgABVmWOK1eFAAIIIIAAAggggAACCCCAAAIIVIwAAVbFDCUXggACCCCAAAIIIIAAAggggAACCFSmAAFWZY4rV4UAAggggAACCCCAAAIIIIAAAghUjAABVsUMJReCAAIIIIAAAggggAACCCCAAAIIVKYAAVZljitXhQACCCCAAAIIIIAAAggggAACCFSMAAFWxQwlF4IAAggggAACCCCAAAIIIIAAAghUpgABVmWOK1eFAAIIIIAAAggggAACCCCAAAIIVIwAAVbFDCUXggACCCCAAAIIIIAAAggggAACCFSmAAFWZY4rV4UAAgjY2g+32bZt8UJ8qVWjeBuktYoR2PzHNWaffx7r9ezypUNjbY/GqlNg48aNsV54o0aNrFmzZrG2SWMIIIAAAgggUFiAAKuwEa9AAAEEMidw34JN9tSvtsbe7xPa7mz/cc6usbdLg9kWWPf9e+0fT8yM/SJ2O6az7X/nPWaNCE5jx62CBrdt22ZvvPGGrV+/PvarPeigg+ywww6LvV0aRAABBBBAAIHcAgRYzA4EEECgwgSWvvu53frYZ4ld1Yhv7GKDuzRJrH0azpbAJ8tetvduujaxTu899CLbe9ioxNqn4coV+P3vf29r1qxJ7AI7duxoLVq0SKx9GkYAAQQQQACB2gIEWMwIBBBAoMIEnnxti93/9ObEruqsTk3s6lN3qXP7//M//2Njx47N2c5ee+1lHTp0sF69etk3v/nNBrlRfPXVV925//Vf/9Wuvfb/QprNmzfb/Pnz7ctf/rIdeeSRNdeQ6/V1xkpxAxuenm9//a87EuvhF045w/b511vq3L6fb6eeeqr953/+p7Vq1Spnm34chw4darfffrvtumt2qg4//PBDe+KJJ+ycc86xPffcs+YaH3/8cbvqqqvsgQcesLPPPrvOnllo4De/+Y198MEHiXX1q1/9qu27776xtf/nP//ZnnzySXv22WftpZdecu3qO6ZTp072rW99yzp37my77FL371616z8Ppc6HXPOrXIQ42/NzPPx9XW7feB8CCCCAQPoECLDSNyb0CAEEEKiTQKUEWEEEVTrce++91rZt2zrZlPrmXIGUbvruvvtumzNnjh177LEEWBkKsDRYo0ePtksuucQaN24cOSWyGmD94x//cCHV559/buPGjasV+hJglfrpL/z6uAKsrVu3utDx3//93+3vf/97zhP37dvXBaqtW7cu3LkCrygnwMo3v8rpUNztEWCVMwq8BwEEEMiWAAFWtsaL3iKAAAIFBbIWYOX613Ld1L355ps2ZswYW7JkiQ0YMMD+4z/+w5o3b17QIOkX+Ju/cICV9HnT2H7WKrBkeOCBB7oKlBNOOKGiAizt9XTllVe6awoHWGmcO0n3KSsVWPp+GzVqlKnq9LrrrjNVCep/77TTTvbZZ5/Z8uXL7f7773ffg0OGDHFB12677VYnvnICrLjnV9ztEWDVaUrwZgQQQCATAgRYmRgmOokAAggUL1ApAZa/4rfeessuu+wy07/W//jHP661ZK94lXhfSYD1f55ZC7D22Wcf++tf/2o9e/a0//qv/zL9PnxktQIr7kAg3k9N/beWhQBry5Ytduedd9oPfvADF1JpeaeCq/Dxxz/+0VXX6ftw+vTptSo/y5ElwCpHjfcggAACCDS0AAFWQ48A50cAAQRiFqi0AOuf//ynW/I1e/ZsmzBhgp155pk1YtqLaunSpTZjxgx78cUX3fIbVdXoNarYiqpS0J4rjz76qM2dO9dVeKnSoVu3bjZo0CDr2rVrrT1mwksItSn0pZdear/97W9rjZrfRybX61u2bGn33Xdf5H45r7/+ul100UX2jW98w93I+j7r2hYtWuT6qnZ1aLnieeedZ717945tL5y6Tr+sBVgylvljjz1mN9xwg11xxRU7LCUsFGCF55Aquk488UQ3jocffnhkAOHfM2vWLNM80rLYc8891/r162ff+9737Fe/+pVNnDjR7XnkD82Bl19+2VRZoj2R/vSnP9kee+zh5kH//v1dpY6fL776JDieRxxxRE2b4SWE/vfa2+3666+3nXfeudZU2L59uwtVtGRNQZ/mnT/Kuf66zrNy3p+FAEvBvKqunn766R2WJAevWeNxzz33mOaPKrD69Onjfuy/kxTERlXd5fp5MMDSXNR3mPqgQ/Nq5MiRteZyofml96mPv/vd7+yRRx6xxYsXu75pPiss1mejTZs2NZdUTHulzH81TAVWOZ8S3oMAAghkS4AAK1vjRW8RQACBggKVHGD98Ic/tFNOOcUZ6CZaN9cKtnRTr/1odBOucElBlm7y//u//7tWILBy5Up3s6gAQzdWCh60REc3ugrK/uVf/sUFGn6j5HAgpSeaKWzQOXRzdvTRR7sljcOGDXM3feHX6wZMyx5nzpxpU6ZMcUFZ+KbUhwTBzZQLXZvCi9tuu80UjDX0kbUAS84KmXxVn276FVwGj3wB1muvvWY33nijmwOaP4cccoht3LjRBVCah/rZ+eefXysU01z59re/7eaHf4+qpRSgaiw3bdpkq1atqhVgffLJJ27uqOrQz29tJq+5offp0Lz7t3/7NxdiKXyYPHlyTbiq8Erz46abbrKDDz645ubez7O1a9fa5Zdf7tqOClcVrKjPmvPBYK2c62+oOZqFACtYgaV99bREsFGjRkWT1TXAUtgvJ80rzZkNGza4+aV5of7oIRaqCCs0v7Tke9q0ae49+i792te+5uafQlf1Uf9QcNddd7l/XCimvVLnPwFW0VOGFyKAAAKZFiDAyvTw0XkEEEBgR4FKC7D8EkLdICnsUfig/61wSktuVIlwyy23uJt0Hbp50k26ggn9TE+c042UNrZWBYNu8nUjpad6+RvFt99+24VXegrYQw895KpjdOTaxD3XEsKo1//0pz+1iy++2D3FMFzp4kOC999/377//e/bQQcdZAq9dBP44IMPupvZ73znOzVBlW4y9ToFCldffbULGHJtRF5fn40sBlgae1WJqAKrS5cubr4EN8bOFWAFl3GpCkbhk8JOVZ7opl/hpgKeSZMmWY8ePdwQfPzxxy5kUsWXxl/BmQKnbdu22XPPPeeqC3WTH6yW0vtUeac5OXDgQPd+H1bqXOqf+v6Xv/zFvU5Bqo58SwjDFViFwlVfGagKMZ1f11nO9dfXPIw6TxYCLPVb1XX6flDwftppp7nKPAVAX/jCFwry1TXA8kGovks0x4LzUj/TXD7qqKMKzi+/j5eeyqhw/aSTTnLfr2pP34F33PG/TyrV97J/8EW++VrO/KcCq+B04QUIIIBA5gUIsDI/hFwAAgggUFugUgIsVUa98sorbhN3bWI8fPhwdyOtKpR33nnHPUWuSZMmOyy7CocGCr1OP/10V2mlG6tly5a5cOiwww6rBafqAS3P0dKZs846K7YA64MPPqhZphaudFEQMXToUHfD6kOCFStWuMqar3/965F7NP3tb38zbXz/hz/8wV1Hu3btGvQjkMUAS/sMqcJDIdTDDz+8QxiYK8DSXNJ7ci091HI/BVTB5aBa2jpixAgXTIQfQqAwygdpwQBLfdNTN59//nkXZvpA1Q+0wtixY8e64C1YuVdKgKW21L6WBobDVfVL4bA+e/7zo9eXc/0NOTmzEmDJe8GCBS4AVSDlD4VYCoK0LLpDhw6255577sBZ1wBLFa2aS1/84hdr2g7Oy+DcyDW/NF9vvvlm9/0ZnI++wWB7+iz477p87ZUz/wmwGvLTxrkRQACB+hEgwKofZ86CAAII1JtA1gKsYmC0h4oqqfbbbz/3clWzXHPNNW5TY4U54f179JqFCxe60EvVT7q50uE3S9af6WfakyXfcp04KrB85ZeqtlRV0L17d9eXYEgQXBqpIE3L0BSUqJ9Rh24SFWyE9wQrxjLu12Q1wJKDlpRqGZ2W0wWrpqICLL8X2wsvvJDzYQKqqNOcXLdunRubL33pS+6GXmMVdWOvPvilfFpGGN4DK99YRW3CXWqApXBVnyNVNI4fP75mj7aPPvrIhXqqHtOfa9ljudcf93wrpb2sBFj+muT97LPPuoolv6ef/5mW9Cls1HwNPnigrgGW5qaWvIYP7WWlfyQ44IAD3NxVeJZrfvnXtmjRotY8CrapKkMtz9bh51RdHjoQNf8JsEr5dPBaBBBAIJsCBFjZHDd6jQACCOQUqJQASzfNqjzRMkBtWh7ckL2YJ2j5SiYtV9Em1FqOo2BCS2V8lYP2wVK1jKpjVOEQ3vQ9jgBLA+WrcBSa+cAtKjwIVtb4PWSiBtrvg6S2VCHRkEeWAyyFiLrpVVijeaIbdYWaUQGWr6T79a9/7fZbUyVg+NByKVXG6WZ9zpw5ropOVX96apx+75dOBd/nQy8tB8wVYClg0j5bavfdd981Ldfym7rXpQIrV7iaa74qgCjl+qOutz7natYCrKCNxlxzQlWoP/vZz9x3iEJEfSeqOqlt27bu5XUNsLSHYOfOnXcYFh8u6Ymdfl7mCpwKPfRAjWtvLS2J1Wv902SLDbCKnf8EWPX56eJcCCCAQMMIEGA1jDtnRQABBBITyFqAVU4IU0yAlevGTvv4aEN13RQqEPCHNhm+8MIL3RIwVTvoiCvA8ntdaY8bX+niQwItWfR7Y/lljgo8ijnKsSum3VJek+UAS9cZXEqoihNVv73xxhtu82ot79SDAhRW5XoCZS6rYgMsP+bhpxAqDNOSRM1VH14E56rC1vfee69OSwjVnt/rSstYNZ90+L3igg8eKOf6CbBK+STlf62+t1QtpXnl56n2JatrgJUrWI07wAp+t/lz5guwypn/BFjxzTdaQgABBNIqQICV1pGhXwgggECZAgRY/wvnK7BOPPFEt2m7D6U8q/5VX09YW7p0qc2fP9+FBDqCe77EFWCp0sc/bVDLCPXUOx8SKKzyN/rBJ5KlYXlgMVMw6wGWrtE/nVL/1d5Pe++99w4Bll8Cpc3P/fLAQj5RN+3h9/jKFFVu+UoXzRfd5CtM0yb9enqlNmrXAwy0LFFLaRWE+n2wtKeXjlKXEOo94XBVf6ZlhTqvt9CflXP9hXyS/nkWKrCefPJJ90CKc845xy0/zXfogRZaVqwHVmgzdC3Zq2uAVagCS8tJ/XyPowJLT+/0D+PI1V65858AK+lPFO0jgAACDS9AgNXwY0APEEAAgVgFqiHA8jcq+fbA8k//83tgacP3XIdumBRgaSmZNtP2N4dxBVjBQE2VLtqk/brrrnOhmm5eg5szBzfKVn/0yPk0H5UQYAVvmLU0a/Dgwa4aKViB5YMmLd8Lho75xia4z1muPbB8MKRKMB9g+T/T0ylVbahNvIOH2lUAql91WULo2/RzTuGq9oTTRttaaqvPjp9/5Vx/Q8/bLARYfiN9LZUOfxeE/aLCqkIBlg/yg99ratdXserBEgMGDNhhqHxYduihhxbcA8v3Qd9jwb3Ugo36vd60X2GhPbDKnf8EWA39ieP8CCCAQPICBFjJG3MGBBBAoF4FqiHAKuUphP4GX9VWqsRSZYn+G36iV9SNYJwBln9Sl5YCqdri1ltv3SEk0ETxS7r0lET1vXXr1rXmj6/qUSXDpZdeameccUa9zq/wySohwNI1aXz0lEDtz6NNsrX3TzDAClbRKVhUwKO5FDw0h/QzjZmetHbIIYfU7H8W9RRCvdffdAefQujnnfZn82Fq8DwKthTe/uIXv4glwPKfJz0sQUHvzJkz7aGHHqr19MNyr78hJ2cWAiy/F54+93pwg74bwvNKhsH92oLzUvvhaW8y/Te8h1rw6X/hueQDLIVXUU/H1PJR7d+mJ276ID2OpxAG+16ooqvU+U+A1ZCfNs6NAAII1I8AAVb9OHMWBBBAoN4EqiHA0vI/VStoiZMqF2655Ra3rEaHNjpW8KMbf/1MTy9s2bKlCyj8o96/853v2KhRo2o24taysAcffNDtMRPcX6ZQgBWuXsj1ej/4qnDRTaqWqCmI8psZByeH/lw3lHoyofZh0jIybSyuQz9T9Y+Wjmk5md90vN4mV8SJKiXA0qX5pYQKE3QEb7b1ey3zU3DkX3fBBRfUbPyvDbe/973vmZZkBeeQniynMEtPztReZ9pjTftXaY+f5557zu2xpeArGGD5MPVvf/ubewDBySef7CqhFEiokmXMmDFuiaGOqAosBVyazwpB/eFv7qMqwfxn4+c//7l7efDBB8EhL+f6G3JuZiHAClb/6btLgZKCaY2dwkR91/35z392QefkyZNd1aa+2/yy4+AyVYWqekqh9mzz82v06NFu+WeuAEvjE56Xql694447rFWrVm5+KYjV4QOnqPmlykR9p+67774u+DrppJNcNZ/64dtTG8G+52qv3PlPgNWQnzbOjQACCNSPAAFW/ThzFgQQQKDeBKohwBKmKg5086/AQDd1ejKclqeoMkmbpesGTyGXnjToj+XLl7ulYXqNNm1XaKD3+CfH9ejRw+68886aG7ZcgZS/UfJt6PH22oeoUIAV3Ah74MCB7lzhJx+qr+vWrXOhx7x582quTRs2+37qmhRiRD09rN4m2v8/USUFWOEwIRxg6ZK1sbqqUjSWelKmbu4VgCosUQDRt29fF0Dq5t8feq3CBc0P/x7dvL/55pt2+umn2+rVq13Vl6+2UmihAEqVgjr8Eyn90yc1t48//nj3egWcfu+kYJihOaLlkPq5/psvwNI5/M/1vxWaaU5HHeVcf33PSX++LARY6qvG+4knnnDhtr67ch0a05tuusk9NTW4tFjz6sorr3RBlV6jOab/requiy66yD3JsFmzZrWq+XwFlvY703eoDs1lPy/VhpaodunSpeZc+eaXrmHatGnuHwH0OfBzVv3Q/Nd3pebzmWeeWbA99aOc+U+A1VCfNM6LAAII1J8AAVb9WXMmBBBAoF4EqiXAEqaCg8WLF7tqFO1hpZs/bXityqWzzjorMhxSNYOqYZ555hnTk990aI8h3Vip+iEYKOUKpPx+RVpqpRs0vxeX2tO5cz0dUP1VuKHlOflCAvVJN4vq44wZM1zw4W8K+/Xr58IFVZWl4aikAMu7+wq4qABLr1Ew8JOf/MTmzp3rQigFqAqVNC69e/c2hY3hQ+GTKvBmzZrlbug7duxoegJlp06d3H5oTZs2rRUwaK4sWrTIpk6d6ua2P0f//v3t1FNPdQ8g0B5V7du3r7V3kkJOhQiqptKc0Tm7d+9eMMDyexTpPQoP2rVrl3N6lXP9DTFXsxJgeRtV3C1YsMCN+7Jly9z3mR93hVZaLqyN26MOzalJkya5cfffg9rLTOOoJYA6gstRfYCl705VbOlneq+CJlWu6r2+8jN4vlzzS69RAKy9s/SdpbbUJwVqCnX12SilvXLmPwFWQ3zKOCcCCCBQvwIEWPXrzdkQQACBxAWyEmAlDsEJ6kUgKwFWvWCUcRJflacnC2q5VnhvtjKa5C3/XyBrARYDhwACCCCAAAL5BQiwmCEIIIBAhQkQYFXYgKb8cgiw8g+QloFqQ3RVoWg5V/jwewepQkV7tOV7WmbKp0LqukeAlbohoUMIIIAAAgjUSYAAq058vBkBBBBInwABVvrGpJJ7RICVf3RXrFhhw4YNswMOOMBtvq8lf35Ddj39T3tUadmVlpVq+StHfAIEWPFZ0hICCCCAAAJpECDASsMo0AcEEEAgRoHff7DNRk35NMYWazd1y7ea2jcOb5xY+zScLYEtf1pra4YPTKzT+95wqzXvfXpi7SfdcHhD9qOPPtqaN2/uHkLg98+69tpr3X5WjRvzuYpzPN577z17++2342yyVlva4Fz7R3EggAACCCCAQP0IEGDVjzNnQQABBOpV4Pm3t9qjL22xzVvjO+22bWZnHdPEvtmJm+z4VCujpY0vv2jrH/6hbfssvuB0+5Yttmffb9leAwZnHmnbtm3uSXDa9P+ll0IEeDEAACAASURBVF5yG//rKW8nnniiW1Z4+OGH13qqXOYvOEUXoM3uFWQ1atQotl4paNST8vbee+/Y2qQhBBBAAAEEECgsQIBV2IhXIIAAAggggAACCCCAAAIIIIAAAgg0oAABVgPic2oEEEAAAQQQQAABBBBAAAEEEEAAgcICBFiFjXgFAggggAACCCCAAAIIIIAAAggggEADChBgNSA+p0YAAQQQQAABBBBAAAEEEEAAAQQQKCxAgFXYiFcggAACCCCAAAIIIIAAAggggAACCDSgAAFWA+JzagQQQAABBBBAAAEEEEAAAQQQQACBwgIEWIWNeAUCCCCAAAIIIIAAAggggAACCCCAQAMKEGA1ID6nRgABBBBAAAEEEEAAAQQQQAABBBAoLECAVdiIVyCAAAIIIIAAAggggAACCCCAAAIINKAAAVYD4nNqBBBAAAEEEEAAAQQQQAABBBBAAIHCAgRYhY14BQIIIIAAAggggAACCCCAAAIIIIBAAwoQYDUgPqdGAAEEEEAAAQQQQAABBBBAAAEEECgsQIBV2IhXIIAAAggggAACCCCAAAIIIIAAAgg0oAABVgPic2oEEEAAAQQQQAABBBBAAAEEEEAAgcICBFiFjXgFAggggAACCCCAAAIIIIAAAggggEADChBgNSA+p0YAAQQQQAABBBBAAAEEEEAAAQQQKCxAgFXYiFcggAACCCCAAAIIIIAAAggggAACCDSgAAFWA+JzagQQQAABBBBAAAEEEEAAAQQQQACBwgIEWIWNeAUCCCCAAAIIIIAAAggggAACCCCAQAMKEGA1ID6nRgABBBBAAAEEEEAAAQQQQAABBBAoLECAVdiIVyCAAAIIIIAAAggggAACCCCAAAIINKAAAVYD4nNqBBBAAAEEEEAAAQQQQAABBBBAAIHCAgRYhY14BQIIIIAAAggggAACCCCAAAIIIIBAAwoQYDUgPqdGAAEEEEAAAQQQQAABBBBAAAEEECgsQIBV2IhXIIAAAggggAACCCCAAAIIIIAAAgg0oAABVgPic2oEEEAAAQQQQAABBBBAAAEEEEAAgcICBFiFjXgFAggggAACCCCAAAIIIIAAAggggEADChBgNSB+oVNv3brVbrvtNnvttdfs4YcftpYtW0a+ZePGjfbkk0/atGnTbOnSpfbxxx9bx44dbeDAgTZixAhr1arVDu9bsWKFDRgwwFauXJmzGy+++KJ17dq11s83bdpk8+bNs8mTJ7tzNWnSxHr27GmXXXaZ9ejRwxo1arRDe9u2bbMlS5bYhAkTbPHixbZlyxbX7siRI61v377WtGnTyD6sXr3aHnjgAZs/f7698847Ba+pkCc/RwABBBBAAAEEEEAAAQQQQACBbAoQYKV03BReTZw40UaPHm1dunTJGWB98MEHdtVVV9lPfvITa968uXXo0MEFQgqm1qxZY0cddZQLjk444YRaV/rUU0/ZWWedlffqwwGWwqsxY8bYrbfeWnMuhVEvv/yy+/1dd91ll156qTVu3Lim3c8//9ymT5/u+qhgrXPnzi70Wr58ufu9rk+/dt9991p90c/V1iuvvGLt2rWzNm3a1FzTKaecYuPGjbO2bdumdPToFgIIIIAAAggggAACCCCAAAIIxClAgBWnZkxtKdhRGHT33Xe7Fk899dTIAMtXaOm1F198sd1555011Vaqyho7dqzdfvvtduaZZ9oPfvAD22effWp6eO+999r111/vKrf082KOGTNm2KhRo6x79+42fvx4O/jgg2379u22bNkyF1C9//77rp/Bqi1VaQ0ZMsRat27t3tOpUyd3qlWrVtnVV19tzz//vE2aNMkGDRpU04V169bZJZdcYs8884ypn8OGDXOhWPCarrzyShemNWvWrJiu8xoEEEAAAQQQQAABBBBAAAEEEMiwAAFWigZPgdRzzz1nN998s7366qsucPr0009zVmCpwmrw4MGmKqdHH33UDjnkkFpXs2HDBhcsTZ061RYuXGi9e/d2P//ss8/s29/+ti1atMgee+wxO/LIIwsqrF+/3i1HVLXVnDlz7Ljjjqv1HrWvJYnDhw93wZKqwFSxdcMNN9j9999vs2fPtrPPPrvWe7SMUcFV+/btbcqUKdaiRQv388cff9z69+/vAi7fln+jvyb1PaofBS+EFyCAAAIIIIAAAggggAACCCCAQOYECLBSNGSqVurWrZtbjnf55Ze7yij9V9VLUXtgaW+s6667zr761a/aPffcE1mNdMcdd7glf1rGp0ooHQqjzj//fFfRpHb333//ggo6V79+/axXr16ukkp9DB6qmlKY9sknn9gjjzziqrN8wLbLLrtEnkevveaaa9weV3PnznXVWZs3b7Ybb7zRVV4FQ7fguRTIqSpL16zr50AAAQQQQAABBBBAAAEEEEAAgcoWIMBK0fiq6mrBggUunDnooIPcxuXnnntuzgCrUNdVmXXLLbfY9773vVoB1ttvv+02eD/++OPt2muvtfvuu89VSOnQvlgKlVSVtdNOO9WcYubMma5aSpvK61fwZ3qRKsUUJj344IPm985StZb2q9I16By77bbbDl0OB2w+XFu7dq3NmjXLVWeFDx/0aZmhgi6WERaaCfwcAQQQQAABBBBAAAEEEEAAgWwLEGClePzqGmD94Q9/sPPOO8+07E6bvKtSS4f2ndITA/WkQlVBKVjSkwpVMaVzqroquPeU3uP3zMpX9RQOo/xG8Qq2tJ+XKrHChyrAhg4dat/97ndd2OartvQ6X8kVfk9dXVI85HQNAQQQQAABBBBAAAEEEEAAAQQiBAiwUjwt6hLUaHmg9p/6/ve/757yp83c/dMBVSWlJ/xpmZ+WA/bp08caNWpk2oNL+0/pfVrKp2WHJ598shOKWooYpgu/JhxORVGHX1PMNRfzmhQPK11DAAEEEEAAAQQQQAABBBBAAIESBQiwSgSrz5eXG9QovNKTCfVLSwIVWO27776u69u2bXPVVNr0XU8hVIVWcDmgnio4efJk97TBCy+80MaNG2e77747AVZ9DjznQgABBBBAAAEEEEAAAQQQQACBWgIEWCmeEOUEWB999JFbiqfKqzPOOMNVWKnSqpTDn1cVWzNmzLDDDjusogIsbUjPgQACCCCAAAIIIIAAAggggAAC0QJ6yFraDgKstI1IoD+lBljaP0r7TT3xxBN2zjnnuEqrAw44oOQr/PDDD90TC99//33T5u3t2rVzVVxadjhx4kTT5ulRh19CqNBLG7cvWrTIbeJ+0003uQBs55133uFtfgmhqsX0uvfee6/maYm5npDoXQ488ECbNm2atWjRoqRrJMAqiYsXI4AAAggggAACCCCAAAIIVJkAAVaVDXhdL7eUAOull16yyy67zN544w276qqr7M4773SbsUcdWkb48ccfu59r76vwsW7dOhs8eLDpvz7A4imEdR1N3o8AAggggAACCCCAAAIIIIAAAuUKUIFVrlw9vK+YAEt7Vj333HN20UUXmZYPKrjS/lVNmzaN7KF/yp8CrFmzZln79u13eN2KFStswIAB9uUvf9lVOH3xi180VS3169fPevXq5ZYlhsMxXzmlzd/90wP9ufT0wahqKvXhiiuusGeeecbmzp1rSnj1/htvvNFVjy1cuNB69+69Q/98NVi+JyLWw/BwCgQQQAABBBBAAAEEEEAAAQQQqCcBAqx6gi7nNMUEWEuWLLFhw4a5iqoHHnjABg0aFFlV5c+vDd6vvPJK+9GPfmSTJk2ykSNH1trEXU8ivPvuu90+Wvp12223uaV/69evtxEjRtjLL79sc+bMseOOO67WJSlsUug1fPhwGzNmjAvQNm3a5J5oeP/999vs2bPt7LPPrvUeBWXqr0K0KVOm1CwF1JMQ+/fvb1dffXVNW/6NGzZscBVmWp4Y1Y9ynHkPAggggAACCCCAAAIIIIAAAgikW4AAK8XjUyjA0hI/7UelCibtTRV+omCuS/Nh09577+2qqfr06eNCLwVOCrVuvvlmO+KII1z1Vdu2bWua0d5Wqu7q3r27C6UOPfRQUwXYsmXLXKi0du1at+m7fu6PpUuXuj2tWrdu7QK2Y445xgVmq1atcgHV/Pnzbfr06TX7Xul9wetSJdbQoUNdIKbwbezYsXb77be769bPmjVrluIRpGsIIIAAAggggAACCCCAAAIIIBCHAAFWHIoJtVEowPIboBdz+mBIpCorBV6jR492lVsdO3a0li1b2sqVK03L/o466iibMGGCnXDCCbWaVoCkzdb1S0sIO3ToYFu2bHFVWfq9/lwbvevphf4In6tz587WpEkTW758uTu3+qBfu+++e61zBff00ibybdq0qemfNoYfN25crXCtGANegwACCCCAAAIIIIAAAggggAAC2RQgwErxuOULsIJ7RRVzCeEqJ1VOaQmfqqJUwaXgSkHWwIED3VLBVq1aRTarKq158+bZ5MmTTdVVCqN69uzpNpDv0aNH5PJFbRqvpY4KxRYvXuxCr65du7rli3379s25X9fq1atd/1SlJYti+leMBa9BAAEEEEAAAQQQQAABBBBAAIFsCRBgZWu86C0CCCCAAAIIIIAAAggggAACCCBQdQIEWFU35FwwAggggAACCCCAAAIIIIAAAgggkC0BAqxsjRe9RQABBBBAAAEEEEAAAQQQQAABBKpOgACr6oacC0YAAQQQQAABBBBAAAEEEEAAAQSyJUCAla3xorcIIIAAAggggAACCCCAAAIIIIBA1QkQYFXdkHPBCCCAAAIIIIAAAggggAACCCCAQLYECLCyNV70FgEEEEAAAQQQQAABBBBAAAEEEKg6AQKsqhtyLhgBBBBAAAEEEEAAAQQQQAABBBDIlgABVrbGi94igAACCCCAAAIIIIAAAggggAACVSdAgFV1Q84FI4AAAggggAACCCCAAAIIIIAAAtkSIMDK1njRWwQQQAABBBBAAAEEEEAAAQQQQKDqBAiwqm7IuWAEEEAAAQQQQAABBBBAAAEEEEAgWwIEWNkaL3qLAAIIIIAAAggggAACCCCAAAIIVJ0AAVbVDTkXjAACCCCAAAIIIIAAAggggAACCGRLgAArW+NFbxFAAAEEEEAAAQQQQAABBBBAAIGqEyDAqroh54IRQAABBBBAAAEEEEAAAQQQQACBbAkQYGVrvOgtAggggAACCCCAAAIIIIAAAgggUHUCBFhVN+RcMAIIIIAAAggggAACCCCAAAIIIJAtAQKsbI0XvUUAAQQQQAABBBBAAAEEEEAAAQSqToAAq+qGnAtGAAEEEEAAAQQQQAABBBBAAAEEsiVAgJWt8aK3CCCAAAIIIIAAAggggAACCCCAQNUJEGBV3ZBzwQgggAACCCCAAAIIIIAAAggggEC2BAiwsjVe9BYBBBBAAAEEEEAAAQQQQAABBBCoOgECrKobci4YAQQQQAABBBBAAAEEEEAAAQQQyJYAAVa2xoveIoAAAggggAACCCCAAAIIIIAAAlUnQIBVdUPOBSOAAAIIIIAAAggggAACCCCAAALZEiDAytZ40VsEEEAAAQQQQAABBBBAAAEEEECg6gQIsKpuyLlgBBBAAAEEEEAAAQQQQAABBBBAIFsCBFjZGi96iwACCCCAAAIIIIAAAggggAACCFSdAAFW1Q05F4wAAggggAACCCCAAAIIIIAAAghkS4AAK1vjRW8RQAABBBBAAAEEEEAAAQQQQACBqhMgwKq6IeeCEUAAAQQQQAABBBBAAAEEEEAAgWwJEGBla7zoLQIIIIAAAggggAACCCCAAAIIIFB1AgRYVTfkXDACCCCAAAIIIIAAAggggAACCCCQLQECrGyNF71FAAEEEEAAAQQQQAABBBBAAAEEqk6AAKvqhpwLRgABBBBAAAEEEEAAAQQQQAABBLIlQICVrfGitwgggAACCCCAAAIIIIAAAggggEDVCRBgVd2Qc8EIIIAAAggggAACCCCAAAIIIIBAtgQIsLI1XvQWAQQQQAABBBBAAAEEEEAAAQQQqDoBAqyqG3IuGAEEEEAAAQQQQAABBBBAAAEEEMiWAAFWtsaL3iKAAAIIIIAAAggggAACCCCAAAJVJ0CAVXVDzgUjgAACCCCAAAIIIIAAAggggAAC2RIgwMrWeNFbBBBAAAEEEEAAAQQQQAABBBBAoOoECLCqbsi5YAQQQAABBBBAAAEEEEAAAQQQQCBbAgRY2RoveosAAggggAACCCCAAAIIIIAAAghUnQABVtUNOReMAAIIIIAAAggggAACCCCAAAIIZEuAACtb40VvEUAAAQQQQAABBBBAAAEEEEAAgaoTIMCquiHnghFAAAEEEEAAAQQQQAABBBBAAIFsCRBgZWu86C0CCCCAAAIIIIAAAggggAACCCBQdQIEWFU35FwwAggggAACCCCAAAIIIIAAAgggkC0BAqxsjRe9RQABBBBAAAEEEEAAAQQQQAABBKpOgACr6oacC0YAAQQQQAABBBBAAAEEEEAAAQSyJUCAla3xorcIIIAAAggggAACCCCAAAIIIIBA1QkQYFXdkHPBCCCAAAIIIIAAAggggAACCCCAQLYECLCyNV70FgEEEEAAAQQQQAABBBBAAAEEEKg6AQKsqhtyLhgBBBBAAAEEEEAAAQQQQAABBBDIlgABVrbGi94igAACCCCAAAIIIIAAAggggAACVSdAgFV1Q84FI4AAAggggAACCCCAAAIIIIAAAtkSIMDK1njRWwQQQAABBBBAAAEEEEAAAQQQQKDqBAiwqm7IuWAEEEAAAQQQQAABBBBAAAEEEEAgWwIEWNkaL3qLAAIIIIAAAggggAACCCCAAAIIVJ0AAVbVDTkXjAACCCCAAAIIIIAAAggggAACCGRLgAArW+NFbxFAAAEEEEAAAQQQQAABBBBAAIGqEyDAqroh54IRQAABBBBAAAEEEEAAAQQQQACBbAkQYGVrvOgtAggggAACCCCAAAIIIIAAAgggUHUCBFhVN+RcMAIIIIAAAggggAACCCCAAAIIIJAtAQKsbI0XvUUAAQQQQAABBBBAAAEEEEAAAQSqToAAK8VDvnXrVrvtttvstddes4cffthatmwZ2dtt27bZkiVLbMKECbZ48WLbsmWLde3a1UaOHGl9+/a1pk2bRr5v9erV9sADD9j8+fPtnXfesY4dO9rAgQNtxIgR1qpVq8j3bNq0yebNm2eTJ0+2pUuXWpMmTaxnz5522WWXWY8ePaxRo0Y7vK8++5fi4aRrCCCAAAIIIIAAAggggAACCCBQpgABVplwSb9N4dXEiRNt9OjR1qVLl5wB1ueff27Tp0+3q666yj7++GPr3LmzC5WWL1/ufq/369fuu+9eq8v6+aWXXmqvvPKKtWvXztq0aWMrV660NWvW2CmnnGLjxo2ztm3b1nqPwqsxY8bYrbfeas2bN7cOHTq4sOzll192v7/rrrtcm40bN655X332L+kxoX0EEEAAAQQQQAABBBBAAAEEEGgYAQKshnHPe1YFTwqD7r77bve6U089NWeApSqoIUOGWOvWrW38+PHWqVMn955Vq1bZ1Vdfbc8//7xNmjTJBg0aVHPOdevW2SWXXGLPPPOM3XvvvTZs2DAXOm3cuNHGjh1rt99+u1155ZUurGrWrFnN+2bMmGGjRo2y7t27u3MdfPDBtn37dlu2bJkL0N5//33XT1V/+aM++5fCoaRLCCCAAAIIIIAAAggggAACCCAQgwABVgyIcTWhqqvnnnvObr75Znv11Vdtn332sU8//TRnBZYqom644Qa7//77bfbs2Xb22WfX6sqKFStccNW+fXubMmWKtWjRwv388ccft/79+7uASyFVcInhhg0bXBi1aNEimzNnjh133HHuPevXr3dLC1VtFfxzf8KFCxfagAEDbPjw4TVt1mf/4hoD2kEAAQQQQAABBBBAAAEEEEAAgfQJEGClaExUrdStWze3HO/yyy+3M8880/1X1VVRe2Bpud/gwYNtl112cT/ff//9a13NJ598Ytdcc43b42ru3LmuOmvz5s124403usorhU69e/feQWDq1KmuKuuee+6x6667zv1c+3D169fPevXq5aqv1Mfgoaou9UXnfOSRR1x1Vn32L0XDSFcQQAABBBBAAAEEEEAAAQQQQCBmAQKsmEHr0pyqrhYsWODCo4MOOshtrH7uuefmDLBUDaX9qvSa++67z3bbbbcdTn/HHXe4Pau0T5aWGqqS6vzzz7e1a9farFmzXHVW+PBBmpYZKujSMsKZM2e6ai5tKq9fO+20U623qVJMYdeDDz5oL774oltGWJ/9q4s770UAAQQQQAABBBBAAAEEEEAAgXQLEGCleHwKBVhPPfWUnXXWWS440n5ZqsQKH6rMGjp0qH33u9+1W265paYqSq/zlVLh90SdV0HW9ddfX6sqK/y+cFhWn/1L8TDSNQQQQAABBBBAAAEEEEAAAQQQqKMAAVYdAZN8e6EAKxxORfUl/JpCbaqNqNeEw6moc4VfU5/9S3IcaBsBBBBAAAEEEEAAgUoR6HnXxkq5lFRex+LR//v093fffbek/n3lK18p6vVJtfvss88WdX5eVJ7AySefXN4beVctAQKsFE+IQmFTfQZEBFgpnih0DQEEEEAAAQQQQACBIgUIsIqEKvNlBFhlwlX42wiw4hlgAqx4HBNphQDrYWvZsuUOtoVcCg2GNqTnQAABBBBAAAEEEECgGgVueHrHPXCr0SGpax5z6ttJNZ1ou//4xz8Sbb/aG99zzz0zR6CHwKXtIMBK24gE+lMoqFm0aJHbxP2mm24yVUjtvPPOO1yNr9K666673Ovee+89t5m7jqgnF+rP/XkPPPBAmzZtmrVo0cJtzn7ppZfaxIkTTZu7Rx2+SmvGjBluY/n67F8pw0iAVYoWr0UAAQQQQAABBBCoJAECrGRHkwArWd+stk6AFc/IEWDF45hIK4UCrPp8yh9PIUxkiGkUAQQQQAABBBBAAIF6FWAJYbLcfglhsmeJv3X2wIrfNNgiSwjj8SXAiscxkVYKBVhr1qyxwYMHu6cPRlVTffzxx3bFFVfYM888Y3PnzjWVAG7evNluvPFG01MFFy5caL17996h777a6p577nFPONShqqV+/fpZr169bPz48da8efNa7/OVXWrfP92wPvuXyADQKAIIIIAAAggggAACFSZAgJXsgBJgJeub1dYJsOIZOQKseBwTaaVQgLVp0ya74YYb7P7777fZs2fb2WefXasfK1assEGDBln79u1typQpbimgjscff9z69+9vV199tY0ZM8aaNm1a874NGzbYVVdd5Zb/zZkzx4477jj3s/Xr19uIESNMVV/BP/dvVBg2YMAAGz58eE2b9dm/RAaARhFAAAEEEEAAAQQQqDABAqxkB5QAK1nfrLZOgBXPyBFgxeOYSCuFAiyddOnSpW5Pq9atW9sDDzxgxxxzjO200062atUqF1DNnz/fpk+fXrPvld6zbt06t4+VKrNUiTV06FAXYm3cuNHGjh1rt99+u/u5ftasWbOaa9PeVqNGjbLu3bu70OzQQw+17du327Jly1zotXbtWtNr9HN/1Gf/EhkEGkUAAQQQQAABBBBAoIIECLCSHUwCrGR9s9o6AVY8I0eAFY9jIq0UE2Bt3brVbaw+evRo05LBzp07W5MmTWz58uXu9/pz/dp9991r9fGll16yyy67zN544w1r166dtWnTxlauXGla9qeN4ceNG2dt27at9R4FXNoMXr+0hLBDhw62ZcsWV5Wl3+vPtdF748aNa95Xn/1LZBBoFAEEEEAAAQQQQACBChIgwEp2MAmwkvXNausEWPGMHAFWPI6JtFJMgKUTb9u2zZYsWWITJkywxYsXu1Cpa9euNnLkSOvbt2+tJYLBjq5evdpVbalKS+fq2LGjDRw40C0VbNWqVeQ1aVngvHnzbPLkya76S2FZz549XRjWo0cPa9So0Q7vq8/+JTIQNIoAAggggAACCCCAQIUIEGAlO5A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e9x/sgAAIABJREFU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5HWkEAAQQQQAABBBBAAAEEUi9AgJXsEBFgJeub1dYJsOIZOQKseBxpBQEEEEAAAQQQQAABBBBIvQABVrJDRICVrG9WWyfAimfkCLDicaQVBBBAAAEEEEAAAQQQQCD1AgRYyQ4RAVayvlltnQArnpEjwIrHkVYQQAABBBBAAAEEEEAAgdQLEGAlO0QEWMn6ZrV1Aqx4Ro4AKx7HBmll6dKl1q1bt6LOfckll9i9995rzZo1c69fsWKFDRgwwFauXJnz/S+++KJ17dq11s83bdpk8+bNs8mTJ5vO36RJE+vZs6dddtll1qNHD2vUqNEO7W3bts2WLFliEyZMsMWLF9uWLVtcuyNHjrS+ffta06ZNI/uwevVqe+CBB2z+/Pn2zjvvWMeOHW3gwIE2YsQIa9WqVVHXzYsQQAABBBBAAAEEEEDg/wQIsJKdDQRYyfpmtXUCrHhGjgArHscGaaWUAOuGG26wO+64w3bZZRfX16eeesrOOuusvP0OB1gKr8aMGWO33nqrNW/e3Dp06ODCqJdfftn9/q677rJLL73UGjduXNPu559/btOnT7errrrKPv74Y+vcubMLvZYvX+5+P3r0aPdr9913r9UX/VxtvfLKK9auXTtr06aNC9vWrFljp5xyio0bN87atm3bIO6cFAEEEEAAAQQQQACBrAoQYCU7cgRYyfpmtXUCrHhGjgArHsdUtqKqp2HDhrmg6cEHH7R99923pp+qxrr++uvtySeftDPPPLOo/s+YMcNGjRpl3bt3t/Hjx9vBBx9s27dvt2XLlrmA6v3337eHH364VtWWQrYhQ4ZY69at3Xs6derkzrVq1Sq7+uqr7fnnn7dJkybZoEGDavqwbt06U8XYM88846rGdA0KxTZu3Ghjx46122+/3a688koXpvmKsqIugBchgAACCCCAAAIIIFDlAgRYyU4AAqxkfbPaOgFWPCNHgBWPY+paUbXS+eef70Klxx57zI455piaPn722Wf27W9/2xYtWuR+duSRRxbs//r1693SPVVbzZkzx4477rha71m4cKFbkjh8+HAXLGlZoCq2VPl1//332+zZs+3ss8+u9R4tY1Rw1b59e5syZYq1aNHC/fzxxx+3/v37u4DLt+XfuGHDBheWqe9R/Sh4IbwAAQQQQAABBBBAAIEqFiDASnbwCbCS9c1q6wRY8YwcAVY8jqlq5dNPP3XBkZbZqbpJe03ttNNONX1UGKVwSxVNqpjaf//9C/b/tddes379+lmvXr1cJZWWDAYPVU0NHjzYPvnkE3vkkUdcdZaW++nPtGwx6jx67TXXXOP2uJo7d66rztq8ebPdeOONrvJKoVjv3r136NvUqVNdVdY999xj1113XcG+8wIEEEAAAQQQQAABBBD4XwECrGRnAgFWsr5ZbZ0AK56RI8CKxzFVrfhqqNNOO80tHfSVTb6Tb7/9ttsM/fjjj7drr73W7rvvPlchpUP7YilUUlVWMPSaOXOmq5a67bbb3K/gz/Q+hWYKk3Q+v3eWqrW0X9W5557rzrHbbrvt4KR9ubSnlvbJ0lJDH66tXbvWZs2a5aqzwoff+yu8MX2qBoHOIIAAAggggAACCCCQQgECrGQHhQArWd+stk6AFc/IEWDF45iaVvxSP+0fpeWBCpDCh/ad0hMD9VQ/VUEpWNJT/VQxpaf9qboquPeU3u/3zMpX9RQOo/xG8Qq27r777poN5IP9UWXW0KFD7bvf/a7dcsstNVVbeo2v5Ar3X31UKKZ9tfT+li1bpsafjiCAAAIIIIAAAgggkGYBAqxkR4cAK1nfrLZOgBXPyBFgxeOYmlb8/lEXXnihW0IYfrqfOqoqKT3hT8v8tBywT58+1qhRI9u6davbf0rLD7WUT1VR/oMWDqeiLjj8mnA4FfWe8GuKCaeKeU1qBoSOIIAAAggggAACCCCQIgECrGQHgwArWd+stk6AFc/IEWDF45iKVoLVV0888YT17Nlzh35t27bNVVM9+uij7imE5513Xq3lgHqq4OTJk93TBoMhWCUFWNrPiwMBBBBAAAEEEEAAgf/H3p3AW1XV/R//gShehggIQwU1lUDLBDOUnOqlSD1OhYoD4ASphKBoGWIOSJrho4SAqEGaDOI80l9Bc8rUogLLkTLQMoyQEBUn4P/6rufZ99n3cA7n3HvX79697/2c14uXwjnnd/Z+r3328D1rrd0cBc5/eNMpOpqjg9c6Txzwsldp17pr1qxxrd/ci3fo0CF3BJqjOmuPJhtgqTeRJinXcDj1LmoOD80Npd5Ummg9fVe/2q570sOpVatWNm/ePNt1112NAKu2irweAQQQQAABBBBAAIHsCRBg+bYJAZavb16rE2DFabncBFirVq0Kk3zvtNNOoQdRVVVVSYFkQvFly5Y1mzmS1q9fb+PHjw9BU33vzpdYr1ixwjR5e8+ePauHHV5//fWmydOLPZKQS6GX5qhauHBhmIPrggsuCMu1xRZbbPK2ZAjhFVdcEV735ptvhnbWo9QdEpOArVu3bjZr1qxNJqmP89WgCgIIIIAAAggggAACTU+AIYS+bcoQQl/fvFZnCGGclmuSAZa6P44cOdL+/e9/N5sAS+s6dOhQ++tf/xomb9ddBEs9NIxw7dq1JXunrVy50k488UTTf5MAi7sQxvnCUQUBBBBAAAEEEEAAgcYUIMDy1SfA8vXNa3UCrDgtl9kA6+OPPw49rR599NGwpvr7kiVLQujSo0ePzQ4LTO6mp55C5XprxWFs/Cqa1+mII46w/fbbL8xhVaqLomwUTinAuv32261Xr03HwD///PN2zDHH2C677BJ6OH3mM5+xpL6GJ2rid7VD+pH0nNLk78ndA5PP2mqrrYr2ptIyKGjUHRMfeOAB0xhbvX/s2LGh3RYsWGD9+/ffBDeZhL6+Pc0av9VYAgQQQAABBBBAAAEEGlaAAMvXmwDL1zev1Qmw4rRcZgMsrZ6ClOOPP95eeumlWq+thr3deOONduCBB9b6vXl8QzIU75JLLjH9adGiRdHV0LxgZ511lt18883BZ/jw4TVeq7nDrrzySrvooovCH9XS0L9kgvhnn33W7r33Xuvbt2+N+gqbFHqdeuqpNnHiRGvdurV9+OGH4Y6G1157rd111102cODAGu9J2lchWnrOruROiqNHj66ulbzxnXfesVGjRoXhicWWI49txzIjgAACCCCAAAIIINBQAgRYvtIEWL6+ea1OgBWn5TIdYOmOeAosFKooQDnzzDNthx12CPMpbb311iUFNGm7eghpEvLm8JCT5r/Sn9mzZ1fPIVVq3ZOwqVOnTqE3lSZ+l5kCJ4VaF154oe2+++6h95V6uyUPzW2luxMqFFQotfPOO5s+e9GiRSFUev3118Ok7+nQUBPLa06rrl272pQpU2zvvfcOgdlrr71mCqjmz5+/yTJr6KJ6z6lnlnpiDRkyJARiCt+uuuqqsJ7NqXddc9iGWUcEEEAAAQQQQACBhhEgwPJ1JsDy9c1rdQKsOC2X6QArvYoKsNSbR0GIApbNBVhxaPJTJZm0XkPrfv3rX4dhhJt7KBDUZOzjxo0LQwn79OljnTt3tqVLl5qG/e255542ffp069evX40yCpA02br+KCDs3bt3GNqpXln6u/5dIWM6OCz8rH333de23HJLW7x4cfhsLYP+tG3btsZnPfPMMzZixIgwbFS96bp37169fJoYfurUqTXCtfy0FkuKAAIIIIAAAggggEDjCRBg+doTYPn65rU6AVaclstNgBVndZtmFYV7msD91VdfLTuBeyKgnlMawqdeUerppOBKQdagQYNs2LBh1qVLl6JY6qX14IMPhnm21LtKYdTBBx8cwqaDDjqo6NxkmjT+iSeeCKGY5jRT6KWQTcMXDz/88NC7qthDd5HU8qmXlu48WMnyNc0WZq0QQAABBBBAAAEEEIgjQIAVx7FUFQIsX9+8VifAitNyBFhxHKmCAAIIIIAAAggggAACCGRegADLt4kIsHx981qdACtOy+UuwNL8SLfccos99thjtmrVqjB8rdRjwIAB4e53Gh7HAwEEEEAAAQQQQAABBBBo7gIEWL5bAAGWr29eqxNgxWm5XAVYmqNJQ+Wee+65itaeAKsiJl6EAAIIIIAAAggggAACzUSAAMu3oQmwfH3zWp0AK07L5SbA0pxNl19+uV100UVh3qRzzjnHvvSlLxWdcymh0Z31OnTosNnXxGGkCgIIIIAAAggggAACCCCQfQECLN82IsDy9c1rdQKsOC2XmwBrzZo1YdLvN954w2699Vb73Oc+F0eAKggggAACCCCAAAIIIIBAMxEgwPJtaAIsX9+8VifAitNyuQmwNN/V4MGDbaeddrJJkyZZVVVVHAGqIIAAAggggAACCCCAAALNRIAAy7ehCbB8ffNanQArTsvlJsBau3atjRw50lq3bm2TJ0+2Nm3axBGgCgIIIIAAAggggAACCCDQTAQIsHwbmgDL1zev1Qmw4rRcbgIsre7MmTPt6quvtnnz5oX5r3gggAACCCCAAAIIIIAAAghULkCAVblVXV5JgFUXtab/HgKsOG2cqwDrvffes/PPP9/+8pe/hAnd99prLyZoj7MdUAUBBBBAAAEEEEAAAQSagQABlm8jE2D5+ua1OgFWnJbLTYD17rvv2uzZs8Mk7nPmzLHly5cHgT59+liXLl2Kauywww42ceJE69ixYxwtqiCAAAIIIIAAAggggAACORYgwPJtPAIsX9+8VifAitNyuQmwkkncH3744YrXfMCAASHs6ty5c8Xv4YUIIIAAAggggAACCCCAQFMVIMDybVkCLF/fvFYnwIrTcrkJsDZs2GBr1qwx/bfSR8uWLa1Dhw4MM6wUjNchgAACCCCAAAIIIIBAkxYgwPJtXgIsX9+8VifAitNyuQmw4qwuVRBAAAEEEEAAAQQQQACB5itAgOXb9gRYvr55rU6AFaflchtgbdy40d555x3729/+Zh988EGYC2urrbaydevWWVVVlbVo0SKOEFUQQAABBBBAAAEEEEAAgSYiQIDl25AEWL6+ea1OgBWn5XIXYGkI4a9+9Su77LLL7KmnngoKyVxXbdq0sXPPPde23HJLu/TSS61Tp05xlKiCAAIIIIAAAggggAACCDQBAQIs30YkwPL1zWt1Aqw4LZerAOuTTz6x66+/3saNG2dr16619u3bh95W6n2lydo159XQoUNt/vz5duyxx9oNN9zAHQjjbCdUQQABBBBAAAEEEEAAgSYgQIDl24gEWL6+ea1OgBWn5XIVYD399NM2ePBg69atm1199dX2xS9+0c477zxbtmxZ9d0GV6xYYeeff77NmjXLZs+eHV7PAwEEEEAAAQQQQAABBBBAwIwAy3crIMDy9c1rdQKsOC2XmwBr/fr1dtFFF9ncuXPtzjvvtL333jvMdzVmzJgaAZZYXnnlFTvuuONsv/32C0HX1ltvHUeLKggggAACCCCAAAIIIIBAjgUIsHwbjwDL1zev1Qmw4rRcbgKs1atXh+GBmtdq2rRpYfhgqQDr/ffft7PPPtveeOON6p5ZcbioggACCCCAAAIIIIAAAgjkV4AAy7ftCLB8ffNanQArTsvlJsBatWpVGA6400472aRJk8LcV6UCrFL/HoeMKggggAACCCCAAAIIIIBAPgUIsHzbjQDL1zev1Qmw4rRcbgIsTdo+cuRIW7lyZZjf6jOf+UzJAOuf//ynnXTSSbbttttW99aKw0UVBBBAAAEEEEAAAQQQQCC/AgRYvm1HgOXrm9fqBFhxWi43AdbGjRtDzytN2q4AS72xPvjgg03mwNKdCjXv1dixY8N/NUdWixYt4mhRBQEEEEAAAQQQQAABBBDIsQABlm/jEWD5+ua1OgFWnJbLTYCl1dXdBocMGWLPP/+8nXHGGaGXlUKtN99802bMmGFvv/22XX/99TZ9+nTbZ599QtDVo0ePOFJUQQABBBBAAAEEEEAAAQRyLkCA5duABFi+vnmtToAVp+VyFWBplZ955hkbMWKELVmypKRAz5497cYbb7QDDzwwjhJVEEAAAQQQQAABBBBAAIEmIECA5duIBFi+vnmtToAVp+VyF2BptTUP1i233GJ33HGHPffcc9USCq7UQ0s9s3bYYYc4QlRBAAEEEEAAAQQQQAABBJqIAAGWb0MSYPn65rU6AVaclstlgJVedc15pQne27Zta1tttVUcFaoggAACCCCAAAIIIIAAAk1QgADLt1EJsHx981qdACtOy+U+wIrDQBUEEEAAAQQQQAABBBBAoOkLEGD5tjEBlq9vXqsTYMVpudwFWLob4VtvvWVLly619evXb1Zh6623tj59+ljr1q3jaFEFAQQQQAABBBBAAAEEEMixAAGWb+MRYPn65rU6AVaclstVgKW7DF500UV23XXXVbT2AwYMsDlz5ljnzp0rej0vQgABBBBAAAEEEEAAAQSasgABlm/rEmD5+ua1OgFWnJbLTYClnlfXXnutnXPOOdapUyc7+OCDrXfv3rbFFluUlOjQoUOY1L1du3ZxtKiCAAIIIIAAAggggAACCORYgADLt/EIsHx981qdACtOy+UmwFqzZo0NHz7cXnjhBZs9e7bttddecQSoggACCCCAAAIIIIAAAgg0EwECLN+GJsDy9c1rdQKsOC2XmwBr1apVNnjwYNtpp51s0qRJVlVVFUeAKggggAACCCCAAAIIIIBAMxEgwPJtaAIsX9+8VifAitNyuQmw3n//fTv77LPDWk+ePNnatGkTR4AqCCCAAAIIIIAAAggggEAzESDA8m1oAixf37xWJ8CK03K5CbC0uvPmzbOLL77Y5s6da3vvvXccAaoggAACCCCAAAIIIIAAAs1EgADLt6EJsHx981qdACtOy+UqwFq3bp1NnDjR7rnnHpswYYL169fPPv3pT1urVq3iaFAFAQQQQAABBBBAAAEEEGjCAgRYvo1LgOXrm9fqBFhxWi5XAdaGDRvskUceCXcifOmll8oKDBgwwObMmWOdO3cu+1pegAACCCCAAAIIIIAAAgg0dQECLN8WJsDy9c1rdQKsOC2XqwDrvvvus6FDh9ratWsrWnsCrIqYeBECCCCAAAIIIIAAAgg0EwECLN+GJsDy9c1rdQKsOC2XmwBLwwfHjBkT5r/68Y9/bCeeeKJ17NgxjgJVEEAAAQQQQAABBBBAAIFmIECA5dvIBFi+vnmtToAVp+VyE2CtWrXKBg8ebNtss41NmzbN2rdvH0eAKggggAACCCCAAAIIIIBAMxEgwPJtaAIsX9+8VifAitNyuQmw1qxZY8OHDw/zWU2aNMmqqqriCFAFAQQQQAABBBBAAAEEEGgmAgRYvg1NgOXrm9fqBFhxWi43Adb69ett/Pjx9vjjj4dhhN26dYsjQBUEEEAAAQQQQAABBBBAoJkIEGD5NjQBlq9vXqsTYMVpudwEWFrdZcuW2ZAhQ2z33Xe3yy+/3Lp06RJHgSoIIIAAAggggAACCCCAQDMQIMDybWQCLF/fvFYnwIrTcrkJsD788EP74x//aC+//LJNmDDBVq5cab1797ZddtnFevXqVVSjQ4cOIfBq165dHC2qIIAAAggggAACCCCAAAI5FiDA8m08Aixf37xWJ8CK03K5CbCSSdwffvjhitd8wIABNmfOnDBvFg8EEEAAAQQQQAABBBBAoLkLEGD5bgEEWL6+ea1OgBWn5XITYCU9sD744IOK13zrrbe2Pn36WOvWrSt+Dy9EAAEEEEAAAQQQQAABBJqqAAGWb8sSYPn65rU6AVaclstNgBVndamCAAIIIIAAAggggAACCDRfAQIs37YnwPL1zWt1Aqw4LUeAFceRKggggAACCCCAAAIIIIBA5gUIsHybiADL1zev1Qmw4rRcLgOsDRs22CuvvGKPPfaY/e53v7NWrVrZxIkTrW3btrZw4ULba6+9bNttt40jRBUEEEAAAQQQQAABBBBAoIkIEGD5NiQBlq9vXqsTYMVpudwFWLr74NixY+3nP/95tUAyWXtVVZWdffbZ9tRTT9lPf/pT07+3aNEijhRVEEAAAQQQQAABBBBAAIGcCxBg+TYgAZavb16rE2DFablcBVirV6+2M844w+644w474IAD7JBDDrHf/OY3QUJ3G9Rk7RMmTLDp06fbzjvvbLfddpv17NkzjhRVEEAAAQQQQAABBBBAAIGcCxBg+TYgAZavb16rE2DFablcBVgzZ8604cOH26WXXmrnn39+EBgzZowtW7YsBFidO3c2DS+cNWuWnXLKKSHMuvDCC+mFFWdboQoCCCCAAAIIIIAAAgjkXIAAy7cBCbB8ffNanQArTsvlJsBat25dCKtefPFFmzt3rnXr1s2Sf0sHWGL597//bUOHDrUuXbrYtGnTrH379nG0qIIAAggggAACCCCAAAII5FiAAMu38QiwfH3zWp0AK07L5SbAWrVqlQ0ePNh22mknmzRpkmm+q1IBVql/j0NGFQQQQAABBBBAAAEEEEAgnwIEWL7tRoDl65vX6gRYcVoudwFW9+7dbfLkydamTZuSAdb7778fJnN/4403qocWxuGiCgIIIIAAAggggAACCCCcXUAHAAAgAElEQVSQXwECLN+2I8Dy9c1rdQKsOC2XmwDrgw8+sPPOO8+efvrp6snZS/W0ev755+3444+3r3/963b11Vfb1ltvHUeLKggggAACCCCAAAIIIIBAjgUIsHwbjwDL1zev1Qmw4rRcbgIsre59990X5rZSOHX55Zdbu3btNpnEffny5TZy5EibP3++3XXXXTZw4MA4UlRBAAEEEEAAAQQQQAABBHIuQIDl24AEWL6+ea1OgBWn5XIVYL333nvh7oPXXXed7bjjjvatb33LFi1aZJ988km46+DixYvtjjvusLffftu++93v2sSJE61t27ZxpKiCAAIIIIAAAggggAACCORcgADLtwEJsHx981qdACtOy+UqwNIqr1271q688kqbMmVK+P9iD4VXEyZMsE6dOsVRogoCCCCAAAIIIIAAAggg0AQECLB8G5EAy9c3r9UJsOK0XO4CLK32xo0b7a233rLHH3/c/vznP4eeV7vvvrv17NnTDj30UOvWrZu1aNEijhBVEEAAAQQQQAABBBBAAIEmIkCA5duQBFi+vnmtToAVp+VyGWDFWXWqIIAAAggggAACCCCAAALNS4AAy7e9CbB8ffNanQArTsvlJsBatWpVmJy9X79+YWJ2elnF2QCoggACCCCAAAIIIIAAAs1HgADLt60JsHx981qdACtOy+UqwBo8eLA9/PDDYc0PPvhgO+200+zwww+3T33qU3E0qIIAAggggAACCDQBAS5QfRsxuUB99dVXa/VBn//85yt6fey6f+m/b0Wfy4vqJrDrwmfr9sZGehf7B194Aixf37xWJ8CK03K5CbA079Xf//53u/vuu+3WW2+15557Lgi0b9/evv3tb9upp55q++yzj1VVVcWRoQoCCCCAAAIIIJBTAS5QfRuOAMvXN2/VCbDy1mK+y0uA5eub1+oEWHFaLjcBVnp1N2zYYMuWLbM777zTZs+ebX/605/C0zvuuGMYXqgwa7fddrNWrVrFUaIKAggggAACCCCQIwECLN/GytsFKj2wfLcHAixf37xVz9v+IfH91a9+lTfqXC0vAVac5splgFUYZr3yyit21113hTBL/6/HHnvsYd/5znds+PDh9MqKs61QBQEEEEAAAQRyIkCA5dtQebtAJcDy3R4IsHx981Y9b/sHAqyG2cIIsOI45z7ASjN88skn9vvf/94uvfRSe+ihh2zAgAE2Z84c69y5cxwtqiCAAAIIIIAAAjkQIMDybaS8XaASYPluDwRYvr55q563/QMBVsNsYQRYcZybRIC1evXqMLn7bbfdZo8++qitXbvWOnXqZEOHDrUf/ehH1q5duzhaVEEAAQQQQAABBHIgQIDl20h5u0AlwPLdHgiwfH3zVj1v+wcCrIbZwgiw4jjnNsB655137PHHH7ebbrqpOrQSie5KqKGDX/va15rN3QlvuOEGO/PMM0tuEaV6omkesSlTptj8+fPD0Ms+ffrYoEGDbNiwYdalS5ei9T788EN78MEHbcaMGfb000/blltuGe4IOWLECDvooIOsZcuWm7xPc5Y98cQTNn369NBWH3/8se23335heKfaq3Xr1kU/qy7LF+drQRUEEEAAAQTyLUCA5dt+ebtAJcDy3R4IsHx981Y9b/sHAqyG2cIIsOI45yrAeu+990JocvPNN4cQRT2t9NDdB4cMGWLHHHOMffazn7UWLVrE0clBlY8++sjGjh1rkyZNqlWAtXjx4hB66W6OPXv2tO7du9vSpUtt+fLlduihh9rUqVOtR48eNWoqvJo4caJdfPHF4e6PvXv3DmHUs88+G/5+xRVXhJrpyfPXr18f5iYbNWpUaK999903hF76fP193Lhx4U/btm1rfFZdli8HzcUiIoAAAggg0CACBFi+zHm7QCXA8t0eCLB8ffNWPW/7BwKshtnCCLDiOOcmwFq1apUNHjw4DBXUQ3ccVE8hhVYKYIr1/IlDlO0qa9asCT2Z3nzzTZs7d25wKfdYuXKlnXHGGfbII4+E4Ovkk08OoZMCwquuusrGjx9vZ511VgirqqqqqsvNmzfPTj/9dDvwwANt2rRp4bM2btxoixYtCgHVihUrwpxj6l2VPBQ4qt26du0a3vPlL385PPXaa6/Z6NGj7cknn7Qbb7zRjj/++Or31HX5yq03zyOAAAIIINBcBAiwfFs6bxeoBFi+2wMBlq9v3qrnbf9AgNUwWxgBVhznXAVYClq22WYbO+2006xv37621VZbxVHIcZW//OUvIfzZfffdQ0CknlDlHnfffbcdffTRIUBSSJUewqehmQqjFi5caPfee29w1kPzjCkwVG+r9L8nn7VgwYIQJp566qnVNdVj6/zzz7drr7023CVy4MCBNRbt+eefD8veq1cvmzlzpnXs2DE8X5flK7fOPI8AAggggEBzEiDA8m3tvF2gEmD5bg8EWL6+eauet/0DAVbDbGEEWHGccxNgaR4lDVcrNV9SHI78VVGgpCF/6jE1YcIE22KLLTa7Eukhhwqd+vfvv8nrb7nlltAr65prrrExY8aE53V3xyOOOMIOOeSQokGZek2deOKJ9v7771f3BNNwRP2bgkb1zNpuu+1qfJZee/bZZ4c5uB544IHQO6uuy5e/lmOJEUAAAQQQ8BMgwPKzVeW8XaASYPluDwRYvr55q563/QMBVsNsYQRYcZxzE2AVru6//vWv0BvopZdeqn5qt912Cz2GmtM8WEnYpMnsu3XrZldeeWWYKF3DKk855ZRNJmRXTyrdnfH111+322+/PfR+Knxo2N/+++8fhhlqiKGGEeoOj+otdckll4Q/hfOMrVu3LoRdmlD+17/+dRhGmIRrxx13nE2ePNnatGmzyWcpdNOcWponS0MN67p8cb4OVEEAAQQQQKBpCBBg+bZj3i5QCbB8twcCLF/fvFXP2/6BAKthtjACrDjOuQuwNE+TQhoFIskk7mkKDaHTEDhNbF7JcLo4jI1TRfNPab4q/dFdF1988cUQXGk+qyVLltjbb78dJrhPzz2V9IrSEpeaM0t3JFTopHmr1HOqc+fOIcg699xza/TKKlzrwjDq/vvvt6OOOioEW2qzYkM+VV8T8F922WV20UUXhUnk1WurtsvXOC3ApyKAAAIIIJBNAQIs33bJ2wUqAZbv9pAEWK+++mqtPujzn/98Ra+PXZf9Q0XsdX5R3vYPBFh1bupavZEAq1ZcJV+cqwBL4ZXmVLruuuusU6dOdthhh9kXvvCF6pV74YUXwnA0BTff/e53w1xMhXe3i8OWjSoK8EaOHGmzZs0KFppraueddw4Lp55MWn8FR3puxowZIZAqFk4Vrk2x1xSGU8UECl9TGE4Ve0/ha+q6fNloEZYCAQQQQACBbAhwgerbDnm7QCXA8t0eCLB8ffNWPW/7BwKshtnCCLDiOOcqwLrvvvvC8DfdBS8d1qQp0ne3u/POO8P8UE31oXmnvv/974deSwr1NIQy/UgmZNcwQwVYmoS9rgFRUwqwNJ8XDwQQQAABBJqywPkPbzpFQFNe34Zet4kDXm7oj+TzEEAAAVcB3d2eh59Ahw4d/Io7VdYc1Vl75CbASib3fuihh2zevHn2pS99qaRlcne7b3zjGyWHrmWtIbyWJ+nhpB5pV199dQi7CocHFn52U++BRYDltbVRFwEEEEAgKwIEWL4tQYDl60t1BBBoeAECLF9zAqw4vrkJsFatWhUm+e7evXvJCcETkuTudv/85z/D8LqOHTvG0cphlcIJ2TW0UI56FLszoP49CbA0KXzip8nZzzzzTLv++uvD5O7FHkkvLQWMCskWLlwYesBdcMEFJe+QmARsV1xxRXjdm2++Wafly2HT1GqRGQpSK65avzjp6h17jolkQbzqMiSk1k1dqzfkbVLeWq0cL27yAhw3fJs4r0OEfFWojgACeRb41a9+lefFz/yyM4QwThPlLsDaaaedqu+MV4oguSPesmXLqichj8OVvSrqmaY/7dq1K7pwTz75pB100EHVdxT84IMPuAth9pqx7BJxIVKWqF4vIMCqF1+TfTMBVpNt2maxYhw3fJuZAMvXl+oIINDwAgRYvuYEWHF8cxNgJb2qFEppTqdtt922pIB6Xp100kmmsEt3K2zTpk0crYxVSe7yN3z48JLrmfScUu+oCy+80D7++ONwh0bdVXDBggXWv3//TdYqec8111wT7iCoh4bdHXHEEXbIIYeEuxoW3uEx6TmlMC25u2FyR0HdfbBYb69kEvpHHnnEHnjgAdMY22SoaG2XL2NNE31xuBCJTlqjYF4vROiB5btdEGD5+lLdV4Djhq9vXo8bvipURwCBPAsQYPm2HgFWHN/cBFha3ZkzZ5rCGg03O/fcc61169abKHz44Yem4GXcuHHhv0kAE4crW1V018Vjjz02LFSxecFWrFgRvNQL65577rGDDz44vPbuu++2o48+2kaPHh3uVJh2TCZ+1/C/e++91/r27Rveo6GHmgT+2WefrfHviYjCsGOOOcZOPfXU6ppqC901UhPu33XXXTZw4MAagMlcZb169Qptmwz1rMvyZatl4i8NFyLxTdMV83ohQoDlu10QYPn6Ut1XgOOGr29ejxu+KlRHAIE8CxBg+bYeAVYc31wFWP/4xz/C8LfHHnvMTjjhBDvllFNszz33tFatWtknn3xiS5YssZtvvtluvfVW+/rXvx7mb9p+++3jSGWwitb5kksuCYHeYYcdVuPOjAqvFB7J4KyzzgqhUlVVVVgL3b1Q81ip55N6Og0ZMiSEWO+9955dddVVNn78+Oohh8l7kpDs9NNPr3EXyI0bN9qiRYts1KhR9vrrr4cgTXeJTB6ag0tzbnXt2tWmTJlie++9t7Vo0cKSu0XOnz/fZs+eXT3vVX2WL4NNFG2RuBCJRlm0UF4vRAiwfLcLAixfX6r7CnDc8PXN63HDV4XqCCCQZwECLN/WI8CK45urAEur/Ic//CH0HFIwUuqx3377hTBnr732iqOU4SoKo84777wQVGlYX+/evcPSLl682DRET4Gf7j7YpUuXGmvxzDPP2IgRI0Lo17NnzzA5/tKlS8NdCjXx+tSpU61Hjx413qOAS2GZ/iSfpSGJ6pWlv+vfNdG7AsXkoZBNE7+rR5yWZ99997Utt9yyevn07/rTtm3bei9fhpup3ovGhUi9CTdbIK8XIgRYvtsFAZavL9V9BThu+Prm9bjhq0J1BBDIswABlm/rEWDF8c1dgKXVVpBy3333hZ5Wv/nNb+ztt9+2Tp062Ve/+tXQM+uoo47aJBCJw5XNKhqq9+CDD9qMGTOqgz2FeBo+ePjhhxcdaqk10Xxi6hWlXlC682CfPn1s0KBBYahgYeCVrHnhZymM0tBEhWGaLL5ly5abIG3YsMGeeOIJmz59uj366KNhHi6v5ctmC9V/qbgQqb/h5irk9UKEAMt3u0gCLK+7SFL3f9ovbw6+W1286hw34lkWq5TX44avCtURQCDPAgRYvq1HgBXHN5cBVpxVpwoC+RHgQsS3rfJ6IUKA5btdEGDV9M1b0OS1vL5bXbzqHDfiWRJg+VpSHQEEsiFAgOXbDgRYcXwJsOI4UgUBVwEuRFx5La8Blq8K1fMmQKDp22J5G1LKccN3e+C44etLdQQQaHgBAixfcwKsOL65C7DWrVtnzz33XJg4fP369ZtV6NChQ5igvF27dnG0qIJAIwlwIeILz4WIry/VG0aAAMvXmQDL1zdv1Tlu5K3FWF4EECgnQIBVTqh+zxNg1c8veXeuAizduU5zLS1YsKCitR8wYIDNmTPHOnfuXNHreRECWRUgwPJtGS5EfH2p3jACBFi+zgRYvr55q85xI28txvIigEA5AQKsckL1e54Aq35+uQuw1Ntq/PjxNmHCBPvKV75iJ554ou2xxx62xRZblJTYeuutw8TkrVu3jqNFFQQaSYAAyxeeCxFfX6o3jAABlq8zAZavb96qc9zIW4uxvAggUE6AAKucUP2eJ8Cqn1/uAqzVq1fb0KFD7T//+Y/Nnj3bdtpppzgCVEEgBwIEWL6NxIWIry/VG0aAAMvXmQDL1zdv1Tlu5K3FWF4EECgnQIBVTqh+zxNg1c8vdwHWqlWrbPDgwSG4mjRpklVVVcURoAoCORAgwPJtJC5EfH2p3jACBFi+zgRYvr55q85xI28txvIigEA5AQKsckL1e54Aq35+uQuwPvjgAzvvvPNs7dq1Nm3aNGvfvn0cAaogkAMBAizfRuJCxNeX6g0jQIDl60yA5eubt+ocN/LWYiwvAgiUEyDAKidUv+cJsOrnl7sASwusL9Vpp51m06dPt2984xvWokWLOApUQSDjAgRYvg3EhYivL9UbRoAAy9eZAMvXN2/VOW7krcVYXgQQKCdAgFVOqH7PE2DVzy+XAdaGDRts3rx5NnbsWBs+fLgdeOCBtuuuu5YcTtiyZUvr0KGD6b88EMizAAGWb+txIeLrS/WGESDA8nUmwPL1zVt1jht5azGWFwEEygkQYJUTqt/zBFj188tlgLVu3Tq7/vrr7Uc/+pG9/fbbZQUGDBhgc+bMsc6dO5d9LS9AIMsCBFi+rcOFiK8v1RtGgADL15kAy9c3b9U5buStxVheBBAoJ0CAVU6ofs8TYNXPL5cB1syZM0PPKz169uxpO+6442YVdthhB5s4caJ17NgxjhZVEGgkAQIsX3guRHx9qd4wAgRYvs4EWL6+eavOcSNvLcbyIoBAOQECrHJC9XueAKt+frkLsDR5+8iRI+3JJ5+0GTNmmDYAhgbG2Qiokn0BAizfNuJCxNeX6g0jQIDl60yA5eubt+ocN/LWYiwvAgiUEyDAKidUv+cJsOrnl7sAa9WqVTZ48GDr3r27TZ482dq0aRNHgCoI5ECAAMu3kbgQ8fWlesMIEGD5OhNg+frmrTrHjby1GMuLAALlBAiwygnV73kCrPr55S7ASnpgtW7dmgArTttTJUcCBFi+jcWFiK8v1RtGgADL15kAy9c3b9U5buStxVheBBAoJ0CAVU6ofs8TYNXPL3cB1saNG+3aa6+1m266yW699Vbbbbfd4ghQBYEcCBBg+TYSFyK+vlRvGAECLF9nAixf37xV57iRtxZjeRFAoJwAAVY5ofo9T4BVP7/cBVha4JUrV9qoUaNs9erV4U6Effr0sVatWsWRoAoCGRYgwPJtHC5EfH2p3jACBFi+zgRYvr55q85xI28txvIigEA5AQKsckL1e54Aq35+uQuw3n33XZs9e7a98cYbNmfOHFu+fHlYh83djZC7EMbZSKjS+AIEWL5twIWIry/VG0aAAMvXOQmwXn311Vp90Oc///mKXh+7LseNitjr/CKOG3Wm440IIJBRAQIs34YhwIrj22Kjxubl4JFM4v7www9XvLQDBgwIYVfnzp0rfg8vRCCLAlyI+LYKFyK+vlRvGAECLF9nAixf37xV57iRtxZjeRFAoJwAAVY5ofo9T4BVP7/k3bkJsDZs2GBr1qwx/bfSR8uWLa1Dhw6m//JAIM8CBFi+rceFiK8v1RFAAAEEEEAAAQSyLUCA5ds+BFhxfHMTYMVZXaogkE8BAizfdiPA8vWlOgIIIIAAAggggEC2BQiwfNuHACuOLwFWHEeqIOAqQIDlymsEWL6+VEcAAQQQQAABBBDItgABlm/7EG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ybRIC1evVqe/HFF23Dhg3Wo0cP++xnP2stWrSII0QVBDIgQIDl2wiPjmvr+wFURwABBBBAAAEEEEAgwwIEWL6NQ4AVxzfzAdbGjRvt+eeftylTptj2229vF198sW2xxRZh7detW2dXX321TZw40dauXVstctppp9nll19uXbt2jaNEFQQaWYAAy7cBCLB8famOAAIIIIAAAgggkG0BAizf9iHAiuOb6QDrk08+sUmTJtmECRNCQDV06FCbNm2atW/f3tavX2/XXHONnX/++eHvvXv3ttatW9vSpUtt+fLl9u1vf9tuuOEG69KlSxwpqiDQiAIEWL74BFi+vlRHAAEEEEAAAQQQyLYAAZZv+xBgxfHNdIC1YMECO+aYY2y77bazM844wwYOHGjdu3e3li1b2t/+9jc74YQTbMWKFfaLX/zCDjrooCCioOsHP/iBTZ8+3WbMmGHDhg2LI0UVBBpRgADLF58Ay9eX6ggggAACCCCAAALZFiDA8m0fAqw4vpkNsD766CMbO3as3X333TUCqmS177//fjvqqKPsoosusksuuaR6WKGeT8KtPfbYwyZPnmxt2rSJo0UVBBpJgADLF54Ay9eX6ggggAACCCCAAALZFiDA8m0fAqw4vpkMsD788EN78sknQzilIYBnnXVWGB6YfsydO9d+9rOf2bXXXmsKqtIPhV/qgfXPf/7TLrzwwlCjT58+m9SIQ0gVBPwFCLB8jQmwfH2pjgACCCCAAAIIIJBtAQIs3/YhwIrjm8kAS3cVPO+88+y+++4L81vpzoIaNpg8Pv74Y1uyZEn465577mlbbrllDQ3djVBzYWk4oZ7fZZddwkTvHTt2jKNGFQQaWIAAyxecAMvXl+oIIIAAAggggAAC2RYgwPJtHwKsOL6ZDLC0agqfRo4cae+++67NnDmzRvj0wgsv2LHHHmsHHnhgmOS9qqqqhoYCMM191a5du+pJ3+NwUQWBxhEgwPJ1J8Dy9aU6AggggAACCCCAQLYFCLB824cAK45vZgOsjRs32uWXXx56Tl1//fVhwvYWLVqY7kyoOa+uuOKKopO0a/ih7k44bty48N8xY8bEkaIKAo0oQIDli0+A5etLdQQQQAABBBBAAIFsCxBg+bYPAVYc38wGWFq9RYsWhbsQvv3223bcccfZrrvuar///e/tjjvusK9//es2a9Ys23777U1DBnU3wueee85uuOEGe/jhh22fffYJz2v4IQ8E8i5AgOXbggRYvr5URwABBBBAAAEEEMi2AAGWb/sQYMXxzXSApV5Y99xzj5177rm2fPny6jXWvFaapL1fv37h395//307++yzQ48sPQqfj0NFFQQaT4AAy9eeAMvXl+oIIIAAAggggAAC2RYgwPJtHwKsOL6ZDrCSVfzXv/5l+kIpxPriF79oBxxwgH3qU5+qFlDQpSGFv/3tb+3II48M82Oln49DRRUEGk+AAMvXngDL15fqCCCAAAIIIIAAAtkWIMDybR8CrDi+uQiw4qwqVRDIrwABlm/bEWD5+lIdAQQQQAABBBBAINsCBFi+7UOAFceXACuOI1UQcBUgwHLlNQIsX1+qI4AAAggggAACCGRbgADLt30IsOL4EmDFcaQKAq4CBFiuvARYvrxURwABBBBAAAEEEMi4AAGWbwMRYMXxJcCK40gVBFwFCLBceQmwfHmpjgACCCCAAAIIIJBxAQIs3wYiwIrjS4AVx5EqCLgKEGC58hJg+fJSHQEEEEAAAQQQQCDjAgRYvg1EgBXHlwArjiNVEHAVIMBy5SXA8uWlOgIIIIAAAggggEDGBQiwfBuIACuOLwFWHEeqIOAqQIDlykuA5ctLdQQQQAABBBBAAIGMCxBg+TYQ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IFAVcBAixXXgIsX16qI4AAAggggAACCGRcgADLt4EIsOL4EmDFcaQKAq4CBFiuvARYvrxURwABBBBAAAEEEMi4AAGWbwMRYMXxJcCK40gVBFwFCLBceQmwfHmpjgACCCCAAAIIIJBxAQIs3wYiwLEXnmAAACAASURBVIrjS4AVx7FRq7z33nt233332axZs+zpp5+2tWvXWp8+fWzQoEE2bNgw69KlyybL9/zzz9sxxxxjS5cuLbnsv/71r22//far8fyHH35oDz74oM2YMSN81pZbbmkHH3ywjRgxwg466CBr2bLlJvU2bNhgTzzxhE2fPt0effRR+/jjj0Pd4cOH2+GHH26tW7cuugzLli2zKVOm2Pz58+2VV14pu06N2gjOH06A5Qv86Li2vh9AdQQQQAABBBBAAAEEMixAgOXbOARYcXwJsOI4NlqVt956y0aNGmV33HGHtW/f3nr37h0CIQVTy5cvtz333DMER/369auxjPfff78dddRRm13uwgBL4dXEiRPt4osvrv4shVHPPvts+PsVV1xhZ555prVq1aq67vr162327NlhGRWs7bvvviH0Wrx4cfj7uHHjwp+2bWsGCHpetZ577jnr2bOnde/evXqdDj30UJs6dar16NGj0dwb+oMJsHzFCbB8famOAAIIIIAAAgggkG0BAizf9iHAiuNLgBXHsVGqfPLJJ3bJJZeE4Og73/mOXX755dW9rdQr66qrrrLx48fbkUceaT/72c9sm222qV7OSZMm2bnnnht6bun5Sh7z5s2z008/3Q488ECbNm2a7bjjjrZx40ZbtGhRCKhWrFhhc+bMqdFrS720Bg8ebF27dg3v+fKXvxw+6rXXXrPRo0fbk08+aTfeeKMdf/zx1YuwcuVKO+OMM+yRRx4xLefJJ58cQrH0Op111lkhTKuqqqpk0XP/GgIs3yYkwPL1pToCCCCAAAIIIIBAtgUIsHzbhwArji8BVhzHRqmiHlYnnniiqZfTrbfeap/73OdqLMc777wTgqVbbrnFFixYYP379w/Pf/DBB3beeefZwoUL7c4777QvfelLZZd/9erVYTiielvde++91rdv3xrvUX0NSTz11FNDsKReYOqxdf7559u1115rd911lw0cOLDGezSMUcFVr169bObMmdaxY8fw/N13321HH310CLiSWskbk3XSshdbjrIrktMXEGD5NhwBlq8v1RFAAAEEEEAAAQSyLUCA5ds+BFhxfAmw4jg2SpXf//73NmbMGPvCF75g11xzTdHeSBMmTAhD/jSMTz2h9FAYNXTo0NCjST2mtttuu7LLr8864ogj7JBDDgk9qTRkMP1QrymFae+//77NnTs39M5KAratttqq6OfotWeffXaY4+qBBx4IvbM++ugjGzt2bOh5lQ7d0p+lQE69srTOWv/m8CDA8m1lAixfX6ojgAACCCCAAAIIZFuAAMu3fQiw4vgSYMVxzGQV9cy66KKL7Mc//nGNAOvll18OE7zvs88+ds4559jkyZNDDyk9NC+WQiX1ymrRokX1et12222ht5SGLOpP+jm9aN26dSFMuuGGGyyZO0u9tTRf1XHHHRc+o02bNps4FQZsSbj2+uuv2+233x56ZxU+NCxx//33D8MMFXQ1h2GEBFi+XzECLF9fqiOAAAIIIIAAAghkW4AAy7d9CLDi+BJgxXHMZJW//e1vdsIJJ5iG3WmSd/XU0kPzTumOgbpToXpBKVjSnQrVY0p3+1PvqvTcU3pPMmfW5no9FYZRyUTxCrauvPJKU0+swod6gA0ZMsQuu+yyELYlvbb0uqQnV+F7tIwKxTSvlt7fuXPnTPrHXCgCrJiam9YiwPL1pToCCCCAAAIIIIBAtgUIsHzbhwArji8BVhzHzFXR8EDNP3XdddeFu/xpMvfk7oDqJaU7/GmYn4YDfvOb37SWLVuaJoXX/FN6n4byadhh8kUrNhSxcKULX1MYThVDKnxNJeFUJa/JXIPUc4EIsOoJWObtBFi+vlRHAAEEEEAAAQQQyLYAAZZv+xBgxfElwIrjmKkqCq90Z0L90ZBABVaf/exnwzJu2LAh9KbSpO+6C6F6aKWHA+qugjNmzAh3GzzllFNs6tSp1rZtWyPAatwmJsDy9SfA8vWlOgIIIIAAAggggEC2BQiwfNuHACuOLwFWHMfMVHn77bfDUDz1vDrssMNCDyv1tKrNI+nhpB5b8+bNs1133bVJBViakD5vj/Mf3nQusLytQ5aXd+KAl7O8eCwbAggggAACCCCAAAKuAmvWrHGt39yLd+jQIXcEusla1h4EWFlrkXosj+aP0nxT99xzjx177LGhp9X2229f64qrVq0KdyxcsWKFafL2nj17hl5cGnZ4/fXXh8nTiz2SXloKvTRH1cKFC8Mk7hdccEEIwLbYYotN3pYMIVRvMb3uzTffrL5bYqk7JCYBW7du3WzWrFnWsWPHWq0jAVatuJrFiwmwmkUzs5IIIIAAAggggAACJQQIsHw3DQKsOL4EWHEcG73KM888YyNGjLAlS5bYqFGj7PLLLw+TsRd7aBjh2rVrw/Oa+6rwsXLlSjvxxBNN/00CLO5C2LhNzBBCX3+GEPr6Uh0BBBBAAAEEEEAg2wIMIfRtH4YQxvElwIrj2GhVNGfVY489Zqeddppp+KCCK81f1bp166LLlNzlTwHW7bffbr16bTo07fnnn7djjjnGdtlll9DD6TOf+Yyp19IRRxxhhxxySBiWWBiOJT2nNPl7cvfA5LN098Fivam0DCNHjrRHHnnEHnjgAVMXRb1/7NixoffYggULrH///pusR9IbbHN3RGy0BnH6YAIsJ9j/LUuA5etLdQQQQAABBBBAAIFsCxBg+bYPAVYcXwKsOI6NVuWJJ56wk08+OfSomjJlih1//PFFe1UlC6gJ3s866yy7+eab7cYbb7Thw4fXmMRddyK88sorwzxa+nPJJZeEoX+rV6+2YcOG2bPPPmv33nuv9e3bt8Y6K2xS6HXqqafaxIkTQ4D24YcfhjsaXnvttXbXXXfZwIEDa7xHQZmWVyHazJkzq4cC6k6IRx99tI0ePbq6VvLGd955J/Qw0/DEYsvRaA3h/MEEWL7ABFi+vlRHAAEEEEAAAQQQyLYAAZZv+xBgxfElwIrj2ChVNMRP81GpB5Pmpiq8o2CphUrCpk6dOoXeVN/85jdD6KXASaHWhRdeaLvvvnvofdWjR4/qMprbSr27DjzwwBBK7bzzzqYeYIsWLQqh0uuvvx4mfdfzyePpp58Oc1p17do1BGx77713CMxee+21EFDNnz/fZs+eXT3vld6XXi/1xBoyZEgIxBS+XXXVVTZ+/Piw3nquqqqqUewb+kMJsHzFCbB8famOAAIIIIAAAgggkG0BAizf9iHAiuNLgBXHsVGqJBOgV/Lh6ZBIvawUeI0bNy703OrTp4917tzZli5dahr2t+eee9r06dOtX79+NUorQNJk6/qjIYS9e/e2jz/+OPTK0t/175roXXcvTB6Fn7XvvvvalltuaYsXLw6frWXQn7Zt29b4rPScXppEvnv37tXLp4nhp06dWiNcq8Qgz68hwPJtPQIsX1+qI4AAAggggAACCGRbgADLt30IsOL4EmDFcWzwKum5oir58MJeTuo5pSF86hWlHlwKrhRkDRo0KAwV7NKlS9Gy6qX14IMP2owZM0y9qxRGHXzwwWEC+YMOOqjo8EVNGq+hjgrFHn300RB67bfffmH44uGHH15yvq5ly5aF5VMvLd15sJLlq8Qij68hwPJtNQIsX1+qI4AAAggggAACCGRbgADLt30IsOL4EmDFcaQKAq4CBFiuvEaA5etLdQQQQAABBBBAAIFsCxBg+bYP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IFAVcBAixXXgIsX16qI4AAAggggAACCGRcgADLt4EIsOL4EmDFcaQKAq4CBFiuvARYvrxURwABBBBAAAEEEMi4AAGWbwMRYMXxJcCK40gVBFwFCLBceQmwfHmpjgACCCCAAAIIIJBxAQIs3wYiwIrjS4AVx5EqCLgKEGC58hJg+fJSHQEEEEAAAQQQQCDjAgRYvg1EgBXHlwArjiNVEHAVIMBy5SXA8uWlOgIIIIAAAggggEDGBQiwfBuIACuOLwFWHEeqIOAqQIDlykuA5ctLdQQQQAABBBBAAIGMCxBg+TYQ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IFAVcBAixXXgIsX16qI4AAAggggAACCGRcgADLt4EIsOL4EmDFcaQKAq4CBFiuvARYvrxURwABBBBAAAEEEMi4AAGWbwMRYMXxJcCK40gVBFwFCLBceQmwfHmpjgACCCCAAAIIIJBxAQIs3wYiwIrjS4AVx5EqCLgKEGC58hJg+fJSHQEEEEAAAQQQQCDjAgRYvg1EgBXHlwArjiNVEHAVIMBy5SXA8uWlOgIIIIAAAggggEDGBQiwfBuIACuOLwFWHEeqIOAqQIDlykuA5ctLdQQQQAABBBBAAIGMCxBg+TYQAVYcXwKsOI5UQcBVgADLlZcAy5eX6ggggAACCCCAAAIZFyDA8m0gAqw4vgRYcRypgoCrAAGWKy8Bli8v1RFAAAEEEEAAAQQyLkCA5dtABFhxfAmw4jhSBQFXAQIsV14CLF9eqiOAAAIIIIAAAghkXIAAy7eBCLDi+BJgxXGkCgKuAgRYrrwEWL68VEcAAQQQQAABBBDIuAABlm8DEWDF8SXAiuNIFQRcBQiwXHkJsHx5qY4AAggggAACCCCQcQECLN8GIsCK40uAFceRKgi4ChBgufISYPnyUh0BBBBAAAEEEEAg4wIEWL4NRIAVx5cAK44jVRBwFSDAcuUlwPLlpToCCCCAAAIIIIBAxgUIsHwbiAArji8BVhxHqiDgKkCA5cpLgOXLS3UEEEAAAQQQQACBjAsQYPk2EAFWHF8CrDiOVEHAVYAAy5WXAMuXl+oIIIAAAggggAACGRcgwPJtIAKsOL4EWHEcqYKAqwABlisvAZYvL9URQAABBBBAAAEEMi5AgOXbQARYcXwJsOI4UgUBVwECLFdeAixfXqojgAACCCCAAAIIZFyAAMu3gQiw4vgSYMVxpAoCrgIEWK68BFi+vFRHAAEEEEAAAQQQyLgAAZZvAxFgxfElwIrjSBUEXAUIsFx5CbB8eamOAAIIIIAAAgggkHEBAizfBiLAiuNLgBXHkSoIuAoQYLnyEmD58lIdAQQQQAABBBBAIOMCBFi+DUSAFceXACuOI1UQcBUgwHLlJcDy5aU6AggggAACCCCAQMYFCLB8G4gAK44vAVYcR6og4CpAgOXKS4Dly0t1BBBAAAEEEEAAgYwLEGD5NhABVhxfAqw4jlRBwFWAAMuVlwDLl5fqCCCAAAIIIIAAAhkXIMDybSACrDi+BFhxHKmCgKsAAZYrLwGWLy/VEUAAAQQQQAABBDIuQIDl20AEWHF8CbDiOFLFQWDZsmU2ZcoUmz9/vr3yyivWp08fGzRokA0bNsy6dOni8InZLUmA5ds2j45r6/sBVEcAAQQQQAABBBBAIMMCBFi+jUOAFceXACuOI1UiCyxevNjOPPNMe+6556xnz57WvXt3W7p0qS1fvtwOPfRQmzp1qvXo0SPyp2a3HAGWb9sQYPn6Uh0BBBBAAAEEEEAg2wIEWL7tQ4AVx5cAK44jVSIKrFy50s444wx75JFHbNKkSXbyySdbq1at7L333rOrrrrKxo8fb2eddZZNnDjRqqqqIn5ydksRYPm2DQGWry/VEUAAAQQQQAABBLItQIDl2z4EWHF8CbDiOFIlosDdd99tRx99tI0ePTqEVK1bt66u/s4779ioUaNs4cKFdu+991rfvn0jfnJ2SxFg+bYNAZavL9URQAABBBBAAAEEsi1AgOXbPgRYcXwJsOI4UiWSwEcffWRjx44NPa8WLFhg/fv336TyLbfcEnplXXPNNTZmzJhIn5ztMgRYvu1DgOXrS3UEEEAAAQQQQACBbAsQYPm2DwFWHF8CrDiOVIkksHr1ahs6dKi9/vrrdvvtt1uvXr02qfz000/b/vvvH4YZKuhqDsMICbAibWAlyhBg+fpSHQEEEEAAAQQQQCDbAgRYvu1DgBXHlwArjiNVIglokvYTTzwxVJs7d67tuOOOm1TWHQmPO+4469q1q82ZM8c6d+4c6dOzW4YAy7dtCLB8famOAAIIIIAAAgggkG0BAizf9iHAiuNLgBXHkSqRBCoJpyp5TaTFyUwZAizfpiDA8vWlOgIIIIAAAggggEC2BQiwfNuHACuOLwFWHEeqRBKoJJyq5DWRFiczZQiwfJuCAMvXl+oIIIAAAggggAAC2RYgwPJtHwKsOL4EWHEcqRJJoJJwqpLXbG5x9t5770hLSxkEEEAAAQQQQAABBBBAAAEEmp7AokWLMrdSBFiZa5LmvUBvvvmmDR48OCBofqvttttuE5AkwOrWrZvNmjXLOnbsWCs0AqxacfFiBBBAAAEEEEAAAQQQQACBZiZAgNXMGpzVrb0AdyGsvRnvQAABBBBAAAEEEEAAAQQQQKCpC9ADq6m3cM7W76OPPrKxY8fapEmTbMGCBda/f/9N1uCGG26wM88806655hobM2ZMztaQxUUAAQQQQAABBBBAAAEEEEAAgdoKEGDVVozXuwvcfffddvTRR9vo0aNt4sSJ1rp16+rPfOedd2zUqFG2cOFCu/fee61v377uy8MHIIAAAggggAACCCCAAAIIIIBA4woQYDWuP59eRGDlypV2xhln2COPPBJ6Yg0ZMiSEWO+9955dddVVNn78+PC8nquqqsIQAQQQQAABBBBAAAEEEEAAAQSauAABVhNv4Lyu3jPPPGMjRoywJUuWWM+ePa179+62dOlSW758uR166KE2depU69GjR15Xj+VGAAEEEEAAAQQQQAABBBBAAIFaCBBg1QKLlzaswLJly2zKlCk2f/58050H+/TpY4MGDbJhw4ZZly5dGnZh+DQEEEAAAQQQQAABBBBAAAEEEGg0AQKsRqPngxFAAAEEEEAAAQQQQAABBBBAAAEEKhEgwKpEidcggAACCCCAAAIIIIAAAggggAACCDSaAAFWo9HzwQgggAACCCCAAAIIIIAAAggggAAClQgQYFWixGsQQAABBBBAAAEEEEAAAQQQQAABBBpNgACr0ej5YAQQQAABBBBAAAEEEEAAAQQQQACBSgQIsCpR4jUIIIAAAggggAACCCCAAAIIIIAAAo0mQIDVaPR8MAIIIIAAAggggAACCCCAAAIIIIBAJQIEWJUo8RoEmojA008/bfvvv78NGDDA5syZY507d67zmq1bt87GjBljzz77rN12223Ws2fP6lorV660uXPn2kknnWQdO3YM/76519d2IV555RU77rjjrGvXrvVej9p+dh5fv2rVKrvrrrvsnnvuMW0Da9eutR133NH22Wcf+/a3v21HHHGEtW3btl6rps8YPHiwrVixYpPtoV6FI70568sXaTWjlEn2E2eccYZNmjTJqqqqotSlSDYEPvzwQzv//PPt2muvtUMOOcRuueUW23bbbbOxcBldimXLltmDDz5ow4YNy/T3YcOGDfbiiy+Gff0TTzxhv/3tb2vs70855RT72te+lpl1aOz9cszzkoxuuhUvlrad5557zubNm2cPP/yw6TxLj3333TfsJ0488UTr1auXtWjRouKapV5Yn3O42N/FmPUmTJhgF198sc2ePTucD+X90RDnjolRXe10PNP5ra5BvvzlL9ebPGa9+mzn9V6RJl6AAKuJNzCrh0BaoCECrNWrV9vQoUPtk08+qREuxTxR5KBQ2Xa9cePGcCJ6zjnnVJ+MFnvnfvvtZzfccIN94QtfqKxwkVc19oVIuQXP+vKVW/6GfJ4AqyG1G/6zXnjhBTv22GPtP//5j/3zn/8MJ/8DBw5s+AXJySf+5S9/seOPP9723nvvTAe6+vHgwgsvtJ///OdBtlOnTrbnnnvalltuafpR6Y9//GP4d+3vFV7utddejd4Cjb1fjnle0uiY9ViAt99+2y666CK77rrrSlZp3769/fCHP7Szzz7bWrduXY9Ps3A+UpcfIWN/F2PXq2sIUy9Mhzc35LljfQOsH//4xzZu3Dj79a9/HfZt9X3ErFfX7by+69Ac3k+A1RxamXVE4H8FYgZYpVCTE1I9X99eXqU+g4NCZZv0888/Hy68/v73v4cLGwWL6rXWsmVL++ijj+zll1+2K6+80m699VY77LDDbMaMGeH5ujwa+0Kk3DJnffnKLX9DPk+A1ZDaDf9ZCqvPPPPMcNJ/xx13hJP+qVOn1rsXZsOvScN8YnK8UU+UrPZIXLp0qZ111lm2YMECO/zww0MPu379+lmrVq2qkRRWXnPNNfbf//3fofftTTfdZLvttlvDIJb4FPbLjcofPlw/Nl5yySV2xRVX2KGHHhrOFb7yla+EXnoKMhRu3XfffXbZZZfZ8uXLbdasWaF3UX16YtX1HC72dzF2vaYSYDXkuWN9A6zEPFaAFbNeXbfzxt8rZH8JCLCy30YsIQLRBAiwolHmopAuts4991zTAXns2LE1LmaSFVCPOQ0V04Vsfbq9Z/1CJOvLl6UNigArS60Rd1n0fdcwuNdee81mzpwZgiv10rz33nutb9++cT+siVSLfZEbm0W9iBRYqS1HjBhhP/nJT0y9ZYo9FFboRwv1tlGAOX78+KLHhdjLWKoe++WGki79OQqlNDzwvffeCz9mlQo1FWLpRzAF3gqxPvOZz9R54et6YR/7uxi7XlMJsBry3JEAq85fo2b9RgKsZt38rHxzEygVYKUP4jq5ffTRR2369Onhv5orScNLRo8ebTvttFM1WbGu9+pxNWTIkBqsGsKgObJ22GGHknNmlZp74aCDDrJjjjnGTjjhhBrzddX15Kc5tbfG8X//+9+3KVOmlA2mNAeO5jPTRY2GG6YfqvPYY4+FYSnaHvRrrNpF3f81x1kyd1b6QkQnwRrOomEqeo+GsGjete9973vWp0+fTX651a+86g2mHmDz588Pwws0n4F6hY0aNarGdpdettdffz3M33P33XeH4THaVjVXh97zpS99qcbncKFU+dZfnwBLF0G60NEFjurooQue4cOHh54hxYaelJpnQ22psEW9RdRrMHkk+xkFruoxoCDm5ptvDtuNXnvyySfX2DYrX/Om/0p9HzXvnS5YdZGiuQrVNvruqxfGFltsURShtt9RF4eWbwAAIABJREFU79cn24B6hWjZCx/Fnk/3Dtb2+ec//7nGPuqoo44Kw6PS+47kgjRdP8YckjG3tKRNtdz6TqSP08U+529/+1s4puqhffXnPve5Gi/TflXzIP3yl78M82jpkeyPta2k50FKm/70pz8NPbz03t133z30CNN2pu+u9gvaV//iF78I8yzpe6pjzde//vXwfS01d6LmJ9IxrJLjQqzzGK1vuhfG9ttvH7YTHWcU9hx88MEhKCy1P9NwzcJ9kuYeGzRoUAgNi80bGnN7qG0tzZP2zW9+M/S62lyvea2X2lMP9eLceeedw//X5buYPofTucVDDz1kN954Y/W2UWwfXsl3sTbHn0rq1ea7kN5u6vNjYG3bL/br63vuWO5cq9Tz6fBPP6ZoKJ/OJfQotm9OtqElS5bUIEjb1+Y4VEk92Tz55JNhm3/88cfD/kA/FugcR+GuljM9nyzXKrG3zv+rR4DlZ0tlBDInUC7A+vznP2/t2rULQwsUNGiSdw1N0E5aJ7DaaSeTJBYLsHSwmTx5siUHFIVXXbp0CQciTRJcbNJ3/SJ89dVXhx5CemiYxqc+9Sl75513wolecvDSCdNnP/vZ8HcOCpVtWsmvaBdccEG4OK3tvBU6GdRwArVp0jYaVqD2VZClg3XSLslJiXp2aG4VXfxst912IVTS9qM205wsCho0aXzyUPtff/314cRek8tru9M2k37PtGnTQmCWDFnQSYkmKVbvsmTb1Ock87zohEIXtdrekiE05U6qKhNtHq+qa4CVHsaUzL+j9l28eHFoW827pIvR5HsszZdeeslOPfXUcOGiNuzRo0dATvY7akttH7rgTto/uWBSIPrMM8+Yhjv07t07vC/5LA1x0WclN5FoHi23+bVcv3596HGjC4Vk3qtyYYYq6vumHyFGjhwZvvc6FqS/1/p/BRMKtuvy+rrsA+py0ZzsA95///0wn5UC83L7KG1D6p2q7UrbtLZPBUQTJ07MxLalNtW+TsdYHUe1zys3tEvDx7UdvPvuu2EfqvZLHgqsFB6k96sff/xx9T6/sK3T+9Xu3bvbn/70p2D0j3/8IyyTjhFvvfVW6OWr84Nkv6DzBx3f9cOYfnzQ8T59M5hy+3gth8IyhbHJ+ibnBfU9j5FFcjEt29tvvz0cW3Q+kyy3XqNzlksvvbTGcVXLoNBd+9BkfyYjraN+3NMF8KuvvpqpG50kPbDUO1MX/7WdG60u38WkreS4yy67hHBQx/5Pf/rTRc8v9Lpy38XaHn/K1avtdyG93eQ5wNJ61Ofcsdy5VrkAS+d62t8m3znN1ajvT+G5gM41dW6r81FtT8m1w3e/+92w36ntcaVcPZ0Pq6er5onTsuicQ+fD6fkF9dk6NiQhFtcqfmdeBFh+tlRGIHMC5QIsHQj0y6gO7DrB14mhLjx/8IMfhB5ZOjlWD62tttqq5F0FS82BVWqy1OTX469+9athCMSuu+5a7aaLW100qQeQftXVgU0PDgqVbVrpcEC/Fn/nO98JvxTpIqLcRY4uIPSrs34lV08o/X/yi2t6m0h6bugkQ6GBhiPpxF0HcfXcU4Ckk3ZdbCikUo86XTh26NAhrITmbNG/6UJSF2D6JVi/2KtXni6y1YtMD50kJxN0JvMz6MJI87noV2GFc1rm3/zmN2Gb0cmIftHVHGB6lDupqky0ebyqLgGWLkDV8029LHQSpws7BZF6qHeFTvzU60W9MrRt6MRPJ4T6u0JNBaG6cE5CVm0zyT5H25/em4RR6Z6e2qYvv/zy6s9Srxr1ElEgpgvmI488snk0WgVrmYRV6mWlnlf6nirM0IW4Llj0vdTFd+Fj0aJF4Tuqh8Lk9HdUddTeOm4kdzOs7evrsg+oy0Vzsg9I9lHpddncPir2MKMKmqrilyS9Yh555JHQW+rAAw+s+L2FL9QcWepVq0n+FRrrmJH0fNQ+X6GX9tFqb/136623rt6vylTfU72vW7dupmBND11E6kcQvT79XU3vq3XekfTUTu5mvLltSOcMOi5o29V5gXqepc8LYpzHpHvn6McffZ4uSrXcOh857bTTwuc/8MAD1T/qpfeB6ffoWPb//t//C8clhUWF61rnBov0xvSPiNonaB+gYFBBoM71yj3q8l1M93ZRm6eP/dqmtc387Gc/s/POOy/s35PjQqnvYl2OP+ltpnB+u7p8F1SvqQwhrM+5Y7lzrXIBlhzT5xDp74+eu/POO8P1SfIoNWdVXY4r6TYsnFNLvSp1bqHelDqHSc5vtE/QOdPpp58e5pvV52p7Sm9f3DG93F6k9s8TYNXejHcgkFuBSgKsYnekUmCgCxid0CQXkqUCqdoEWDow6cJJJ0C6u02xO2ElEw6nh4oQYFW+CSa/cv/ud7+rfpNOGDUMQkNh1FVbPWIKA60333wzBFIKidIXCUkRXQzrgK1amvxVv9InAVaxngBJPV0IqZ6CynSAUewXS50Y6KJan6Nf6nXSoEAs6UWiz1UwUjjsKTlx0RA0nXQo+Ch3UlW5aNN/ZV0CrCSI1pAgXXhss802NaDUI0Nd7DVUNJlvSd9jtZ8uTvQ9L+wtlWwz6hmQ7p2RXDApNCk2BCrZZ2j70C+0PP5HIDkBLxwumLRd+vuSmKV7+CgQ1gl8el+h4EfGL774Yvh+6k6mSY+gSl6v3hdJiFnpPkDbS10umtMBVqX7qM1d5GZhu0r3ZEl/R+qybPreqy3Vy1o/VBX22E3OA/RDRjLULG1arP2SO17qAk7nDhqOl36o583RRx9dI9RJh6qlJgxP2j+9LadDkfqexyQXxQpykmNIse9E+oe15Huk9+hHQPUkTx7pY1nWAiwto47FanP1ttYxWo9kaJTOEw444ADbY489igZadfkuptuq2HaTHC/044d6QCZ3SC4VYNXl+LO573Zdvguq11QCLK1LXc8dy51rlQuw9KNT4TlE+vtTePwqFmDV5dwy2d+VqqdrkIULF4aQvnC+yPRxMr09c61SlyNRZe8hwKrMiVch0CQEygVYCgeScCG9wsmthjVpZ3LiGiPAqgS12MkRB4VK5P7vNWqrp556KvS6SMbtpytoeJZCoWT4lp7TOH8NCdLQj0ruvJWclKgHVPoXqORzdFKsX6B1EZRcaCnM0LwgGqqqdlYvrMJHMrxB/67lb9OmTehxpX/XL3HJr+/p961ZsyZcaGt7T34hL3dSVTvRpv3q2gZYOrnU9qM/OrnTNlPskQxLUG889eYs9yjVZsk+Id0TJF1L25d63pWaH6nc5zbF55MTel3YqzdI+nbjycTu6sWjobkKt5NH0sNH/60kIKnt6+uyD1AvkbpcNJfbR8lBIat+RU+va5Z7YFUSYBWb6ydp39p8R4odd8uZJt9F9UjSn1I/lKRD6iS4VpCV9BQs/E4m5yRJMKbwO1m+GOcxiVmpEFzDI9WjOH2xWuzf0sud9ID84IMPKvouNfR+SPtxHVc1ZDI9/1myHPqxSj3RNBQyHW7W5buYtJXardixP31MKdb7Pt1jqj7Hn7p+t0udgzalAEvtXpdzx3LnWuUCrFLnEMmxQvPppntkFwuc6npc0TrX9S6ExdqeaxW/vRgBlp8tlRHInEC5AKtUN9divao8Aiz1yFL4oF/ddADSBZV+WdNBgB5YcTYnGctXQzQUAGlyXM1rUzi3SbmT0sKlKXfSUmx7qSQoKQyjNEebhpJurkt2+hf8ZBhZueWLo9s0qlTSLuk1TdpWPZ82dyvr+++/P8xNkR6KXFhHQ0E0R8zvf//7MBxVy6IeH8V6YJW6+E6WvzYX502j5UqvhSZq/ta3vhWGNhT2KNEFoMJFDddJejoWDtmpdAhEbU/YK9nWigXS5fZPm5vEvdSE4aWOaXW9yG2IbcozwNIcWRoars/QDxM6FmuYYnoS+3L71XKhjuYj08T56iGcfMeTnl6qrd5KuglI4SOZl0vzbiXvK7ft1eY8plwQkb6RhHoeV7IPLBWQNsR2UpfP0DqpZ6XaXT3lNCxbj8J5furyXUzaShPHq9eXfpgqfGzux8t0gFWJvWoXO/5U+t2u5LuQDj/yPgdWse2l0nPHcvuEcgFWqaHQ5d6XPveo63Gl0gBLw271o6wCX31H9KNt8uMwPbDqsrep/XsIsGpvxjsQyK1AFgMsXTzphFUnMQobFKYkD3Vh1zhzzWdEgOWz2anHhIb+aC4pTbKdDOUqd1LaUAFW4cmpegGWC7CKnUiWO6ny0c1n1UpO/uoSYBWrW3h3snRdXZzq+fRFqp4vt20SYNXc7tKTt5fbInfbbbeiQ3YaM8AqdoFabhtoLgFW0uNN4UKxnq+l2ruUX+Ed9NLvV5Cs5zVfZeEQwlKhYLkgaHM/bJTbVvV8ejhe1gOsUgFpJevZ2K9ReJHMPabzMfWA0Y8RleyPKw2ivAOsYsefzQVYtf0uNPUAq7B9Sp07ljvXqk0Qlf7M2ryvknOYUsFnqR5Y+g4oXEvurp0MtdUyal5ZzZH3xhtv1OiVWW6f1Njf6zx/PgFWnluPZUeglgJZDLCSO70ouNKwFs21oJNSnSzrbk/65U9d1gmwatfYamtNqt2vX7/qCXdLVSg211C5C8SGCrCS3heamFc9xtQzpFyAle6BpYu6/v37MwdWLTafSk7+6hJgJb+Aa54dnSRqKE1yV59kXjbdAatXr15hvj09NKSr8OK43LZJgFWzsZMJif/whz+U7NGidyR3/kzPD1XbE/Davr6Sba1wH6Bhw+W2geYSYKX3dZXehbBU6JC+W6DuCKc50XSnLQ0t15yF//rXvzbZ95a7WE16YOkulZogvvBRLNRR70vdqVb7gvRQoXK7sHLbXmP3wEq2Y90tr5LhuOXWN8bz+oFAQzs1VFPnWsnk06VqF5uTtC7fxdr0wEoP4ywWONW2B1Zy/NHcmaUCrLp8F5pKgFXfc8dy+4RyQVS5Hlj//ve/a0x1UixwqutxJd2G6R5d+qFd822eeeaZoUeohtlrDk4di7Rv1Nx+P/nJT+ziiy8mwIqxY6qgBgFWBUi8BIGmIpC1ACs5odNQIY1711xMhXNk6M5WujsZAVbttsJkGIZ+GSo20XW6WrETCk1Weeihh5acA0u/Pmm4kYJH9eBSzygNpajN8Jxy82BoGQvvnKZfuRRq/PWvfy05B1Yyp48mIWUOrNptN3p1JSd/6ao6udOdojS5aqn5K9LD1JI5sJJAS7/k68JINxNIP0rNp1TugokAq2abJxNll5vPLnmdgovkjoKlJtJPf4LaTneS1FAw3QVP+4HCifdLvV5BiQLpUnPhFNsHVDIHVjLfWvq4Ue7CKo9DCOWTTGCtO3MVmyi92B6g2HcoMSscIpa8P5lXRnMVVtoDqzC0LrzhRrHveDLvocKV2gQ9jRlgpfeBpYaP1XW9ar8Hr/wd6cmnKwlAi2035fbHxb6LSVuph73Cs+SObsmSp5erkjmw6nL80WeVCrDq8l1oKgFWfc8dy+1nS30PkiCqVNhd7GZSpQKnupxb6rhSql6yzLq5gJZP88MWngMl84AyhLDy/U99XkmAVR893otAzgSyFmCVm78jfWtkAqzabWzpu7BceumloadLVVVV0SK/+tWvQi839XzTBZDCqOSArQvRYnch1MmEJspWbxnNqaPu1bUNsGpzp5jk4lu39a70LoTq0ZesT7mTqtrpNu1X1zbASl9El7sLoeZeSyYRT05YS81VldxNkjmw6r69pb9jxe7Mlq6c9NTS3IPJa9M9fIrdVTDZRyvw1t0l1WNn7NixYU6tSl6vu4tVehfCdAC3uZtMlDpulNsH5DXAUhsnPRlHjBgRegJo+H2ph4IohY36fiXfvXQvlnJ3g6zNHFjJDxBalmI/pBT7juvOllofDdUptg2pltpfQZt6QWh9dcxqzAArvQ8sdhdCPZ8EPVm7C2ESgO6+++42bdq0cBfKYg9tZ5q/UHeIS28jdfkuJm2l4YjqWa0fy9KPZcuWhXMSzT1VyQ0VKr0LYfr4UyrAqut3oakEWPU9d0zmtVO7Fd4wREaljuvJ+YB6aha7i6f2B+ecc07ovX3hhRdW/9hd37sQFv6ws7keXel9X3p7Te6a+dhjj9EDq+6nK7V6JwFWrbh4MQL5FmjIAEu/3OtuNgo49Ch2caCuwOpN89BDD4UT1VNPPdV0ByE9dDGlnhqam0kPAqzab3vJ8EyFUYcffni4g5AmTVWQlUzIqQtVnbSqvdQGCqX00C/KyQnDYYcdFv5fQYIe6mWlCwyFQ8mJbF0vDpOTGf2qr1+Av/nNb1rLli3D8mnZtMzJyX9y57QkPFM3f20fuiuhhhZqmTXZsO52qBPj9PqUW77a6zbdd9QlwEqHBrqwVGia/Kqe3l4UVqjHnrbB5IJOJ4XquaUhw3poglSFqtrGNHS08IKv3C/+9MD6v23zhRdeCHPbfepTnyrbEzM9V9Ypp5xiU6dODfN66KLvmGOOCUW1r0i+owoa9B3TxYS+g8ndSmv7+rrsA5ILYE0yPn36dPvGN74RLmh08XXVVVeFkLvwuFFuH1AuwCrVWyQLe4L0kCd9n773ve+F3nAK/JOHhgCq98CVV14Zes7qmKBjrIYIpnsQqe21L1bv3eTYrX3xD3/4w/DDRm0CLG1T+gx9l3Ws13df86np87SdaJi75u8q/I7rO6wfRPT40Y9+FLbhZB//0ksvhSBF281Pf/rT0BNYbd/YAVZ6H6hheTp26fujY5ku5HWTBC1j1gKsdACqNlcALXu1k47F+l5oWOd1110X9iEK6NTrMtm/1+W7mLxH+3eFkAos1INQ7Zg+Xmh7Offccy3puVeq51Zdjj/atorVq+t3QfXKzfmWhX1FJctQ33PHpEfcd77znbC/0XZV7jufvltq4fcnORdM7jqavmN2qZ5bdTmupNsw3RMs2U60D1WA+1//9V9hW9U6KaTXvlHfDT3ogVXJFlb/1xBg1d+QCgjkRqAhAqz0r1ea10aTAmsOA12c6qRTw7qSX9TS48o1JE2vVzdenYzodfr7oEGDbMaMGeGkSSfVW2+9ddkT1dw0iPOCylfDM/WrlQ7ApR46udBFgk42kgBRr9WJrS5ONcG+ftFX7wo9r5NOXQDpNuL6o5P0ul4cKqxQeKE62gY0pEgnxsl8PFo2XTRrmFEyvFTrdc8994QTW70u2W40HOWPf/xjWFYNZ9P2lqxPueVzbopclU/2E5UsdHqeCM3tooBKJ45qN12oqX0XL14c2lYXobpQSYYKpi+6k+1LF6mqo3Y97bTTTL/m6k6Z6QmqCbAqaZn/CaGTuwuWuvNjYaXkboX6d/Wo6tu3b6ijfbaCYX3vC7+j6j2hsCu5qKjt6+uyD0gHI1pWzd2jUFT7Jk36r8BN+4AYQwjTP7Ro3TXviXr9FA55raxV/F6VDOdW0KDvW/Kdkkuyb9Sn67upC67TTz897LuTh4Ih/YikQCn5/uo5mequf/o+qvdWeg6aSvar6YAkWSbV0zFePfCSfXS6p03hNlR4bqDlUi8yXSgn69DYAVYSiAwbNiwMw9a5jL4TMtJxaeDAgWHoe6U3RPDbUjatrG1H3xdtO5t7pEPP5HV1+S4mbaW5DrXP10V/+jus5SnWm3Bz38XaHn+0/KXq6fNr+11QvaYSYNX33FFtocBa+5LC74GOIwqCdLfh9Hc+sdO+ST+O6pH+/qjOz3/+c1Mv7/RUI8n5QLLP0vdPAWxdjiv6zGL1dP6p6w+Fu3okx8Bkv5rM36uwrticbVn8zjfk/sXjswiwPFSpiUBGBRoiwNKq6+Cl4EM9q3QirYvP/ffff5MAS68tdmcPjS/XBYjmxNKv/MltqpMhCOVOVDPK32iLpUDwl7/8ZQh9dEKhcEAPOeuXJPW62mGHHYoun/zVLVq/uKqbvh46WCuo0Fw5OvnUo9yFzObuwJTciVInJwrc1L66YFHgoZORpGdO4QJqmIGGLyrg0AWCTnCOPPLI8B5dZKZPcsotX6M1TgY/uK4BllZFF6sacqphIaqjhyY81bAAbWvJ9pKsduGdntSG2q7UhvplXr92auLU9PwsBFiVbTTJxZnaQd99tUO5h/bXusDQBYQuaPVLuHo/6Duq8ELtobmytA/RSbyG+WiOws6dO9coXZfXq2dlbfYBukDR0EX1DtU66gJGIYF65GhIh445MQIsrZjCFl1YaR+oiypt39rHZPGhddfcU9rnq0eqLsZlo/b/1re+FXpQFbZXsh7ap8ozaWPth9UDd/jw4WG9NUmxJmZPhphWul/VceTBBx8MveVkqO+5th39aKJ66R+2kmVJejfoBwzt43VcSNZD4YaOX+ohlDzKnRd4TuKe3g4K92najyls0w1VFIpoH5jMIZal7UfnYi+++GIIFTSMWG2ih9rqa1/7WjgPU6++wn24XlPb72J67in9eCYPbRv6d22nal+FZcU+a3Pfxdoefzb33a7td0G1mkqAlWyX9Tl3VK9+fXe1r0i3q9pXQVDhdz49dE+hu8IgXUOk9+vFzgXV5uqJf9NNN4XjUnqS/rqcW5aqp208vQ9TGK9zYQV1msdT4bSuW774xS+G81LN61hun5Sl73/eloUAK28txvIigAACCCCAAAIIIIBAbgSSi9lu3brV6u6KuVlBFhQBBBBoIAECrAaC5mMQQAABBBBAAAEEEECg6QnccccdYYi0eg5rbq/CRzInj3qzqXdJen6ypqfBGiGAAAJ+AgRYfrZURgABBBBAAAEEEEAAgSYuoInOjzjiiDAcXzc32GOPPaonev7zn/8chsVpmGylw3mbOBerhwACCNRZgACrznS8EQEEEEAAAQQQQAABBJq7gObISU/0rEnJdffPzd1cpLmbsf4IIIBAXQQIsOqixnsQQAABBBBAAAEEEEAAgf8V0EToTz31VJhQ+vHHHw+TSic3ptCwwsKbiwCHAAIIIFB7AQKs2pvxDgQQQAABBBBAAAEEEEAAAQQQQACBBhQgwGpAbD4KAQQQQAABBBBAAAEEEEAAAQQQQKD2AgRYtTfjHQhkQiC5JfOSJUuKLk+nTp3sq1/9aphU9Oijj7bOnTtnYrk9F2LVqlU2ePDg8BFz5sypsc7Lli2zBx980IYNG2ZVVVWei5G72rIaMmRIRcs9YMCATWwreiMvqpfAhAkT7OKLLy5Zo0+fPnbAAQfY8ccfb/vss4+1bNmyXp9X6ZuT/VDXrl0bZbvQ/DJz5861k046yTp27BgWe926dTZmzBh79tln7bbbbrOePXtWujpN6nXltpliK9sUvt8axjV//nybPHmyPfroo9a+fXs777zz7P+3dx9gclV1H8cPoYlgEAQUEEEEJah0ESWSBymS0EMzKIKGHppgKKEjoUYIRDqEKmCkF4mgRkAQFZ4gXYoUKVIEBKkBeZ/v8T3r2cnMztw7u8vd3e99Hh81OzP3zuece2bub87533HjxoXZZ5+9X7Vxq2/mtttuC0OHDm314WH55Zcf0OdOy1A+UAEFFFCg1wUMsHqd3B0q0D0CzQKsfC9cwE2cODFwcTLLLLN0zwFU8FUaBViPPvpovLBfZZVVwoknnmiAVdN2BlgV7Mw1h1QkjNh1110DjyfE7untwwywXnnllbDNNtsEiifngbUB1n9bvUifSf2kPwRYhFabbrppeP3110MqpM3/33nnnXv6dKjs6xtgVbZpPDAFFFBAgYICBlgFwXy4AlURSBeOHE+9WQbvvvtueOihh+JdcS644IJYSPT8888Pw4YNq8pb6LXjSFZczBhgzcyeAqyddtpJn17rlcV2lMKII444Ihx88MGdnvzBBx+El19+OVxzzTXh2GOPDfR3QqzjjjsuzD333MV2VPDRH2aA1dWMy4JvY8A8PJn96le/Cr///e/D6quv3u/eexrP+OxjJl5//tGm1cZLAVZ/CChbfc8+TgEFFFCgfwoYYPXPdvVdDQCBZgFWInjnnXfCCSecEJdPbLTRRuGss84KCy200AAQ+t9bNMDqurkNsKp/OnQVYOVHf99994Xtt98+/PGPfwwXXXRRx5LannqHBlg9JdszrzuQAqze6P8900rd/6oGWN1v6isqoIACCnw4AgZYH467e1WgbYFWAyx29Mwzz8SlNtOmTQtXX311DLLyjZCL+lBnn3124IsuG7/McyG8wQYbhDnnnLPj4fmsB2Z08fhTTz011hphqeJ2220X60wtuOCCdd/jU089FWeEXXHFFWH69OlNbzFde2wsC2EW2eabbx5GjRrVqc5VvRkZ9ZbR+Ct056ZpN8CiDtE555wTpkyZ0lKbsnfq1Nx8883htNNOi32HGUS061ZbbRXrGdWbOUQds0mTJsX6NvT/dHty+ltv1n1q++Qt8QKtBljMxuI83nHHHeM5wv+ed955O+2x1pHzdv311w/c5n2JJZaoe3Spjc8777xov9Zaa8VQfNFFF41tltfASufhP/7xj7qzQ5v9vZUxot6y11S35zOf+UyXNbBaef2EkIffxxxzTOyrqc/S/0aOHBn22GOPhm4lmrpHn9JKgJWPoyw95weQSy+9NCy77LJht912C1tvvXWsscbjLr/88nDllVfGzwHG5q7OydRmBEvrrrtuHDNSf+L83Xbbbeue+61+BjRaCl073hcZr/L2Z1bjYYcdFt8v/X+//fYL66yzTo+2V3e9eDsBFuM0bcOGcT5rj/GGf+P7xcYbbxzOOOOM8MlPfrJj+Sqz/AYPHhxn9vLdg43H7bnnnmG55ZarOzuu7PeRCy+8MBDgn3zyyfE8pd5ZV/sq83lSZuzsrjb0dRRQQAEF/itggGVPUKCPChQJsPiSyRdICtkecMAB8cvlrLPOGt85X+b5d778Uex2hRVWCLPNNlugODyhAl9MWYqRAql0ccOXTGpK8YV1kUUWCYsttlh45JFHwpNPPhnDhHPPPTcMGTKkQ5dj4Iv/3nvvHR/DRTMXO+yfIIsQq6gPAAAgAElEQVR9szSKJR/sn+2NN94I++67bwzIqOfDBSrHnfYzYsSIcPrpp8d9s9ULsAg8fvGLX4S77747vsbSSy8dLzZZXpWKPvfRLtBth91OgPWHP/wh7LLLLrG/0J74/vvf/44FtGnTo446KtaeSW2a2pV/5z9sLO2cZ555OtqVi9uf/vSn8bXSli6i6DsULKc/vvbaax37oX//4Ac/6LfLhVoNsPB6/PHHY7jL+XvZZZfFC0W2Zucg7UdYQb2gfNnVgw8+GL7//e/HWV2pjTnXqC1H206dOjWOAakOVbOAqqu/33LLLTF8SwElfYDHpzGC8533xnJJinSnm1gwNtAnjj766LDwwgvXDbCavf96Y1AaZz//+c/HPsq4Rv/jphhpHGIs472vvPLK3XZO9tQLFQmwCCAZW++99954LvJDCL6EAvX6BMecTLBMbZX6UhpnfvSjHwXGjXvuuSd+3rAxPhOAcRMOxuw0Nhf5DCAg4bMifaakcYJAM433Rcer1P58dhC6J5Pnn38+TJ48OX4G9oWtnQDr/fffj+MCn8VbbLFF/MxP7UM/4Hx89dVXO4Vb+XhFu9MmnKM8rvZczseast9H3nzzzdgWBPaMRYxTfFbQfrQdQSk3tCn7edJs7Gg0dvaFvuExKqCAAn1NwACrr7WYx6vA/wsUCbB4yk033RR/9c5nZRBCHXjggTGg2mGHHcL48eM7giq+SPKlf8KECXGmxeGHHx5DiPwCiIsUggPuYMcsLS42jj/++PjY2i+6XKxQSJ0v/rwmv+LzHL4Y3n777WHMmDHhb3/7WzjzzDPj49hSMV5en9o+7I+NCx1+/WYmRF7npFFNHJcQdn3alA2w+DWatqFt835Am3KRQljKBSMhCn0vhSj8Qr7XXnvFWT/87yWXXDL+jf5Dm1LniRCFC1l+veffmfnBDEIuGtdcc80YsLAf/o3gihlAl1xySfjsZz/bL8eIIgEW5wfnE6F0PuPyzjvvjOc/2ymnnBKGDx8eZ9JwYc65Nnbs2EDtPGbbpNCLQunURiMEPvTQQ+NjmB3Hc5h9w//nQjGf5VI2wOqqP6V2/uhHPxqP5Ytf/GLdwJr31qiIe5kxKL9ZBsE8fZILZfpfPg4RvDNDa4455qh0/ysSYFEni3OUIOrTn/50IMhge/vtt+P5SChAmMHsnDRLl88UzmE8eC59MIUd+Qyp2s+bfOlr3meLfgZwfPlMr3RXWv69zHiVtz8zkgly+BzixgGcO711t892O1U7ARb75vsA4wA/QvEZjQX9n1mbzKhO/5bCqHzmc97WjBs33HBDHJ/Y+GxIIWC730cIkfJxLS+fkH/vKfN5UmbsbLfNfL4CCiigQH0BAyx7hgJ9VKBogFXvC+xdd90Vf5VcaaWV4i+XhAD59sILL8Rgi1/Vay8aubjJg630PGbFpC+1N954Y1xiwYUPoRZfapl1wy+5aQZYeh6P5Uvm2muvHZeWcNGTLkRYqsiysnzjYpQv1GussUY45JBD4kW1AVa5ztzqXQhri7wTWjGjjnbdf//9O82y4kiYTUMYSbjBjCraiLCD8JKLCAKnfJZeHj5cfPHFHUt1UrvSj/j3fHkq/0b733rrrXF2SH8sSo1LkQArBTiEC6kOEMEUbUSbESpwYV9b3Dr1A2ZCElZxjqYAIQ8UUy/LZ3Z2R4DF8TKjq964wr5YzsYFNKE7+2t0vtcLsMqOQXmAQWDHksHacYhxixlaeVhT7kzs+WcVDbDq1ZHChDGc0CqfjZOO/tlnn439i/Azv8FI6l8EgfXC5tT+fEYQfrMV/QzIn1N77GXGq9T+/LhC8NJXx5eidyGs1+68Bu368Y9/PI7D/CjGDxF8R8A2X/adxit+bOC8YKlxPm6kZc75jPB2v4/UK9qf+iJhG8H8Ukst1TFutPp5Unbs7Pmz2T0ooIACA1PAAGtgtrvvuh8IdEeAlS4Y+FWZX8zrbYQCXFDy5Y9aN+kCiADp2muvrbtsJl10cBHMf1566aUYWhBe5Eua8v3961//ir/q8iU5vS7LhFiuwuwdLlpZatbVDAcDrHIdu0yAlWb5/PrXv27YD7iAZQkqy27SxUOaCdjVjBUuegm+0oVs6huEpvQDZnxQZ2Ug3V2s3QArXchxMcbFJ7MVajeWBOJOkJ3CmHT+1wuReT7jAAEOs+jaWULIEiDq4tD2rQYFRQIsZpCUGYPSOMvs09SHc7dktsACC3S8/3JnYe88q0iAxcxYflhg3C2yNZqBl8YZakkRNnzkIx/p9LLpvM/vtFn0M6BRgFV2vGrW/kVcPszHdkeAlS8lpE8899xzcayoLRfA+0zjVaPvFsmVHyPSjxLtfB9p1FfTZ9DTTz/dEaYW/TwpO3Z+mO3tvhVQQIH+LGCA1Z9b1/fWrwXaDbD4FZWZFlygploh9cBSPZF0UZHXwOKChHoTtVv6spxm7FA0ubbQc+1z8l850xIS9s1sLi5s2KhlQfHcTTbZJHzzm9+cKcQwwCrX5cssIUxf6vnVnDo2c80110w7Z7lIqolDMV9mL6SLlFQDrd4Rp9pW+YwvZgAyO4e6Tmz0WZYoMYOQ/Vd96Va5lvnfs9oNsFLQxDlCLRoKHNduM2bMiDWlqHvEOUfIRX086gql9qt9TgqGmK3VToDVbNlhPb8iAVYrd0usNwY1e16jY2i3vXvq+UUCrEZF+GuPjRlvnLMPP/xwYDwgaOYzgFCz3gysPKDKXyt9buR/L/oZwOvVW0JYdrxq1v491U7d/brtLiFMx5MvJaxX5yw9Lo1XaRZ27fupPd+ZGdXO95FGfbXRcuIinydlxk4+39wUUEABBXpGwACrZ1x9VQV6XKBogJV+yWZGDHUimFHALBgChVa22gArXShQzLh2KxNg8RrpS2++fIGlZtTYYAYIRaTzjWVNzNJZZpll4j8bYLXSkjM/pkyAlS+tamWvKQCpd1fIRs/PAyyWkHEhQeFuAs4UZPFcghZqolELK79jZivH1VceUyTASjMMmO2YLiCLzMCovZsfY0SjAKveOdcsjKr392bPqddO3R1g1RuDmgUYAzXA6mpcJgDl7ykITRfzaZwpEmDRJkU+A9LnErX58s+RsuNVs/bvK+NHdwVYzMKiNiazshl3a+9KmDzSeNVs3EjBU7pzaNnvI0UDrCKfJ2XGTgOsvnJmeJwKKNAXBQyw+mKrecwKhBDvrsOsJrb8V+56OHn9F75YsgyL2RapJk5aHtgKbFf1iNLzywRY+eyHer/a8oWTAvB/+tOf4jLE66+/PoYY1Mwi4OLOYwZYrbRg9wRYqZYVhXLrLa1qdCSpDk1e56boUdNXuDMa9ZmuuOKKjmCTuiqjR48u+nJ94vFFAqz7778/3kSBWWlpbMjry7Raq4li3WkGFneBpN5c7dafAqx6Y1CzAGMgBlj5nQG5UGdWLHUU+SGBWmBsaelwuzOw8v7WymdAowCr7HjVrP37xOARQpwRN3To0E43Wyhz7KkOFp5s/IhE6JTXJeTf03jVbNxIwRM332jn+0jRACt/780+T8qMnWVsfY4CCiigQGsCBlitOfkoBSonUCTA4vbnXFBwJx2KIHPBwZYXtSXUaqWmULpgo6hto3pW6Zf2FFJQA4v9P/bYYw2fQ60Kwoc77rijYU2lvBGoacGSMoKs9CuvAVa5blpmBlZeR6TVmkUcXZoJWFsQvtyRh3g3PAKZ7bbbLhb1p0/XW85Y9vWr8rxWAywu8lOBZEzqFc9vFnjn7zmNEdyJDt/a7aGHHgpbbrllXErc6hLCvJB/OpZUo+iqq65qWAOL+mnMtKOQNLNHGTPSXebSvjm+esuGyo5BzQKMgRhgpXOY+oSEF9Sjy7e0rJT/7s4Aq7bv1fsM4DH1lhCWHa+atX9Vxodmx9EdAVZaPkjdQ+46yPcJapkxI4ubeeQ3ZknjVaNxI7lyd8sUqLfzfaSdACu3q/d5ws1s0o1HioydzdrEvyuggAIKlBMwwCrn5rMU+NAFWg2wmCHDF0zu1MasjPyuUcxmop4Uv5zX3ikovxCkLg4zMSjWnNdQqb11Ns9JdyEkKEthWZE7gFEniWOZZ555wvjx48Nvf/vbGEqsuuqqnczzO60ZYLXXHcsEWPkd6OrdNY4joo8SXHIHKvrg0ksvHR5//PEwatSo2E+YubXccst1Ovi0RIUaJRRrpwba9OnTw9ixY2OtK2q21S4TrJ3xN5ADLGamYU7AzHlEyMDGOMCd404++eSZbnmfGoC7RlJgm7vEHXvssYHC5GmMoGhzujtoenweluV3IWxWkD3dcbS2RlK6gK3Xn9577714QwhC8XQ3wCJLCMuMQbz/ZgHGQAywmoWpjdq36BJCZgAW/QxoFGCVHa+atX97I2/vPbvdACsv4L7bbrvF8ZwAMc20q11KmPoIdw+eNGlSGDx4cMebzceN/I6n7XwfKRJgMaOqyOfJoEGDSo2dvde67kkBBRQYWAIGWAOrvX23/UigWYBFwEMBbX4hZYldvXoVPIaLWmZpECpwcbjEEktEJf5GQMUXTEIG6onwtzzA4jWppzV8+PDAlzyWlhx//PHh8MMPn2k2DPWLuMMZywAnTJgQf9EkiODLLHcQGjNmTLzoZp88jo0LZu5MyEU4F97UyWDjOdOmTYs1j/gFt/bY0kVMqs9V745H/agrtP1WygRY7JT+xQXMAw88EAPSXXbZpeNW6lzcEEQQohB+ciFKe+cXQtxdMt1EgNl/hBQsCaRPsjHDb5VVVol3u+JCiBpo9FX6DjXc2Ji5w6yc0047LUycODHsscceLc0kbButl1+gq9CAWQOcl9ddd10Mnujv6SIzD/PS8h8O/cgjj4yBdjoHH3zwwTirifAhd8zHCJb40KYUb2afzLzjvGVGVR5gcX7S3owdO+ywQzjmmGPiDRj4d2ZtEErSlqnWVqoX88QTTwRqFzFWEGbxvzk+9kVoxUUnzznrrLPCQgst1DEWUaB7ypQpHbXwGhVuLjMGNQswBmKAlcYL2pwZNukzg/OXHxw4f/nRo7Z9iwZYZT4DGgVYZcerZu3fy8NA6d21G2ClsSPdoZQfIzifaVM+A2qXEua1DgmeOXfnnnvuTuMGN5LJZzS1832kSIBV5vOkzNhZurF8ogIKKKBAlwIGWHYQBfqoQJGitFwgcqExbNiwmS7uCZS4oGTGCxemzHLhojHdPY7nEiql+jf5EsIvf/nLMXDgjnCERek53B2OYIuAK2182WVGFksNuOBNd6FLdzlk31zwchGdwgn2RfhBAXc2ZoHwS256Dq/Pbbr58kwA0uhiMi0fmjp1ajxWAjku9GuXvvTRrtD2YZcNsNgxs3Z23HHHGJrQHlzYMNvn7rvvjuESIQm/wOfWBJ0sWaUge96u9Ateh7CD/kONt7SslaVle+21V+w7aT+EYVwoUwuNiyjC2tpaLG3jVOQFihS/53wmQOKcyjfOQS4YCZ0wS+dguusjj91zzz3jc7nYTBtjBMsHKZ5P2xBMvPrqq3FmHOckF4TM4syX8aVwk6AqtRfnJ89h/yzL4a51tUty8v5UO0awX4LKr33ta/HQ8lmYPHbIkCEdITzjCMuR89cvMwY1CzAGYoCV94d6nxn8sMAsPJZ3E4jSR9jKBFhFPwPy/eRF3FNfLjpeNWv/igwPTQ+jSCHy9GLJL29vfpBg2W4al9OMa34kI6jm85rP7zResbw43XyFz4Y0BjAmcC6vt956nb6TlP0+UiTA4v0V/TwpO3Y2bRgfoIACCihQWMAAqzCZT1CgGgLNAiy+ILIUiHBnxIgRnabw174DLgSZvTF58uRY7JXggaCHL5/UpcpDgfxuYXyZve+++2IQwZdU9seyL2bL5BfA+f6YZcHMKi5uuJjlODfaaKO4H4Kl2jpchB1cOF9yySVxpla68CYk40I9/frPPrq6mORi9qCDDoqFv/ki3ah+VzVat3ePop0AiyMlwCBkZBYMbcpFLUtBmT23wQYb1L0zILM1KPDLklbapKt2ZR9cQFBvifpOzL5rdT+9K9lze2sWYBEScEMDQr9ll102zoist+HIMk4CQs7BFBhSF48ZdITc9Z5beyc4AiMez/hCgJmCg/yupMyMYj/MnmI/aR/8N7O5agOmdLxPPfVUnDXKBTTPY1+bbbZZDNHSLMz0WIIywlDCacYtAhOKVdcLsNJzioxBzQKMgRhg4ciPCIzj5513Xkd4Tf9jHOdzgFly1CgkVKYtGNfLBFjsq8hnQOqHtXchzM+FIuNVs/bvuTO+e1+5bIDFeEIbcr7WWw7IUaaZjYSWfA4whqTxiu8IjEeEW5yjBOAjR46MM2Xzz+783Zb9PlKvPlWj2ZhlPk/Kjp3d25K+mgIKKKCAAZZ9QAEFCgmUud19oR34YAUUUEABBRToswIpwKo3C67PvikPXAEFFFCgEgIGWJVoBg9Cgb4jYIDVd9rKI1VAAQUUUKC3BQywelvc/SmggAIDR8AAa+C0te9UgW4RMMDqFkZfRAEFFFBAgX4pYIDVL5vVN6WAAgpUQsAAqxLN4EEo0HcEDLD6Tlt5pAoooIACCvS2gAFWb4u7PwUUUGDgCBhgDZy29p0q0C0CBljdwuiLKKCAAgoo0C8FDLD6ZbP6phRQQIFKCBhgVaIZPAgFFFBAAQUUUEABBRRQQAEFFFBAgUYCBlj2DQUUUEABBRRQQAEFFFBAAQUUUECBSgsYYFW6eTw4BRRQQAEFFFBAAQUUUEABBRRQQAEDLPuAAgoooIACCiiggAIKKKCAAgoooEClBQywKt08HpwCCiiggAIKKKCAAgoooIACCiiggAGWfUABBRRQQAEFFFBAAQUUUEABBRRQoNICBliVbh4PTgEFFFBAAQUUUEABBRRQQAEFFFDAAMs+oIACCiiggAIKKKCAAgoooIACCihQaQEDrEo3jwengAIKKKCAAgoooIACCiiggAIKKGCAZR9QQAEFFFBAAQUUUEABBRRQQAEFFKi0gAFWpZvHg1NAAQUUUEABBRRQQAEFFFBAAQUUMMCyDyiggAIKKKCAAgoooIACCiiggAIKVFrAAKvSzePBKaCAAgoooIACCiiggAIKKKCAAgoYYNkHFFBAAQUUUEABBRRQQAEFFFBAAQUqLWCAVenm8eAUUEABBRRQQAEFFFBAAQUUUEABBQyw7AMKKKCAAgoooIACCiiggAIKKKCAApUWMMCqdPN4cAoooIACCiiggAIKKKCAAgoooIACBlj2AQUUUEABBRRQQAEFFFBAAQUUUECBSgsYYFW6eTw4BRRQQAEFFFBAAQUUUEABBRRQQAEDLPuAAgoooIACCiiggAIKKKCAAgoooEClBQywKt08HpwCCiiggAIKKKCAAgoooIACCiiggAGWfUABBRRQQAEFFFBAAQUUUEABBRRQoNICBliVbh4PTgEFFFBAAQUUUEABBRRQQAEFFFDAAMs+oIACCiiggAIKKKCAAgoooIACCihQaQEDrEo3jwengAIKKKCAAgoooIACCiiggAIKKGCAZR9QQAEFFFBAAQUUUEABBRRQQAEFFKi0gAFWpZvHg1NAAQUUUEABBRRQQAEFFFBAAQUUMMCyDyiggAIKKKCAAgoooIACCiiggAIKVFrAAKvSzePBKaCAAgoooIACCiiggAIKKKCAAgoYYNkHFFBAAQUUUEABBRRQQAEFFFBAAQUqLWCAVenm8eAUUEABBRRQQAEFFFBAAQUUUEABBQyw7AMKKKCAAgoooIACCiiggAIKKKCAApUWMMCqdPN4cAoooIACCiiggAIKKKCAAgoooIACBlj2AQUUUEABBRRQQAEFFFBAAQUUUECBSgsYYFW6eTw4BRRQQAEFFFBAAQUUUEABBRRQQAEDLPuAAgoooIACCiiggAIKKKCAAgoooEClBQywKt08HpwCCiiggAIKKKCAAgoooIACCiiggAGWfUABBRRQQAEFFFBAAQUUUEABBRRQoNICBliVbh4PTgEFFFBAAQUUKC7w1ltvhVtvvTVcfPHF4Xe/+1148sknw/zzzx++/vWvhw033DBsttlm4ROf+ETxF27wjBdffDHu63vf+16Yb775uu11fSEFFFBAAQUUUCAJGGDZFxRQQAEFFFBAgX4i8MEHH4Rp06aF/fffP/z5z3+O72q11VYLgwcPDoRad999d3j99dfDF77whXD00UeHTTbZJMwyyyxtvftXXnklbLPNNuG9994LP/vZz7o1GGvrwHyyAgoooIACCvQrAQOsftWcvhkFFFBAAQUUGKgChFc///nPw5gxYyLBQQcdFEaPHh3Dq7S99tpr4cwzzwxHHHFEnJF1/vnnh2HDhrVF9s9//jN85zvfia9hgNUWpU9WQAEFFFBAgS4EDLDsHgoooIACCiigQD8QuOeee8K3v/3t8Oabb4bJkyeHNddcs+7sqv/85z/hpJNOCnvvvXdYe+21wwUXXBAWXnjh0gIGWKXpfKICCiiggAIKFBAwwCqA5UMVUEABBRRQQIEqCrz//vvh8MMPDz/+8Y/DuHHj4v+ebbbZGh7qc889F3bdddewyCKLhL322issvfTSHY995513wi233BJnU6X6WR/72MfC6quvHpcKbrzxxmHuueeOj+cx3/3udzvtZ/nll48zwVimmLYnnngiTJo0KVx//fXhr3/9a/zb+uuvH3bfffewxBJLzHSczCYjkCNou/rqq8OMGTPCWmutFY/1U5/6VNhqq63i0sgTTzwxzDXXXJ2OnSWUBHi/+c1vwssvvxxnmPF46nOl405PwOuQQw6J7/Ohhx6KyyrZCAKZuXbggQdGU/67dqklxzh+/Phw8MEHh8svvzyMHDmyil3DY1JAAQUUUKDfCBhg9Zum9I0ooIACCiigwEAVoEj71ltvHe69995www03xLCpzPbGG2+EfffdN5x66qmB0GqFFVaIARFF2qdPnx5fkuDruOOOi2EQ4RIh01/+8pf4N8KrBRdcMAZBSy65ZCDkufLKK+NsL46R4GrxxRfveD3+9wknnBA23XTTjoAoXwpJALXiiivGulqPPPJIDKR23nnnMHXq1FiQPg+wOMZ99tknXHjhhR3HTojHsfE8TM4555xOwVoKsAjhbrzxxvg3wjIeS4iF6ec+97n4mgsssEAn0pdeeikGeizLpIA978VNAQUUUEABBXpOwACr52x9ZQUUUEABBRRQoFcE7rjjjrDuuuuGlVdeOc6KYmZVmY2AZ/vttw/bbbddDKkIo9gIlW677baw4447hqeffjqGPcyAYutqCeGdd94ZNt988/i4U045JQwfPjwMGjQosIyRGVJjx44N7777brj00kvDcsstFx+XL4XMn0O4dvzxx8fZZWw77bRTR4BFAflDDz00HHXUUTEMmzBhQgzQ2Chaz78fc8wx8W9nnHFGx/tKARZLKFlKySwvNl6P49ptt93i7Kp6oSDHz+sxK4x9zzrrrGXIfY4CCiiggAIKtChggNUilA9TQAEFFFBAAQWqKnDNNdfEpX2ERWeffXaYd955Cx8qARHF3W+66aZw+umnh1VXXbXTa7BMkeVyzK666KKLOgq3NwqwCIC4GyKzpJjBRKH32mV4aQkir0sIxJaWQlJsnjAtfw6znVh2SNiUB1j3339/2GKLLcIcc8wx0/JFXjN/Xr7cLwVY+Wvlb7r2+FJIlZZsTpw4Mc4wS8FXYXSfoIACCiiggAItCxhgtUzlAxVQQAEFFFBAgWoKpKClURDTXUedAp9WAqxnn302hlYEWY2W2D366KNxqR51rQi52FiWxyyv2jpa6T1cccUVYbPNNusUYBFobbvttuGAAw6INavqzYZKId8Pf/jDOBuLsCu9H2Zo8dza7fHHHw+jRo2KSxLzYvfUEKOmFksU6y0v7C5vX0cBBRRQQAEF/idggGVvUEABBRRQQAEF+rgAs6ZYQtjODKxaApbRsfyO2lUPPPBAXDaYirq3EmCxFJDjYYYWtbFmn332mZSpN0WNqsUWWywGVmwUXCfQIpSj9lXtlpZLUp8q1cCqF6zVPu+uu+4KG264YaxvlWapNXseBe2pCXbuued2mmmVvH/yk58EArHamWV9vDt5+AoooIACClRSwACrks3iQSmggAIKKKCAAq0LpHCGIuTt1MCiNtXNN98cTj755FijigArbfPPP38s3P73v/+9pSWE1MwaOnRoS28i3bmwlQCLuxjW3oWwWRDF66bn5eFYK89LM7fSMkeWD7I0krpd1157baw75qaAAgoooIACPS9ggNXzxu5BAQUUUEABBRToUYF0RzxCo1buQkhRdgqiM7Nqhx12iLOS+LdLLrkk3uWP2VLUdfrqV78ai6svtdRSYdFFFw3HHntsOOSQQ1oKsFKottJKK8VldvPNN19Tg3ohU+2T0ututNFGpWZgrb322rGgPMsCWwmw0nJBjoNlhCyJTHcnTK/T9I35AAUUUEABBRRoW8AAq21CX0ABBRRQQAEFFPhwBVJRcQKZcePGxULo1GdqtD3zzDOx1tS0adPC1VdfHQiDWCpIMMPfzj///DBs2LBOTyfg4nX5TytLCNPrURy+UT2r2uNLQRyhUaPnpBlReb2vVAOsqxpYqXZWvRpY+fupPabclmWUb731ViyYzzLE0aNHf7gN794VUEABBRQYQAIGWAOosX2rCiiggAIKKNB/BdLspVdffTVMnjw5rLnmmnVrM1HbitpNLIPjzn1nnHFGnB2Vlvx961vfqlt/Kg+9WgmwUv0oliPWu6MgLXHLLbeEXXfdNc70YnYXx9HVXQgJjwigOOaydyHMj72VGVgcJzbDhw8Pe++9d+B9Mcut1VCu//Y435kCCiiggAK9K2CA1bve7k0BBRRQQAEFFOgRgdolgAcddFCcITR48OCO/TGz6YQTTggTJkwIiy++eKeZVikAe+GFF8JZZ50VRowYEQMwXpe78fF6LK8g1a4AAAeWSURBVDFkqxdgcdfBKVOmhGWWWaZjfwQ/3ImQ7cgjj4yB2Zxzzhlf88EHH4xhFLOaJk6cGPbYY4+4P4q/c2fCN998My71IzgaNGhQYCYXx87SR2pz5QEWodyhhx4auJvgpptuGt/fkksuGffLY/l37jzI3wi/Flxwwfi3VgOsV155JVo+/PDDcQkhx3TcccfF9+KmgAIKKKCAAr0jYIDVO87uRQEFFFBAAQUU6HEBirBffvnlYezYsXFJINtqq60WQ6wXX3wxTJ8+Pf7bV77ylVionb+lLZ+Zxb+tuOKKMehJz6NO1je+8Y0YBBEIsVyPLZ8VRRH5IUOGxL/z3wRVzFQaM2ZMePnllwN/Jzh77bXXAncTZNtzzz3D+PHjY4F4ttrncBzcjfCRRx6JYRR3EmSJ4xFHHBEorJ42jnOfffaJ9baob7XCCivEZZTc5ZB9c/znnHNOPIa0tRpg8XjueMgMLDaMR44c2ePt6Q4UUEABBRRQ4H8CBlj2BgUUUEABBRRQoJ8JMIvqqquuinfJu/3222OAw10EKcxO8EIIlAKj/K2zPO66664Lp512WrwLIUEQwQ/1sqj79Nhjj4XNN988fOlLX4phUCrMTrh04IEHhqlTp8aQiVlV66yzTkcgxQwuZlNdf/318W6A6Vh22WWXWGuLGVb5RojFTKyTTjop1uiaMWNGWG+99eKyR+pkscyxNsDi+Rz/L3/5yzhTjOPnffOeR40aFWd11b7nIgEWx8N7J9S7+OKLYxDnpoACCiiggAK9J2CA1XvW7kkBBRRQQAEFFFCgTYFUsD2fBdbmS7b09BRgEYSxXHHWWWdt6Xk+SAEFFFBAAQW6R8AAq3scfRUFFFBAAQUUUECBNgXefvvtuDTxvvvui0sVV1555U6vmNe6SndPbHOXLT2dGWEsITzssMNiAXdmpbkpoIACCiigQO8KGGD1rrd7U0ABBRRQQAEFFOhCINWaYnkhtbHSMkXCq0svvTTWzFpppZXCBRdcEBZeeOEesyS0Yp/U0brzzjvD7rvvHutnTZo0qVNh/B47AF9YAQUUUEABBToJGGDZIRRQQAEFFFBAAQUqI/D888/HOwwyw4paWcsvv3xcrkedLQrTEyKdeeaZYY011ujRY86L07Oj2rs29ujOfXEFFFBAAQUUmEnAAMtOoYACCiiggAIKKFApgTfeeCPOtrrsssvCbbfdFgvDczfCLbfcMowePToWUu/pjRlYEyZMCBR6546G++23XxgxYkSYZZZZenrXvr4CCiiggAIK1BEwwLJbKKCAAgoooIACCiiggAIKKKCAAgpUWsAAq9LN48EpoIACCiiggAIKKKCAAgoooIACChhg2QcUUEABBRRQQAEFFFBAAQUUUEABBSotYIBV6ebx4BRQQAEFFFBAAQUUUEABBRRQQAEFDLDsAwoooIACCiiggAIKKKCAAgoooIAClRYwwKp083hwCiiggAIKKKCAAgoooIACCiiggAIGWPYBBRRQQAEFFFBAAQUUUEABBRRQQIFKCxhgVbp5PDgFFFBAAQUUUEABBRRQQAEFFFBAAQMs+4ACCiiggAIKKKCAAgoooIACCiigQKUFDLAq3TwenAIKKKCAAgoooIACCiiggAIKKKCAAZZ9QAEFFFBAAQUUUEABBRRQQAEFFFCg0gIGWJVuHg9OAQUUUEABBRRQQAEFFFBAAQUUUMAAyz6ggAIKKKCAAgoooIACCiiggAIKKFBpAQOsSjePB6eAAgoooIACCiiggAIKKKCAAgooYIBlH1BAAQUUUEABBRRQQAEFFFBAAQUUqLSAAValm8eDU0ABBRRQQAEFFFBAAQUUUEABBRQwwLIPKKCAAgoooIACCiiggAIKKKCAAgpUWsAAq9LN48EpoIACCiiggAIKKKCAAgoooIACChhg2QcUUEABBRRQQAEFFFBAAQUUUEABBSotYIBV6ebx4BRQQAEFFFBAAQUUUEABBRRQQAEFDLDsAwoooIACCiiggAIKKKCAAgoooIAClRYwwKp083hwCiiggAIKKKCAAgoooIACCiiggAIGWPYBBRRQQAEFFFBAAQUUUEABBRRQQIFKCxhgVbp5PDgFFFBAAQUUUEABBRRQQAEFFFBAAQMs+4ACCiiggAIKKKCAAgoooIACCiigQKUFDLAq3TwenAIKKKCAAgoooIACCiiggAIKKKCAAZZ9QAEFFFBAAQUUUEABBRRQQAEFFFCg0gIGWJVuHg9OAQUUUEABBRRQQAEFFFBAAQUUUMAAyz6ggAIKKKCAAgoooIACCiiggAIKKFBpAQOsSjePB6eAAgoooIACCiiggAIKKKCAAgooYIBlH1BAAQUUUEABBRRQQAEFFFBAAQUUqLSAAValm8eDU0ABBRRQQAEFFFBAAQUUUEABBRQwwLIPKKCAAgoooIACCiiggAIKKKCAAgpUWsAAq9LN48EpoIACCiiggAIKKKCAAgoooIACChhg2QcUUEABBRRQQAEFFFBAAQUUUEABBSotYIBV6ebx4BRQQAEFFFBAAQUUUEABBRRQQAEFDLDsAwoooIACCiiggAIKKKCAAgoooIAClRb4PwY4+4LKjkLIAAAAAElFTkSuQmCC"/>
        <xdr:cNvSpPr>
          <a:spLocks noChangeAspect="1" noChangeArrowheads="1"/>
        </xdr:cNvSpPr>
      </xdr:nvSpPr>
      <xdr:spPr bwMode="auto">
        <a:xfrm>
          <a:off x="6000750" y="3209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1184275</xdr:colOff>
      <xdr:row>51</xdr:row>
      <xdr:rowOff>158750</xdr:rowOff>
    </xdr:from>
    <xdr:to>
      <xdr:col>6</xdr:col>
      <xdr:colOff>1385165</xdr:colOff>
      <xdr:row>70</xdr:row>
      <xdr:rowOff>33076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5050" y="9874250"/>
          <a:ext cx="6401665" cy="3493826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topLeftCell="A113" zoomScale="50" zoomScaleNormal="50" workbookViewId="0">
      <selection activeCell="N70" sqref="N70"/>
    </sheetView>
  </sheetViews>
  <sheetFormatPr defaultRowHeight="15"/>
  <cols>
    <col min="1" max="26" width="30" customWidth="1"/>
  </cols>
  <sheetData>
    <row r="1" spans="1:2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>
      <c r="A4" s="3" t="s">
        <v>0</v>
      </c>
      <c r="D4" s="3" t="s">
        <v>1</v>
      </c>
      <c r="E4" s="2">
        <f>QUARTILE(A5:A13,1)</f>
        <v>167</v>
      </c>
      <c r="I4" s="3" t="s">
        <v>12</v>
      </c>
    </row>
    <row r="5" spans="1:26">
      <c r="A5" s="2">
        <v>155</v>
      </c>
      <c r="D5" s="3" t="s">
        <v>2</v>
      </c>
      <c r="E5" s="2">
        <f>QUARTILE(A5:A13,2)</f>
        <v>170</v>
      </c>
      <c r="I5" s="2">
        <v>155</v>
      </c>
    </row>
    <row r="6" spans="1:26">
      <c r="A6" s="2">
        <v>167</v>
      </c>
      <c r="D6" s="3" t="s">
        <v>3</v>
      </c>
      <c r="E6" s="2">
        <f>QUARTILE(A5:A13,3)</f>
        <v>177</v>
      </c>
      <c r="I6" s="2">
        <v>165</v>
      </c>
    </row>
    <row r="7" spans="1:26">
      <c r="A7" s="2">
        <v>300</v>
      </c>
      <c r="D7" s="18"/>
      <c r="E7" s="19"/>
      <c r="I7" s="2">
        <v>167</v>
      </c>
    </row>
    <row r="8" spans="1:26">
      <c r="A8" s="2">
        <v>168</v>
      </c>
      <c r="D8" s="3" t="s">
        <v>6</v>
      </c>
      <c r="E8" s="2">
        <f>E6-E4</f>
        <v>10</v>
      </c>
      <c r="I8" s="2">
        <v>168</v>
      </c>
    </row>
    <row r="9" spans="1:26">
      <c r="A9" s="2">
        <v>170</v>
      </c>
      <c r="D9" s="18"/>
      <c r="E9" s="19"/>
      <c r="I9" s="2">
        <v>170</v>
      </c>
    </row>
    <row r="10" spans="1:26">
      <c r="A10" s="2">
        <v>180</v>
      </c>
      <c r="D10" s="3" t="s">
        <v>4</v>
      </c>
      <c r="E10" s="2">
        <f>E4-1.5*E8</f>
        <v>152</v>
      </c>
      <c r="I10" s="2">
        <v>175</v>
      </c>
    </row>
    <row r="11" spans="1:26">
      <c r="A11" s="2">
        <v>177</v>
      </c>
      <c r="D11" s="3" t="s">
        <v>5</v>
      </c>
      <c r="E11" s="2">
        <f>E6+1.5*E8</f>
        <v>192</v>
      </c>
      <c r="I11" s="2">
        <v>177</v>
      </c>
    </row>
    <row r="12" spans="1:26">
      <c r="A12" s="2">
        <v>165</v>
      </c>
      <c r="I12" s="2">
        <v>180</v>
      </c>
    </row>
    <row r="13" spans="1:26">
      <c r="A13" s="2">
        <v>175</v>
      </c>
      <c r="I13" s="2">
        <v>300</v>
      </c>
    </row>
    <row r="15" spans="1:26">
      <c r="B15" s="4" t="s">
        <v>11</v>
      </c>
      <c r="C15" s="4" t="s">
        <v>7</v>
      </c>
      <c r="D15" s="4" t="s">
        <v>1</v>
      </c>
      <c r="E15" s="4" t="s">
        <v>8</v>
      </c>
      <c r="F15" s="4" t="s">
        <v>3</v>
      </c>
      <c r="G15" s="4" t="s">
        <v>9</v>
      </c>
      <c r="H15" s="4" t="s">
        <v>10</v>
      </c>
    </row>
    <row r="16" spans="1:26">
      <c r="B16" s="1">
        <f>D16-1.5*E8</f>
        <v>152</v>
      </c>
      <c r="C16" s="1">
        <f>QUARTILE(A5:A13, )</f>
        <v>155</v>
      </c>
      <c r="D16" s="1">
        <f>QUARTILE(A5:A13,1)</f>
        <v>167</v>
      </c>
      <c r="E16" s="1">
        <f>QUARTILE(A5:A13, 2)</f>
        <v>170</v>
      </c>
      <c r="F16" s="1">
        <f>QUARTILE(A5:A13,3)</f>
        <v>177</v>
      </c>
      <c r="G16" s="1">
        <f>QUARTILE(A5:A13,4)</f>
        <v>300</v>
      </c>
      <c r="H16" s="1">
        <f>F16+1.5*E8</f>
        <v>192</v>
      </c>
    </row>
    <row r="19" spans="1:26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1" spans="1:26" ht="15.75" thickBot="1"/>
    <row r="22" spans="1:26" ht="51" customHeight="1" thickBot="1">
      <c r="A22" s="9" t="s">
        <v>32</v>
      </c>
      <c r="B22" s="9" t="s">
        <v>31</v>
      </c>
      <c r="C22" s="9" t="s">
        <v>30</v>
      </c>
      <c r="D22" s="9" t="s">
        <v>29</v>
      </c>
      <c r="E22" s="9" t="s">
        <v>28</v>
      </c>
    </row>
    <row r="23" spans="1:26" ht="15.75" thickBot="1">
      <c r="A23" s="5" t="s">
        <v>15</v>
      </c>
      <c r="B23" s="5" t="s">
        <v>27</v>
      </c>
      <c r="C23" s="5" t="s">
        <v>24</v>
      </c>
      <c r="D23" s="5">
        <v>2</v>
      </c>
      <c r="E23" s="5">
        <v>19</v>
      </c>
    </row>
    <row r="24" spans="1:26" ht="15.75" thickBot="1">
      <c r="A24" s="5" t="s">
        <v>20</v>
      </c>
      <c r="B24" s="5" t="s">
        <v>27</v>
      </c>
      <c r="C24" s="5" t="s">
        <v>24</v>
      </c>
      <c r="D24" s="5">
        <v>2</v>
      </c>
      <c r="E24" s="5">
        <v>19</v>
      </c>
    </row>
    <row r="25" spans="1:26" ht="15.75" thickBot="1">
      <c r="A25" s="5" t="s">
        <v>26</v>
      </c>
      <c r="B25" s="5" t="s">
        <v>25</v>
      </c>
      <c r="C25" s="5" t="s">
        <v>24</v>
      </c>
      <c r="D25" s="5">
        <v>3</v>
      </c>
      <c r="E25" s="5">
        <v>102</v>
      </c>
    </row>
    <row r="26" spans="1:26" ht="15.75" thickBot="1">
      <c r="A26" s="5" t="s">
        <v>15</v>
      </c>
      <c r="B26" s="5" t="s">
        <v>23</v>
      </c>
      <c r="C26" s="5" t="s">
        <v>21</v>
      </c>
      <c r="D26" s="5">
        <v>1</v>
      </c>
      <c r="E26" s="5">
        <v>16</v>
      </c>
    </row>
    <row r="27" spans="1:26" ht="15.75" thickBot="1">
      <c r="A27" s="5" t="s">
        <v>18</v>
      </c>
      <c r="B27" s="5" t="s">
        <v>22</v>
      </c>
      <c r="C27" s="5" t="s">
        <v>21</v>
      </c>
      <c r="D27" s="5">
        <v>3</v>
      </c>
      <c r="E27" s="5">
        <v>31</v>
      </c>
    </row>
    <row r="28" spans="1:26" ht="15.75" thickBot="1">
      <c r="A28" s="5" t="s">
        <v>20</v>
      </c>
      <c r="B28" s="5" t="s">
        <v>19</v>
      </c>
      <c r="C28" s="5" t="s">
        <v>16</v>
      </c>
      <c r="D28" s="5">
        <v>2</v>
      </c>
      <c r="E28" s="5">
        <v>29</v>
      </c>
    </row>
    <row r="29" spans="1:26" ht="15.75" thickBot="1">
      <c r="A29" s="5" t="s">
        <v>18</v>
      </c>
      <c r="B29" s="5" t="s">
        <v>17</v>
      </c>
      <c r="C29" s="5" t="s">
        <v>16</v>
      </c>
      <c r="D29" s="5">
        <v>2</v>
      </c>
      <c r="E29" s="5">
        <v>21</v>
      </c>
    </row>
    <row r="30" spans="1:26" ht="15.75" thickBot="1">
      <c r="A30" s="5" t="s">
        <v>15</v>
      </c>
      <c r="B30" s="5" t="s">
        <v>14</v>
      </c>
      <c r="C30" s="5" t="s">
        <v>13</v>
      </c>
      <c r="D30" s="5">
        <v>2</v>
      </c>
      <c r="E30" s="5">
        <v>30</v>
      </c>
    </row>
    <row r="33" spans="1:2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6" spans="1:26" ht="17.25" customHeight="1"/>
    <row r="37" spans="1:26" ht="23.25" customHeight="1">
      <c r="A37" s="13" t="s">
        <v>56</v>
      </c>
      <c r="B37" s="13" t="s">
        <v>57</v>
      </c>
      <c r="C37" s="13" t="s">
        <v>58</v>
      </c>
    </row>
    <row r="38" spans="1:26" ht="15" customHeight="1">
      <c r="A38" s="6">
        <v>1182</v>
      </c>
      <c r="B38" s="6" t="s">
        <v>59</v>
      </c>
      <c r="C38" s="6">
        <v>80</v>
      </c>
    </row>
    <row r="39" spans="1:26" ht="15" customHeight="1">
      <c r="A39" s="6">
        <v>3701</v>
      </c>
      <c r="B39" s="6" t="s">
        <v>60</v>
      </c>
      <c r="C39" s="6">
        <v>66</v>
      </c>
    </row>
    <row r="40" spans="1:26" ht="15" customHeight="1">
      <c r="A40" s="6">
        <v>3853</v>
      </c>
      <c r="B40" s="6" t="s">
        <v>61</v>
      </c>
      <c r="C40" s="6">
        <v>69</v>
      </c>
    </row>
    <row r="41" spans="1:26" ht="15" customHeight="1">
      <c r="A41" s="6">
        <v>4461</v>
      </c>
      <c r="B41" s="6" t="s">
        <v>62</v>
      </c>
      <c r="C41" s="6">
        <v>87</v>
      </c>
    </row>
    <row r="42" spans="1:26" ht="15" customHeight="1">
      <c r="A42" s="6">
        <v>4641</v>
      </c>
      <c r="B42" s="6" t="s">
        <v>63</v>
      </c>
      <c r="C42" s="6">
        <v>75</v>
      </c>
    </row>
    <row r="43" spans="1:26" ht="15" customHeight="1">
      <c r="A43" s="6">
        <v>6001</v>
      </c>
      <c r="B43" s="6" t="s">
        <v>64</v>
      </c>
      <c r="C43" s="6">
        <v>85</v>
      </c>
    </row>
    <row r="44" spans="1:26">
      <c r="A44" s="6">
        <v>6637</v>
      </c>
      <c r="B44" s="6" t="s">
        <v>65</v>
      </c>
      <c r="C44" s="6">
        <v>76</v>
      </c>
    </row>
    <row r="45" spans="1:26">
      <c r="A45" s="6">
        <v>6701</v>
      </c>
      <c r="B45" s="6" t="s">
        <v>66</v>
      </c>
      <c r="C45" s="6">
        <v>88</v>
      </c>
    </row>
    <row r="46" spans="1:26">
      <c r="A46" s="6">
        <v>8159</v>
      </c>
      <c r="B46" s="6" t="s">
        <v>67</v>
      </c>
      <c r="C46" s="6">
        <v>82</v>
      </c>
    </row>
    <row r="47" spans="1:26">
      <c r="A47" s="6">
        <v>9225</v>
      </c>
      <c r="B47" s="6" t="s">
        <v>68</v>
      </c>
      <c r="C47" s="6">
        <v>63</v>
      </c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5" spans="1:26">
      <c r="A55" s="12" t="s">
        <v>48</v>
      </c>
      <c r="B55" s="12" t="s">
        <v>47</v>
      </c>
      <c r="C55" s="12" t="s">
        <v>46</v>
      </c>
      <c r="D55" s="12" t="s">
        <v>45</v>
      </c>
      <c r="E55" s="12" t="s">
        <v>44</v>
      </c>
      <c r="F55" s="12" t="s">
        <v>43</v>
      </c>
      <c r="G55" s="12" t="s">
        <v>42</v>
      </c>
    </row>
    <row r="56" spans="1:26">
      <c r="A56" s="8" t="s">
        <v>41</v>
      </c>
      <c r="B56" s="6">
        <v>150</v>
      </c>
      <c r="C56" s="6">
        <v>2550</v>
      </c>
      <c r="D56" s="7">
        <v>44594</v>
      </c>
      <c r="E56" s="6">
        <v>450000</v>
      </c>
      <c r="F56" s="6">
        <v>382500</v>
      </c>
      <c r="G56" s="6">
        <v>67500</v>
      </c>
    </row>
    <row r="57" spans="1:26">
      <c r="A57" s="6" t="s">
        <v>40</v>
      </c>
      <c r="B57" s="6">
        <v>200</v>
      </c>
      <c r="C57" s="6">
        <v>3000</v>
      </c>
      <c r="D57" s="7">
        <v>44622</v>
      </c>
      <c r="E57" s="6">
        <v>750000</v>
      </c>
      <c r="F57" s="6">
        <v>600000</v>
      </c>
      <c r="G57" s="6">
        <v>150000</v>
      </c>
    </row>
    <row r="58" spans="1:26">
      <c r="A58" s="6" t="s">
        <v>39</v>
      </c>
      <c r="B58" s="6">
        <v>125</v>
      </c>
      <c r="C58" s="6">
        <v>2250</v>
      </c>
      <c r="D58" s="7">
        <v>44961</v>
      </c>
      <c r="E58" s="6">
        <v>400250</v>
      </c>
      <c r="F58" s="6">
        <v>281250</v>
      </c>
      <c r="G58" s="6">
        <v>119000</v>
      </c>
    </row>
    <row r="59" spans="1:26">
      <c r="A59" s="6" t="s">
        <v>38</v>
      </c>
      <c r="B59" s="6">
        <v>350</v>
      </c>
      <c r="C59" s="6">
        <v>5000</v>
      </c>
      <c r="D59" s="6" t="s">
        <v>37</v>
      </c>
      <c r="E59" s="6">
        <v>2550000</v>
      </c>
      <c r="F59" s="6">
        <v>1750000</v>
      </c>
      <c r="G59" s="6">
        <v>800000</v>
      </c>
    </row>
    <row r="60" spans="1:26">
      <c r="A60" s="6" t="s">
        <v>36</v>
      </c>
      <c r="B60" s="6">
        <v>500</v>
      </c>
      <c r="C60" s="6">
        <v>4000</v>
      </c>
      <c r="D60" s="6" t="s">
        <v>35</v>
      </c>
      <c r="E60" s="6">
        <v>2750000</v>
      </c>
      <c r="F60" s="6">
        <v>2000000</v>
      </c>
      <c r="G60" s="6">
        <v>750000</v>
      </c>
    </row>
    <row r="61" spans="1:26">
      <c r="A61" s="6" t="s">
        <v>34</v>
      </c>
      <c r="B61" s="6">
        <v>120</v>
      </c>
      <c r="C61" s="6">
        <v>3500</v>
      </c>
      <c r="D61" s="7">
        <v>44573</v>
      </c>
      <c r="E61" s="6">
        <v>550000</v>
      </c>
      <c r="F61" s="6">
        <v>420000</v>
      </c>
      <c r="G61" s="6">
        <v>130000</v>
      </c>
    </row>
    <row r="62" spans="1:26">
      <c r="A62" s="6" t="s">
        <v>33</v>
      </c>
      <c r="B62" s="6">
        <v>50</v>
      </c>
      <c r="C62" s="6">
        <v>3250</v>
      </c>
      <c r="D62" s="7">
        <v>44598</v>
      </c>
      <c r="E62" s="6">
        <v>245000</v>
      </c>
      <c r="F62" s="6">
        <v>162500</v>
      </c>
      <c r="G62" s="6">
        <v>82500</v>
      </c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2" spans="1:26" ht="28.5" customHeight="1">
      <c r="A92" s="12" t="s">
        <v>49</v>
      </c>
      <c r="B92" s="12" t="s">
        <v>50</v>
      </c>
      <c r="G92" s="12" t="s">
        <v>69</v>
      </c>
      <c r="H92" s="12" t="s">
        <v>70</v>
      </c>
    </row>
    <row r="93" spans="1:26" ht="22.5" customHeight="1">
      <c r="A93" s="6" t="s">
        <v>51</v>
      </c>
      <c r="B93" s="11">
        <v>1439323776</v>
      </c>
      <c r="G93" s="6" t="s">
        <v>71</v>
      </c>
      <c r="H93" s="6">
        <v>26</v>
      </c>
    </row>
    <row r="94" spans="1:26" ht="24.75" customHeight="1">
      <c r="A94" s="6" t="s">
        <v>52</v>
      </c>
      <c r="B94" s="11">
        <v>1380004385</v>
      </c>
      <c r="G94" s="6" t="s">
        <v>72</v>
      </c>
      <c r="H94" s="6">
        <v>36</v>
      </c>
    </row>
    <row r="95" spans="1:26" ht="27" customHeight="1">
      <c r="A95" s="6" t="s">
        <v>53</v>
      </c>
      <c r="B95" s="11">
        <v>331002651</v>
      </c>
      <c r="G95" s="6" t="s">
        <v>73</v>
      </c>
      <c r="H95" s="6">
        <v>22</v>
      </c>
    </row>
    <row r="96" spans="1:26" ht="20.25" customHeight="1">
      <c r="A96" s="6" t="s">
        <v>54</v>
      </c>
      <c r="B96" s="11">
        <v>273523615</v>
      </c>
      <c r="G96" s="6" t="s">
        <v>74</v>
      </c>
      <c r="H96" s="6">
        <v>38</v>
      </c>
    </row>
    <row r="97" spans="1:26" ht="25.5" customHeight="1">
      <c r="A97" s="6" t="s">
        <v>55</v>
      </c>
      <c r="B97" s="11">
        <v>220892340</v>
      </c>
      <c r="G97" s="6" t="s">
        <v>75</v>
      </c>
      <c r="H97" s="6">
        <v>28</v>
      </c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4" spans="1:26" ht="34.5" customHeight="1">
      <c r="A104" s="12" t="s">
        <v>76</v>
      </c>
      <c r="B104" s="12" t="s">
        <v>77</v>
      </c>
      <c r="C104" s="12" t="s">
        <v>78</v>
      </c>
      <c r="D104" s="12" t="s">
        <v>79</v>
      </c>
      <c r="E104" s="12" t="s">
        <v>80</v>
      </c>
    </row>
    <row r="105" spans="1:26">
      <c r="A105" s="6">
        <v>1</v>
      </c>
      <c r="B105" s="6">
        <v>20</v>
      </c>
      <c r="C105" s="6">
        <v>40</v>
      </c>
      <c r="D105" s="6">
        <v>10</v>
      </c>
      <c r="E105" s="6">
        <v>40</v>
      </c>
    </row>
    <row r="106" spans="1:26">
      <c r="A106" s="6">
        <v>2</v>
      </c>
      <c r="B106" s="6">
        <v>90</v>
      </c>
      <c r="C106" s="6">
        <v>20</v>
      </c>
      <c r="D106" s="6">
        <v>40</v>
      </c>
      <c r="E106" s="6">
        <v>60</v>
      </c>
    </row>
    <row r="107" spans="1:26">
      <c r="A107" s="6">
        <v>3</v>
      </c>
      <c r="B107" s="6">
        <v>20</v>
      </c>
      <c r="C107" s="6">
        <v>40</v>
      </c>
      <c r="D107" s="6">
        <v>10</v>
      </c>
      <c r="E107" s="6">
        <v>40</v>
      </c>
    </row>
    <row r="108" spans="1:26">
      <c r="A108" s="6">
        <v>4</v>
      </c>
      <c r="B108" s="6">
        <v>50</v>
      </c>
      <c r="C108" s="6">
        <v>30</v>
      </c>
      <c r="D108" s="6">
        <v>40</v>
      </c>
      <c r="E108" s="6">
        <v>60</v>
      </c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31" spans="1:9" ht="27" customHeight="1">
      <c r="A131" s="12" t="s">
        <v>81</v>
      </c>
      <c r="B131" s="12">
        <v>2019</v>
      </c>
      <c r="C131" s="12">
        <v>2020</v>
      </c>
      <c r="D131" s="12">
        <v>2021</v>
      </c>
      <c r="E131" s="12">
        <v>2022</v>
      </c>
      <c r="F131" s="12">
        <v>2023</v>
      </c>
      <c r="H131" s="12" t="s">
        <v>86</v>
      </c>
      <c r="I131" s="12" t="s">
        <v>87</v>
      </c>
    </row>
    <row r="132" spans="1:9" ht="23.25" customHeight="1">
      <c r="A132" s="14" t="s">
        <v>82</v>
      </c>
      <c r="B132" s="14">
        <v>85</v>
      </c>
      <c r="C132" s="14">
        <v>68</v>
      </c>
      <c r="D132" s="14">
        <v>75</v>
      </c>
      <c r="E132" s="14">
        <v>90</v>
      </c>
      <c r="F132" s="14">
        <v>85</v>
      </c>
      <c r="H132" s="14" t="s">
        <v>88</v>
      </c>
      <c r="I132" s="14">
        <v>5.2</v>
      </c>
    </row>
    <row r="133" spans="1:9" ht="24" customHeight="1">
      <c r="A133" s="14" t="s">
        <v>83</v>
      </c>
      <c r="B133" s="14">
        <v>78</v>
      </c>
      <c r="C133" s="14">
        <v>82</v>
      </c>
      <c r="D133" s="14">
        <v>80</v>
      </c>
      <c r="E133" s="14">
        <v>75</v>
      </c>
      <c r="F133" s="14">
        <v>88</v>
      </c>
      <c r="H133" s="14" t="s">
        <v>89</v>
      </c>
      <c r="I133" s="14">
        <v>5.9</v>
      </c>
    </row>
    <row r="134" spans="1:9" ht="24.75" customHeight="1">
      <c r="A134" s="14" t="s">
        <v>84</v>
      </c>
      <c r="B134" s="14">
        <v>89</v>
      </c>
      <c r="C134" s="14">
        <v>86</v>
      </c>
      <c r="D134" s="14">
        <v>85</v>
      </c>
      <c r="E134" s="14">
        <v>95</v>
      </c>
      <c r="F134" s="14">
        <v>98</v>
      </c>
      <c r="H134" s="14" t="s">
        <v>90</v>
      </c>
      <c r="I134" s="14">
        <v>7.7</v>
      </c>
    </row>
    <row r="135" spans="1:9" ht="27.75" customHeight="1">
      <c r="A135" s="14" t="s">
        <v>85</v>
      </c>
      <c r="B135" s="14">
        <v>75</v>
      </c>
      <c r="C135" s="14">
        <v>68</v>
      </c>
      <c r="D135" s="14">
        <v>65</v>
      </c>
      <c r="E135" s="14">
        <v>75</v>
      </c>
      <c r="F135" s="14">
        <v>70</v>
      </c>
      <c r="H135" s="14" t="s">
        <v>91</v>
      </c>
      <c r="I135" s="14">
        <v>9</v>
      </c>
    </row>
    <row r="136" spans="1:9">
      <c r="H136" s="14" t="s">
        <v>92</v>
      </c>
      <c r="I136" s="14">
        <v>9.9</v>
      </c>
    </row>
    <row r="137" spans="1:9" ht="22.5" customHeight="1">
      <c r="H137" s="14" t="s">
        <v>93</v>
      </c>
      <c r="I137" s="14">
        <v>9.1</v>
      </c>
    </row>
    <row r="138" spans="1:9" ht="24" customHeight="1">
      <c r="H138" s="14" t="s">
        <v>94</v>
      </c>
      <c r="I138" s="14">
        <v>9.5</v>
      </c>
    </row>
    <row r="139" spans="1:9" ht="18" customHeight="1">
      <c r="H139" s="14" t="s">
        <v>95</v>
      </c>
      <c r="I139" s="14">
        <v>9.6999999999999993</v>
      </c>
    </row>
    <row r="140" spans="1:9" ht="19.5" customHeight="1">
      <c r="H140" s="14" t="s">
        <v>96</v>
      </c>
      <c r="I140" s="14">
        <v>8.3000000000000007</v>
      </c>
    </row>
    <row r="141" spans="1:9" ht="25.5" customHeight="1">
      <c r="H141" s="14" t="s">
        <v>97</v>
      </c>
      <c r="I141" s="14">
        <v>7.8</v>
      </c>
    </row>
    <row r="142" spans="1:9" ht="21" customHeight="1">
      <c r="H142" s="14" t="s">
        <v>98</v>
      </c>
      <c r="I142" s="14">
        <v>6.8</v>
      </c>
    </row>
    <row r="143" spans="1:9" ht="19.5" customHeight="1">
      <c r="H143" s="14" t="s">
        <v>99</v>
      </c>
      <c r="I143" s="14">
        <v>5.5</v>
      </c>
    </row>
    <row r="148" spans="8:9" ht="19.5" customHeight="1">
      <c r="H148" s="15" t="s">
        <v>100</v>
      </c>
      <c r="I148" s="15" t="s">
        <v>101</v>
      </c>
    </row>
    <row r="149" spans="8:9">
      <c r="H149" s="16" t="s">
        <v>102</v>
      </c>
      <c r="I149" s="16">
        <v>50000</v>
      </c>
    </row>
    <row r="150" spans="8:9">
      <c r="H150" s="16" t="s">
        <v>103</v>
      </c>
      <c r="I150" s="16">
        <v>-2500</v>
      </c>
    </row>
    <row r="151" spans="8:9">
      <c r="H151" s="16" t="s">
        <v>104</v>
      </c>
      <c r="I151" s="16">
        <v>-5000</v>
      </c>
    </row>
    <row r="152" spans="8:9">
      <c r="H152" s="16" t="s">
        <v>105</v>
      </c>
      <c r="I152" s="16">
        <v>12000</v>
      </c>
    </row>
    <row r="153" spans="8:9">
      <c r="H153" s="16" t="s">
        <v>106</v>
      </c>
      <c r="I153" s="16">
        <v>-4000</v>
      </c>
    </row>
    <row r="154" spans="8:9">
      <c r="H154" s="16" t="s">
        <v>107</v>
      </c>
      <c r="I154" s="16">
        <v>50500</v>
      </c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5" spans="1:26">
      <c r="A165" s="12" t="s">
        <v>108</v>
      </c>
      <c r="B165" s="12" t="s">
        <v>109</v>
      </c>
      <c r="C165" s="12" t="s">
        <v>110</v>
      </c>
      <c r="D165" s="12" t="s">
        <v>111</v>
      </c>
      <c r="F165" s="12" t="s">
        <v>116</v>
      </c>
      <c r="G165" s="12" t="s">
        <v>117</v>
      </c>
    </row>
    <row r="166" spans="1:26">
      <c r="A166" s="6" t="s">
        <v>112</v>
      </c>
      <c r="B166" s="6">
        <v>22</v>
      </c>
      <c r="C166" s="6">
        <v>2500</v>
      </c>
      <c r="D166" s="17">
        <v>0.2</v>
      </c>
      <c r="F166" s="6">
        <v>42</v>
      </c>
      <c r="G166" s="6">
        <v>71</v>
      </c>
    </row>
    <row r="167" spans="1:26">
      <c r="A167" s="6" t="s">
        <v>113</v>
      </c>
      <c r="B167" s="6">
        <v>12</v>
      </c>
      <c r="C167" s="6">
        <v>1600</v>
      </c>
      <c r="D167" s="17">
        <v>0.5</v>
      </c>
      <c r="F167" s="6">
        <v>41</v>
      </c>
      <c r="G167" s="6">
        <v>73</v>
      </c>
    </row>
    <row r="168" spans="1:26">
      <c r="A168" s="6" t="s">
        <v>114</v>
      </c>
      <c r="B168" s="6">
        <v>33</v>
      </c>
      <c r="C168" s="6">
        <v>3500</v>
      </c>
      <c r="D168" s="17">
        <v>0.8</v>
      </c>
      <c r="F168" s="6">
        <v>43</v>
      </c>
      <c r="G168" s="6">
        <v>112</v>
      </c>
    </row>
    <row r="169" spans="1:26">
      <c r="A169" s="6" t="s">
        <v>115</v>
      </c>
      <c r="B169" s="6">
        <v>18</v>
      </c>
      <c r="C169" s="6">
        <v>2700</v>
      </c>
      <c r="D169" s="17">
        <v>0.3</v>
      </c>
      <c r="F169" s="6">
        <v>42</v>
      </c>
      <c r="G169" s="6">
        <v>86</v>
      </c>
    </row>
    <row r="170" spans="1:26">
      <c r="F170" s="6">
        <v>37</v>
      </c>
      <c r="G170" s="6">
        <v>75</v>
      </c>
    </row>
    <row r="171" spans="1:26">
      <c r="F171" s="6">
        <v>34</v>
      </c>
      <c r="G171" s="6">
        <v>67</v>
      </c>
    </row>
    <row r="172" spans="1:26">
      <c r="F172" s="6">
        <v>30</v>
      </c>
      <c r="G172" s="6">
        <v>73</v>
      </c>
    </row>
    <row r="173" spans="1:26">
      <c r="F173" s="6">
        <v>36</v>
      </c>
      <c r="G173" s="6">
        <v>59</v>
      </c>
    </row>
    <row r="174" spans="1:26">
      <c r="F174" s="6">
        <v>36</v>
      </c>
      <c r="G174" s="6">
        <v>62</v>
      </c>
    </row>
    <row r="175" spans="1:26">
      <c r="F175" s="6">
        <v>36</v>
      </c>
      <c r="G175" s="6">
        <v>68</v>
      </c>
    </row>
    <row r="176" spans="1:26">
      <c r="F176" s="6">
        <v>35</v>
      </c>
      <c r="G176" s="6">
        <v>64</v>
      </c>
    </row>
    <row r="177" spans="1:26">
      <c r="F177" s="6">
        <v>35</v>
      </c>
      <c r="G177" s="6">
        <v>67</v>
      </c>
    </row>
    <row r="178" spans="1:26">
      <c r="F178" s="6">
        <v>35</v>
      </c>
      <c r="G178" s="6">
        <v>70</v>
      </c>
    </row>
    <row r="179" spans="1:26">
      <c r="F179" s="6">
        <v>35</v>
      </c>
      <c r="G179" s="6">
        <v>61</v>
      </c>
    </row>
    <row r="180" spans="1:26">
      <c r="F180" s="6">
        <v>37</v>
      </c>
      <c r="G180" s="6">
        <v>93</v>
      </c>
    </row>
    <row r="181" spans="1:26">
      <c r="F181" s="6">
        <v>35</v>
      </c>
      <c r="G181" s="6">
        <v>76</v>
      </c>
    </row>
    <row r="182" spans="1:26">
      <c r="F182" s="6">
        <v>39</v>
      </c>
      <c r="G182" s="6">
        <v>77</v>
      </c>
    </row>
    <row r="183" spans="1:26">
      <c r="F183" s="6">
        <v>37</v>
      </c>
      <c r="G183" s="6">
        <v>65</v>
      </c>
    </row>
    <row r="184" spans="1:26">
      <c r="F184" s="6">
        <v>35</v>
      </c>
      <c r="G184" s="6">
        <v>65</v>
      </c>
    </row>
    <row r="185" spans="1:26">
      <c r="F185" s="6">
        <v>36</v>
      </c>
      <c r="G185" s="6">
        <v>72</v>
      </c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</sheetData>
  <mergeCells count="2">
    <mergeCell ref="D9:E9"/>
    <mergeCell ref="D7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8"/>
  <sheetViews>
    <sheetView tabSelected="1" topLeftCell="A15" zoomScaleNormal="100" workbookViewId="0">
      <selection activeCell="H50" sqref="H50"/>
    </sheetView>
  </sheetViews>
  <sheetFormatPr defaultRowHeight="15"/>
  <cols>
    <col min="1" max="26" width="31" customWidth="1"/>
  </cols>
  <sheetData>
    <row r="4" spans="1:6">
      <c r="A4" s="12" t="s">
        <v>81</v>
      </c>
      <c r="B4" s="12">
        <v>2019</v>
      </c>
      <c r="C4" s="12">
        <v>2020</v>
      </c>
      <c r="D4" s="12">
        <v>2021</v>
      </c>
      <c r="E4" s="12">
        <v>2022</v>
      </c>
      <c r="F4" s="12">
        <v>2023</v>
      </c>
    </row>
    <row r="5" spans="1:6">
      <c r="A5" s="14" t="s">
        <v>82</v>
      </c>
      <c r="B5" s="14">
        <v>85</v>
      </c>
      <c r="C5" s="14">
        <v>68</v>
      </c>
      <c r="D5" s="14">
        <v>75</v>
      </c>
      <c r="E5" s="14">
        <v>90</v>
      </c>
      <c r="F5" s="14">
        <v>85</v>
      </c>
    </row>
    <row r="6" spans="1:6">
      <c r="A6" s="14" t="s">
        <v>83</v>
      </c>
      <c r="B6" s="14">
        <v>78</v>
      </c>
      <c r="C6" s="14">
        <v>82</v>
      </c>
      <c r="D6" s="14">
        <v>80</v>
      </c>
      <c r="E6" s="14">
        <v>75</v>
      </c>
      <c r="F6" s="14">
        <v>88</v>
      </c>
    </row>
    <row r="7" spans="1:6">
      <c r="A7" s="14" t="s">
        <v>84</v>
      </c>
      <c r="B7" s="14">
        <v>89</v>
      </c>
      <c r="C7" s="14">
        <v>86</v>
      </c>
      <c r="D7" s="14">
        <v>85</v>
      </c>
      <c r="E7" s="14">
        <v>95</v>
      </c>
      <c r="F7" s="14">
        <v>98</v>
      </c>
    </row>
    <row r="8" spans="1:6">
      <c r="A8" s="14" t="s">
        <v>85</v>
      </c>
      <c r="B8" s="14">
        <v>75</v>
      </c>
      <c r="C8" s="14">
        <v>68</v>
      </c>
      <c r="D8" s="14">
        <v>65</v>
      </c>
      <c r="E8" s="14">
        <v>75</v>
      </c>
      <c r="F8" s="14">
        <v>70</v>
      </c>
    </row>
    <row r="35" spans="2:3">
      <c r="B35" s="12" t="s">
        <v>86</v>
      </c>
      <c r="C35" s="12" t="s">
        <v>87</v>
      </c>
    </row>
    <row r="36" spans="2:3">
      <c r="B36" s="14" t="s">
        <v>88</v>
      </c>
      <c r="C36" s="14">
        <v>5.2</v>
      </c>
    </row>
    <row r="37" spans="2:3">
      <c r="B37" s="14" t="s">
        <v>89</v>
      </c>
      <c r="C37" s="14">
        <v>5.9</v>
      </c>
    </row>
    <row r="38" spans="2:3">
      <c r="B38" s="14" t="s">
        <v>90</v>
      </c>
      <c r="C38" s="14">
        <v>7.7</v>
      </c>
    </row>
    <row r="39" spans="2:3">
      <c r="B39" s="14" t="s">
        <v>91</v>
      </c>
      <c r="C39" s="14">
        <v>9</v>
      </c>
    </row>
    <row r="40" spans="2:3">
      <c r="B40" s="14" t="s">
        <v>92</v>
      </c>
      <c r="C40" s="14">
        <v>9.9</v>
      </c>
    </row>
    <row r="41" spans="2:3">
      <c r="B41" s="14" t="s">
        <v>93</v>
      </c>
      <c r="C41" s="14">
        <v>9.1</v>
      </c>
    </row>
    <row r="42" spans="2:3">
      <c r="B42" s="14" t="s">
        <v>94</v>
      </c>
      <c r="C42" s="14">
        <v>9.5</v>
      </c>
    </row>
    <row r="43" spans="2:3">
      <c r="B43" s="14" t="s">
        <v>95</v>
      </c>
      <c r="C43" s="14">
        <v>9.6999999999999993</v>
      </c>
    </row>
    <row r="44" spans="2:3">
      <c r="B44" s="14" t="s">
        <v>96</v>
      </c>
      <c r="C44" s="14">
        <v>8.3000000000000007</v>
      </c>
    </row>
    <row r="45" spans="2:3">
      <c r="B45" s="14" t="s">
        <v>97</v>
      </c>
      <c r="C45" s="14">
        <v>7.8</v>
      </c>
    </row>
    <row r="46" spans="2:3">
      <c r="B46" s="14" t="s">
        <v>98</v>
      </c>
      <c r="C46" s="14">
        <v>6.8</v>
      </c>
    </row>
    <row r="47" spans="2:3">
      <c r="B47" s="14" t="s">
        <v>99</v>
      </c>
      <c r="C47" s="14">
        <v>5.5</v>
      </c>
    </row>
    <row r="52" spans="2:3">
      <c r="B52" s="15" t="s">
        <v>100</v>
      </c>
      <c r="C52" s="15" t="s">
        <v>101</v>
      </c>
    </row>
    <row r="53" spans="2:3">
      <c r="B53" s="16" t="s">
        <v>102</v>
      </c>
      <c r="C53" s="16">
        <v>50000</v>
      </c>
    </row>
    <row r="54" spans="2:3">
      <c r="B54" s="16" t="s">
        <v>103</v>
      </c>
      <c r="C54" s="16">
        <v>-2500</v>
      </c>
    </row>
    <row r="55" spans="2:3">
      <c r="B55" s="16" t="s">
        <v>104</v>
      </c>
      <c r="C55" s="16">
        <v>-5000</v>
      </c>
    </row>
    <row r="56" spans="2:3">
      <c r="B56" s="16" t="s">
        <v>105</v>
      </c>
      <c r="C56" s="16">
        <v>12000</v>
      </c>
    </row>
    <row r="57" spans="2:3">
      <c r="B57" s="16" t="s">
        <v>106</v>
      </c>
      <c r="C57" s="16">
        <v>-4000</v>
      </c>
    </row>
    <row r="58" spans="2:3">
      <c r="B58" s="16" t="s">
        <v>107</v>
      </c>
      <c r="C58" s="16">
        <v>50500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M.NADEEM</dc:creator>
  <cp:lastModifiedBy>M.NADEEM</cp:lastModifiedBy>
  <dcterms:created xsi:type="dcterms:W3CDTF">2024-06-14T11:14:16Z</dcterms:created>
  <dcterms:modified xsi:type="dcterms:W3CDTF">2024-07-12T09:56:57Z</dcterms:modified>
</cp:coreProperties>
</file>