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<sst xmlns="http://schemas.openxmlformats.org/spreadsheetml/2006/main" count="108" uniqueCount="21">
  <si>
    <t xml:space="preserve">C</t>
  </si>
  <si>
    <t xml:space="preserve">План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</si>
  <si>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</si>
  <si>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</si>
  <si>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</si>
  <si>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</si>
  <si>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</si>
  <si>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F(X0)</t>
  </si>
  <si>
    <t xml:space="preserve">p3</t>
  </si>
  <si>
    <t xml:space="preserve">p4</t>
  </si>
  <si>
    <t xml:space="preserve">p2</t>
  </si>
  <si>
    <t xml:space="preserve">Max=14</t>
  </si>
  <si>
    <t xml:space="preserve">y</t>
  </si>
  <si>
    <t xml:space="preserve">x</t>
  </si>
  <si>
    <t xml:space="preserve">p1</t>
  </si>
  <si>
    <t xml:space="preserve">P6</t>
  </si>
  <si>
    <t xml:space="preserve">p5</t>
  </si>
  <si>
    <t xml:space="preserve">θ</t>
  </si>
  <si>
    <t xml:space="preserve">-</t>
  </si>
  <si>
    <t xml:space="preserve">P7</t>
  </si>
  <si>
    <t xml:space="preserve">p7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</si>
</sst>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0000"/>
      <name val="Calibri"/>
      <family val="2"/>
      <charset val="204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 tint="0.5999"/>
        <bgColor rgb="FFA9D18E"/>
      </patternFill>
    </fill>
    <fill>
      <patternFill patternType="solid">
        <fgColor theme="0"/>
        <bgColor rgb="FFFFFFCC"/>
      </patternFill>
    </fill>
    <fill>
      <patternFill patternType="solid">
        <fgColor theme="9" tint="0.3999"/>
        <bgColor rgb="FFADB9C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228600</xdr:colOff>
      <xdr:row>1</xdr:row>
      <xdr:rowOff>120240</xdr:rowOff>
    </xdr:from>
    <xdr:to>
      <xdr:col>12</xdr:col>
      <xdr:colOff>123480</xdr:colOff>
      <xdr:row>9</xdr:row>
      <xdr:rowOff>18720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378400" y="301320"/>
          <a:ext cx="2606400" cy="134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324720</xdr:colOff>
      <xdr:row>0</xdr:row>
      <xdr:rowOff>0</xdr:rowOff>
    </xdr:from>
    <xdr:to>
      <xdr:col>38</xdr:col>
      <xdr:colOff>19080</xdr:colOff>
      <xdr:row>37</xdr:row>
      <xdr:rowOff>15480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8186040" y="0"/>
          <a:ext cx="15593400" cy="66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185040</xdr:colOff>
      <xdr:row>21</xdr:row>
      <xdr:rowOff>16920</xdr:rowOff>
    </xdr:from>
    <xdr:to>
      <xdr:col>5</xdr:col>
      <xdr:colOff>483120</xdr:colOff>
      <xdr:row>23</xdr:row>
      <xdr:rowOff>26280</xdr:rowOff>
    </xdr:to>
    <xdr:pic>
      <xdr:nvPicPr>
        <xdr:cNvPr id="2" name="Изображение 3" descr=""/>
        <xdr:cNvPicPr/>
      </xdr:nvPicPr>
      <xdr:blipFill>
        <a:blip r:embed="rId3"/>
        <a:stretch/>
      </xdr:blipFill>
      <xdr:spPr>
        <a:xfrm>
          <a:off x="1407960" y="3811680"/>
          <a:ext cx="2390400" cy="37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53640</xdr:colOff>
      <xdr:row>45</xdr:row>
      <xdr:rowOff>159120</xdr:rowOff>
    </xdr:from>
    <xdr:to>
      <xdr:col>4</xdr:col>
      <xdr:colOff>333360</xdr:colOff>
      <xdr:row>47</xdr:row>
      <xdr:rowOff>158760</xdr:rowOff>
    </xdr:to>
    <xdr:pic>
      <xdr:nvPicPr>
        <xdr:cNvPr id="3" name="Изображение 4" descr=""/>
        <xdr:cNvPicPr/>
      </xdr:nvPicPr>
      <xdr:blipFill>
        <a:blip r:embed="rId4"/>
        <a:stretch/>
      </xdr:blipFill>
      <xdr:spPr>
        <a:xfrm>
          <a:off x="665280" y="8251560"/>
          <a:ext cx="2114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244800</xdr:colOff>
      <xdr:row>39</xdr:row>
      <xdr:rowOff>91080</xdr:rowOff>
    </xdr:from>
    <xdr:to>
      <xdr:col>39</xdr:col>
      <xdr:colOff>519120</xdr:colOff>
      <xdr:row>94</xdr:row>
      <xdr:rowOff>15840</xdr:rowOff>
    </xdr:to>
    <xdr:pic>
      <xdr:nvPicPr>
        <xdr:cNvPr id="4" name="Изображение 5" descr=""/>
        <xdr:cNvPicPr/>
      </xdr:nvPicPr>
      <xdr:blipFill>
        <a:blip r:embed="rId5"/>
        <a:stretch/>
      </xdr:blipFill>
      <xdr:spPr>
        <a:xfrm>
          <a:off x="8106120" y="7097760"/>
          <a:ext cx="16785000" cy="9878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Q63"/>
  <sheetViews>
    <sheetView showFormulas="false" showGridLines="true" showRowColHeaders="true" showZeros="true" rightToLeft="false" tabSelected="true" showOutlineSymbols="true" defaultGridColor="true" view="normal" topLeftCell="A28" colorId="64" zoomScale="120" zoomScaleNormal="120" zoomScalePageLayoutView="100" workbookViewId="0">
      <selection pane="topLeft" activeCell="K34" activeCellId="0" sqref="K34"/>
    </sheetView>
  </sheetViews>
  <sheetFormatPr defaultColWidth="8.6796875" defaultRowHeight="14.25" zeroHeight="false" outlineLevelRow="0" outlineLevelCol="0"/>
  <cols>
    <col collapsed="false" customWidth="true" hidden="false" outlineLevel="0" max="5" min="5" style="0" width="12.33"/>
    <col collapsed="false" customWidth="true" hidden="false" outlineLevel="0" max="9" min="9" style="0" width="12.44"/>
  </cols>
  <sheetData>
    <row r="3" customFormat="false" ht="14.25" hidden="false" customHeight="false" outlineLevel="0" collapsed="false">
      <c r="C3" s="1" t="n">
        <v>2</v>
      </c>
      <c r="D3" s="1" t="n">
        <v>3</v>
      </c>
      <c r="E3" s="1" t="n">
        <v>0</v>
      </c>
      <c r="F3" s="1" t="n">
        <v>0</v>
      </c>
      <c r="G3" s="1" t="n">
        <v>0</v>
      </c>
    </row>
    <row r="4" customFormat="false" ht="14.25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customFormat="false" ht="14.25" hidden="false" customHeight="false" outlineLevel="0" collapsed="false">
      <c r="A5" s="1" t="s">
        <v>4</v>
      </c>
      <c r="B5" s="1" t="n">
        <v>14</v>
      </c>
      <c r="C5" s="1" t="n">
        <v>5</v>
      </c>
      <c r="D5" s="2" t="n">
        <v>2</v>
      </c>
      <c r="E5" s="1" t="n">
        <v>1</v>
      </c>
      <c r="F5" s="1" t="n">
        <v>0</v>
      </c>
      <c r="G5" s="1" t="n">
        <v>0</v>
      </c>
      <c r="H5" s="0" t="n">
        <f aca="false">B5/D5</f>
        <v>7</v>
      </c>
    </row>
    <row r="6" customFormat="false" ht="14.25" hidden="false" customHeight="false" outlineLevel="0" collapsed="false">
      <c r="A6" s="1" t="s">
        <v>5</v>
      </c>
      <c r="B6" s="1" t="n">
        <v>5</v>
      </c>
      <c r="C6" s="1" t="n">
        <v>4</v>
      </c>
      <c r="D6" s="2" t="n">
        <v>-5</v>
      </c>
      <c r="E6" s="1" t="n">
        <v>0</v>
      </c>
      <c r="F6" s="1" t="n">
        <v>1</v>
      </c>
      <c r="G6" s="1" t="n">
        <v>0</v>
      </c>
      <c r="H6" s="0" t="n">
        <f aca="false">B6/D6</f>
        <v>-1</v>
      </c>
    </row>
    <row r="7" customFormat="false" ht="14.25" hidden="false" customHeight="false" outlineLevel="0" collapsed="false">
      <c r="A7" s="1" t="s">
        <v>6</v>
      </c>
      <c r="B7" s="2" t="n">
        <v>4</v>
      </c>
      <c r="C7" s="2" t="n">
        <v>-7</v>
      </c>
      <c r="D7" s="3" t="n">
        <v>2</v>
      </c>
      <c r="E7" s="2" t="n">
        <v>0</v>
      </c>
      <c r="F7" s="2" t="n">
        <v>0</v>
      </c>
      <c r="G7" s="2" t="n">
        <v>1</v>
      </c>
      <c r="H7" s="4" t="n">
        <f aca="false">B7/D7</f>
        <v>2</v>
      </c>
    </row>
    <row r="8" customFormat="false" ht="14.25" hidden="false" customHeight="false" outlineLevel="0" collapsed="false">
      <c r="A8" s="5" t="s">
        <v>7</v>
      </c>
      <c r="B8" s="1"/>
      <c r="C8" s="1" t="n">
        <f aca="false">-C3</f>
        <v>-2</v>
      </c>
      <c r="D8" s="1" t="n">
        <f aca="false">-D3</f>
        <v>-3</v>
      </c>
      <c r="E8" s="1" t="n">
        <f aca="false">-E3</f>
        <v>-0</v>
      </c>
      <c r="F8" s="1" t="n">
        <f aca="false">-F3</f>
        <v>-0</v>
      </c>
      <c r="G8" s="1" t="n">
        <f aca="false">-G3</f>
        <v>-0</v>
      </c>
    </row>
    <row r="9" customFormat="false" ht="13.8" hidden="false" customHeight="false" outlineLevel="0" collapsed="false"/>
    <row r="11" customFormat="false" ht="14.25" hidden="false" customHeight="false" outlineLevel="0" collapsed="false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customFormat="false" ht="14.25" hidden="false" customHeight="false" outlineLevel="0" collapsed="false">
      <c r="A12" s="0" t="s">
        <v>8</v>
      </c>
      <c r="B12" s="4" t="n">
        <f aca="false">B5-$D5/$D$7*B$7</f>
        <v>10</v>
      </c>
      <c r="C12" s="4" t="n">
        <f aca="false">C5-$D5/$D$7*C$7</f>
        <v>12</v>
      </c>
      <c r="D12" s="4" t="n">
        <f aca="false">D5-$D5/$D$7*D$7</f>
        <v>0</v>
      </c>
      <c r="E12" s="4" t="n">
        <f aca="false">E5-$D5/$D$7*E$7</f>
        <v>1</v>
      </c>
      <c r="F12" s="4" t="n">
        <f aca="false">F5-$D5/$D$7*F$7</f>
        <v>0</v>
      </c>
      <c r="G12" s="4" t="n">
        <f aca="false">G5-$D5/$D$7*G$7</f>
        <v>-1</v>
      </c>
      <c r="H12" s="0" t="n">
        <f aca="false">B12/C12</f>
        <v>0.833333333333333</v>
      </c>
    </row>
    <row r="13" customFormat="false" ht="14.25" hidden="false" customHeight="false" outlineLevel="0" collapsed="false">
      <c r="A13" s="0" t="s">
        <v>9</v>
      </c>
      <c r="B13" s="0" t="n">
        <f aca="false">B6-$D6/$D$7*B$7</f>
        <v>15</v>
      </c>
      <c r="C13" s="4" t="n">
        <f aca="false">C6-$D6/$D$7*C$7</f>
        <v>-13.5</v>
      </c>
      <c r="D13" s="0" t="n">
        <f aca="false">D6-$D6/$D$7*D$7</f>
        <v>0</v>
      </c>
      <c r="E13" s="0" t="n">
        <f aca="false">E6-$D6/$D$7*E$7</f>
        <v>0</v>
      </c>
      <c r="F13" s="0" t="n">
        <f aca="false">F6-$D6/$D$7*F$7</f>
        <v>1</v>
      </c>
      <c r="G13" s="0" t="n">
        <f aca="false">G6-$D6/$D$7*G$7</f>
        <v>2.5</v>
      </c>
      <c r="H13" s="0" t="n">
        <f aca="false">B13/C13</f>
        <v>-1.11111111111111</v>
      </c>
    </row>
    <row r="14" customFormat="false" ht="14.25" hidden="false" customHeight="false" outlineLevel="0" collapsed="false">
      <c r="A14" s="0" t="s">
        <v>10</v>
      </c>
      <c r="B14" s="0" t="n">
        <f aca="false">B7/$D$7</f>
        <v>2</v>
      </c>
      <c r="C14" s="4" t="n">
        <f aca="false">C7/$D$7</f>
        <v>-3.5</v>
      </c>
      <c r="D14" s="0" t="n">
        <f aca="false">D7/$D$7</f>
        <v>1</v>
      </c>
      <c r="E14" s="0" t="n">
        <f aca="false">E7/$D$7</f>
        <v>0</v>
      </c>
      <c r="F14" s="0" t="n">
        <f aca="false">F7/$D$7</f>
        <v>0</v>
      </c>
      <c r="G14" s="0" t="n">
        <f aca="false">G7/$D$7</f>
        <v>0.5</v>
      </c>
      <c r="H14" s="0" t="n">
        <f aca="false">B14/C14</f>
        <v>-0.571428571428571</v>
      </c>
    </row>
    <row r="15" customFormat="false" ht="14.25" hidden="false" customHeight="false" outlineLevel="0" collapsed="false">
      <c r="A15" s="5" t="s">
        <v>7</v>
      </c>
      <c r="B15" s="6" t="n">
        <f aca="false">-B7*$D$8/$D$7</f>
        <v>6</v>
      </c>
      <c r="C15" s="4" t="n">
        <f aca="false">C8-C7*$D$8/$D$7</f>
        <v>-12.5</v>
      </c>
      <c r="D15" s="7" t="n">
        <f aca="false">D8-D7*$D$8/$D$7</f>
        <v>0</v>
      </c>
      <c r="E15" s="0" t="n">
        <f aca="false">E7-$D7/$D$6*E$6</f>
        <v>0</v>
      </c>
      <c r="F15" s="0" t="n">
        <f aca="false">F8-$D8/$D$7*F$7</f>
        <v>0</v>
      </c>
      <c r="G15" s="0" t="n">
        <f aca="false">G8-$D8/$D$7*G$7</f>
        <v>1.5</v>
      </c>
      <c r="J15" s="0" t="s">
        <v>11</v>
      </c>
    </row>
    <row r="17" customFormat="false" ht="14.25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J17" s="0" t="s">
        <v>12</v>
      </c>
      <c r="K17" s="0" t="s">
        <v>13</v>
      </c>
    </row>
    <row r="18" customFormat="false" ht="14.25" hidden="false" customHeight="false" outlineLevel="0" collapsed="false">
      <c r="A18" s="0" t="s">
        <v>14</v>
      </c>
      <c r="B18" s="8" t="n">
        <f aca="false">B12/$C$12</f>
        <v>0.833333333333333</v>
      </c>
      <c r="C18" s="8" t="n">
        <f aca="false">C12/$C$12</f>
        <v>1</v>
      </c>
      <c r="D18" s="8" t="n">
        <f aca="false">D12/$C$12</f>
        <v>0</v>
      </c>
      <c r="E18" s="8" t="n">
        <f aca="false">E12/$C$12</f>
        <v>0.0833333333333333</v>
      </c>
      <c r="F18" s="8" t="n">
        <f aca="false">F12/$C$12</f>
        <v>0</v>
      </c>
      <c r="G18" s="8" t="n">
        <f aca="false">G12/$C$12</f>
        <v>-0.0833333333333333</v>
      </c>
      <c r="J18" s="9" t="n">
        <v>4</v>
      </c>
      <c r="K18" s="0" t="n">
        <v>1</v>
      </c>
    </row>
    <row r="19" customFormat="false" ht="14.25" hidden="false" customHeight="false" outlineLevel="0" collapsed="false">
      <c r="A19" s="0" t="s">
        <v>9</v>
      </c>
      <c r="B19" s="0" t="n">
        <f aca="false">B13-$C13/$C$12*B$12</f>
        <v>26.25</v>
      </c>
      <c r="C19" s="0" t="n">
        <f aca="false">C13-$C13/$C$12*C$12</f>
        <v>0</v>
      </c>
      <c r="D19" s="0" t="n">
        <f aca="false">D13-$C13/$C$12*D$12</f>
        <v>0</v>
      </c>
      <c r="E19" s="0" t="n">
        <f aca="false">E13-$C13/$C$12*E$12</f>
        <v>1.125</v>
      </c>
      <c r="F19" s="0" t="n">
        <f aca="false">F13-$C13/$C$12*F$12</f>
        <v>1</v>
      </c>
      <c r="G19" s="0" t="n">
        <f aca="false">G13-$C13/$C$12*G$12</f>
        <v>1.375</v>
      </c>
    </row>
    <row r="20" customFormat="false" ht="14.25" hidden="false" customHeight="false" outlineLevel="0" collapsed="false">
      <c r="A20" s="0" t="s">
        <v>10</v>
      </c>
      <c r="B20" s="0" t="n">
        <f aca="false">B14-$C14/$C$12*B$12</f>
        <v>4.91666666666667</v>
      </c>
      <c r="C20" s="0" t="n">
        <f aca="false">C14-$C14/$C$12*C$12</f>
        <v>0</v>
      </c>
      <c r="D20" s="0" t="n">
        <f aca="false">D14-$C14/$C$12*D$12</f>
        <v>1</v>
      </c>
      <c r="E20" s="0" t="n">
        <f aca="false">E14-$C14/$C$12*E$12</f>
        <v>0.291666666666667</v>
      </c>
      <c r="F20" s="0" t="n">
        <f aca="false">F14-$C14/$C$12*F$12</f>
        <v>0</v>
      </c>
      <c r="G20" s="0" t="n">
        <f aca="false">G14-$C14/$C$12*G$12</f>
        <v>0.208333333333333</v>
      </c>
    </row>
    <row r="21" customFormat="false" ht="14.25" hidden="false" customHeight="false" outlineLevel="0" collapsed="false">
      <c r="A21" s="5" t="s">
        <v>7</v>
      </c>
      <c r="B21" s="10" t="n">
        <f aca="false">B15-$B12/$C$12*C$15</f>
        <v>16.4166666666667</v>
      </c>
      <c r="C21" s="8" t="n">
        <f aca="false">C15-$C12/$C$12*C$15</f>
        <v>0</v>
      </c>
      <c r="D21" s="8" t="n">
        <f aca="false">D15-$B12/$C$12*E$15</f>
        <v>0</v>
      </c>
      <c r="E21" s="8" t="n">
        <f aca="false">25/24</f>
        <v>1.04166666666667</v>
      </c>
      <c r="F21" s="8" t="n">
        <f aca="false">0</f>
        <v>0</v>
      </c>
      <c r="G21" s="8" t="n">
        <f aca="false">11/24</f>
        <v>0.458333333333333</v>
      </c>
    </row>
    <row r="24" customFormat="false" ht="14.25" hidden="false" customHeight="false" outlineLevel="0" collapsed="false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1" t="s">
        <v>15</v>
      </c>
    </row>
    <row r="25" customFormat="false" ht="14.25" hidden="false" customHeight="false" outlineLevel="0" collapsed="false">
      <c r="A25" s="1" t="s">
        <v>14</v>
      </c>
      <c r="B25" s="12" t="n">
        <f aca="false">B18</f>
        <v>0.833333333333333</v>
      </c>
      <c r="C25" s="12" t="n">
        <f aca="false">C18</f>
        <v>1</v>
      </c>
      <c r="D25" s="12" t="n">
        <f aca="false">D18</f>
        <v>0</v>
      </c>
      <c r="E25" s="12" t="n">
        <f aca="false">E18</f>
        <v>0.0833333333333333</v>
      </c>
      <c r="F25" s="12" t="n">
        <f aca="false">F18</f>
        <v>0</v>
      </c>
      <c r="G25" s="12" t="n">
        <f aca="false">G18</f>
        <v>-0.0833333333333333</v>
      </c>
      <c r="H25" s="1" t="n">
        <v>0</v>
      </c>
      <c r="I25" s="13" t="n">
        <f aca="false">B25/G25</f>
        <v>-10</v>
      </c>
    </row>
    <row r="26" customFormat="false" ht="14.25" hidden="false" customHeight="false" outlineLevel="0" collapsed="false">
      <c r="A26" s="1" t="s">
        <v>9</v>
      </c>
      <c r="B26" s="12" t="n">
        <f aca="false">B19</f>
        <v>26.25</v>
      </c>
      <c r="C26" s="12" t="n">
        <f aca="false">C19</f>
        <v>0</v>
      </c>
      <c r="D26" s="12" t="n">
        <f aca="false">D19</f>
        <v>0</v>
      </c>
      <c r="E26" s="12" t="n">
        <f aca="false">E19</f>
        <v>1.125</v>
      </c>
      <c r="F26" s="12" t="n">
        <f aca="false">F19</f>
        <v>1</v>
      </c>
      <c r="G26" s="12" t="n">
        <f aca="false">G19</f>
        <v>1.375</v>
      </c>
      <c r="H26" s="1" t="n">
        <v>0</v>
      </c>
      <c r="I26" s="13" t="n">
        <f aca="false">B26/G26</f>
        <v>19.0909090909091</v>
      </c>
    </row>
    <row r="27" customFormat="false" ht="14.25" hidden="false" customHeight="false" outlineLevel="0" collapsed="false">
      <c r="A27" s="1" t="s">
        <v>10</v>
      </c>
      <c r="B27" s="12" t="n">
        <f aca="false">B20</f>
        <v>4.91666666666667</v>
      </c>
      <c r="C27" s="12" t="n">
        <f aca="false">C20</f>
        <v>0</v>
      </c>
      <c r="D27" s="12" t="n">
        <f aca="false">D20</f>
        <v>1</v>
      </c>
      <c r="E27" s="12" t="n">
        <f aca="false">E20</f>
        <v>0.291666666666667</v>
      </c>
      <c r="F27" s="12" t="n">
        <f aca="false">F20</f>
        <v>0</v>
      </c>
      <c r="G27" s="12" t="n">
        <f aca="false">G20</f>
        <v>0.208333333333333</v>
      </c>
      <c r="H27" s="1" t="n">
        <v>0</v>
      </c>
      <c r="I27" s="13" t="n">
        <f aca="false">B27/G27</f>
        <v>23.6</v>
      </c>
    </row>
    <row r="28" customFormat="false" ht="14.25" hidden="false" customHeight="false" outlineLevel="0" collapsed="false">
      <c r="A28" s="1" t="s">
        <v>16</v>
      </c>
      <c r="B28" s="12" t="n">
        <f aca="false">-0.91666666666</f>
        <v>-0.91666666666</v>
      </c>
      <c r="C28" s="12" t="n">
        <f aca="false">C21</f>
        <v>0</v>
      </c>
      <c r="D28" s="12" t="n">
        <f aca="false">D21</f>
        <v>0</v>
      </c>
      <c r="E28" s="12" t="n">
        <f aca="false">-E27</f>
        <v>-0.291666666666667</v>
      </c>
      <c r="F28" s="12" t="n">
        <f aca="false">0</f>
        <v>0</v>
      </c>
      <c r="G28" s="12" t="n">
        <f aca="false">-G20</f>
        <v>-0.208333333333333</v>
      </c>
      <c r="H28" s="1" t="n">
        <v>1</v>
      </c>
    </row>
    <row r="29" customFormat="false" ht="14.25" hidden="false" customHeight="false" outlineLevel="0" collapsed="false">
      <c r="A29" s="5" t="s">
        <v>7</v>
      </c>
      <c r="B29" s="12" t="n">
        <f aca="false">-B21</f>
        <v>-16.4166666666667</v>
      </c>
      <c r="C29" s="12" t="n">
        <f aca="false">-C21</f>
        <v>-0</v>
      </c>
      <c r="D29" s="12" t="n">
        <f aca="false">-D21</f>
        <v>-0</v>
      </c>
      <c r="E29" s="12" t="n">
        <f aca="false">-E21</f>
        <v>-1.04166666666667</v>
      </c>
      <c r="F29" s="12" t="n">
        <f aca="false">-F21</f>
        <v>-0</v>
      </c>
      <c r="G29" s="12" t="n">
        <f aca="false">-G21</f>
        <v>-0.458333333333333</v>
      </c>
      <c r="H29" s="12" t="n">
        <f aca="false">H28-$B28/$B$28*H$28</f>
        <v>0</v>
      </c>
    </row>
    <row r="30" customFormat="false" ht="13.8" hidden="false" customHeight="false" outlineLevel="0" collapsed="false">
      <c r="J30" s="14"/>
      <c r="K30" s="14"/>
      <c r="L30" s="14"/>
      <c r="M30" s="14"/>
      <c r="N30" s="14"/>
      <c r="O30" s="14"/>
      <c r="P30" s="14"/>
      <c r="Q30" s="15"/>
    </row>
    <row r="31" customFormat="false" ht="13.8" hidden="false" customHeight="false" outlineLevel="0" collapsed="false">
      <c r="J31" s="14"/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1" t="s">
        <v>15</v>
      </c>
      <c r="J32" s="14"/>
    </row>
    <row r="33" customFormat="false" ht="13.8" hidden="false" customHeight="false" outlineLevel="0" collapsed="false">
      <c r="A33" s="1" t="s">
        <v>14</v>
      </c>
      <c r="B33" s="12" t="n">
        <f aca="false">B25</f>
        <v>0.833333333333333</v>
      </c>
      <c r="C33" s="12" t="n">
        <f aca="false">C25</f>
        <v>1</v>
      </c>
      <c r="D33" s="12" t="n">
        <f aca="false">D25</f>
        <v>0</v>
      </c>
      <c r="E33" s="12" t="n">
        <f aca="false">E25</f>
        <v>0.0833333333333333</v>
      </c>
      <c r="F33" s="12" t="n">
        <f aca="false">F25</f>
        <v>0</v>
      </c>
      <c r="G33" s="12" t="n">
        <f aca="false">G25</f>
        <v>-0.0833333333333333</v>
      </c>
      <c r="H33" s="12" t="n">
        <f aca="false">H25</f>
        <v>0</v>
      </c>
      <c r="J33" s="14"/>
    </row>
    <row r="34" customFormat="false" ht="13.8" hidden="false" customHeight="false" outlineLevel="0" collapsed="false">
      <c r="A34" s="1" t="s">
        <v>9</v>
      </c>
      <c r="B34" s="12" t="n">
        <f aca="false">B26</f>
        <v>26.25</v>
      </c>
      <c r="C34" s="12" t="n">
        <f aca="false">C26</f>
        <v>0</v>
      </c>
      <c r="D34" s="12" t="n">
        <f aca="false">D26</f>
        <v>0</v>
      </c>
      <c r="E34" s="12" t="n">
        <f aca="false">E26</f>
        <v>1.125</v>
      </c>
      <c r="F34" s="12" t="n">
        <f aca="false">F26</f>
        <v>1</v>
      </c>
      <c r="G34" s="12" t="n">
        <f aca="false">G26</f>
        <v>1.375</v>
      </c>
      <c r="H34" s="12" t="n">
        <f aca="false">H26</f>
        <v>0</v>
      </c>
      <c r="J34" s="14"/>
    </row>
    <row r="35" customFormat="false" ht="13.8" hidden="false" customHeight="false" outlineLevel="0" collapsed="false">
      <c r="A35" s="1" t="s">
        <v>10</v>
      </c>
      <c r="B35" s="12" t="n">
        <f aca="false">B27</f>
        <v>4.91666666666667</v>
      </c>
      <c r="C35" s="12" t="n">
        <f aca="false">C27</f>
        <v>0</v>
      </c>
      <c r="D35" s="12" t="n">
        <f aca="false">D27</f>
        <v>1</v>
      </c>
      <c r="E35" s="12" t="n">
        <f aca="false">E27</f>
        <v>0.291666666666667</v>
      </c>
      <c r="F35" s="12" t="n">
        <f aca="false">F27</f>
        <v>0</v>
      </c>
      <c r="G35" s="12" t="n">
        <f aca="false">G27</f>
        <v>0.208333333333333</v>
      </c>
      <c r="H35" s="12" t="n">
        <f aca="false">H27</f>
        <v>0</v>
      </c>
    </row>
    <row r="36" customFormat="false" ht="13.8" hidden="false" customHeight="false" outlineLevel="0" collapsed="false">
      <c r="A36" s="1" t="s">
        <v>16</v>
      </c>
      <c r="B36" s="12" t="n">
        <f aca="false">B28</f>
        <v>-0.91666666666</v>
      </c>
      <c r="C36" s="12" t="n">
        <f aca="false">C28</f>
        <v>0</v>
      </c>
      <c r="D36" s="12" t="n">
        <f aca="false">D28</f>
        <v>0</v>
      </c>
      <c r="E36" s="12" t="n">
        <f aca="false">E28</f>
        <v>-0.291666666666667</v>
      </c>
      <c r="F36" s="12" t="n">
        <f aca="false">F28</f>
        <v>0</v>
      </c>
      <c r="G36" s="2" t="n">
        <f aca="false">G28</f>
        <v>-0.208333333333333</v>
      </c>
      <c r="H36" s="12" t="n">
        <f aca="false">H28</f>
        <v>1</v>
      </c>
    </row>
    <row r="37" customFormat="false" ht="13.8" hidden="false" customHeight="false" outlineLevel="0" collapsed="false">
      <c r="B37" s="12" t="n">
        <f aca="false">B29</f>
        <v>-16.4166666666667</v>
      </c>
      <c r="C37" s="12" t="n">
        <f aca="false">C29</f>
        <v>-0</v>
      </c>
      <c r="D37" s="12" t="n">
        <f aca="false">D29</f>
        <v>-0</v>
      </c>
      <c r="E37" s="12" t="n">
        <f aca="false">E29</f>
        <v>-1.04166666666667</v>
      </c>
      <c r="F37" s="12" t="n">
        <f aca="false">F29</f>
        <v>-0</v>
      </c>
      <c r="G37" s="12" t="n">
        <f aca="false">G29</f>
        <v>-0.458333333333333</v>
      </c>
      <c r="H37" s="12" t="n">
        <f aca="false">H29</f>
        <v>0</v>
      </c>
    </row>
    <row r="38" customFormat="false" ht="14.25" hidden="false" customHeight="false" outlineLevel="0" collapsed="false">
      <c r="A38" s="5" t="s">
        <v>17</v>
      </c>
      <c r="C38" s="0" t="s">
        <v>18</v>
      </c>
      <c r="D38" s="0" t="s">
        <v>18</v>
      </c>
      <c r="E38" s="0" t="n">
        <f aca="false">E37/E36</f>
        <v>3.57142857142857</v>
      </c>
      <c r="F38" s="0" t="s">
        <v>18</v>
      </c>
      <c r="G38" s="0" t="n">
        <f aca="false">G37/G36</f>
        <v>2.2</v>
      </c>
      <c r="H38" s="0" t="s">
        <v>18</v>
      </c>
    </row>
    <row r="40" customFormat="false" ht="14.25" hidden="false" customHeight="false" outlineLevel="0" collapsed="false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1" t="s">
        <v>15</v>
      </c>
    </row>
    <row r="41" customFormat="false" ht="14.25" hidden="false" customHeight="false" outlineLevel="0" collapsed="false">
      <c r="A41" s="1" t="s">
        <v>14</v>
      </c>
      <c r="B41" s="16" t="n">
        <v>3.71428571428571</v>
      </c>
      <c r="C41" s="16" t="n">
        <f aca="false">C33</f>
        <v>1</v>
      </c>
      <c r="D41" s="16" t="n">
        <f aca="false">D33</f>
        <v>0</v>
      </c>
      <c r="E41" s="16" t="n">
        <v>0.142857142857143</v>
      </c>
      <c r="F41" s="16" t="n">
        <f aca="false">F33</f>
        <v>0</v>
      </c>
      <c r="G41" s="16" t="n">
        <v>0</v>
      </c>
      <c r="H41" s="16" t="n">
        <v>-0.142857142857143</v>
      </c>
    </row>
    <row r="42" customFormat="false" ht="14.25" hidden="false" customHeight="false" outlineLevel="0" collapsed="false">
      <c r="A42" s="1" t="s">
        <v>9</v>
      </c>
      <c r="B42" s="16" t="n">
        <f aca="false">67/7</f>
        <v>9.57142857142857</v>
      </c>
      <c r="C42" s="16" t="n">
        <f aca="false">C34</f>
        <v>0</v>
      </c>
      <c r="D42" s="16" t="n">
        <f aca="false">D34</f>
        <v>0</v>
      </c>
      <c r="E42" s="16" t="n">
        <v>-0.285714285714286</v>
      </c>
      <c r="F42" s="16" t="n">
        <f aca="false">F34</f>
        <v>1</v>
      </c>
      <c r="G42" s="16" t="n">
        <v>0</v>
      </c>
      <c r="H42" s="16" t="n">
        <v>4.28571428571429</v>
      </c>
    </row>
    <row r="43" customFormat="false" ht="14.25" hidden="false" customHeight="false" outlineLevel="0" collapsed="false">
      <c r="A43" s="1" t="s">
        <v>10</v>
      </c>
      <c r="B43" s="16" t="n">
        <v>3</v>
      </c>
      <c r="C43" s="16" t="n">
        <f aca="false">0</f>
        <v>0</v>
      </c>
      <c r="D43" s="16" t="n">
        <f aca="false">D35-$E36/$G$36*F$35</f>
        <v>1</v>
      </c>
      <c r="E43" s="16" t="n">
        <f aca="false">E35-$E36/$G$36*G$35</f>
        <v>0</v>
      </c>
      <c r="F43" s="16" t="n">
        <f aca="false">F35-$E36/$G$36*H$35</f>
        <v>0</v>
      </c>
      <c r="G43" s="16" t="n">
        <f aca="false">G35-$G36/$G$36*G$35</f>
        <v>0</v>
      </c>
      <c r="H43" s="16" t="n">
        <v>1</v>
      </c>
    </row>
    <row r="44" customFormat="false" ht="14.25" hidden="false" customHeight="false" outlineLevel="0" collapsed="false">
      <c r="A44" s="1" t="s">
        <v>16</v>
      </c>
      <c r="B44" s="12" t="n">
        <f aca="false">B36/$G$36</f>
        <v>4.399999999968</v>
      </c>
      <c r="C44" s="12" t="n">
        <f aca="false">C36/$G$36</f>
        <v>-0</v>
      </c>
      <c r="D44" s="12" t="n">
        <f aca="false">D36/$G$36</f>
        <v>-0</v>
      </c>
      <c r="E44" s="12" t="n">
        <f aca="false">E36/$G$36</f>
        <v>1.4</v>
      </c>
      <c r="F44" s="12" t="n">
        <f aca="false">F36/$G$36</f>
        <v>-0</v>
      </c>
      <c r="G44" s="12" t="n">
        <f aca="false">G36/$G$36</f>
        <v>1</v>
      </c>
      <c r="H44" s="12" t="n">
        <f aca="false">H36/$G$36</f>
        <v>-4.8</v>
      </c>
    </row>
    <row r="45" customFormat="false" ht="14.25" hidden="false" customHeight="false" outlineLevel="0" collapsed="false">
      <c r="A45" s="5" t="s">
        <v>7</v>
      </c>
      <c r="B45" s="12" t="n">
        <f aca="false">-72/5</f>
        <v>-14.4</v>
      </c>
      <c r="C45" s="12" t="n">
        <f aca="false">C37/$G$36</f>
        <v>0</v>
      </c>
      <c r="D45" s="12" t="n">
        <f aca="false">D37/$G$36</f>
        <v>0</v>
      </c>
      <c r="E45" s="12" t="n">
        <f aca="false">-2/5</f>
        <v>-0.4</v>
      </c>
      <c r="F45" s="12" t="n">
        <f aca="false">F37/$G$36</f>
        <v>0</v>
      </c>
      <c r="G45" s="12" t="n">
        <f aca="false">0</f>
        <v>0</v>
      </c>
      <c r="H45" s="12" t="n">
        <f aca="false">-11/5</f>
        <v>-2.2</v>
      </c>
    </row>
    <row r="49" customFormat="false" ht="14.25" hidden="false" customHeight="false" outlineLevel="0" collapsed="false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1" t="s">
        <v>15</v>
      </c>
      <c r="I49" s="11" t="s">
        <v>19</v>
      </c>
    </row>
    <row r="50" customFormat="false" ht="14.25" hidden="false" customHeight="false" outlineLevel="0" collapsed="false">
      <c r="A50" s="1" t="s">
        <v>14</v>
      </c>
      <c r="B50" s="16" t="n">
        <f aca="false">B41</f>
        <v>3.71428571428571</v>
      </c>
      <c r="C50" s="16" t="n">
        <f aca="false">C41</f>
        <v>1</v>
      </c>
      <c r="D50" s="16" t="n">
        <f aca="false">D41</f>
        <v>0</v>
      </c>
      <c r="E50" s="16" t="n">
        <f aca="false">E41</f>
        <v>0.142857142857143</v>
      </c>
      <c r="F50" s="16" t="n">
        <f aca="false">F41</f>
        <v>0</v>
      </c>
      <c r="G50" s="16" t="n">
        <f aca="false">G41</f>
        <v>0</v>
      </c>
      <c r="H50" s="16" t="n">
        <f aca="false">H41</f>
        <v>-0.142857142857143</v>
      </c>
      <c r="I50" s="1" t="n">
        <f aca="false">0</f>
        <v>0</v>
      </c>
    </row>
    <row r="51" customFormat="false" ht="14.25" hidden="false" customHeight="false" outlineLevel="0" collapsed="false">
      <c r="A51" s="1" t="s">
        <v>9</v>
      </c>
      <c r="B51" s="16" t="n">
        <f aca="false">B42</f>
        <v>9.57142857142857</v>
      </c>
      <c r="C51" s="16" t="n">
        <f aca="false">C42</f>
        <v>0</v>
      </c>
      <c r="D51" s="16" t="n">
        <f aca="false">D42</f>
        <v>0</v>
      </c>
      <c r="E51" s="16" t="n">
        <f aca="false">E42</f>
        <v>-0.285714285714286</v>
      </c>
      <c r="F51" s="16" t="n">
        <f aca="false">F42</f>
        <v>1</v>
      </c>
      <c r="G51" s="16" t="n">
        <f aca="false">G42</f>
        <v>0</v>
      </c>
      <c r="H51" s="16" t="n">
        <f aca="false">H42</f>
        <v>4.28571428571429</v>
      </c>
      <c r="I51" s="1" t="n">
        <v>0</v>
      </c>
    </row>
    <row r="52" customFormat="false" ht="14.25" hidden="false" customHeight="false" outlineLevel="0" collapsed="false">
      <c r="A52" s="1" t="s">
        <v>10</v>
      </c>
      <c r="B52" s="16" t="n">
        <f aca="false">B43</f>
        <v>3</v>
      </c>
      <c r="C52" s="16" t="n">
        <f aca="false">C43</f>
        <v>0</v>
      </c>
      <c r="D52" s="16" t="n">
        <f aca="false">D43</f>
        <v>1</v>
      </c>
      <c r="E52" s="16" t="n">
        <f aca="false">E43</f>
        <v>0</v>
      </c>
      <c r="F52" s="16" t="n">
        <f aca="false">F43</f>
        <v>0</v>
      </c>
      <c r="G52" s="16" t="n">
        <f aca="false">G43</f>
        <v>0</v>
      </c>
      <c r="H52" s="16" t="n">
        <f aca="false">H43</f>
        <v>1</v>
      </c>
      <c r="I52" s="1" t="n">
        <v>0</v>
      </c>
    </row>
    <row r="53" customFormat="false" ht="14.25" hidden="false" customHeight="false" outlineLevel="0" collapsed="false">
      <c r="A53" s="1" t="s">
        <v>16</v>
      </c>
      <c r="B53" s="16" t="n">
        <f aca="false">B44</f>
        <v>4.399999999968</v>
      </c>
      <c r="C53" s="16" t="n">
        <f aca="false">C44</f>
        <v>-0</v>
      </c>
      <c r="D53" s="16" t="n">
        <f aca="false">D44</f>
        <v>-0</v>
      </c>
      <c r="E53" s="17" t="n">
        <f aca="false">E44</f>
        <v>1.4</v>
      </c>
      <c r="F53" s="16" t="n">
        <f aca="false">F44</f>
        <v>-0</v>
      </c>
      <c r="G53" s="16" t="n">
        <f aca="false">G44</f>
        <v>1</v>
      </c>
      <c r="H53" s="16" t="n">
        <f aca="false">H44</f>
        <v>-4.8</v>
      </c>
      <c r="I53" s="1" t="n">
        <v>0</v>
      </c>
    </row>
    <row r="54" customFormat="false" ht="14.25" hidden="false" customHeight="false" outlineLevel="0" collapsed="false">
      <c r="A54" s="11" t="s">
        <v>20</v>
      </c>
      <c r="B54" s="1" t="n">
        <f aca="false">-1/5</f>
        <v>-0.2</v>
      </c>
      <c r="C54" s="1" t="n">
        <v>0</v>
      </c>
      <c r="D54" s="1" t="n">
        <v>0</v>
      </c>
      <c r="E54" s="2" t="n">
        <f aca="false">-1/5</f>
        <v>-0.2</v>
      </c>
      <c r="F54" s="1" t="n">
        <v>0</v>
      </c>
      <c r="G54" s="1" t="n">
        <v>0</v>
      </c>
      <c r="H54" s="1" t="n">
        <f aca="false">-3/5</f>
        <v>-0.6</v>
      </c>
      <c r="I54" s="1" t="n">
        <v>1</v>
      </c>
    </row>
    <row r="55" customFormat="false" ht="14.25" hidden="false" customHeight="false" outlineLevel="0" collapsed="false">
      <c r="A55" s="18" t="s">
        <v>7</v>
      </c>
      <c r="B55" s="16" t="n">
        <f aca="false">B45</f>
        <v>-14.4</v>
      </c>
      <c r="C55" s="16" t="n">
        <f aca="false">C45</f>
        <v>0</v>
      </c>
      <c r="D55" s="16" t="n">
        <f aca="false">D45</f>
        <v>0</v>
      </c>
      <c r="E55" s="16" t="n">
        <f aca="false">E45</f>
        <v>-0.4</v>
      </c>
      <c r="F55" s="16" t="n">
        <f aca="false">F45</f>
        <v>0</v>
      </c>
      <c r="G55" s="16" t="n">
        <f aca="false">G45</f>
        <v>0</v>
      </c>
      <c r="H55" s="16" t="n">
        <f aca="false">H45</f>
        <v>-2.2</v>
      </c>
      <c r="I55" s="1" t="n">
        <v>0</v>
      </c>
    </row>
    <row r="57" customFormat="false" ht="14.25" hidden="false" customHeight="false" outlineLevel="0" collapsed="false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1" t="s">
        <v>15</v>
      </c>
      <c r="I57" s="11" t="s">
        <v>19</v>
      </c>
    </row>
    <row r="58" customFormat="false" ht="14.25" hidden="false" customHeight="false" outlineLevel="0" collapsed="false">
      <c r="A58" s="1" t="s">
        <v>14</v>
      </c>
      <c r="B58" s="1" t="n">
        <f aca="false">B50-B$54/$E$54*$E50</f>
        <v>3.57142857142857</v>
      </c>
      <c r="C58" s="1" t="n">
        <f aca="false">C50-C$54/$E$54*$E50</f>
        <v>1</v>
      </c>
      <c r="D58" s="1" t="n">
        <f aca="false">D50-D$54/$E$54*$E50</f>
        <v>0</v>
      </c>
      <c r="E58" s="1" t="n">
        <f aca="false">E50-E$54/$E$54*$E50</f>
        <v>0</v>
      </c>
      <c r="F58" s="1" t="n">
        <f aca="false">F50-F$54/$E$54*$E50</f>
        <v>0</v>
      </c>
      <c r="G58" s="1" t="n">
        <f aca="false">G50-G$54/$E$54*$E50</f>
        <v>0</v>
      </c>
      <c r="H58" s="1" t="n">
        <f aca="false">H50-H$54/$E$54*$E50</f>
        <v>-0.571428571428571</v>
      </c>
      <c r="I58" s="1" t="n">
        <f aca="false">I50-I$54/$E$54*$E50</f>
        <v>0.714285714285714</v>
      </c>
    </row>
    <row r="59" customFormat="false" ht="14.25" hidden="false" customHeight="false" outlineLevel="0" collapsed="false">
      <c r="A59" s="1" t="s">
        <v>9</v>
      </c>
      <c r="B59" s="1" t="n">
        <f aca="false">B51-B$54/$E$54*$E51</f>
        <v>9.85714285714286</v>
      </c>
      <c r="C59" s="1" t="n">
        <f aca="false">C51-C$54/$E$54*$E51</f>
        <v>0</v>
      </c>
      <c r="D59" s="1" t="n">
        <f aca="false">D51-D$54/$E$54*$E51</f>
        <v>0</v>
      </c>
      <c r="E59" s="1" t="n">
        <f aca="false">E51-E$54/$E$54*$E51</f>
        <v>0</v>
      </c>
      <c r="F59" s="1" t="n">
        <f aca="false">F51-F$54/$E$54*$E51</f>
        <v>1</v>
      </c>
      <c r="G59" s="1" t="n">
        <f aca="false">G51-G$54/$E$54*$E51</f>
        <v>0</v>
      </c>
      <c r="H59" s="1" t="n">
        <f aca="false">H51-H$54/$E$54*$E51</f>
        <v>5.14285714285714</v>
      </c>
      <c r="I59" s="1" t="n">
        <f aca="false">I51-I$54/$E$54*$E51</f>
        <v>-1.42857142857143</v>
      </c>
    </row>
    <row r="60" customFormat="false" ht="14.25" hidden="false" customHeight="false" outlineLevel="0" collapsed="false">
      <c r="A60" s="1" t="s">
        <v>10</v>
      </c>
      <c r="B60" s="1" t="n">
        <f aca="false">B52-B$54/$E$54*$E52</f>
        <v>3</v>
      </c>
      <c r="C60" s="1" t="n">
        <f aca="false">C52-C$54/$E$54*$E52</f>
        <v>0</v>
      </c>
      <c r="D60" s="1" t="n">
        <f aca="false">D52-D$54/$E$54*$E52</f>
        <v>1</v>
      </c>
      <c r="E60" s="1" t="n">
        <f aca="false">E52-E$54/$E$54*$E52</f>
        <v>0</v>
      </c>
      <c r="F60" s="1" t="n">
        <f aca="false">F52-F$54/$E$54*$E52</f>
        <v>0</v>
      </c>
      <c r="G60" s="1" t="n">
        <f aca="false">G52-G$54/$E$54*$E52</f>
        <v>0</v>
      </c>
      <c r="H60" s="1" t="n">
        <f aca="false">H52-H$54/$E$54*$E52</f>
        <v>1</v>
      </c>
      <c r="I60" s="1" t="n">
        <f aca="false">0</f>
        <v>0</v>
      </c>
    </row>
    <row r="61" customFormat="false" ht="14.25" hidden="false" customHeight="false" outlineLevel="0" collapsed="false">
      <c r="A61" s="1" t="s">
        <v>16</v>
      </c>
      <c r="B61" s="19" t="n">
        <f aca="false">B53-B$54/$E$54*$E53</f>
        <v>2.999999999968</v>
      </c>
      <c r="C61" s="19" t="n">
        <f aca="false">C53-C$54/$E$54*$E53</f>
        <v>0</v>
      </c>
      <c r="D61" s="19" t="n">
        <f aca="false">D53-D$54/$E$54*$E53</f>
        <v>0</v>
      </c>
      <c r="E61" s="19" t="n">
        <f aca="false">E53-E$54/$E$54*$E53</f>
        <v>0</v>
      </c>
      <c r="F61" s="19" t="n">
        <f aca="false">F53-F$54/$E$54*$E53</f>
        <v>0</v>
      </c>
      <c r="G61" s="19" t="n">
        <f aca="false">G53-G$54/$E$54*$E53</f>
        <v>1</v>
      </c>
      <c r="H61" s="19" t="n">
        <f aca="false">H53-H$54/$E$54*$E53</f>
        <v>-9</v>
      </c>
      <c r="I61" s="19" t="n">
        <f aca="false">I53-I$54/$E$54*$E53</f>
        <v>7</v>
      </c>
    </row>
    <row r="62" customFormat="false" ht="14.25" hidden="false" customHeight="false" outlineLevel="0" collapsed="false">
      <c r="A62" s="11" t="s">
        <v>20</v>
      </c>
      <c r="B62" s="1" t="n">
        <f aca="false">B54/$E$54</f>
        <v>1</v>
      </c>
      <c r="C62" s="1" t="n">
        <f aca="false">C54/$E$54</f>
        <v>-0</v>
      </c>
      <c r="D62" s="1" t="n">
        <f aca="false">D54/$E$54</f>
        <v>-0</v>
      </c>
      <c r="E62" s="1" t="n">
        <f aca="false">E54/$E$54</f>
        <v>1</v>
      </c>
      <c r="F62" s="1" t="n">
        <f aca="false">F54/$E$54</f>
        <v>-0</v>
      </c>
      <c r="G62" s="1" t="n">
        <f aca="false">G54/$E$54</f>
        <v>-0</v>
      </c>
      <c r="H62" s="1" t="n">
        <f aca="false">H54/$E$54</f>
        <v>3</v>
      </c>
      <c r="I62" s="1" t="n">
        <f aca="false">I54/$E$54</f>
        <v>-5</v>
      </c>
    </row>
    <row r="63" customFormat="false" ht="14.25" hidden="false" customHeight="false" outlineLevel="0" collapsed="false">
      <c r="B63" s="20" t="n">
        <f aca="false">(B55-B$54/$E$54*$E55)</f>
        <v>-14</v>
      </c>
      <c r="C63" s="20" t="n">
        <f aca="false">(C55-C$54/$E$54*$E55)</f>
        <v>0</v>
      </c>
      <c r="D63" s="20" t="n">
        <f aca="false">(D55-D$54/$E$54*$E55)</f>
        <v>0</v>
      </c>
      <c r="E63" s="20" t="n">
        <f aca="false">(E55-E$54/$E$54*$E55)</f>
        <v>0</v>
      </c>
      <c r="F63" s="20" t="n">
        <f aca="false">(F55-F$54/$E$54*$E55)</f>
        <v>0</v>
      </c>
      <c r="G63" s="20" t="n">
        <f aca="false">(G55-G$54/$E$54*$E55)</f>
        <v>0</v>
      </c>
      <c r="H63" s="20" t="n">
        <f aca="false">(H55-H$54/$E$54*$E55)</f>
        <v>-1</v>
      </c>
      <c r="I63" s="20" t="n">
        <f aca="false">(I55-I$54/$E$54*$E55)</f>
        <v>-2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2024-05-16T16:42:35Z</dcterms:created>
  <dc:creator>Николай</dc:creator>
  <dc:description/>
  <dc:language>ru-RU</dc:language>
  <cp:lastModifiedBy/>
  <dcterms:modified xsi:type="dcterms:W3CDTF">2024-05-30T13:19:02Z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