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definedNames>
    <definedName function="false" hidden="false" localSheetId="0" name="solver_adj" vbProcedure="false">Лист1!$I$2:$J$12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Лист1!$I$10</definedName>
    <definedName function="false" hidden="false" localSheetId="0" name="solver_lhs10" vbProcedure="false">Лист1!$I$8</definedName>
    <definedName function="false" hidden="false" localSheetId="0" name="solver_lhs11" vbProcedure="false">Лист1!$I$9</definedName>
    <definedName function="false" hidden="false" localSheetId="0" name="solver_lhs12" vbProcedure="false">Лист1!$J$10</definedName>
    <definedName function="false" hidden="false" localSheetId="0" name="solver_lhs13" vbProcedure="false">Лист1!$J$11</definedName>
    <definedName function="false" hidden="false" localSheetId="0" name="solver_lhs14" vbProcedure="false">Лист1!$J$12</definedName>
    <definedName function="false" hidden="false" localSheetId="0" name="solver_lhs15" vbProcedure="false">Лист1!$J$12</definedName>
    <definedName function="false" hidden="false" localSheetId="0" name="solver_lhs16" vbProcedure="false">Лист1!$J$4</definedName>
    <definedName function="false" hidden="false" localSheetId="0" name="solver_lhs17" vbProcedure="false">Лист1!$J$5</definedName>
    <definedName function="false" hidden="false" localSheetId="0" name="solver_lhs18" vbProcedure="false">Лист1!$J$6</definedName>
    <definedName function="false" hidden="false" localSheetId="0" name="solver_lhs19" vbProcedure="false">Лист1!$J$7</definedName>
    <definedName function="false" hidden="false" localSheetId="0" name="solver_lhs2" vbProcedure="false">Лист1!$I$11</definedName>
    <definedName function="false" hidden="false" localSheetId="0" name="solver_lhs20" vbProcedure="false">Лист1!$J$8</definedName>
    <definedName function="false" hidden="false" localSheetId="0" name="solver_lhs21" vbProcedure="false">Лист1!$J$9</definedName>
    <definedName function="false" hidden="false" localSheetId="0" name="solver_lhs22" vbProcedure="false">Лист1!$K$2</definedName>
    <definedName function="false" hidden="false" localSheetId="0" name="solver_lhs23" vbProcedure="false">Лист1!$K$3</definedName>
    <definedName function="false" hidden="false" localSheetId="0" name="solver_lhs3" vbProcedure="false">Лист1!$I$12</definedName>
    <definedName function="false" hidden="false" localSheetId="0" name="solver_lhs4" vbProcedure="false">Лист1!$I$2</definedName>
    <definedName function="false" hidden="false" localSheetId="0" name="solver_lhs5" vbProcedure="false">Лист1!$I$3</definedName>
    <definedName function="false" hidden="false" localSheetId="0" name="solver_lhs6" vbProcedure="false">Лист1!$I$4</definedName>
    <definedName function="false" hidden="false" localSheetId="0" name="solver_lhs7" vbProcedure="false">Лист1!$I$5</definedName>
    <definedName function="false" hidden="false" localSheetId="0" name="solver_lhs8" vbProcedure="false">Лист1!$I$6</definedName>
    <definedName function="false" hidden="false" localSheetId="0" name="solver_lhs9" vbProcedure="false">Лист1!$I$7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23</definedName>
    <definedName function="false" hidden="false" localSheetId="0" name="solver_nwt" vbProcedure="false">1</definedName>
    <definedName function="false" hidden="false" localSheetId="0" name="solver_opt" vbProcedure="false">Лист1!$F$15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1</definedName>
    <definedName function="false" hidden="false" localSheetId="0" name="solver_rel10" vbProcedure="false">1</definedName>
    <definedName function="false" hidden="false" localSheetId="0" name="solver_rel11" vbProcedure="false">1</definedName>
    <definedName function="false" hidden="false" localSheetId="0" name="solver_rel12" vbProcedure="false">3</definedName>
    <definedName function="false" hidden="false" localSheetId="0" name="solver_rel13" vbProcedure="false">3</definedName>
    <definedName function="false" hidden="false" localSheetId="0" name="solver_rel14" vbProcedure="false">1</definedName>
    <definedName function="false" hidden="false" localSheetId="0" name="solver_rel15" vbProcedure="false">3</definedName>
    <definedName function="false" hidden="false" localSheetId="0" name="solver_rel16" vbProcedure="false">3</definedName>
    <definedName function="false" hidden="false" localSheetId="0" name="solver_rel17" vbProcedure="false">3</definedName>
    <definedName function="false" hidden="false" localSheetId="0" name="solver_rel18" vbProcedure="false">3</definedName>
    <definedName function="false" hidden="false" localSheetId="0" name="solver_rel19" vbProcedure="false">3</definedName>
    <definedName function="false" hidden="false" localSheetId="0" name="solver_rel2" vbProcedure="false">1</definedName>
    <definedName function="false" hidden="false" localSheetId="0" name="solver_rel20" vbProcedure="false">3</definedName>
    <definedName function="false" hidden="false" localSheetId="0" name="solver_rel21" vbProcedure="false">3</definedName>
    <definedName function="false" hidden="false" localSheetId="0" name="solver_rel22" vbProcedure="false">1</definedName>
    <definedName function="false" hidden="false" localSheetId="0" name="solver_rel23" vbProcedure="false">1</definedName>
    <definedName function="false" hidden="false" localSheetId="0" name="solver_rel3" vbProcedure="false">1</definedName>
    <definedName function="false" hidden="false" localSheetId="0" name="solver_rel4" vbProcedure="false">1</definedName>
    <definedName function="false" hidden="false" localSheetId="0" name="solver_rel5" vbProcedure="false">1</definedName>
    <definedName function="false" hidden="false" localSheetId="0" name="solver_rel6" vbProcedure="false">1</definedName>
    <definedName function="false" hidden="false" localSheetId="0" name="solver_rel7" vbProcedure="false">1</definedName>
    <definedName function="false" hidden="false" localSheetId="0" name="solver_rel8" vbProcedure="false">1</definedName>
    <definedName function="false" hidden="false" localSheetId="0" name="solver_rel9" vbProcedure="false">1</definedName>
    <definedName function="false" hidden="false" localSheetId="0" name="solver_rhs1" vbProcedure="false">Лист1!$G$10</definedName>
    <definedName function="false" hidden="false" localSheetId="0" name="solver_rhs10" vbProcedure="false">Лист1!$G$8</definedName>
    <definedName function="false" hidden="false" localSheetId="0" name="solver_rhs11" vbProcedure="false">Лист1!$G$9</definedName>
    <definedName function="false" hidden="false" localSheetId="0" name="solver_rhs12" vbProcedure="false">Лист1!$K$10</definedName>
    <definedName function="false" hidden="false" localSheetId="0" name="solver_rhs13" vbProcedure="false">Лист1!$K$11</definedName>
    <definedName function="false" hidden="false" localSheetId="0" name="solver_rhs14" vbProcedure="false">15</definedName>
    <definedName function="false" hidden="false" localSheetId="0" name="solver_rhs15" vbProcedure="false">Лист1!$K$12</definedName>
    <definedName function="false" hidden="false" localSheetId="0" name="solver_rhs16" vbProcedure="false">Лист1!$K$4</definedName>
    <definedName function="false" hidden="false" localSheetId="0" name="solver_rhs17" vbProcedure="false">Лист1!$K$5</definedName>
    <definedName function="false" hidden="false" localSheetId="0" name="solver_rhs18" vbProcedure="false">Лист1!$K$6</definedName>
    <definedName function="false" hidden="false" localSheetId="0" name="solver_rhs19" vbProcedure="false">Лист1!$K$7</definedName>
    <definedName function="false" hidden="false" localSheetId="0" name="solver_rhs2" vbProcedure="false">Лист1!$G$11</definedName>
    <definedName function="false" hidden="false" localSheetId="0" name="solver_rhs20" vbProcedure="false">Лист1!$K$8</definedName>
    <definedName function="false" hidden="false" localSheetId="0" name="solver_rhs21" vbProcedure="false">Лист1!$K$9</definedName>
    <definedName function="false" hidden="false" localSheetId="0" name="solver_rhs22" vbProcedure="false">Лист1!$J$2</definedName>
    <definedName function="false" hidden="false" localSheetId="0" name="solver_rhs23" vbProcedure="false">Лист1!$J$3</definedName>
    <definedName function="false" hidden="false" localSheetId="0" name="solver_rhs3" vbProcedure="false">Лист1!$G$12</definedName>
    <definedName function="false" hidden="false" localSheetId="0" name="solver_rhs4" vbProcedure="false">Лист1!$G$2</definedName>
    <definedName function="false" hidden="false" localSheetId="0" name="solver_rhs5" vbProcedure="false">Лист1!$G$3</definedName>
    <definedName function="false" hidden="false" localSheetId="0" name="solver_rhs6" vbProcedure="false">Лист1!$G$4</definedName>
    <definedName function="false" hidden="false" localSheetId="0" name="solver_rhs7" vbProcedure="false">Лист1!$G$5</definedName>
    <definedName function="false" hidden="false" localSheetId="0" name="solver_rhs8" vbProcedure="false">Лист1!$G$6</definedName>
    <definedName function="false" hidden="false" localSheetId="0" name="solver_rhs9" vbProcedure="false">Лист1!$G$7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<sst xmlns="http://schemas.openxmlformats.org/spreadsheetml/2006/main" count="29" uniqueCount="24">
  <si>
    <t xml:space="preserve">Стадия</t>
  </si>
  <si>
    <t xml:space="preserve">Предшествующая стадия</t>
  </si>
  <si>
    <t xml:space="preserve">Длительность стадии(Tн)</t>
  </si>
  <si>
    <t xml:space="preserve">Ускоренное время выполнение стадии(Tу)</t>
  </si>
  <si>
    <t xml:space="preserve">Стоимость(Cн)</t>
  </si>
  <si>
    <t xml:space="preserve">Повышенная стоимость(Cn)</t>
  </si>
  <si>
    <t xml:space="preserve">Z(I,j) = Tн - Ту</t>
  </si>
  <si>
    <t xml:space="preserve">k(I,j) = (Cn-Cн)/z</t>
  </si>
  <si>
    <t xml:space="preserve">y(I,j)</t>
  </si>
  <si>
    <t xml:space="preserve">x(i)</t>
  </si>
  <si>
    <t xml:space="preserve">Огрничения для x</t>
  </si>
  <si>
    <t xml:space="preserve">A</t>
  </si>
  <si>
    <t xml:space="preserve">-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</si>
  <si>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</si>
  <si>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</si>
  <si>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</si>
  <si>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</si>
  <si>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</si>
  <si>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D,E</t>
  </si>
  <si>
    <t xml:space="preserve">G</t>
  </si>
  <si>
    <t xml:space="preserve">H</t>
  </si>
  <si>
    <t xml:space="preserve">F,G</t>
  </si>
  <si>
    <t xml:space="preserve">f-&gt;min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</si>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</sst>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K2" activeCellId="0" sqref="K2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8.86"/>
    <col collapsed="false" customWidth="true" hidden="false" outlineLevel="0" max="3" min="3" style="0" width="14"/>
    <col collapsed="false" customWidth="true" hidden="false" outlineLevel="0" max="4" min="4" style="0" width="18.42"/>
    <col collapsed="false" customWidth="true" hidden="false" outlineLevel="0" max="5" min="5" style="0" width="10.57"/>
    <col collapsed="false" customWidth="true" hidden="false" outlineLevel="0" max="6" min="6" style="0" width="14.14"/>
    <col collapsed="false" customWidth="true" hidden="false" outlineLevel="0" max="7" min="7" style="0" width="12.71"/>
    <col collapsed="false" customWidth="true" hidden="false" outlineLevel="0" max="11" min="11" style="0" width="12"/>
  </cols>
  <sheetData>
    <row r="1" customFormat="false" ht="78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3" t="s">
        <v>11</v>
      </c>
      <c r="B2" s="3" t="s">
        <v>12</v>
      </c>
      <c r="C2" s="3" t="n">
        <v>4</v>
      </c>
      <c r="D2" s="3" t="n">
        <v>2</v>
      </c>
      <c r="E2" s="3" t="n">
        <v>20</v>
      </c>
      <c r="F2" s="3" t="n">
        <v>26</v>
      </c>
      <c r="G2" s="3" t="n">
        <f aca="false">C2-D2</f>
        <v>2</v>
      </c>
      <c r="H2" s="3" t="n">
        <f aca="false">(F2-E2)/G2</f>
        <v>3</v>
      </c>
      <c r="I2" s="4" t="n">
        <v>0</v>
      </c>
      <c r="J2" s="4" t="n">
        <v>2.3999999962117</v>
      </c>
      <c r="K2" s="3" t="n">
        <f aca="false">C2+I2</f>
        <v>4</v>
      </c>
    </row>
    <row r="3" customFormat="false" ht="15" hidden="false" customHeight="false" outlineLevel="0" collapsed="false">
      <c r="A3" s="3" t="s">
        <v>13</v>
      </c>
      <c r="B3" s="3" t="s">
        <v>12</v>
      </c>
      <c r="C3" s="3" t="n">
        <v>4</v>
      </c>
      <c r="D3" s="3" t="n">
        <v>2</v>
      </c>
      <c r="E3" s="3" t="n">
        <v>30</v>
      </c>
      <c r="F3" s="3" t="n">
        <v>40</v>
      </c>
      <c r="G3" s="3" t="n">
        <f aca="false">C3-D3</f>
        <v>2</v>
      </c>
      <c r="H3" s="3" t="n">
        <f aca="false">(F3-E3)/G3</f>
        <v>5</v>
      </c>
      <c r="I3" s="4" t="n">
        <v>0</v>
      </c>
      <c r="J3" s="4" t="n">
        <v>3</v>
      </c>
      <c r="K3" s="3" t="n">
        <f aca="false">C3+I3</f>
        <v>4</v>
      </c>
    </row>
    <row r="4" customFormat="false" ht="15" hidden="false" customHeight="false" outlineLevel="0" collapsed="false">
      <c r="A4" s="3" t="s">
        <v>14</v>
      </c>
      <c r="B4" s="3" t="s">
        <v>12</v>
      </c>
      <c r="C4" s="3" t="n">
        <v>6</v>
      </c>
      <c r="D4" s="3" t="n">
        <v>4</v>
      </c>
      <c r="E4" s="3" t="n">
        <v>20</v>
      </c>
      <c r="F4" s="3" t="n">
        <v>28</v>
      </c>
      <c r="G4" s="3" t="n">
        <f aca="false">C4-D4</f>
        <v>2</v>
      </c>
      <c r="H4" s="3" t="n">
        <f aca="false">(F4-E4)/G4</f>
        <v>4</v>
      </c>
      <c r="I4" s="4" t="n">
        <v>0</v>
      </c>
      <c r="J4" s="4" t="n">
        <v>5.4000000225602</v>
      </c>
      <c r="K4" s="3" t="n">
        <f aca="false">J2+C4-I4</f>
        <v>8.3999999962117</v>
      </c>
    </row>
    <row r="5" customFormat="false" ht="15" hidden="false" customHeight="false" outlineLevel="0" collapsed="false">
      <c r="A5" s="3" t="s">
        <v>15</v>
      </c>
      <c r="B5" s="3" t="s">
        <v>11</v>
      </c>
      <c r="C5" s="3" t="n">
        <v>3</v>
      </c>
      <c r="D5" s="3" t="n">
        <v>2</v>
      </c>
      <c r="E5" s="3" t="n">
        <v>35</v>
      </c>
      <c r="F5" s="3" t="n">
        <v>50</v>
      </c>
      <c r="G5" s="3" t="n">
        <f aca="false">C5-D5</f>
        <v>1</v>
      </c>
      <c r="H5" s="3" t="n">
        <f aca="false">(F5-E5)/G5</f>
        <v>15</v>
      </c>
      <c r="I5" s="4" t="n">
        <v>0</v>
      </c>
      <c r="J5" s="4" t="n">
        <v>6.40000000033399</v>
      </c>
      <c r="K5" s="3" t="n">
        <f aca="false">J2+C5-I5</f>
        <v>5.3999999962117</v>
      </c>
    </row>
    <row r="6" customFormat="false" ht="15" hidden="false" customHeight="false" outlineLevel="0" collapsed="false">
      <c r="A6" s="3" t="s">
        <v>16</v>
      </c>
      <c r="B6" s="3" t="s">
        <v>13</v>
      </c>
      <c r="C6" s="3" t="n">
        <v>4</v>
      </c>
      <c r="D6" s="3" t="n">
        <v>3</v>
      </c>
      <c r="E6" s="3" t="n">
        <v>35</v>
      </c>
      <c r="F6" s="3" t="n">
        <v>50</v>
      </c>
      <c r="G6" s="3" t="n">
        <f aca="false">C6-D6</f>
        <v>1</v>
      </c>
      <c r="H6" s="3" t="n">
        <f aca="false">(F6-E6)/G6</f>
        <v>15</v>
      </c>
      <c r="I6" s="4" t="n">
        <v>-2.58718751838805E-008</v>
      </c>
      <c r="J6" s="4" t="n">
        <v>9.00000002587187</v>
      </c>
      <c r="K6" s="3" t="n">
        <f aca="false">J3+C6-I6</f>
        <v>7.00000002587188</v>
      </c>
    </row>
    <row r="7" customFormat="false" ht="15" hidden="false" customHeight="false" outlineLevel="0" collapsed="false">
      <c r="A7" s="3" t="s">
        <v>17</v>
      </c>
      <c r="B7" s="3" t="s">
        <v>18</v>
      </c>
      <c r="C7" s="3" t="n">
        <v>2</v>
      </c>
      <c r="D7" s="3" t="n">
        <v>1</v>
      </c>
      <c r="E7" s="3" t="n">
        <v>40</v>
      </c>
      <c r="F7" s="3" t="n">
        <v>55</v>
      </c>
      <c r="G7" s="3" t="n">
        <f aca="false">C7-D7</f>
        <v>1</v>
      </c>
      <c r="H7" s="3" t="n">
        <f aca="false">(F7-E7)/G7</f>
        <v>15</v>
      </c>
      <c r="I7" s="4" t="n">
        <v>0</v>
      </c>
      <c r="J7" s="4" t="n">
        <v>8</v>
      </c>
      <c r="K7" s="3" t="n">
        <f aca="false">J3+C7-I7</f>
        <v>5</v>
      </c>
    </row>
    <row r="8" customFormat="false" ht="15" hidden="false" customHeight="false" outlineLevel="0" collapsed="false">
      <c r="A8" s="3" t="s">
        <v>19</v>
      </c>
      <c r="B8" s="3" t="s">
        <v>14</v>
      </c>
      <c r="C8" s="3" t="n">
        <v>5</v>
      </c>
      <c r="D8" s="3" t="n">
        <v>2</v>
      </c>
      <c r="E8" s="3" t="n">
        <v>15</v>
      </c>
      <c r="F8" s="3" t="n">
        <v>30</v>
      </c>
      <c r="G8" s="3" t="n">
        <f aca="false">C8-D8</f>
        <v>3</v>
      </c>
      <c r="H8" s="3" t="n">
        <f aca="false">(F8-E8)/G8</f>
        <v>5</v>
      </c>
      <c r="I8" s="4" t="n">
        <v>0</v>
      </c>
      <c r="J8" s="4" t="n">
        <v>9.3999999900377</v>
      </c>
      <c r="K8" s="3" t="n">
        <f aca="false">MAX(J4,J5)+C8-I8</f>
        <v>11.400000000334</v>
      </c>
    </row>
    <row r="9" customFormat="false" ht="15" hidden="false" customHeight="false" outlineLevel="0" collapsed="false">
      <c r="A9" s="3" t="s">
        <v>20</v>
      </c>
      <c r="B9" s="3" t="s">
        <v>21</v>
      </c>
      <c r="C9" s="3" t="n">
        <v>3</v>
      </c>
      <c r="D9" s="3" t="n">
        <v>2</v>
      </c>
      <c r="E9" s="3" t="n">
        <v>15</v>
      </c>
      <c r="F9" s="3" t="n">
        <v>30</v>
      </c>
      <c r="G9" s="3" t="n">
        <f aca="false">C9-D9</f>
        <v>1</v>
      </c>
      <c r="H9" s="3" t="n">
        <f aca="false">(F9-E9)/G9</f>
        <v>15</v>
      </c>
      <c r="I9" s="4" t="n">
        <v>0</v>
      </c>
      <c r="J9" s="4" t="n">
        <v>11.0000000366238</v>
      </c>
      <c r="K9" s="3" t="n">
        <f aca="false">MAX(J6,J7)+C9-I9</f>
        <v>12.0000000258719</v>
      </c>
    </row>
    <row r="10" customFormat="false" ht="13.8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6"/>
      <c r="J10" s="6"/>
      <c r="K10" s="5"/>
    </row>
    <row r="11" customFormat="false" ht="13.8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8"/>
      <c r="J11" s="8"/>
      <c r="K11" s="7"/>
    </row>
    <row r="12" customFormat="false" ht="13.8" hidden="false" customHeight="false" outlineLevel="0" collapsed="false">
      <c r="A12" s="7"/>
      <c r="B12" s="7"/>
      <c r="C12" s="7"/>
      <c r="D12" s="7"/>
      <c r="E12" s="7"/>
      <c r="F12" s="7"/>
      <c r="G12" s="7"/>
      <c r="H12" s="7"/>
      <c r="I12" s="8"/>
      <c r="J12" s="8"/>
      <c r="K12" s="7"/>
    </row>
    <row r="15" customFormat="false" ht="15" hidden="false" customHeight="false" outlineLevel="0" collapsed="false">
      <c r="E15" s="0" t="s">
        <v>22</v>
      </c>
      <c r="F15" s="0" t="n">
        <f aca="false">SUMPRODUCT(H2:H12,I2:I12)</f>
        <v>-3.88078127758207E-007</v>
      </c>
      <c r="I15" s="0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Admin</dc:creator>
  <dc:description/>
  <dc:language>ru-RU</dc:language>
  <cp:lastModifiedBy/>
  <dcterms:modified xsi:type="dcterms:W3CDTF">2024-12-13T01:29:46Z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