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32"/>
  </bookViews>
  <sheets>
    <sheet name="Sheet1" sheetId="1" r:id="rId1"/>
  </sheets>
  <calcPr calcId="144525"/>
  <pivotCaches>
    <pivotCache cacheId="0" r:id="rId2"/>
  </pivotCaches>
</workbook>
</file>

<file path=xl/sharedStrings.xml><?xml version="1.0" encoding="utf-8"?>
<sst xmlns="http://schemas.openxmlformats.org/spreadsheetml/2006/main" count="122" uniqueCount="65">
  <si>
    <t xml:space="preserve">Mean = </t>
  </si>
  <si>
    <t xml:space="preserve">Median = </t>
  </si>
  <si>
    <t xml:space="preserve">Mode = </t>
  </si>
  <si>
    <t xml:space="preserve">Range = </t>
  </si>
  <si>
    <t xml:space="preserve">Variance = </t>
  </si>
  <si>
    <t xml:space="preserve">Standard Deviation = </t>
  </si>
  <si>
    <t xml:space="preserve">Monthly Average = </t>
  </si>
  <si>
    <t>Model A</t>
  </si>
  <si>
    <t>Model B</t>
  </si>
  <si>
    <t>Model C</t>
  </si>
  <si>
    <t>Model D</t>
  </si>
  <si>
    <t>Model E</t>
  </si>
  <si>
    <t xml:space="preserve">Mean A = </t>
  </si>
  <si>
    <t xml:space="preserve">Range A = </t>
  </si>
  <si>
    <t xml:space="preserve">Variance A = </t>
  </si>
  <si>
    <t xml:space="preserve">Mean B = </t>
  </si>
  <si>
    <t xml:space="preserve">Range B = </t>
  </si>
  <si>
    <t xml:space="preserve">Variance B = </t>
  </si>
  <si>
    <t xml:space="preserve">Mean C = </t>
  </si>
  <si>
    <t xml:space="preserve">Range C = </t>
  </si>
  <si>
    <t xml:space="preserve">Variance C = </t>
  </si>
  <si>
    <t xml:space="preserve">Mean D = </t>
  </si>
  <si>
    <t xml:space="preserve">Range D = </t>
  </si>
  <si>
    <t xml:space="preserve">Variance D = </t>
  </si>
  <si>
    <t xml:space="preserve">Mean E = </t>
  </si>
  <si>
    <t xml:space="preserve">Range E = </t>
  </si>
  <si>
    <t xml:space="preserve">Variance E = </t>
  </si>
  <si>
    <t xml:space="preserve">Quartile 1 = </t>
  </si>
  <si>
    <t xml:space="preserve">Quartile 3 = </t>
  </si>
  <si>
    <t xml:space="preserve">Interquartile Range = </t>
  </si>
  <si>
    <t>Defect Type</t>
  </si>
  <si>
    <t>Frequency</t>
  </si>
  <si>
    <t>A</t>
  </si>
  <si>
    <t>B</t>
  </si>
  <si>
    <t>C</t>
  </si>
  <si>
    <t>D</t>
  </si>
  <si>
    <t>E</t>
  </si>
  <si>
    <t>F</t>
  </si>
  <si>
    <t>G</t>
  </si>
  <si>
    <t>Bar Chart</t>
  </si>
  <si>
    <t>G has the highest Frequency</t>
  </si>
  <si>
    <t>Region-1</t>
  </si>
  <si>
    <t>Region-2</t>
  </si>
  <si>
    <t>Region-3</t>
  </si>
  <si>
    <t>Mean of Region-1</t>
  </si>
  <si>
    <t>Range of Region-1</t>
  </si>
  <si>
    <t>Mean of Region-2</t>
  </si>
  <si>
    <t>Range of Region-2</t>
  </si>
  <si>
    <t>Mean of Region-3</t>
  </si>
  <si>
    <t>Range of Region-3</t>
  </si>
  <si>
    <t xml:space="preserve">Skewness = </t>
  </si>
  <si>
    <t xml:space="preserve">Kurtosis = </t>
  </si>
  <si>
    <t xml:space="preserve">Quartile 2 = </t>
  </si>
  <si>
    <t>10th Percentile =</t>
  </si>
  <si>
    <t>25th Percentile =</t>
  </si>
  <si>
    <t>75th Percentile =</t>
  </si>
  <si>
    <t>90th Percentile =</t>
  </si>
  <si>
    <t>15th Percentile =</t>
  </si>
  <si>
    <t>50th Percentile =</t>
  </si>
  <si>
    <t>85th Percentile =</t>
  </si>
  <si>
    <t>20th Percentile =</t>
  </si>
  <si>
    <t>40th Percentile =</t>
  </si>
  <si>
    <t>80th Percentile =</t>
  </si>
  <si>
    <t>30th Percentile =</t>
  </si>
  <si>
    <t>70th Percentile =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</si>
</sst>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8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791666666667"/>
          <c:y val="0.03888888888888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Sheet1!$N$750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Sheet1!$M$751:$M$757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Sheet1!$N$751:$N$757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3311919"/>
        <c:axId val="317130108"/>
      </c:barChart>
      <c:catAx>
        <c:axId val="79331191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130108"/>
        <c:crosses val="autoZero"/>
        <c:auto val="1"/>
        <c:lblAlgn val="ctr"/>
        <c:lblOffset val="100"/>
        <c:noMultiLvlLbl val="0"/>
      </c:catAx>
      <c:valAx>
        <c:axId val="3171301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331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85555555555556"/>
          <c:y val="0.152083333333333"/>
          <c:w val="0.907277777777778"/>
          <c:h val="0.710972222222222"/>
        </c:manualLayout>
      </c:layout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Sheet1!$J$798:$J$897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9566860"/>
        <c:axId val="857695568"/>
      </c:barChart>
      <c:catAx>
        <c:axId val="9895668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695568"/>
        <c:crosses val="autoZero"/>
        <c:auto val="1"/>
        <c:lblAlgn val="ctr"/>
        <c:lblOffset val="100"/>
        <c:noMultiLvlLbl val="0"/>
      </c:catAx>
      <c:valAx>
        <c:axId val="8576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5668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Sheet1!$J$909:$J$958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16492391"/>
        <c:axId val="325234170"/>
      </c:barChart>
      <c:catAx>
        <c:axId val="6164923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234170"/>
        <c:crosses val="autoZero"/>
        <c:auto val="1"/>
        <c:lblAlgn val="ctr"/>
        <c:lblOffset val="100"/>
        <c:noMultiLvlLbl val="0"/>
      </c:catAx>
      <c:valAx>
        <c:axId val="3252341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492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Sheet1!$J$971:$J$1070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136</c:v>
                </c:pt>
                <c:pt idx="71">
                  <c:v>127</c:v>
                </c:pt>
                <c:pt idx="72">
                  <c:v>130</c:v>
                </c:pt>
                <c:pt idx="73">
                  <c:v>122</c:v>
                </c:pt>
                <c:pt idx="74">
                  <c:v>125</c:v>
                </c:pt>
                <c:pt idx="75">
                  <c:v>133</c:v>
                </c:pt>
                <c:pt idx="76">
                  <c:v>140</c:v>
                </c:pt>
                <c:pt idx="77">
                  <c:v>126</c:v>
                </c:pt>
                <c:pt idx="78">
                  <c:v>133</c:v>
                </c:pt>
                <c:pt idx="79">
                  <c:v>135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49379212"/>
        <c:axId val="507882119"/>
      </c:barChart>
      <c:catAx>
        <c:axId val="6493792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882119"/>
        <c:crosses val="autoZero"/>
        <c:auto val="1"/>
        <c:lblAlgn val="ctr"/>
        <c:lblOffset val="100"/>
        <c:noMultiLvlLbl val="0"/>
      </c:catAx>
      <c:valAx>
        <c:axId val="507882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3792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Region-1</a:t>
            </a:r>
          </a:p>
        </c:rich>
      </c:tx>
      <c:layout>
        <c:manualLayout>
          <c:xMode val="edge"/>
          <c:yMode val="edge"/>
          <c:x val="0.455138888888889"/>
          <c:y val="0.009727626459143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Sheet1!$J$1075:$J$1084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818219224"/>
        <c:axId val="583696471"/>
      </c:barChart>
      <c:catAx>
        <c:axId val="818219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696471"/>
        <c:crosses val="autoZero"/>
        <c:auto val="1"/>
        <c:lblAlgn val="ctr"/>
        <c:lblOffset val="100"/>
        <c:noMultiLvlLbl val="0"/>
      </c:catAx>
      <c:valAx>
        <c:axId val="583696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Region-2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Sheet1!$K$1075:$K$1084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671660305"/>
        <c:axId val="323311125"/>
      </c:barChart>
      <c:catAx>
        <c:axId val="67166030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311125"/>
        <c:crosses val="autoZero"/>
        <c:auto val="1"/>
        <c:lblAlgn val="ctr"/>
        <c:lblOffset val="100"/>
        <c:noMultiLvlLbl val="0"/>
      </c:catAx>
      <c:valAx>
        <c:axId val="32331112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166030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Region-3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Sheet1!$L$1075:$L$1084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08808443"/>
        <c:axId val="404946274"/>
      </c:barChart>
      <c:catAx>
        <c:axId val="8088084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4946274"/>
        <c:crosses val="autoZero"/>
        <c:auto val="1"/>
        <c:lblAlgn val="ctr"/>
        <c:lblOffset val="100"/>
        <c:noMultiLvlLbl val="0"/>
      </c:catAx>
      <c:valAx>
        <c:axId val="40494627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88084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2.png"/><Relationship Id="rId8" Type="http://schemas.openxmlformats.org/officeDocument/2006/relationships/image" Target="../media/image1.png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4" Type="http://schemas.openxmlformats.org/officeDocument/2006/relationships/image" Target="../media/image27.png"/><Relationship Id="rId33" Type="http://schemas.openxmlformats.org/officeDocument/2006/relationships/image" Target="../media/image26.png"/><Relationship Id="rId32" Type="http://schemas.openxmlformats.org/officeDocument/2006/relationships/image" Target="../media/image25.png"/><Relationship Id="rId31" Type="http://schemas.openxmlformats.org/officeDocument/2006/relationships/image" Target="../media/image24.png"/><Relationship Id="rId30" Type="http://schemas.openxmlformats.org/officeDocument/2006/relationships/image" Target="../media/image23.png"/><Relationship Id="rId3" Type="http://schemas.openxmlformats.org/officeDocument/2006/relationships/chart" Target="../charts/chart3.xml"/><Relationship Id="rId29" Type="http://schemas.openxmlformats.org/officeDocument/2006/relationships/image" Target="../media/image22.png"/><Relationship Id="rId28" Type="http://schemas.openxmlformats.org/officeDocument/2006/relationships/image" Target="../media/image21.png"/><Relationship Id="rId27" Type="http://schemas.openxmlformats.org/officeDocument/2006/relationships/image" Target="../media/image20.png"/><Relationship Id="rId26" Type="http://schemas.openxmlformats.org/officeDocument/2006/relationships/image" Target="../media/image19.png"/><Relationship Id="rId25" Type="http://schemas.openxmlformats.org/officeDocument/2006/relationships/image" Target="../media/image18.png"/><Relationship Id="rId24" Type="http://schemas.openxmlformats.org/officeDocument/2006/relationships/image" Target="../media/image17.png"/><Relationship Id="rId23" Type="http://schemas.openxmlformats.org/officeDocument/2006/relationships/image" Target="../media/image16.png"/><Relationship Id="rId22" Type="http://schemas.openxmlformats.org/officeDocument/2006/relationships/image" Target="../media/image15.png"/><Relationship Id="rId21" Type="http://schemas.openxmlformats.org/officeDocument/2006/relationships/image" Target="../media/image14.png"/><Relationship Id="rId20" Type="http://schemas.openxmlformats.org/officeDocument/2006/relationships/image" Target="../media/image13.png"/><Relationship Id="rId2" Type="http://schemas.openxmlformats.org/officeDocument/2006/relationships/chart" Target="../charts/chart2.xml"/><Relationship Id="rId19" Type="http://schemas.openxmlformats.org/officeDocument/2006/relationships/image" Target="../media/image12.png"/><Relationship Id="rId18" Type="http://schemas.openxmlformats.org/officeDocument/2006/relationships/image" Target="../media/image11.png"/><Relationship Id="rId17" Type="http://schemas.openxmlformats.org/officeDocument/2006/relationships/image" Target="../media/image10.png"/><Relationship Id="rId16" Type="http://schemas.openxmlformats.org/officeDocument/2006/relationships/image" Target="../media/image9.png"/><Relationship Id="rId15" Type="http://schemas.openxmlformats.org/officeDocument/2006/relationships/image" Target="../media/image8.png"/><Relationship Id="rId14" Type="http://schemas.openxmlformats.org/officeDocument/2006/relationships/image" Target="../media/image7.png"/><Relationship Id="rId13" Type="http://schemas.openxmlformats.org/officeDocument/2006/relationships/image" Target="../media/image6.png"/><Relationship Id="rId12" Type="http://schemas.openxmlformats.org/officeDocument/2006/relationships/image" Target="../media/image5.png"/><Relationship Id="rId11" Type="http://schemas.openxmlformats.org/officeDocument/2006/relationships/image" Target="../media/image4.png"/><Relationship Id="rId10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8</xdr:col>
      <xdr:colOff>603250</xdr:colOff>
      <xdr:row>26</xdr:row>
      <xdr:rowOff>137795</xdr:rowOff>
    </xdr:to>
    <xdr:pic>
      <xdr:nvPicPr>
        <xdr:cNvPr id="2" name="Picture 1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7620" y="7620"/>
          <a:ext cx="5472430" cy="48850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29</xdr:row>
      <xdr:rowOff>152400</xdr:rowOff>
    </xdr:from>
    <xdr:to>
      <xdr:col>8</xdr:col>
      <xdr:colOff>579755</xdr:colOff>
      <xdr:row>64</xdr:row>
      <xdr:rowOff>45720</xdr:rowOff>
    </xdr:to>
    <xdr:pic>
      <xdr:nvPicPr>
        <xdr:cNvPr id="3" name="Picture 2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7620" y="5455920"/>
          <a:ext cx="5448935" cy="629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72</xdr:row>
      <xdr:rowOff>15240</xdr:rowOff>
    </xdr:from>
    <xdr:to>
      <xdr:col>9</xdr:col>
      <xdr:colOff>85090</xdr:colOff>
      <xdr:row>99</xdr:row>
      <xdr:rowOff>160020</xdr:rowOff>
    </xdr:to>
    <xdr:pic>
      <xdr:nvPicPr>
        <xdr:cNvPr id="4" name="Picture 3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35" y="13182600"/>
          <a:ext cx="5570855" cy="5082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128</xdr:row>
      <xdr:rowOff>30480</xdr:rowOff>
    </xdr:from>
    <xdr:to>
      <xdr:col>9</xdr:col>
      <xdr:colOff>123190</xdr:colOff>
      <xdr:row>162</xdr:row>
      <xdr:rowOff>106680</xdr:rowOff>
    </xdr:to>
    <xdr:pic>
      <xdr:nvPicPr>
        <xdr:cNvPr id="5" name="Picture 4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7620" y="23439120"/>
          <a:ext cx="5601970" cy="62941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172</xdr:row>
      <xdr:rowOff>38100</xdr:rowOff>
    </xdr:from>
    <xdr:to>
      <xdr:col>9</xdr:col>
      <xdr:colOff>138430</xdr:colOff>
      <xdr:row>206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7620" y="31493460"/>
          <a:ext cx="5617210" cy="6187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212</xdr:row>
      <xdr:rowOff>60960</xdr:rowOff>
    </xdr:from>
    <xdr:to>
      <xdr:col>9</xdr:col>
      <xdr:colOff>9525</xdr:colOff>
      <xdr:row>238</xdr:row>
      <xdr:rowOff>83820</xdr:rowOff>
    </xdr:to>
    <xdr:pic>
      <xdr:nvPicPr>
        <xdr:cNvPr id="7" name="Picture 6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35" y="38831520"/>
          <a:ext cx="5495290" cy="4777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269</xdr:row>
      <xdr:rowOff>137160</xdr:rowOff>
    </xdr:from>
    <xdr:to>
      <xdr:col>9</xdr:col>
      <xdr:colOff>40005</xdr:colOff>
      <xdr:row>297</xdr:row>
      <xdr:rowOff>121920</xdr:rowOff>
    </xdr:to>
    <xdr:pic>
      <xdr:nvPicPr>
        <xdr:cNvPr id="8" name="Picture 7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7620" y="49331880"/>
          <a:ext cx="5518785" cy="5105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308</xdr:row>
      <xdr:rowOff>38100</xdr:rowOff>
    </xdr:from>
    <xdr:to>
      <xdr:col>8</xdr:col>
      <xdr:colOff>542290</xdr:colOff>
      <xdr:row>329</xdr:row>
      <xdr:rowOff>137160</xdr:rowOff>
    </xdr:to>
    <xdr:pic>
      <xdr:nvPicPr>
        <xdr:cNvPr id="9" name="Picture 8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7620" y="56365140"/>
          <a:ext cx="5411470" cy="3939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176530</xdr:colOff>
      <xdr:row>399</xdr:row>
      <xdr:rowOff>7620</xdr:rowOff>
    </xdr:from>
    <xdr:to>
      <xdr:col>9</xdr:col>
      <xdr:colOff>131445</xdr:colOff>
      <xdr:row>436</xdr:row>
      <xdr:rowOff>137160</xdr:rowOff>
    </xdr:to>
    <xdr:pic>
      <xdr:nvPicPr>
        <xdr:cNvPr id="10" name="Picture 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76530" y="72976740"/>
          <a:ext cx="5441315" cy="689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489</xdr:row>
      <xdr:rowOff>0</xdr:rowOff>
    </xdr:from>
    <xdr:to>
      <xdr:col>8</xdr:col>
      <xdr:colOff>153670</xdr:colOff>
      <xdr:row>526</xdr:row>
      <xdr:rowOff>53340</xdr:rowOff>
    </xdr:to>
    <xdr:pic>
      <xdr:nvPicPr>
        <xdr:cNvPr id="11" name="Picture 10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7620" y="89428320"/>
          <a:ext cx="5022850" cy="6819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562</xdr:row>
      <xdr:rowOff>129540</xdr:rowOff>
    </xdr:from>
    <xdr:to>
      <xdr:col>8</xdr:col>
      <xdr:colOff>589280</xdr:colOff>
      <xdr:row>596</xdr:row>
      <xdr:rowOff>121920</xdr:rowOff>
    </xdr:to>
    <xdr:pic>
      <xdr:nvPicPr>
        <xdr:cNvPr id="12" name="Picture 1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7620" y="102908100"/>
          <a:ext cx="5458460" cy="6210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694</xdr:row>
      <xdr:rowOff>15240</xdr:rowOff>
    </xdr:from>
    <xdr:to>
      <xdr:col>8</xdr:col>
      <xdr:colOff>351790</xdr:colOff>
      <xdr:row>728</xdr:row>
      <xdr:rowOff>137160</xdr:rowOff>
    </xdr:to>
    <xdr:pic>
      <xdr:nvPicPr>
        <xdr:cNvPr id="13" name="Picture 12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7620" y="126933960"/>
          <a:ext cx="5220970" cy="6339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749</xdr:row>
      <xdr:rowOff>0</xdr:rowOff>
    </xdr:from>
    <xdr:to>
      <xdr:col>8</xdr:col>
      <xdr:colOff>549275</xdr:colOff>
      <xdr:row>772</xdr:row>
      <xdr:rowOff>22860</xdr:rowOff>
    </xdr:to>
    <xdr:pic>
      <xdr:nvPicPr>
        <xdr:cNvPr id="14" name="Picture 13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7620" y="136977120"/>
          <a:ext cx="5418455" cy="422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551180</xdr:colOff>
      <xdr:row>757</xdr:row>
      <xdr:rowOff>134620</xdr:rowOff>
    </xdr:from>
    <xdr:to>
      <xdr:col>16</xdr:col>
      <xdr:colOff>162560</xdr:colOff>
      <xdr:row>772</xdr:row>
      <xdr:rowOff>134620</xdr:rowOff>
    </xdr:to>
    <xdr:graphicFrame>
      <xdr:nvGraphicFramePr>
        <xdr:cNvPr id="17" name="Chart 16"/>
        <xdr:cNvGraphicFramePr/>
      </xdr:nvGraphicFramePr>
      <xdr:xfrm>
        <a:off x="7371080" y="138574780"/>
        <a:ext cx="46558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635</xdr:colOff>
      <xdr:row>818</xdr:row>
      <xdr:rowOff>106680</xdr:rowOff>
    </xdr:from>
    <xdr:to>
      <xdr:col>8</xdr:col>
      <xdr:colOff>519430</xdr:colOff>
      <xdr:row>856</xdr:row>
      <xdr:rowOff>144780</xdr:rowOff>
    </xdr:to>
    <xdr:pic>
      <xdr:nvPicPr>
        <xdr:cNvPr id="15" name="Picture 14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635" y="149702520"/>
          <a:ext cx="5395595" cy="6987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2540</xdr:colOff>
      <xdr:row>842</xdr:row>
      <xdr:rowOff>172085</xdr:rowOff>
    </xdr:from>
    <xdr:to>
      <xdr:col>16</xdr:col>
      <xdr:colOff>223520</xdr:colOff>
      <xdr:row>850</xdr:row>
      <xdr:rowOff>149860</xdr:rowOff>
    </xdr:to>
    <xdr:graphicFrame>
      <xdr:nvGraphicFramePr>
        <xdr:cNvPr id="18" name="Chart 17"/>
        <xdr:cNvGraphicFramePr/>
      </xdr:nvGraphicFramePr>
      <xdr:xfrm>
        <a:off x="7432040" y="154157045"/>
        <a:ext cx="4655820" cy="144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</xdr:colOff>
      <xdr:row>907</xdr:row>
      <xdr:rowOff>152400</xdr:rowOff>
    </xdr:from>
    <xdr:to>
      <xdr:col>8</xdr:col>
      <xdr:colOff>511810</xdr:colOff>
      <xdr:row>930</xdr:row>
      <xdr:rowOff>152400</xdr:rowOff>
    </xdr:to>
    <xdr:pic>
      <xdr:nvPicPr>
        <xdr:cNvPr id="19" name="Picture 18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7620" y="166024560"/>
          <a:ext cx="5380990" cy="4206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25400</xdr:colOff>
      <xdr:row>911</xdr:row>
      <xdr:rowOff>139065</xdr:rowOff>
    </xdr:from>
    <xdr:to>
      <xdr:col>16</xdr:col>
      <xdr:colOff>246380</xdr:colOff>
      <xdr:row>917</xdr:row>
      <xdr:rowOff>170180</xdr:rowOff>
    </xdr:to>
    <xdr:graphicFrame>
      <xdr:nvGraphicFramePr>
        <xdr:cNvPr id="20" name="Chart 19"/>
        <xdr:cNvGraphicFramePr/>
      </xdr:nvGraphicFramePr>
      <xdr:xfrm>
        <a:off x="7454900" y="166742745"/>
        <a:ext cx="4655820" cy="1128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</xdr:colOff>
      <xdr:row>970</xdr:row>
      <xdr:rowOff>0</xdr:rowOff>
    </xdr:from>
    <xdr:to>
      <xdr:col>8</xdr:col>
      <xdr:colOff>449580</xdr:colOff>
      <xdr:row>993</xdr:row>
      <xdr:rowOff>60960</xdr:rowOff>
    </xdr:to>
    <xdr:pic>
      <xdr:nvPicPr>
        <xdr:cNvPr id="21" name="Picture 20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7620" y="177393600"/>
          <a:ext cx="5318760" cy="4267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2540</xdr:colOff>
      <xdr:row>974</xdr:row>
      <xdr:rowOff>30480</xdr:rowOff>
    </xdr:from>
    <xdr:to>
      <xdr:col>15</xdr:col>
      <xdr:colOff>147320</xdr:colOff>
      <xdr:row>983</xdr:row>
      <xdr:rowOff>30480</xdr:rowOff>
    </xdr:to>
    <xdr:graphicFrame>
      <xdr:nvGraphicFramePr>
        <xdr:cNvPr id="22" name="Chart 21"/>
        <xdr:cNvGraphicFramePr/>
      </xdr:nvGraphicFramePr>
      <xdr:xfrm>
        <a:off x="7432040" y="178155600"/>
        <a:ext cx="3970020" cy="164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</xdr:colOff>
      <xdr:row>1072</xdr:row>
      <xdr:rowOff>0</xdr:rowOff>
    </xdr:from>
    <xdr:to>
      <xdr:col>8</xdr:col>
      <xdr:colOff>541020</xdr:colOff>
      <xdr:row>1101</xdr:row>
      <xdr:rowOff>83820</xdr:rowOff>
    </xdr:to>
    <xdr:pic>
      <xdr:nvPicPr>
        <xdr:cNvPr id="23" name="Picture 22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7620" y="196047360"/>
          <a:ext cx="5410200" cy="5387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48260</xdr:colOff>
      <xdr:row>1086</xdr:row>
      <xdr:rowOff>85090</xdr:rowOff>
    </xdr:from>
    <xdr:to>
      <xdr:col>13</xdr:col>
      <xdr:colOff>734060</xdr:colOff>
      <xdr:row>1099</xdr:row>
      <xdr:rowOff>22860</xdr:rowOff>
    </xdr:to>
    <xdr:graphicFrame>
      <xdr:nvGraphicFramePr>
        <xdr:cNvPr id="24" name="Chart 23"/>
        <xdr:cNvGraphicFramePr/>
      </xdr:nvGraphicFramePr>
      <xdr:xfrm>
        <a:off x="5534660" y="198692770"/>
        <a:ext cx="4572000" cy="2315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5080</xdr:colOff>
      <xdr:row>1100</xdr:row>
      <xdr:rowOff>78740</xdr:rowOff>
    </xdr:from>
    <xdr:to>
      <xdr:col>14</xdr:col>
      <xdr:colOff>20320</xdr:colOff>
      <xdr:row>1115</xdr:row>
      <xdr:rowOff>55880</xdr:rowOff>
    </xdr:to>
    <xdr:graphicFrame>
      <xdr:nvGraphicFramePr>
        <xdr:cNvPr id="25" name="Chart 24"/>
        <xdr:cNvGraphicFramePr/>
      </xdr:nvGraphicFramePr>
      <xdr:xfrm>
        <a:off x="5491480" y="201246740"/>
        <a:ext cx="486918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200660</xdr:colOff>
      <xdr:row>1102</xdr:row>
      <xdr:rowOff>127000</xdr:rowOff>
    </xdr:from>
    <xdr:to>
      <xdr:col>7</xdr:col>
      <xdr:colOff>505460</xdr:colOff>
      <xdr:row>1117</xdr:row>
      <xdr:rowOff>127000</xdr:rowOff>
    </xdr:to>
    <xdr:graphicFrame>
      <xdr:nvGraphicFramePr>
        <xdr:cNvPr id="26" name="Chart 25"/>
        <xdr:cNvGraphicFramePr/>
      </xdr:nvGraphicFramePr>
      <xdr:xfrm>
        <a:off x="200660" y="2016607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7620</xdr:colOff>
      <xdr:row>1144</xdr:row>
      <xdr:rowOff>0</xdr:rowOff>
    </xdr:from>
    <xdr:to>
      <xdr:col>8</xdr:col>
      <xdr:colOff>518160</xdr:colOff>
      <xdr:row>1170</xdr:row>
      <xdr:rowOff>7620</xdr:rowOff>
    </xdr:to>
    <xdr:pic>
      <xdr:nvPicPr>
        <xdr:cNvPr id="27" name="Picture 26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7620" y="209214720"/>
          <a:ext cx="5387340" cy="4762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601345</xdr:colOff>
      <xdr:row>1158</xdr:row>
      <xdr:rowOff>0</xdr:rowOff>
    </xdr:from>
    <xdr:to>
      <xdr:col>15</xdr:col>
      <xdr:colOff>601345</xdr:colOff>
      <xdr:row>1165</xdr:row>
      <xdr:rowOff>168910</xdr:rowOff>
    </xdr:to>
    <xdr:sp>
      <xdr:nvSpPr>
        <xdr:cNvPr id="28" name="Text Box 27"/>
        <xdr:cNvSpPr txBox="1"/>
      </xdr:nvSpPr>
      <xdr:spPr>
        <a:xfrm>
          <a:off x="7421245" y="211775040"/>
          <a:ext cx="4434840" cy="144907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sz="1100"/>
            <a:t>Above skewness value indicates that the data distribution is slightly skewed to the right. This means that the right tail of the distribution has more weight than the left tail.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1209</xdr:row>
      <xdr:rowOff>0</xdr:rowOff>
    </xdr:from>
    <xdr:to>
      <xdr:col>8</xdr:col>
      <xdr:colOff>518160</xdr:colOff>
      <xdr:row>1246</xdr:row>
      <xdr:rowOff>106680</xdr:rowOff>
    </xdr:to>
    <xdr:pic>
      <xdr:nvPicPr>
        <xdr:cNvPr id="29" name="Picture 28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7620" y="221101920"/>
          <a:ext cx="5387340" cy="687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0</xdr:colOff>
      <xdr:row>1226</xdr:row>
      <xdr:rowOff>7620</xdr:rowOff>
    </xdr:from>
    <xdr:to>
      <xdr:col>15</xdr:col>
      <xdr:colOff>608965</xdr:colOff>
      <xdr:row>1232</xdr:row>
      <xdr:rowOff>175260</xdr:rowOff>
    </xdr:to>
    <xdr:sp>
      <xdr:nvSpPr>
        <xdr:cNvPr id="30" name="Text Box 29"/>
        <xdr:cNvSpPr txBox="1"/>
      </xdr:nvSpPr>
      <xdr:spPr>
        <a:xfrm>
          <a:off x="7429500" y="224218500"/>
          <a:ext cx="4434205" cy="126492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skewed to the right. This means that the right tail of the distribution has more weight than the left tail.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7620</xdr:colOff>
      <xdr:row>1361</xdr:row>
      <xdr:rowOff>175260</xdr:rowOff>
    </xdr:from>
    <xdr:to>
      <xdr:col>16</xdr:col>
      <xdr:colOff>6985</xdr:colOff>
      <xdr:row>1368</xdr:row>
      <xdr:rowOff>182245</xdr:rowOff>
    </xdr:to>
    <xdr:sp>
      <xdr:nvSpPr>
        <xdr:cNvPr id="31" name="Text Box 30"/>
        <xdr:cNvSpPr txBox="1"/>
      </xdr:nvSpPr>
      <xdr:spPr>
        <a:xfrm>
          <a:off x="7437120" y="249074940"/>
          <a:ext cx="4434205" cy="128714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left-skewed. This means that the tail on the left side of the distribution is slightly heavier than the tail on the right side.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1344</xdr:row>
      <xdr:rowOff>0</xdr:rowOff>
    </xdr:from>
    <xdr:to>
      <xdr:col>8</xdr:col>
      <xdr:colOff>480060</xdr:colOff>
      <xdr:row>1378</xdr:row>
      <xdr:rowOff>144780</xdr:rowOff>
    </xdr:to>
    <xdr:pic>
      <xdr:nvPicPr>
        <xdr:cNvPr id="32" name="Picture 31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7620" y="245790720"/>
          <a:ext cx="5349240" cy="6362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1470</xdr:row>
      <xdr:rowOff>0</xdr:rowOff>
    </xdr:from>
    <xdr:to>
      <xdr:col>8</xdr:col>
      <xdr:colOff>556895</xdr:colOff>
      <xdr:row>1500</xdr:row>
      <xdr:rowOff>129540</xdr:rowOff>
    </xdr:to>
    <xdr:pic>
      <xdr:nvPicPr>
        <xdr:cNvPr id="33" name="Picture 3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7620" y="268833600"/>
          <a:ext cx="5426075" cy="5615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12</xdr:col>
      <xdr:colOff>15240</xdr:colOff>
      <xdr:row>1473</xdr:row>
      <xdr:rowOff>175260</xdr:rowOff>
    </xdr:from>
    <xdr:to>
      <xdr:col>16</xdr:col>
      <xdr:colOff>14605</xdr:colOff>
      <xdr:row>1481</xdr:row>
      <xdr:rowOff>8255</xdr:rowOff>
    </xdr:to>
    <xdr:sp>
      <xdr:nvSpPr>
        <xdr:cNvPr id="34" name="Text Box 33"/>
        <xdr:cNvSpPr txBox="1"/>
      </xdr:nvSpPr>
      <xdr:spPr>
        <a:xfrm>
          <a:off x="7444740" y="269557500"/>
          <a:ext cx="4434205" cy="129603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left-skewed. This means that the tail on the left side of the distribution is slightly heavier than the tail on the right side.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1605</xdr:row>
      <xdr:rowOff>0</xdr:rowOff>
    </xdr:from>
    <xdr:to>
      <xdr:col>8</xdr:col>
      <xdr:colOff>564515</xdr:colOff>
      <xdr:row>1641</xdr:row>
      <xdr:rowOff>175260</xdr:rowOff>
    </xdr:to>
    <xdr:pic>
      <xdr:nvPicPr>
        <xdr:cNvPr id="35" name="Picture 34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7620" y="293522400"/>
          <a:ext cx="5433695" cy="67589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601980</xdr:colOff>
      <xdr:row>1627</xdr:row>
      <xdr:rowOff>22860</xdr:rowOff>
    </xdr:from>
    <xdr:to>
      <xdr:col>15</xdr:col>
      <xdr:colOff>601345</xdr:colOff>
      <xdr:row>1634</xdr:row>
      <xdr:rowOff>6985</xdr:rowOff>
    </xdr:to>
    <xdr:sp>
      <xdr:nvSpPr>
        <xdr:cNvPr id="36" name="Text Box 35"/>
        <xdr:cNvSpPr txBox="1"/>
      </xdr:nvSpPr>
      <xdr:spPr>
        <a:xfrm>
          <a:off x="7421880" y="297568620"/>
          <a:ext cx="4434205" cy="126428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100"/>
            <a:t>Above skewness value indicates that the data distribution is slightly left-skewed. This means that the tail on the left side of the distribution is slightly heavier than the tail on the right side. </a:t>
          </a:r>
          <a:endParaRPr lang="en-US" sz="1100"/>
        </a:p>
        <a:p>
          <a:pPr algn="l"/>
          <a:endParaRPr lang="en-US" sz="1100"/>
        </a:p>
        <a:p>
          <a:pPr algn="l"/>
          <a:r>
            <a:rPr lang="en-US" sz="1100"/>
            <a:t>Above Kurtosis value indicates that it is platykurtic which has heavier tail and flatter peak compared to normal distribution.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7620</xdr:colOff>
      <xdr:row>1731</xdr:row>
      <xdr:rowOff>0</xdr:rowOff>
    </xdr:from>
    <xdr:to>
      <xdr:col>8</xdr:col>
      <xdr:colOff>541655</xdr:colOff>
      <xdr:row>1771</xdr:row>
      <xdr:rowOff>76200</xdr:rowOff>
    </xdr:to>
    <xdr:pic>
      <xdr:nvPicPr>
        <xdr:cNvPr id="37" name="Picture 36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7620" y="316565280"/>
          <a:ext cx="5410835" cy="7391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1851</xdr:row>
      <xdr:rowOff>0</xdr:rowOff>
    </xdr:from>
    <xdr:to>
      <xdr:col>8</xdr:col>
      <xdr:colOff>548640</xdr:colOff>
      <xdr:row>1883</xdr:row>
      <xdr:rowOff>30480</xdr:rowOff>
    </xdr:to>
    <xdr:pic>
      <xdr:nvPicPr>
        <xdr:cNvPr id="38" name="Picture 37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7620" y="338510880"/>
          <a:ext cx="5417820" cy="58826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1988</xdr:row>
      <xdr:rowOff>38100</xdr:rowOff>
    </xdr:from>
    <xdr:to>
      <xdr:col>8</xdr:col>
      <xdr:colOff>526415</xdr:colOff>
      <xdr:row>2019</xdr:row>
      <xdr:rowOff>175260</xdr:rowOff>
    </xdr:to>
    <xdr:pic>
      <xdr:nvPicPr>
        <xdr:cNvPr id="39" name="Picture 38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635" y="363603540"/>
          <a:ext cx="5402580" cy="5806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2150</xdr:row>
      <xdr:rowOff>0</xdr:rowOff>
    </xdr:from>
    <xdr:to>
      <xdr:col>8</xdr:col>
      <xdr:colOff>434975</xdr:colOff>
      <xdr:row>2189</xdr:row>
      <xdr:rowOff>121920</xdr:rowOff>
    </xdr:to>
    <xdr:pic>
      <xdr:nvPicPr>
        <xdr:cNvPr id="40" name="Picture 3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7620" y="393192000"/>
          <a:ext cx="5304155" cy="7254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2299</xdr:row>
      <xdr:rowOff>83820</xdr:rowOff>
    </xdr:from>
    <xdr:to>
      <xdr:col>8</xdr:col>
      <xdr:colOff>518795</xdr:colOff>
      <xdr:row>2339</xdr:row>
      <xdr:rowOff>99060</xdr:rowOff>
    </xdr:to>
    <xdr:pic>
      <xdr:nvPicPr>
        <xdr:cNvPr id="41" name="Picture 40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7620" y="420524940"/>
          <a:ext cx="5387975" cy="73304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6</xdr:col>
      <xdr:colOff>480060</xdr:colOff>
      <xdr:row>2428</xdr:row>
      <xdr:rowOff>167640</xdr:rowOff>
    </xdr:from>
    <xdr:to>
      <xdr:col>12</xdr:col>
      <xdr:colOff>502920</xdr:colOff>
      <xdr:row>2435</xdr:row>
      <xdr:rowOff>183515</xdr:rowOff>
    </xdr:to>
    <xdr:sp>
      <xdr:nvSpPr>
        <xdr:cNvPr id="42" name="Text Box 41"/>
        <xdr:cNvSpPr txBox="1"/>
      </xdr:nvSpPr>
      <xdr:spPr>
        <a:xfrm>
          <a:off x="4137660" y="444200280"/>
          <a:ext cx="3794760" cy="12954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ctr"/>
          <a:r>
            <a:rPr lang="en-US" sz="7200"/>
            <a:t>THE END</a:t>
          </a:r>
          <a:endParaRPr lang="en-US" sz="7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54.6869097222" refreshedBy="MEETRAJSINH" recordCount="7">
  <cacheSource type="worksheet">
    <worksheetSource ref="N750:N757" sheet="Sheet1"/>
  </cacheSource>
  <cacheFields count="1">
    <cacheField name="Frequency" numFmtId="0">
      <sharedItems containsSemiMixedTypes="0" containsString="0" containsNumber="1" containsInteger="1" minValue="10" maxValue="45" count="6">
        <n v="30"/>
        <n v="40"/>
        <n v="20"/>
        <n v="10"/>
        <n v="45"/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</r>
  <r>
    <x v="1"/>
  </r>
  <r>
    <x v="2"/>
  </r>
  <r>
    <x v="3"/>
  </r>
  <r>
    <x v="4"/>
  </r>
  <r>
    <x v="5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K777:M794" firstHeaderRow="1" firstDataRow="1" firstDataCol="0"/>
  <pivotFields count="1">
    <pivotField compact="0" showAll="0">
      <items count="7">
        <item x="3"/>
        <item x="2"/>
        <item x="5"/>
        <item x="0"/>
        <item x="1"/>
        <item x="4"/>
        <item t="default"/>
      </items>
    </pivotField>
  </pivot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5:S2421"/>
  <sheetViews>
    <sheetView tabSelected="1" topLeftCell="A2419" workbookViewId="0">
      <selection activeCell="N1484" sqref="N1484"/>
    </sheetView>
  </sheetViews>
  <sheetFormatPr defaultColWidth="8.88888888888889" defaultRowHeight="14.4"/>
  <cols>
    <col min="10" max="10" width="8.88888888888889" style="1"/>
    <col min="11" max="11" width="10.5555555555556" style="1" customWidth="1"/>
    <col min="12" max="12" width="8.88888888888889" style="1"/>
    <col min="13" max="13" width="28.3333333333333" style="1" customWidth="1"/>
    <col min="14" max="14" width="14.1111111111111" style="1"/>
    <col min="15" max="15" width="13.3333333333333" style="1" customWidth="1"/>
    <col min="17" max="17" width="8.88888888888889" style="1"/>
    <col min="19" max="19" width="8.88888888888889" style="2"/>
  </cols>
  <sheetData>
    <row r="5" spans="11:14">
      <c r="K5" s="1">
        <v>50</v>
      </c>
      <c r="M5" s="3" t="s">
        <v>0</v>
      </c>
      <c r="N5" s="3">
        <f>AVERAGE(K5,K6,K7,K8)</f>
        <v>58.75</v>
      </c>
    </row>
    <row r="6" spans="11:14">
      <c r="K6" s="1">
        <v>60</v>
      </c>
      <c r="M6" s="3" t="s">
        <v>1</v>
      </c>
      <c r="N6" s="3">
        <f>MEDIAN(K5,K6,K7,K8)</f>
        <v>57.5</v>
      </c>
    </row>
    <row r="7" spans="11:14">
      <c r="K7" s="1">
        <v>55</v>
      </c>
      <c r="M7" s="3" t="s">
        <v>2</v>
      </c>
      <c r="N7" s="3" t="e">
        <f>MODE(K5,K6,K7,K8)</f>
        <v>#N/A</v>
      </c>
    </row>
    <row r="8" spans="11:11">
      <c r="K8" s="1">
        <v>70</v>
      </c>
    </row>
    <row r="31" spans="10:14">
      <c r="J31" s="1">
        <v>15</v>
      </c>
      <c r="M31" s="3" t="s">
        <v>0</v>
      </c>
      <c r="N31" s="3">
        <f>AVERAGE(J31:J50)</f>
        <v>17</v>
      </c>
    </row>
    <row r="32" spans="10:14">
      <c r="J32" s="1">
        <v>10</v>
      </c>
      <c r="M32" s="3" t="s">
        <v>1</v>
      </c>
      <c r="N32" s="3">
        <f>MEDIAN(J31:J50)</f>
        <v>15</v>
      </c>
    </row>
    <row r="33" spans="10:14">
      <c r="J33" s="1">
        <v>20</v>
      </c>
      <c r="M33" s="3" t="s">
        <v>2</v>
      </c>
      <c r="N33" s="3">
        <f>MODE(J31:J50)</f>
        <v>10</v>
      </c>
    </row>
    <row r="34" spans="10:10">
      <c r="J34" s="1">
        <v>25</v>
      </c>
    </row>
    <row r="35" spans="10:10">
      <c r="J35" s="1">
        <v>15</v>
      </c>
    </row>
    <row r="36" spans="10:10">
      <c r="J36" s="1">
        <v>10</v>
      </c>
    </row>
    <row r="37" spans="10:10">
      <c r="J37" s="1">
        <v>30</v>
      </c>
    </row>
    <row r="38" spans="10:10">
      <c r="J38" s="1">
        <v>20</v>
      </c>
    </row>
    <row r="39" spans="10:10">
      <c r="J39" s="1">
        <v>15</v>
      </c>
    </row>
    <row r="40" spans="10:10">
      <c r="J40" s="1">
        <v>10</v>
      </c>
    </row>
    <row r="41" spans="10:10">
      <c r="J41" s="1">
        <v>10</v>
      </c>
    </row>
    <row r="42" spans="10:10">
      <c r="J42" s="1">
        <v>25</v>
      </c>
    </row>
    <row r="43" spans="10:10">
      <c r="J43" s="1">
        <v>15</v>
      </c>
    </row>
    <row r="44" spans="10:10">
      <c r="J44" s="1">
        <v>20</v>
      </c>
    </row>
    <row r="45" spans="10:10">
      <c r="J45" s="1">
        <v>20</v>
      </c>
    </row>
    <row r="46" spans="10:10">
      <c r="J46" s="1">
        <v>15</v>
      </c>
    </row>
    <row r="47" spans="10:10">
      <c r="J47" s="1">
        <v>10</v>
      </c>
    </row>
    <row r="48" spans="10:10">
      <c r="J48" s="1">
        <v>10</v>
      </c>
    </row>
    <row r="49" spans="10:10">
      <c r="J49" s="1">
        <v>20</v>
      </c>
    </row>
    <row r="50" spans="10:10">
      <c r="J50" s="1">
        <v>25</v>
      </c>
    </row>
    <row r="73" spans="11:14">
      <c r="K73" s="1">
        <v>3</v>
      </c>
      <c r="M73" s="3" t="s">
        <v>0</v>
      </c>
      <c r="N73" s="3">
        <f>AVERAGE(K73:K122)</f>
        <v>3.44</v>
      </c>
    </row>
    <row r="74" spans="11:14">
      <c r="K74" s="1">
        <v>2</v>
      </c>
      <c r="M74" s="3" t="s">
        <v>2</v>
      </c>
      <c r="N74" s="3">
        <f>MODE(K73:K122)</f>
        <v>2</v>
      </c>
    </row>
    <row r="75" spans="11:14">
      <c r="K75" s="1">
        <v>5</v>
      </c>
      <c r="M75" s="3" t="s">
        <v>1</v>
      </c>
      <c r="N75" s="3">
        <f>MEDIAN(K73:K122)</f>
        <v>3</v>
      </c>
    </row>
    <row r="76" spans="11:11">
      <c r="K76" s="1">
        <v>4</v>
      </c>
    </row>
    <row r="77" spans="11:11">
      <c r="K77" s="1">
        <v>7</v>
      </c>
    </row>
    <row r="78" spans="11:11">
      <c r="K78" s="1">
        <v>2</v>
      </c>
    </row>
    <row r="79" spans="11:11">
      <c r="K79" s="1">
        <v>3</v>
      </c>
    </row>
    <row r="80" spans="11:11">
      <c r="K80" s="1">
        <v>3</v>
      </c>
    </row>
    <row r="81" spans="11:11">
      <c r="K81" s="1">
        <v>1</v>
      </c>
    </row>
    <row r="82" spans="11:11">
      <c r="K82" s="1">
        <v>6</v>
      </c>
    </row>
    <row r="83" spans="11:11">
      <c r="K83" s="1">
        <v>4</v>
      </c>
    </row>
    <row r="84" spans="11:11">
      <c r="K84" s="1">
        <v>2</v>
      </c>
    </row>
    <row r="85" spans="11:11">
      <c r="K85" s="1">
        <v>3</v>
      </c>
    </row>
    <row r="86" spans="11:11">
      <c r="K86" s="1">
        <v>5</v>
      </c>
    </row>
    <row r="87" spans="11:11">
      <c r="K87" s="1">
        <v>2</v>
      </c>
    </row>
    <row r="88" spans="11:11">
      <c r="K88" s="1">
        <v>4</v>
      </c>
    </row>
    <row r="89" spans="11:11">
      <c r="K89" s="1">
        <v>2</v>
      </c>
    </row>
    <row r="90" spans="11:11">
      <c r="K90" s="1">
        <v>1</v>
      </c>
    </row>
    <row r="91" spans="11:11">
      <c r="K91" s="1">
        <v>3</v>
      </c>
    </row>
    <row r="92" spans="11:11">
      <c r="K92" s="1">
        <v>5</v>
      </c>
    </row>
    <row r="93" spans="11:11">
      <c r="K93" s="1">
        <v>6</v>
      </c>
    </row>
    <row r="94" spans="11:11">
      <c r="K94" s="1">
        <v>3</v>
      </c>
    </row>
    <row r="95" spans="11:11">
      <c r="K95" s="1">
        <v>2</v>
      </c>
    </row>
    <row r="96" spans="11:11">
      <c r="K96" s="1">
        <v>1</v>
      </c>
    </row>
    <row r="97" spans="11:11">
      <c r="K97" s="1">
        <v>4</v>
      </c>
    </row>
    <row r="98" spans="11:11">
      <c r="K98" s="1">
        <v>2</v>
      </c>
    </row>
    <row r="99" spans="11:11">
      <c r="K99" s="1">
        <v>4</v>
      </c>
    </row>
    <row r="100" spans="11:11">
      <c r="K100" s="1">
        <v>5</v>
      </c>
    </row>
    <row r="101" spans="11:11">
      <c r="K101" s="1">
        <v>3</v>
      </c>
    </row>
    <row r="102" spans="11:11">
      <c r="K102" s="1">
        <v>2</v>
      </c>
    </row>
    <row r="103" spans="11:11">
      <c r="K103" s="1">
        <v>7</v>
      </c>
    </row>
    <row r="104" spans="11:11">
      <c r="K104" s="1">
        <v>2</v>
      </c>
    </row>
    <row r="105" spans="11:11">
      <c r="K105" s="1">
        <v>3</v>
      </c>
    </row>
    <row r="106" spans="11:11">
      <c r="K106" s="1">
        <v>4</v>
      </c>
    </row>
    <row r="107" spans="11:11">
      <c r="K107" s="1">
        <v>5</v>
      </c>
    </row>
    <row r="108" spans="11:11">
      <c r="K108" s="1">
        <v>1</v>
      </c>
    </row>
    <row r="109" spans="11:11">
      <c r="K109" s="1">
        <v>6</v>
      </c>
    </row>
    <row r="110" spans="11:11">
      <c r="K110" s="1">
        <v>2</v>
      </c>
    </row>
    <row r="111" spans="11:11">
      <c r="K111" s="1">
        <v>4</v>
      </c>
    </row>
    <row r="112" spans="11:11">
      <c r="K112" s="1">
        <v>3</v>
      </c>
    </row>
    <row r="113" spans="11:11">
      <c r="K113" s="1">
        <v>5</v>
      </c>
    </row>
    <row r="114" spans="11:11">
      <c r="K114" s="1">
        <v>3</v>
      </c>
    </row>
    <row r="115" spans="11:11">
      <c r="K115" s="1">
        <v>2</v>
      </c>
    </row>
    <row r="116" spans="11:11">
      <c r="K116" s="1">
        <v>4</v>
      </c>
    </row>
    <row r="117" spans="11:11">
      <c r="K117" s="1">
        <v>2</v>
      </c>
    </row>
    <row r="118" spans="11:11">
      <c r="K118" s="1">
        <v>6</v>
      </c>
    </row>
    <row r="119" spans="11:11">
      <c r="K119" s="1">
        <v>3</v>
      </c>
    </row>
    <row r="120" spans="11:11">
      <c r="K120" s="1">
        <v>2</v>
      </c>
    </row>
    <row r="121" spans="11:11">
      <c r="K121" s="1">
        <v>4</v>
      </c>
    </row>
    <row r="122" spans="11:11">
      <c r="K122" s="1">
        <v>5</v>
      </c>
    </row>
    <row r="130" spans="11:14">
      <c r="K130" s="1">
        <v>120</v>
      </c>
      <c r="M130" s="3" t="s">
        <v>3</v>
      </c>
      <c r="N130" s="3">
        <f>MAX(K130:K139)-MIN(K130:K139)</f>
        <v>35</v>
      </c>
    </row>
    <row r="131" spans="11:14">
      <c r="K131" s="1">
        <v>110</v>
      </c>
      <c r="M131" s="3" t="s">
        <v>4</v>
      </c>
      <c r="N131" s="3">
        <f>VAR(K130:K139)</f>
        <v>123.333333333333</v>
      </c>
    </row>
    <row r="132" spans="11:14">
      <c r="K132" s="1">
        <v>130</v>
      </c>
      <c r="M132" s="3" t="s">
        <v>5</v>
      </c>
      <c r="N132" s="3">
        <f>STDEV(K130:K139)</f>
        <v>11.1055541659718</v>
      </c>
    </row>
    <row r="133" spans="11:11">
      <c r="K133" s="1">
        <v>115</v>
      </c>
    </row>
    <row r="134" spans="11:11">
      <c r="K134" s="1">
        <v>125</v>
      </c>
    </row>
    <row r="135" spans="11:11">
      <c r="K135" s="1">
        <v>105</v>
      </c>
    </row>
    <row r="136" spans="11:11">
      <c r="K136" s="1">
        <v>135</v>
      </c>
    </row>
    <row r="137" spans="11:11">
      <c r="K137" s="1">
        <v>115</v>
      </c>
    </row>
    <row r="138" spans="11:11">
      <c r="K138" s="1">
        <v>125</v>
      </c>
    </row>
    <row r="139" spans="11:11">
      <c r="K139" s="1">
        <v>140</v>
      </c>
    </row>
    <row r="173" spans="11:14">
      <c r="K173" s="1">
        <v>500</v>
      </c>
      <c r="M173" s="3" t="s">
        <v>3</v>
      </c>
      <c r="N173" s="3">
        <f>MAX(K173:K202)-MIN(K173:K202)</f>
        <v>400</v>
      </c>
    </row>
    <row r="174" spans="11:14">
      <c r="K174" s="1">
        <v>700</v>
      </c>
      <c r="M174" s="3" t="s">
        <v>4</v>
      </c>
      <c r="N174" s="3">
        <f>VAR(K173:K202)</f>
        <v>13163.7931034483</v>
      </c>
    </row>
    <row r="175" spans="11:14">
      <c r="K175" s="1">
        <v>400</v>
      </c>
      <c r="M175" s="3" t="s">
        <v>5</v>
      </c>
      <c r="N175" s="3">
        <f>STDEV(K173:K202)</f>
        <v>114.733574438559</v>
      </c>
    </row>
    <row r="176" spans="11:11">
      <c r="K176" s="1">
        <v>600</v>
      </c>
    </row>
    <row r="177" spans="11:11">
      <c r="K177" s="1">
        <v>550</v>
      </c>
    </row>
    <row r="178" spans="11:11">
      <c r="K178" s="1">
        <v>750</v>
      </c>
    </row>
    <row r="179" spans="11:11">
      <c r="K179" s="1">
        <v>650</v>
      </c>
    </row>
    <row r="180" spans="11:11">
      <c r="K180" s="1">
        <v>500</v>
      </c>
    </row>
    <row r="181" spans="11:11">
      <c r="K181" s="1">
        <v>600</v>
      </c>
    </row>
    <row r="182" spans="11:11">
      <c r="K182" s="1">
        <v>550</v>
      </c>
    </row>
    <row r="183" spans="11:11">
      <c r="K183" s="1">
        <v>800</v>
      </c>
    </row>
    <row r="184" spans="11:11">
      <c r="K184" s="1">
        <v>450</v>
      </c>
    </row>
    <row r="185" spans="11:11">
      <c r="K185" s="1">
        <v>700</v>
      </c>
    </row>
    <row r="186" spans="11:11">
      <c r="K186" s="1">
        <v>550</v>
      </c>
    </row>
    <row r="187" spans="11:11">
      <c r="K187" s="1">
        <v>600</v>
      </c>
    </row>
    <row r="188" spans="11:11">
      <c r="K188" s="1">
        <v>400</v>
      </c>
    </row>
    <row r="189" spans="11:11">
      <c r="K189" s="1">
        <v>650</v>
      </c>
    </row>
    <row r="190" spans="11:11">
      <c r="K190" s="1">
        <v>500</v>
      </c>
    </row>
    <row r="191" spans="11:11">
      <c r="K191" s="1">
        <v>750</v>
      </c>
    </row>
    <row r="192" spans="11:11">
      <c r="K192" s="1">
        <v>550</v>
      </c>
    </row>
    <row r="193" spans="11:11">
      <c r="K193" s="1">
        <v>700</v>
      </c>
    </row>
    <row r="194" spans="11:11">
      <c r="K194" s="1">
        <v>600</v>
      </c>
    </row>
    <row r="195" spans="11:11">
      <c r="K195" s="1">
        <v>500</v>
      </c>
    </row>
    <row r="196" spans="11:11">
      <c r="K196" s="1">
        <v>800</v>
      </c>
    </row>
    <row r="197" spans="11:11">
      <c r="K197" s="1">
        <v>550</v>
      </c>
    </row>
    <row r="198" spans="11:11">
      <c r="K198" s="1">
        <v>650</v>
      </c>
    </row>
    <row r="199" spans="11:11">
      <c r="K199" s="1">
        <v>400</v>
      </c>
    </row>
    <row r="200" spans="11:11">
      <c r="K200" s="1">
        <v>600</v>
      </c>
    </row>
    <row r="201" spans="11:11">
      <c r="K201" s="1">
        <v>750</v>
      </c>
    </row>
    <row r="202" spans="11:11">
      <c r="K202" s="1">
        <v>550</v>
      </c>
    </row>
    <row r="213" spans="11:14">
      <c r="K213" s="1">
        <v>3</v>
      </c>
      <c r="M213" s="3" t="s">
        <v>3</v>
      </c>
      <c r="N213" s="3">
        <f>MAX(K213:K262)-MIN(K213:K262)</f>
        <v>6</v>
      </c>
    </row>
    <row r="214" spans="11:14">
      <c r="K214" s="1">
        <v>5</v>
      </c>
      <c r="M214" s="3" t="s">
        <v>4</v>
      </c>
      <c r="N214" s="3">
        <f>VAR(K213:K262)</f>
        <v>2.33632653061225</v>
      </c>
    </row>
    <row r="215" spans="11:14">
      <c r="K215" s="1">
        <v>2</v>
      </c>
      <c r="M215" s="3" t="s">
        <v>5</v>
      </c>
      <c r="N215" s="3">
        <f>STDEV(K213:K262)</f>
        <v>1.52850467143946</v>
      </c>
    </row>
    <row r="216" spans="11:11">
      <c r="K216" s="1">
        <v>4</v>
      </c>
    </row>
    <row r="217" spans="11:11">
      <c r="K217" s="1">
        <v>6</v>
      </c>
    </row>
    <row r="218" spans="11:11">
      <c r="K218" s="1">
        <v>2</v>
      </c>
    </row>
    <row r="219" spans="11:11">
      <c r="K219" s="1">
        <v>3</v>
      </c>
    </row>
    <row r="220" spans="11:11">
      <c r="K220" s="1">
        <v>4</v>
      </c>
    </row>
    <row r="221" spans="11:11">
      <c r="K221" s="1">
        <v>2</v>
      </c>
    </row>
    <row r="222" spans="11:11">
      <c r="K222" s="1">
        <v>5</v>
      </c>
    </row>
    <row r="223" spans="11:11">
      <c r="K223" s="1">
        <v>7</v>
      </c>
    </row>
    <row r="224" spans="11:11">
      <c r="K224" s="1">
        <v>2</v>
      </c>
    </row>
    <row r="225" spans="11:11">
      <c r="K225" s="1">
        <v>3</v>
      </c>
    </row>
    <row r="226" spans="11:11">
      <c r="K226" s="1">
        <v>4</v>
      </c>
    </row>
    <row r="227" spans="11:11">
      <c r="K227" s="1">
        <v>2</v>
      </c>
    </row>
    <row r="228" spans="11:11">
      <c r="K228" s="1">
        <v>4</v>
      </c>
    </row>
    <row r="229" spans="11:11">
      <c r="K229" s="1">
        <v>2</v>
      </c>
    </row>
    <row r="230" spans="11:11">
      <c r="K230" s="1">
        <v>3</v>
      </c>
    </row>
    <row r="231" spans="11:11">
      <c r="K231" s="1">
        <v>5</v>
      </c>
    </row>
    <row r="232" spans="11:11">
      <c r="K232" s="1">
        <v>6</v>
      </c>
    </row>
    <row r="233" spans="11:11">
      <c r="K233" s="1">
        <v>3</v>
      </c>
    </row>
    <row r="234" spans="11:11">
      <c r="K234" s="1">
        <v>2</v>
      </c>
    </row>
    <row r="235" spans="11:11">
      <c r="K235" s="1">
        <v>1</v>
      </c>
    </row>
    <row r="236" spans="11:11">
      <c r="K236" s="1">
        <v>4</v>
      </c>
    </row>
    <row r="237" spans="11:11">
      <c r="K237" s="1">
        <v>2</v>
      </c>
    </row>
    <row r="238" spans="11:11">
      <c r="K238" s="1">
        <v>4</v>
      </c>
    </row>
    <row r="239" spans="11:11">
      <c r="K239" s="1">
        <v>5</v>
      </c>
    </row>
    <row r="240" spans="11:11">
      <c r="K240" s="1">
        <v>3</v>
      </c>
    </row>
    <row r="241" spans="11:11">
      <c r="K241" s="1">
        <v>2</v>
      </c>
    </row>
    <row r="242" spans="11:11">
      <c r="K242" s="1">
        <v>7</v>
      </c>
    </row>
    <row r="243" spans="11:11">
      <c r="K243" s="1">
        <v>2</v>
      </c>
    </row>
    <row r="244" spans="11:11">
      <c r="K244" s="1">
        <v>3</v>
      </c>
    </row>
    <row r="245" spans="11:11">
      <c r="K245" s="1">
        <v>4</v>
      </c>
    </row>
    <row r="246" spans="11:11">
      <c r="K246" s="1">
        <v>5</v>
      </c>
    </row>
    <row r="247" spans="11:11">
      <c r="K247" s="1">
        <v>1</v>
      </c>
    </row>
    <row r="248" spans="11:11">
      <c r="K248" s="1">
        <v>6</v>
      </c>
    </row>
    <row r="249" spans="11:11">
      <c r="K249" s="1">
        <v>2</v>
      </c>
    </row>
    <row r="250" spans="11:11">
      <c r="K250" s="1">
        <v>4</v>
      </c>
    </row>
    <row r="251" spans="11:11">
      <c r="K251" s="1">
        <v>3</v>
      </c>
    </row>
    <row r="252" spans="11:11">
      <c r="K252" s="1">
        <v>5</v>
      </c>
    </row>
    <row r="253" spans="11:11">
      <c r="K253" s="1">
        <v>3</v>
      </c>
    </row>
    <row r="254" spans="11:11">
      <c r="K254" s="1">
        <v>2</v>
      </c>
    </row>
    <row r="255" spans="11:11">
      <c r="K255" s="1">
        <v>4</v>
      </c>
    </row>
    <row r="256" spans="11:11">
      <c r="K256" s="1">
        <v>2</v>
      </c>
    </row>
    <row r="257" spans="11:11">
      <c r="K257" s="1">
        <v>6</v>
      </c>
    </row>
    <row r="258" spans="11:11">
      <c r="K258" s="1">
        <v>3</v>
      </c>
    </row>
    <row r="259" spans="11:11">
      <c r="K259" s="1">
        <v>2</v>
      </c>
    </row>
    <row r="260" spans="11:11">
      <c r="K260" s="1">
        <v>4</v>
      </c>
    </row>
    <row r="261" spans="11:11">
      <c r="K261" s="1">
        <v>5</v>
      </c>
    </row>
    <row r="262" spans="11:11">
      <c r="K262" s="1">
        <v>3</v>
      </c>
    </row>
    <row r="278" spans="11:14">
      <c r="K278" s="1">
        <v>120</v>
      </c>
      <c r="M278" s="3" t="s">
        <v>6</v>
      </c>
      <c r="N278" s="3">
        <f>AVERAGE(K278:K289)</f>
        <v>132.5</v>
      </c>
    </row>
    <row r="279" spans="11:14">
      <c r="K279" s="1">
        <v>150</v>
      </c>
      <c r="M279" s="3" t="s">
        <v>3</v>
      </c>
      <c r="N279" s="3">
        <f>MAX(K278:K289)-MIN(K278:K289)</f>
        <v>45</v>
      </c>
    </row>
    <row r="280" spans="11:11">
      <c r="K280" s="1">
        <v>110</v>
      </c>
    </row>
    <row r="281" spans="11:11">
      <c r="K281" s="1">
        <v>135</v>
      </c>
    </row>
    <row r="282" spans="11:11">
      <c r="K282" s="1">
        <v>125</v>
      </c>
    </row>
    <row r="283" spans="11:11">
      <c r="K283" s="1">
        <v>140</v>
      </c>
    </row>
    <row r="284" spans="11:11">
      <c r="K284" s="1">
        <v>130</v>
      </c>
    </row>
    <row r="285" spans="11:11">
      <c r="K285" s="1">
        <v>155</v>
      </c>
    </row>
    <row r="286" spans="11:11">
      <c r="K286" s="1">
        <v>115</v>
      </c>
    </row>
    <row r="287" spans="11:11">
      <c r="K287" s="1">
        <v>145</v>
      </c>
    </row>
    <row r="288" spans="11:11">
      <c r="K288" s="1">
        <v>135</v>
      </c>
    </row>
    <row r="289" spans="11:11">
      <c r="K289" s="1">
        <v>130</v>
      </c>
    </row>
    <row r="306" spans="11:11">
      <c r="K306" s="1">
        <v>8</v>
      </c>
    </row>
    <row r="307" spans="11:11">
      <c r="K307" s="1">
        <v>7</v>
      </c>
    </row>
    <row r="308" spans="11:11">
      <c r="K308" s="1">
        <v>9</v>
      </c>
    </row>
    <row r="309" spans="11:11">
      <c r="K309" s="1">
        <v>6</v>
      </c>
    </row>
    <row r="310" spans="11:11">
      <c r="K310" s="1">
        <v>7</v>
      </c>
    </row>
    <row r="311" spans="11:11">
      <c r="K311" s="1">
        <v>8</v>
      </c>
    </row>
    <row r="312" spans="11:11">
      <c r="K312" s="1">
        <v>9</v>
      </c>
    </row>
    <row r="313" spans="11:11">
      <c r="K313" s="1">
        <v>8</v>
      </c>
    </row>
    <row r="314" spans="11:11">
      <c r="K314" s="1">
        <v>7</v>
      </c>
    </row>
    <row r="315" spans="11:14">
      <c r="K315" s="1">
        <v>6</v>
      </c>
      <c r="M315" s="3" t="s">
        <v>0</v>
      </c>
      <c r="N315" s="3">
        <f>AVERAGE(K306:K355)</f>
        <v>7.5</v>
      </c>
    </row>
    <row r="316" spans="11:14">
      <c r="K316" s="1">
        <v>8</v>
      </c>
      <c r="M316" s="3" t="s">
        <v>5</v>
      </c>
      <c r="N316" s="3">
        <f>STDEV(K306:K355)</f>
        <v>1.03509833901353</v>
      </c>
    </row>
    <row r="317" spans="11:11">
      <c r="K317" s="1">
        <v>9</v>
      </c>
    </row>
    <row r="318" spans="11:11">
      <c r="K318" s="1">
        <v>7</v>
      </c>
    </row>
    <row r="319" spans="11:11">
      <c r="K319" s="1">
        <v>8</v>
      </c>
    </row>
    <row r="320" spans="11:11">
      <c r="K320" s="1">
        <v>7</v>
      </c>
    </row>
    <row r="321" spans="11:11">
      <c r="K321" s="1">
        <v>6</v>
      </c>
    </row>
    <row r="322" spans="11:11">
      <c r="K322" s="1">
        <v>8</v>
      </c>
    </row>
    <row r="323" spans="11:11">
      <c r="K323" s="1">
        <v>9</v>
      </c>
    </row>
    <row r="324" spans="11:11">
      <c r="K324" s="1">
        <v>6</v>
      </c>
    </row>
    <row r="325" spans="11:11">
      <c r="K325" s="1">
        <v>7</v>
      </c>
    </row>
    <row r="326" spans="11:11">
      <c r="K326" s="1">
        <v>8</v>
      </c>
    </row>
    <row r="327" spans="11:11">
      <c r="K327" s="1">
        <v>9</v>
      </c>
    </row>
    <row r="328" spans="11:11">
      <c r="K328" s="1">
        <v>7</v>
      </c>
    </row>
    <row r="329" spans="11:11">
      <c r="K329" s="1">
        <v>6</v>
      </c>
    </row>
    <row r="330" spans="11:11">
      <c r="K330" s="1">
        <v>7</v>
      </c>
    </row>
    <row r="331" spans="11:11">
      <c r="K331" s="1">
        <v>8</v>
      </c>
    </row>
    <row r="332" spans="11:11">
      <c r="K332" s="1">
        <v>9</v>
      </c>
    </row>
    <row r="333" spans="11:11">
      <c r="K333" s="1">
        <v>8</v>
      </c>
    </row>
    <row r="334" spans="11:11">
      <c r="K334" s="1">
        <v>7</v>
      </c>
    </row>
    <row r="335" spans="11:11">
      <c r="K335" s="1">
        <v>6</v>
      </c>
    </row>
    <row r="336" spans="11:11">
      <c r="K336" s="1">
        <v>9</v>
      </c>
    </row>
    <row r="337" spans="11:11">
      <c r="K337" s="1">
        <v>8</v>
      </c>
    </row>
    <row r="338" spans="11:11">
      <c r="K338" s="1">
        <v>7</v>
      </c>
    </row>
    <row r="339" spans="11:11">
      <c r="K339" s="1">
        <v>6</v>
      </c>
    </row>
    <row r="340" spans="11:11">
      <c r="K340" s="1">
        <v>8</v>
      </c>
    </row>
    <row r="341" spans="11:11">
      <c r="K341" s="1">
        <v>9</v>
      </c>
    </row>
    <row r="342" spans="11:11">
      <c r="K342" s="1">
        <v>7</v>
      </c>
    </row>
    <row r="343" spans="11:11">
      <c r="K343" s="1">
        <v>8</v>
      </c>
    </row>
    <row r="344" spans="11:11">
      <c r="K344" s="1">
        <v>7</v>
      </c>
    </row>
    <row r="345" spans="11:11">
      <c r="K345" s="1">
        <v>6</v>
      </c>
    </row>
    <row r="346" spans="11:11">
      <c r="K346" s="1">
        <v>9</v>
      </c>
    </row>
    <row r="347" spans="11:11">
      <c r="K347" s="1">
        <v>8</v>
      </c>
    </row>
    <row r="348" spans="11:11">
      <c r="K348" s="1">
        <v>7</v>
      </c>
    </row>
    <row r="349" spans="11:11">
      <c r="K349" s="1">
        <v>6</v>
      </c>
    </row>
    <row r="350" spans="11:11">
      <c r="K350" s="1">
        <v>7</v>
      </c>
    </row>
    <row r="351" spans="11:11">
      <c r="K351" s="1">
        <v>8</v>
      </c>
    </row>
    <row r="352" spans="11:11">
      <c r="K352" s="1">
        <v>9</v>
      </c>
    </row>
    <row r="353" spans="11:11">
      <c r="K353" s="1">
        <v>8</v>
      </c>
    </row>
    <row r="354" spans="11:11">
      <c r="K354" s="1">
        <v>7</v>
      </c>
    </row>
    <row r="355" spans="11:11">
      <c r="K355" s="1">
        <v>6</v>
      </c>
    </row>
    <row r="372" spans="11:11">
      <c r="K372" s="1">
        <v>10</v>
      </c>
    </row>
    <row r="373" spans="11:11">
      <c r="K373" s="1">
        <v>15</v>
      </c>
    </row>
    <row r="374" spans="11:11">
      <c r="K374" s="1">
        <v>12</v>
      </c>
    </row>
    <row r="375" spans="11:11">
      <c r="K375" s="1">
        <v>18</v>
      </c>
    </row>
    <row r="376" spans="11:11">
      <c r="K376" s="1">
        <v>20</v>
      </c>
    </row>
    <row r="377" spans="11:11">
      <c r="K377" s="1">
        <v>25</v>
      </c>
    </row>
    <row r="378" spans="11:11">
      <c r="K378" s="1">
        <v>8</v>
      </c>
    </row>
    <row r="379" spans="11:11">
      <c r="K379" s="1">
        <v>14</v>
      </c>
    </row>
    <row r="380" spans="11:11">
      <c r="K380" s="1">
        <v>16</v>
      </c>
    </row>
    <row r="381" spans="11:11">
      <c r="K381" s="1">
        <v>22</v>
      </c>
    </row>
    <row r="382" spans="11:11">
      <c r="K382" s="1">
        <v>9</v>
      </c>
    </row>
    <row r="383" spans="11:11">
      <c r="K383" s="1">
        <v>17</v>
      </c>
    </row>
    <row r="384" spans="11:11">
      <c r="K384" s="1">
        <v>11</v>
      </c>
    </row>
    <row r="385" spans="11:11">
      <c r="K385" s="1">
        <v>13</v>
      </c>
    </row>
    <row r="386" spans="11:11">
      <c r="K386" s="1">
        <v>19</v>
      </c>
    </row>
    <row r="387" spans="11:11">
      <c r="K387" s="1">
        <v>23</v>
      </c>
    </row>
    <row r="388" spans="11:11">
      <c r="K388" s="1">
        <v>21</v>
      </c>
    </row>
    <row r="389" spans="11:11">
      <c r="K389" s="1">
        <v>16</v>
      </c>
    </row>
    <row r="390" spans="11:11">
      <c r="K390" s="1">
        <v>24</v>
      </c>
    </row>
    <row r="391" spans="11:11">
      <c r="K391" s="1">
        <v>27</v>
      </c>
    </row>
    <row r="392" spans="11:11">
      <c r="K392" s="1">
        <v>13</v>
      </c>
    </row>
    <row r="393" spans="11:11">
      <c r="K393" s="1">
        <v>10</v>
      </c>
    </row>
    <row r="394" spans="11:11">
      <c r="K394" s="1">
        <v>18</v>
      </c>
    </row>
    <row r="395" spans="11:11">
      <c r="K395" s="1">
        <v>16</v>
      </c>
    </row>
    <row r="396" spans="11:11">
      <c r="K396" s="1">
        <v>12</v>
      </c>
    </row>
    <row r="397" spans="11:11">
      <c r="K397" s="1">
        <v>14</v>
      </c>
    </row>
    <row r="398" spans="11:11">
      <c r="K398" s="1">
        <v>19</v>
      </c>
    </row>
    <row r="399" spans="11:11">
      <c r="K399" s="1">
        <v>21</v>
      </c>
    </row>
    <row r="400" spans="11:11">
      <c r="K400" s="1">
        <v>11</v>
      </c>
    </row>
    <row r="401" spans="11:11">
      <c r="K401" s="1">
        <v>17</v>
      </c>
    </row>
    <row r="402" spans="11:11">
      <c r="K402" s="1">
        <v>15</v>
      </c>
    </row>
    <row r="403" spans="11:11">
      <c r="K403" s="1">
        <v>20</v>
      </c>
    </row>
    <row r="404" spans="11:11">
      <c r="K404" s="1">
        <v>26</v>
      </c>
    </row>
    <row r="405" spans="11:11">
      <c r="K405" s="1">
        <v>13</v>
      </c>
    </row>
    <row r="406" spans="11:11">
      <c r="K406" s="1">
        <v>12</v>
      </c>
    </row>
    <row r="407" spans="11:11">
      <c r="K407" s="1">
        <v>14</v>
      </c>
    </row>
    <row r="408" spans="11:11">
      <c r="K408" s="1">
        <v>22</v>
      </c>
    </row>
    <row r="409" spans="11:11">
      <c r="K409" s="1">
        <v>19</v>
      </c>
    </row>
    <row r="410" spans="11:11">
      <c r="K410" s="1">
        <v>16</v>
      </c>
    </row>
    <row r="411" spans="11:11">
      <c r="K411" s="1">
        <v>111</v>
      </c>
    </row>
    <row r="412" spans="11:11">
      <c r="K412" s="1">
        <v>25</v>
      </c>
    </row>
    <row r="413" spans="11:11">
      <c r="K413" s="1">
        <v>18</v>
      </c>
    </row>
    <row r="414" spans="11:11">
      <c r="K414" s="1">
        <v>16</v>
      </c>
    </row>
    <row r="415" spans="11:11">
      <c r="K415" s="1">
        <v>13</v>
      </c>
    </row>
    <row r="416" spans="11:11">
      <c r="K416" s="1">
        <v>21</v>
      </c>
    </row>
    <row r="417" spans="11:11">
      <c r="K417" s="1">
        <v>20</v>
      </c>
    </row>
    <row r="418" spans="11:11">
      <c r="K418" s="1">
        <v>15</v>
      </c>
    </row>
    <row r="419" spans="11:11">
      <c r="K419" s="1">
        <v>12</v>
      </c>
    </row>
    <row r="420" spans="11:11">
      <c r="K420" s="1">
        <v>19</v>
      </c>
    </row>
    <row r="421" spans="11:11">
      <c r="K421" s="1">
        <v>17</v>
      </c>
    </row>
    <row r="422" spans="11:11">
      <c r="K422" s="1">
        <v>14</v>
      </c>
    </row>
    <row r="423" spans="11:11">
      <c r="K423" s="1">
        <v>16</v>
      </c>
    </row>
    <row r="424" spans="11:11">
      <c r="K424" s="1">
        <v>23</v>
      </c>
    </row>
    <row r="425" spans="11:11">
      <c r="K425" s="1">
        <v>18</v>
      </c>
    </row>
    <row r="426" spans="11:11">
      <c r="K426" s="1">
        <v>15</v>
      </c>
    </row>
    <row r="427" spans="11:11">
      <c r="K427" s="1">
        <v>11</v>
      </c>
    </row>
    <row r="428" spans="11:11">
      <c r="K428" s="1">
        <v>19</v>
      </c>
    </row>
    <row r="429" spans="11:11">
      <c r="K429" s="1">
        <v>22</v>
      </c>
    </row>
    <row r="430" spans="11:14">
      <c r="K430" s="1">
        <v>17</v>
      </c>
      <c r="M430" s="3" t="s">
        <v>0</v>
      </c>
      <c r="N430" s="3">
        <f>AVERAGE(K372:K471)</f>
        <v>17.74</v>
      </c>
    </row>
    <row r="431" spans="11:14">
      <c r="K431" s="1">
        <v>12</v>
      </c>
      <c r="M431" s="3" t="s">
        <v>3</v>
      </c>
      <c r="N431" s="3">
        <f>MAX(K372:K471)-MIN(K372:K471)</f>
        <v>103</v>
      </c>
    </row>
    <row r="432" spans="11:14">
      <c r="K432" s="1">
        <v>16</v>
      </c>
      <c r="M432" s="3" t="s">
        <v>5</v>
      </c>
      <c r="N432" s="3">
        <f>STDEV(K372:K471)</f>
        <v>10.2746328794795</v>
      </c>
    </row>
    <row r="433" spans="11:11">
      <c r="K433" s="1">
        <v>14</v>
      </c>
    </row>
    <row r="434" spans="11:11">
      <c r="K434" s="1">
        <v>18</v>
      </c>
    </row>
    <row r="435" spans="11:11">
      <c r="K435" s="1">
        <v>20</v>
      </c>
    </row>
    <row r="436" spans="11:11">
      <c r="K436" s="1">
        <v>25</v>
      </c>
    </row>
    <row r="437" spans="11:11">
      <c r="K437" s="1">
        <v>13</v>
      </c>
    </row>
    <row r="438" spans="11:11">
      <c r="K438" s="1">
        <v>11</v>
      </c>
    </row>
    <row r="439" spans="11:11">
      <c r="K439" s="1">
        <v>22</v>
      </c>
    </row>
    <row r="440" spans="11:11">
      <c r="K440" s="1">
        <v>19</v>
      </c>
    </row>
    <row r="441" spans="11:11">
      <c r="K441" s="1">
        <v>17</v>
      </c>
    </row>
    <row r="442" spans="11:11">
      <c r="K442" s="1">
        <v>15</v>
      </c>
    </row>
    <row r="443" spans="11:11">
      <c r="K443" s="1">
        <v>16</v>
      </c>
    </row>
    <row r="444" spans="11:11">
      <c r="K444" s="1">
        <v>13</v>
      </c>
    </row>
    <row r="445" spans="11:11">
      <c r="K445" s="1">
        <v>14</v>
      </c>
    </row>
    <row r="446" spans="11:11">
      <c r="K446" s="1">
        <v>18</v>
      </c>
    </row>
    <row r="447" spans="11:11">
      <c r="K447" s="1">
        <v>20</v>
      </c>
    </row>
    <row r="448" spans="11:11">
      <c r="K448" s="1">
        <v>19</v>
      </c>
    </row>
    <row r="449" spans="11:11">
      <c r="K449" s="1">
        <v>21</v>
      </c>
    </row>
    <row r="450" spans="11:11">
      <c r="K450" s="1">
        <v>17</v>
      </c>
    </row>
    <row r="451" spans="11:11">
      <c r="K451" s="1">
        <v>12</v>
      </c>
    </row>
    <row r="452" spans="11:11">
      <c r="K452" s="1">
        <v>15</v>
      </c>
    </row>
    <row r="453" spans="11:11">
      <c r="K453" s="1">
        <v>13</v>
      </c>
    </row>
    <row r="454" spans="11:11">
      <c r="K454" s="1">
        <v>16</v>
      </c>
    </row>
    <row r="455" spans="11:11">
      <c r="K455" s="1">
        <v>14</v>
      </c>
    </row>
    <row r="456" spans="11:11">
      <c r="K456" s="1">
        <v>22</v>
      </c>
    </row>
    <row r="457" spans="11:11">
      <c r="K457" s="1">
        <v>21</v>
      </c>
    </row>
    <row r="458" spans="11:11">
      <c r="K458" s="1">
        <v>19</v>
      </c>
    </row>
    <row r="459" spans="11:11">
      <c r="K459" s="1">
        <v>18</v>
      </c>
    </row>
    <row r="460" spans="11:11">
      <c r="K460" s="1">
        <v>16</v>
      </c>
    </row>
    <row r="461" spans="11:11">
      <c r="K461" s="1">
        <v>11</v>
      </c>
    </row>
    <row r="462" spans="11:11">
      <c r="K462" s="1">
        <v>17</v>
      </c>
    </row>
    <row r="463" spans="11:11">
      <c r="K463" s="1">
        <v>14</v>
      </c>
    </row>
    <row r="464" spans="11:11">
      <c r="K464" s="1">
        <v>12</v>
      </c>
    </row>
    <row r="465" spans="11:11">
      <c r="K465" s="1">
        <v>20</v>
      </c>
    </row>
    <row r="466" spans="11:11">
      <c r="K466" s="1">
        <v>23</v>
      </c>
    </row>
    <row r="467" spans="11:11">
      <c r="K467" s="1">
        <v>19</v>
      </c>
    </row>
    <row r="468" spans="11:11">
      <c r="K468" s="1">
        <v>15</v>
      </c>
    </row>
    <row r="469" spans="11:11">
      <c r="K469" s="1">
        <v>16</v>
      </c>
    </row>
    <row r="470" spans="11:11">
      <c r="K470" s="1">
        <v>13</v>
      </c>
    </row>
    <row r="471" spans="11:11">
      <c r="K471" s="1">
        <v>18</v>
      </c>
    </row>
    <row r="489" spans="11:19">
      <c r="K489" s="1" t="s">
        <v>7</v>
      </c>
      <c r="M489" s="1" t="s">
        <v>8</v>
      </c>
      <c r="O489" s="1" t="s">
        <v>9</v>
      </c>
      <c r="Q489" s="1" t="s">
        <v>10</v>
      </c>
      <c r="S489" s="2" t="s">
        <v>11</v>
      </c>
    </row>
    <row r="490" spans="11:19">
      <c r="K490" s="1">
        <v>30</v>
      </c>
      <c r="M490" s="1">
        <v>25</v>
      </c>
      <c r="O490" s="1">
        <v>22</v>
      </c>
      <c r="Q490" s="1">
        <v>18</v>
      </c>
      <c r="S490" s="2">
        <v>35</v>
      </c>
    </row>
    <row r="491" spans="11:19">
      <c r="K491" s="1">
        <v>32</v>
      </c>
      <c r="M491" s="1">
        <v>27</v>
      </c>
      <c r="O491" s="1">
        <v>23</v>
      </c>
      <c r="Q491" s="1">
        <v>17</v>
      </c>
      <c r="S491" s="2">
        <v>36</v>
      </c>
    </row>
    <row r="492" spans="11:19">
      <c r="K492" s="1">
        <v>33</v>
      </c>
      <c r="M492" s="1">
        <v>26</v>
      </c>
      <c r="O492" s="1">
        <v>20</v>
      </c>
      <c r="Q492" s="1">
        <v>19</v>
      </c>
      <c r="S492" s="2">
        <v>34</v>
      </c>
    </row>
    <row r="493" spans="11:19">
      <c r="K493" s="1">
        <v>28</v>
      </c>
      <c r="M493" s="1">
        <v>23</v>
      </c>
      <c r="O493" s="1">
        <v>25</v>
      </c>
      <c r="Q493" s="1">
        <v>20</v>
      </c>
      <c r="S493" s="2">
        <v>35</v>
      </c>
    </row>
    <row r="494" spans="11:19">
      <c r="K494" s="1">
        <v>31</v>
      </c>
      <c r="M494" s="1">
        <v>28</v>
      </c>
      <c r="O494" s="1">
        <v>21</v>
      </c>
      <c r="Q494" s="1">
        <v>21</v>
      </c>
      <c r="S494" s="2">
        <v>33</v>
      </c>
    </row>
    <row r="495" spans="11:19">
      <c r="K495" s="1">
        <v>30</v>
      </c>
      <c r="M495" s="1">
        <v>24</v>
      </c>
      <c r="O495" s="1">
        <v>24</v>
      </c>
      <c r="Q495" s="1">
        <v>18</v>
      </c>
      <c r="S495" s="2">
        <v>34</v>
      </c>
    </row>
    <row r="496" spans="11:19">
      <c r="K496" s="1">
        <v>29</v>
      </c>
      <c r="M496" s="1">
        <v>26</v>
      </c>
      <c r="O496" s="1">
        <v>23</v>
      </c>
      <c r="Q496" s="1">
        <v>19</v>
      </c>
      <c r="S496" s="2">
        <v>32</v>
      </c>
    </row>
    <row r="497" spans="11:19">
      <c r="K497" s="1">
        <v>30</v>
      </c>
      <c r="M497" s="1">
        <v>25</v>
      </c>
      <c r="O497" s="1">
        <v>22</v>
      </c>
      <c r="Q497" s="1">
        <v>17</v>
      </c>
      <c r="S497" s="2">
        <v>33</v>
      </c>
    </row>
    <row r="498" spans="11:19">
      <c r="K498" s="1">
        <v>32</v>
      </c>
      <c r="M498" s="1">
        <v>27</v>
      </c>
      <c r="O498" s="1">
        <v>25</v>
      </c>
      <c r="Q498" s="1">
        <v>20</v>
      </c>
      <c r="S498" s="2">
        <v>36</v>
      </c>
    </row>
    <row r="499" spans="11:19">
      <c r="K499" s="1">
        <v>31</v>
      </c>
      <c r="M499" s="1">
        <v>28</v>
      </c>
      <c r="O499" s="1">
        <v>24</v>
      </c>
      <c r="Q499" s="1">
        <v>19</v>
      </c>
      <c r="S499" s="2">
        <v>34</v>
      </c>
    </row>
    <row r="501" spans="13:14">
      <c r="M501" s="3" t="s">
        <v>12</v>
      </c>
      <c r="N501" s="3">
        <f>AVERAGE(K490:K499)</f>
        <v>30.6</v>
      </c>
    </row>
    <row r="502" spans="13:14">
      <c r="M502" s="3" t="s">
        <v>13</v>
      </c>
      <c r="N502" s="3">
        <f>MAX(K490:K499)-MIN(K490:K499)</f>
        <v>5</v>
      </c>
    </row>
    <row r="503" spans="13:14">
      <c r="M503" s="3" t="s">
        <v>14</v>
      </c>
      <c r="N503" s="3">
        <f>VAR(K490:K499)</f>
        <v>2.26666666666667</v>
      </c>
    </row>
    <row r="504" spans="13:14">
      <c r="M504" s="3"/>
      <c r="N504" s="3"/>
    </row>
    <row r="505" spans="13:14">
      <c r="M505" s="3" t="s">
        <v>15</v>
      </c>
      <c r="N505" s="3">
        <f>AVERAGE(M490:M499)</f>
        <v>25.9</v>
      </c>
    </row>
    <row r="506" spans="13:14">
      <c r="M506" s="3" t="s">
        <v>16</v>
      </c>
      <c r="N506" s="3">
        <f>MAX(M490:M499)-MIN(M490:M499)</f>
        <v>5</v>
      </c>
    </row>
    <row r="507" spans="13:14">
      <c r="M507" s="3" t="s">
        <v>17</v>
      </c>
      <c r="N507" s="3">
        <f>VAR(M490:M499)</f>
        <v>2.76666666666667</v>
      </c>
    </row>
    <row r="508" spans="13:14">
      <c r="M508" s="3"/>
      <c r="N508" s="3"/>
    </row>
    <row r="509" spans="13:14">
      <c r="M509" s="3" t="s">
        <v>18</v>
      </c>
      <c r="N509" s="3">
        <f>AVERAGE(O490:O499)</f>
        <v>22.9</v>
      </c>
    </row>
    <row r="510" spans="13:14">
      <c r="M510" s="3" t="s">
        <v>19</v>
      </c>
      <c r="N510" s="3">
        <f>MAX(O490:O499)-MIN(O490:O499)</f>
        <v>5</v>
      </c>
    </row>
    <row r="511" spans="13:14">
      <c r="M511" s="3" t="s">
        <v>20</v>
      </c>
      <c r="N511" s="3">
        <f>VAR(O490:O499)</f>
        <v>2.76666666666667</v>
      </c>
    </row>
    <row r="512" spans="13:14">
      <c r="M512" s="3"/>
      <c r="N512" s="3"/>
    </row>
    <row r="513" spans="13:14">
      <c r="M513" s="3" t="s">
        <v>21</v>
      </c>
      <c r="N513" s="3">
        <f>AVERAGE(Q490:Q499)</f>
        <v>18.8</v>
      </c>
    </row>
    <row r="514" spans="13:14">
      <c r="M514" s="3" t="s">
        <v>22</v>
      </c>
      <c r="N514" s="3">
        <f>MAX(Q490:Q499)-MIN(Q490:Q499)</f>
        <v>4</v>
      </c>
    </row>
    <row r="515" spans="13:14">
      <c r="M515" s="3" t="s">
        <v>23</v>
      </c>
      <c r="N515" s="3">
        <f>VAR(Q490:Q499)</f>
        <v>1.73333333333333</v>
      </c>
    </row>
    <row r="516" spans="13:14">
      <c r="M516" s="3"/>
      <c r="N516" s="3"/>
    </row>
    <row r="517" spans="13:14">
      <c r="M517" s="3" t="s">
        <v>24</v>
      </c>
      <c r="N517" s="3">
        <f>AVERAGE(S490:S499)</f>
        <v>34.2</v>
      </c>
    </row>
    <row r="518" spans="13:14">
      <c r="M518" s="3" t="s">
        <v>25</v>
      </c>
      <c r="N518" s="3">
        <f>MAX(S490:S499)-MIN(S490:S499)</f>
        <v>4</v>
      </c>
    </row>
    <row r="519" spans="13:14">
      <c r="M519" s="3" t="s">
        <v>26</v>
      </c>
      <c r="N519" s="3">
        <f>VAR(S490:S499)</f>
        <v>1.73333333333333</v>
      </c>
    </row>
    <row r="563" spans="10:10">
      <c r="J563" s="1">
        <v>28</v>
      </c>
    </row>
    <row r="564" spans="10:10">
      <c r="J564" s="1">
        <v>32</v>
      </c>
    </row>
    <row r="565" spans="10:10">
      <c r="J565" s="1">
        <v>35</v>
      </c>
    </row>
    <row r="566" spans="10:10">
      <c r="J566" s="1">
        <v>40</v>
      </c>
    </row>
    <row r="567" spans="10:10">
      <c r="J567" s="1">
        <v>42</v>
      </c>
    </row>
    <row r="568" spans="10:10">
      <c r="J568" s="1">
        <v>28</v>
      </c>
    </row>
    <row r="569" spans="10:10">
      <c r="J569" s="1">
        <v>33</v>
      </c>
    </row>
    <row r="570" spans="10:14">
      <c r="J570" s="1">
        <v>38</v>
      </c>
      <c r="M570" s="3" t="s">
        <v>2</v>
      </c>
      <c r="N570" s="3">
        <f>MODE(J563:J662)</f>
        <v>31</v>
      </c>
    </row>
    <row r="571" spans="10:14">
      <c r="J571" s="1">
        <v>30</v>
      </c>
      <c r="M571" s="3" t="s">
        <v>1</v>
      </c>
      <c r="N571" s="3">
        <f>MEDIAN(J563:J662)</f>
        <v>35</v>
      </c>
    </row>
    <row r="572" spans="10:14">
      <c r="J572" s="1">
        <v>41</v>
      </c>
      <c r="M572" s="3" t="s">
        <v>3</v>
      </c>
      <c r="N572" s="3">
        <f>MAX(J563:J662)-MIN(J563:J662)</f>
        <v>18</v>
      </c>
    </row>
    <row r="573" spans="10:10">
      <c r="J573" s="1">
        <v>37</v>
      </c>
    </row>
    <row r="574" spans="10:10">
      <c r="J574" s="1">
        <v>31</v>
      </c>
    </row>
    <row r="575" spans="10:10">
      <c r="J575" s="1">
        <v>34</v>
      </c>
    </row>
    <row r="576" spans="10:10">
      <c r="J576" s="1">
        <v>29</v>
      </c>
    </row>
    <row r="577" spans="10:10">
      <c r="J577" s="1">
        <v>36</v>
      </c>
    </row>
    <row r="578" spans="10:10">
      <c r="J578" s="1">
        <v>43</v>
      </c>
    </row>
    <row r="579" spans="10:10">
      <c r="J579" s="1">
        <v>39</v>
      </c>
    </row>
    <row r="580" spans="10:10">
      <c r="J580" s="1">
        <v>27</v>
      </c>
    </row>
    <row r="581" spans="10:10">
      <c r="J581" s="1">
        <v>35</v>
      </c>
    </row>
    <row r="582" spans="10:10">
      <c r="J582" s="1">
        <v>31</v>
      </c>
    </row>
    <row r="583" spans="10:10">
      <c r="J583" s="1">
        <v>39</v>
      </c>
    </row>
    <row r="584" spans="10:10">
      <c r="J584" s="1">
        <v>45</v>
      </c>
    </row>
    <row r="585" spans="10:10">
      <c r="J585" s="1">
        <v>29</v>
      </c>
    </row>
    <row r="586" spans="10:10">
      <c r="J586" s="1">
        <v>33</v>
      </c>
    </row>
    <row r="587" spans="10:10">
      <c r="J587" s="1">
        <v>37</v>
      </c>
    </row>
    <row r="588" spans="10:10">
      <c r="J588" s="1">
        <v>40</v>
      </c>
    </row>
    <row r="589" spans="10:10">
      <c r="J589" s="1">
        <v>36</v>
      </c>
    </row>
    <row r="590" spans="10:10">
      <c r="J590" s="1">
        <v>29</v>
      </c>
    </row>
    <row r="591" spans="10:10">
      <c r="J591" s="1">
        <v>31</v>
      </c>
    </row>
    <row r="592" spans="10:10">
      <c r="J592" s="1">
        <v>38</v>
      </c>
    </row>
    <row r="593" spans="10:10">
      <c r="J593" s="1">
        <v>35</v>
      </c>
    </row>
    <row r="594" spans="10:10">
      <c r="J594" s="1">
        <v>44</v>
      </c>
    </row>
    <row r="595" spans="10:10">
      <c r="J595" s="1">
        <v>32</v>
      </c>
    </row>
    <row r="596" spans="10:10">
      <c r="J596" s="1">
        <v>39</v>
      </c>
    </row>
    <row r="597" spans="10:10">
      <c r="J597" s="1">
        <v>36</v>
      </c>
    </row>
    <row r="598" spans="10:10">
      <c r="J598" s="1">
        <v>30</v>
      </c>
    </row>
    <row r="599" spans="10:10">
      <c r="J599" s="1">
        <v>33</v>
      </c>
    </row>
    <row r="600" spans="10:10">
      <c r="J600" s="1">
        <v>28</v>
      </c>
    </row>
    <row r="601" spans="10:10">
      <c r="J601" s="1">
        <v>41</v>
      </c>
    </row>
    <row r="602" spans="10:10">
      <c r="J602" s="1">
        <v>35</v>
      </c>
    </row>
    <row r="603" spans="10:10">
      <c r="J603" s="1">
        <v>31</v>
      </c>
    </row>
    <row r="604" spans="10:10">
      <c r="J604" s="1">
        <v>37</v>
      </c>
    </row>
    <row r="605" spans="10:10">
      <c r="J605" s="1">
        <v>42</v>
      </c>
    </row>
    <row r="606" spans="10:10">
      <c r="J606" s="1">
        <v>29</v>
      </c>
    </row>
    <row r="607" spans="10:10">
      <c r="J607" s="1">
        <v>34</v>
      </c>
    </row>
    <row r="608" spans="10:10">
      <c r="J608" s="1">
        <v>40</v>
      </c>
    </row>
    <row r="609" spans="10:10">
      <c r="J609" s="1">
        <v>31</v>
      </c>
    </row>
    <row r="610" spans="10:10">
      <c r="J610" s="1">
        <v>33</v>
      </c>
    </row>
    <row r="611" spans="10:10">
      <c r="J611" s="1">
        <v>38</v>
      </c>
    </row>
    <row r="612" spans="10:10">
      <c r="J612" s="1">
        <v>36</v>
      </c>
    </row>
    <row r="613" spans="10:10">
      <c r="J613" s="1">
        <v>39</v>
      </c>
    </row>
    <row r="614" spans="10:10">
      <c r="J614" s="1">
        <v>27</v>
      </c>
    </row>
    <row r="615" spans="10:10">
      <c r="J615" s="1">
        <v>35</v>
      </c>
    </row>
    <row r="616" spans="10:10">
      <c r="J616" s="1">
        <v>30</v>
      </c>
    </row>
    <row r="617" spans="10:10">
      <c r="J617" s="1">
        <v>43</v>
      </c>
    </row>
    <row r="618" spans="10:10">
      <c r="J618" s="1">
        <v>29</v>
      </c>
    </row>
    <row r="619" spans="10:10">
      <c r="J619" s="1">
        <v>32</v>
      </c>
    </row>
    <row r="620" spans="10:10">
      <c r="J620" s="1">
        <v>36</v>
      </c>
    </row>
    <row r="621" spans="10:10">
      <c r="J621" s="1">
        <v>31</v>
      </c>
    </row>
    <row r="622" spans="10:10">
      <c r="J622" s="1">
        <v>40</v>
      </c>
    </row>
    <row r="623" spans="10:10">
      <c r="J623" s="1">
        <v>38</v>
      </c>
    </row>
    <row r="624" spans="10:10">
      <c r="J624" s="1">
        <v>44</v>
      </c>
    </row>
    <row r="625" spans="10:10">
      <c r="J625" s="1">
        <v>37</v>
      </c>
    </row>
    <row r="626" spans="10:10">
      <c r="J626" s="1">
        <v>33</v>
      </c>
    </row>
    <row r="627" spans="10:10">
      <c r="J627" s="1">
        <v>35</v>
      </c>
    </row>
    <row r="628" spans="10:10">
      <c r="J628" s="1">
        <v>41</v>
      </c>
    </row>
    <row r="629" spans="10:10">
      <c r="J629" s="1">
        <v>30</v>
      </c>
    </row>
    <row r="630" spans="10:10">
      <c r="J630" s="1">
        <v>31</v>
      </c>
    </row>
    <row r="631" spans="10:10">
      <c r="J631" s="1">
        <v>39</v>
      </c>
    </row>
    <row r="632" spans="10:10">
      <c r="J632" s="1">
        <v>28</v>
      </c>
    </row>
    <row r="633" spans="10:10">
      <c r="J633" s="1">
        <v>45</v>
      </c>
    </row>
    <row r="634" spans="10:10">
      <c r="J634" s="1">
        <v>29</v>
      </c>
    </row>
    <row r="635" spans="10:10">
      <c r="J635" s="1">
        <v>33</v>
      </c>
    </row>
    <row r="636" spans="10:10">
      <c r="J636" s="1">
        <v>38</v>
      </c>
    </row>
    <row r="637" spans="10:10">
      <c r="J637" s="1">
        <v>34</v>
      </c>
    </row>
    <row r="638" spans="10:10">
      <c r="J638" s="1">
        <v>32</v>
      </c>
    </row>
    <row r="639" spans="10:10">
      <c r="J639" s="1">
        <v>35</v>
      </c>
    </row>
    <row r="640" spans="10:10">
      <c r="J640" s="1">
        <v>31</v>
      </c>
    </row>
    <row r="641" spans="10:10">
      <c r="J641" s="1">
        <v>40</v>
      </c>
    </row>
    <row r="642" spans="10:10">
      <c r="J642" s="1">
        <v>36</v>
      </c>
    </row>
    <row r="643" spans="10:10">
      <c r="J643" s="1">
        <v>39</v>
      </c>
    </row>
    <row r="644" spans="10:10">
      <c r="J644" s="1">
        <v>27</v>
      </c>
    </row>
    <row r="645" spans="10:10">
      <c r="J645" s="1">
        <v>35</v>
      </c>
    </row>
    <row r="646" spans="10:10">
      <c r="J646" s="1">
        <v>30</v>
      </c>
    </row>
    <row r="647" spans="10:10">
      <c r="J647" s="1">
        <v>43</v>
      </c>
    </row>
    <row r="648" spans="10:10">
      <c r="J648" s="1">
        <v>29</v>
      </c>
    </row>
    <row r="649" spans="10:10">
      <c r="J649" s="1">
        <v>32</v>
      </c>
    </row>
    <row r="650" spans="10:10">
      <c r="J650" s="1">
        <v>36</v>
      </c>
    </row>
    <row r="651" spans="10:10">
      <c r="J651" s="1">
        <v>31</v>
      </c>
    </row>
    <row r="652" spans="10:10">
      <c r="J652" s="1">
        <v>40</v>
      </c>
    </row>
    <row r="653" spans="10:10">
      <c r="J653" s="1">
        <v>38</v>
      </c>
    </row>
    <row r="654" spans="10:10">
      <c r="J654" s="1">
        <v>44</v>
      </c>
    </row>
    <row r="655" spans="10:10">
      <c r="J655" s="1">
        <v>37</v>
      </c>
    </row>
    <row r="656" spans="10:10">
      <c r="J656" s="1">
        <v>33</v>
      </c>
    </row>
    <row r="657" spans="10:10">
      <c r="J657" s="1">
        <v>35</v>
      </c>
    </row>
    <row r="658" spans="10:10">
      <c r="J658" s="1">
        <v>41</v>
      </c>
    </row>
    <row r="659" spans="10:10">
      <c r="J659" s="1">
        <v>30</v>
      </c>
    </row>
    <row r="660" spans="10:10">
      <c r="J660" s="1">
        <v>31</v>
      </c>
    </row>
    <row r="661" spans="10:10">
      <c r="J661" s="1">
        <v>39</v>
      </c>
    </row>
    <row r="662" spans="10:10">
      <c r="J662" s="1">
        <v>28</v>
      </c>
    </row>
    <row r="695" spans="10:10">
      <c r="J695" s="1">
        <v>56</v>
      </c>
    </row>
    <row r="696" spans="10:10">
      <c r="J696" s="1">
        <v>40</v>
      </c>
    </row>
    <row r="697" spans="10:10">
      <c r="J697" s="1">
        <v>28</v>
      </c>
    </row>
    <row r="698" spans="10:10">
      <c r="J698" s="1">
        <v>73</v>
      </c>
    </row>
    <row r="699" spans="10:10">
      <c r="J699" s="1">
        <v>52</v>
      </c>
    </row>
    <row r="700" spans="10:10">
      <c r="J700" s="1">
        <v>61</v>
      </c>
    </row>
    <row r="701" spans="10:10">
      <c r="J701" s="1">
        <v>35</v>
      </c>
    </row>
    <row r="702" spans="10:10">
      <c r="J702" s="1">
        <v>40</v>
      </c>
    </row>
    <row r="703" spans="10:10">
      <c r="J703" s="1">
        <v>47</v>
      </c>
    </row>
    <row r="704" spans="10:10">
      <c r="J704" s="1">
        <v>65</v>
      </c>
    </row>
    <row r="705" spans="10:10">
      <c r="J705" s="1">
        <v>52</v>
      </c>
    </row>
    <row r="706" spans="10:10">
      <c r="J706" s="1">
        <v>44</v>
      </c>
    </row>
    <row r="707" spans="10:10">
      <c r="J707" s="1">
        <v>38</v>
      </c>
    </row>
    <row r="708" spans="10:10">
      <c r="J708" s="1">
        <v>60</v>
      </c>
    </row>
    <row r="709" spans="10:10">
      <c r="J709" s="1">
        <v>56</v>
      </c>
    </row>
    <row r="710" spans="10:10">
      <c r="J710" s="1">
        <v>40</v>
      </c>
    </row>
    <row r="711" spans="10:10">
      <c r="J711" s="1">
        <v>36</v>
      </c>
    </row>
    <row r="712" spans="10:10">
      <c r="J712" s="1">
        <v>49</v>
      </c>
    </row>
    <row r="713" spans="10:10">
      <c r="J713" s="1">
        <v>68</v>
      </c>
    </row>
    <row r="714" spans="10:14">
      <c r="J714" s="1">
        <v>57</v>
      </c>
      <c r="M714" s="3" t="s">
        <v>2</v>
      </c>
      <c r="N714" s="3">
        <f>MODE(J695:J744)</f>
        <v>40</v>
      </c>
    </row>
    <row r="715" spans="10:14">
      <c r="J715" s="1">
        <v>52</v>
      </c>
      <c r="M715" s="3" t="s">
        <v>1</v>
      </c>
      <c r="N715" s="3">
        <f>MEDIAN(J695:J744)</f>
        <v>50</v>
      </c>
    </row>
    <row r="716" spans="10:14">
      <c r="J716" s="1">
        <v>63</v>
      </c>
      <c r="M716" s="3" t="s">
        <v>27</v>
      </c>
      <c r="N716" s="3">
        <f>QUARTILE(J695:J744,1)</f>
        <v>42.25</v>
      </c>
    </row>
    <row r="717" spans="10:14">
      <c r="J717" s="1">
        <v>41</v>
      </c>
      <c r="M717" s="3" t="s">
        <v>28</v>
      </c>
      <c r="N717" s="3">
        <f>QUARTILE(J695:J744,3)</f>
        <v>58</v>
      </c>
    </row>
    <row r="718" spans="10:14">
      <c r="J718" s="1">
        <v>48</v>
      </c>
      <c r="M718" s="3" t="s">
        <v>29</v>
      </c>
      <c r="N718" s="3">
        <f>N717-N716</f>
        <v>15.75</v>
      </c>
    </row>
    <row r="719" spans="10:10">
      <c r="J719" s="1">
        <v>55</v>
      </c>
    </row>
    <row r="720" spans="10:10">
      <c r="J720" s="1">
        <v>42</v>
      </c>
    </row>
    <row r="721" spans="10:10">
      <c r="J721" s="1">
        <v>39</v>
      </c>
    </row>
    <row r="722" spans="10:10">
      <c r="J722" s="1">
        <v>58</v>
      </c>
    </row>
    <row r="723" spans="10:10">
      <c r="J723" s="1">
        <v>62</v>
      </c>
    </row>
    <row r="724" spans="10:10">
      <c r="J724" s="1">
        <v>49</v>
      </c>
    </row>
    <row r="725" spans="10:10">
      <c r="J725" s="1">
        <v>59</v>
      </c>
    </row>
    <row r="726" spans="10:10">
      <c r="J726" s="1">
        <v>45</v>
      </c>
    </row>
    <row r="727" spans="10:10">
      <c r="J727" s="1">
        <v>47</v>
      </c>
    </row>
    <row r="728" spans="10:10">
      <c r="J728" s="1">
        <v>51</v>
      </c>
    </row>
    <row r="729" spans="10:10">
      <c r="J729" s="1">
        <v>65</v>
      </c>
    </row>
    <row r="730" spans="10:10">
      <c r="J730" s="1">
        <v>41</v>
      </c>
    </row>
    <row r="731" spans="10:10">
      <c r="J731" s="1">
        <v>48</v>
      </c>
    </row>
    <row r="732" spans="10:10">
      <c r="J732" s="1">
        <v>55</v>
      </c>
    </row>
    <row r="733" spans="10:10">
      <c r="J733" s="1">
        <v>42</v>
      </c>
    </row>
    <row r="734" spans="10:10">
      <c r="J734" s="1">
        <v>39</v>
      </c>
    </row>
    <row r="735" spans="10:10">
      <c r="J735" s="1">
        <v>58</v>
      </c>
    </row>
    <row r="736" spans="10:10">
      <c r="J736" s="1">
        <v>62</v>
      </c>
    </row>
    <row r="737" spans="10:10">
      <c r="J737" s="1">
        <v>49</v>
      </c>
    </row>
    <row r="738" spans="10:10">
      <c r="J738" s="1">
        <v>59</v>
      </c>
    </row>
    <row r="739" spans="10:10">
      <c r="J739" s="1">
        <v>45</v>
      </c>
    </row>
    <row r="740" spans="10:10">
      <c r="J740" s="1">
        <v>47</v>
      </c>
    </row>
    <row r="741" spans="10:10">
      <c r="J741" s="1">
        <v>51</v>
      </c>
    </row>
    <row r="742" spans="10:10">
      <c r="J742" s="1">
        <v>65</v>
      </c>
    </row>
    <row r="743" spans="10:10">
      <c r="J743" s="1">
        <v>43</v>
      </c>
    </row>
    <row r="744" spans="10:10">
      <c r="J744" s="1">
        <v>58</v>
      </c>
    </row>
    <row r="750" spans="13:14">
      <c r="M750" s="1" t="s">
        <v>30</v>
      </c>
      <c r="N750" s="1" t="s">
        <v>31</v>
      </c>
    </row>
    <row r="751" spans="13:14">
      <c r="M751" s="1" t="s">
        <v>32</v>
      </c>
      <c r="N751" s="1">
        <v>30</v>
      </c>
    </row>
    <row r="752" spans="13:14">
      <c r="M752" s="1" t="s">
        <v>33</v>
      </c>
      <c r="N752" s="1">
        <v>40</v>
      </c>
    </row>
    <row r="753" spans="13:14">
      <c r="M753" s="1" t="s">
        <v>34</v>
      </c>
      <c r="N753" s="1">
        <v>20</v>
      </c>
    </row>
    <row r="754" spans="13:14">
      <c r="M754" s="1" t="s">
        <v>35</v>
      </c>
      <c r="N754" s="1">
        <v>10</v>
      </c>
    </row>
    <row r="755" spans="13:14">
      <c r="M755" s="1" t="s">
        <v>36</v>
      </c>
      <c r="N755" s="1">
        <v>45</v>
      </c>
    </row>
    <row r="756" spans="13:14">
      <c r="M756" s="1" t="s">
        <v>37</v>
      </c>
      <c r="N756" s="1">
        <v>25</v>
      </c>
    </row>
    <row r="757" spans="13:14">
      <c r="M757" s="1" t="s">
        <v>38</v>
      </c>
      <c r="N757" s="1">
        <v>30</v>
      </c>
    </row>
    <row r="761" spans="11:11">
      <c r="K761" s="3" t="s">
        <v>39</v>
      </c>
    </row>
    <row r="775" spans="11:13">
      <c r="K775" s="3" t="s">
        <v>2</v>
      </c>
      <c r="L775" s="3">
        <f>MODE(N751:N757)</f>
        <v>30</v>
      </c>
      <c r="M775" s="3" t="s">
        <v>40</v>
      </c>
    </row>
    <row r="777" spans="11:13">
      <c r="K777" s="4"/>
      <c r="L777" s="5"/>
      <c r="M777" s="6"/>
    </row>
    <row r="778" spans="11:13">
      <c r="K778" s="7"/>
      <c r="L778" s="8"/>
      <c r="M778" s="9"/>
    </row>
    <row r="779" spans="11:13">
      <c r="K779" s="7"/>
      <c r="L779" s="8"/>
      <c r="M779" s="9"/>
    </row>
    <row r="780" spans="11:13">
      <c r="K780" s="7"/>
      <c r="L780" s="8"/>
      <c r="M780" s="9"/>
    </row>
    <row r="781" spans="11:13">
      <c r="K781" s="7"/>
      <c r="L781" s="8"/>
      <c r="M781" s="9"/>
    </row>
    <row r="782" spans="11:13">
      <c r="K782" s="7"/>
      <c r="L782" s="8"/>
      <c r="M782" s="9"/>
    </row>
    <row r="783" spans="11:13">
      <c r="K783" s="7"/>
      <c r="L783" s="8"/>
      <c r="M783" s="9"/>
    </row>
    <row r="784" spans="11:13">
      <c r="K784" s="7"/>
      <c r="L784" s="8"/>
      <c r="M784" s="9"/>
    </row>
    <row r="785" spans="11:13">
      <c r="K785" s="7"/>
      <c r="L785" s="8"/>
      <c r="M785" s="9"/>
    </row>
    <row r="786" spans="11:13">
      <c r="K786" s="7"/>
      <c r="L786" s="8"/>
      <c r="M786" s="9"/>
    </row>
    <row r="787" spans="11:13">
      <c r="K787" s="7"/>
      <c r="L787" s="8"/>
      <c r="M787" s="9"/>
    </row>
    <row r="788" spans="11:13">
      <c r="K788" s="7"/>
      <c r="L788" s="8"/>
      <c r="M788" s="9"/>
    </row>
    <row r="789" spans="11:13">
      <c r="K789" s="7"/>
      <c r="L789" s="8"/>
      <c r="M789" s="9"/>
    </row>
    <row r="790" spans="11:13">
      <c r="K790" s="7"/>
      <c r="L790" s="8"/>
      <c r="M790" s="9"/>
    </row>
    <row r="791" spans="11:13">
      <c r="K791" s="7"/>
      <c r="L791" s="8"/>
      <c r="M791" s="9"/>
    </row>
    <row r="792" spans="11:13">
      <c r="K792" s="7"/>
      <c r="L792" s="8"/>
      <c r="M792" s="9"/>
    </row>
    <row r="793" spans="11:13">
      <c r="K793" s="7"/>
      <c r="L793" s="8"/>
      <c r="M793" s="9"/>
    </row>
    <row r="794" spans="11:13">
      <c r="K794" s="10"/>
      <c r="L794" s="11"/>
      <c r="M794" s="12"/>
    </row>
    <row r="798" spans="10:10">
      <c r="J798" s="1">
        <v>4</v>
      </c>
    </row>
    <row r="799" spans="10:10">
      <c r="J799" s="1">
        <v>5</v>
      </c>
    </row>
    <row r="800" spans="10:10">
      <c r="J800" s="1">
        <v>3</v>
      </c>
    </row>
    <row r="801" spans="10:10">
      <c r="J801" s="1">
        <v>4</v>
      </c>
    </row>
    <row r="802" spans="10:10">
      <c r="J802" s="1">
        <v>4</v>
      </c>
    </row>
    <row r="803" spans="10:10">
      <c r="J803" s="1">
        <v>3</v>
      </c>
    </row>
    <row r="804" spans="10:10">
      <c r="J804" s="1">
        <v>2</v>
      </c>
    </row>
    <row r="805" spans="10:10">
      <c r="J805" s="1">
        <v>5</v>
      </c>
    </row>
    <row r="806" spans="10:10">
      <c r="J806" s="1">
        <v>4</v>
      </c>
    </row>
    <row r="807" spans="10:10">
      <c r="J807" s="1">
        <v>3</v>
      </c>
    </row>
    <row r="808" spans="10:10">
      <c r="J808" s="1">
        <v>5</v>
      </c>
    </row>
    <row r="809" spans="10:10">
      <c r="J809" s="1">
        <v>4</v>
      </c>
    </row>
    <row r="810" spans="10:10">
      <c r="J810" s="1">
        <v>2</v>
      </c>
    </row>
    <row r="811" spans="10:10">
      <c r="J811" s="1">
        <v>3</v>
      </c>
    </row>
    <row r="812" spans="10:10">
      <c r="J812" s="1">
        <v>4</v>
      </c>
    </row>
    <row r="813" spans="10:10">
      <c r="J813" s="1">
        <v>5</v>
      </c>
    </row>
    <row r="814" spans="10:10">
      <c r="J814" s="1">
        <v>3</v>
      </c>
    </row>
    <row r="815" spans="10:10">
      <c r="J815" s="1">
        <v>4</v>
      </c>
    </row>
    <row r="816" spans="10:10">
      <c r="J816" s="1">
        <v>5</v>
      </c>
    </row>
    <row r="817" spans="10:10">
      <c r="J817" s="1">
        <v>3</v>
      </c>
    </row>
    <row r="818" spans="10:10">
      <c r="J818" s="1">
        <v>4</v>
      </c>
    </row>
    <row r="819" spans="10:10">
      <c r="J819" s="1">
        <v>3</v>
      </c>
    </row>
    <row r="820" spans="10:10">
      <c r="J820" s="1">
        <v>2</v>
      </c>
    </row>
    <row r="821" spans="10:10">
      <c r="J821" s="1">
        <v>4</v>
      </c>
    </row>
    <row r="822" spans="10:10">
      <c r="J822" s="1">
        <v>5</v>
      </c>
    </row>
    <row r="823" spans="10:10">
      <c r="J823" s="1">
        <v>3</v>
      </c>
    </row>
    <row r="824" spans="10:10">
      <c r="J824" s="1">
        <v>4</v>
      </c>
    </row>
    <row r="825" spans="10:10">
      <c r="J825" s="1">
        <v>5</v>
      </c>
    </row>
    <row r="826" spans="10:10">
      <c r="J826" s="1">
        <v>4</v>
      </c>
    </row>
    <row r="827" spans="10:10">
      <c r="J827" s="1">
        <v>3</v>
      </c>
    </row>
    <row r="828" spans="10:10">
      <c r="J828" s="1">
        <v>3</v>
      </c>
    </row>
    <row r="829" spans="10:10">
      <c r="J829" s="1">
        <v>4</v>
      </c>
    </row>
    <row r="830" spans="10:10">
      <c r="J830" s="1">
        <v>5</v>
      </c>
    </row>
    <row r="831" spans="10:10">
      <c r="J831" s="1">
        <v>2</v>
      </c>
    </row>
    <row r="832" spans="10:10">
      <c r="J832" s="1">
        <v>3</v>
      </c>
    </row>
    <row r="833" spans="10:10">
      <c r="J833" s="1">
        <v>4</v>
      </c>
    </row>
    <row r="834" spans="10:10">
      <c r="J834" s="1">
        <v>4</v>
      </c>
    </row>
    <row r="835" spans="10:10">
      <c r="J835" s="1">
        <v>3</v>
      </c>
    </row>
    <row r="836" spans="10:10">
      <c r="J836" s="1">
        <v>5</v>
      </c>
    </row>
    <row r="837" spans="10:10">
      <c r="J837" s="1">
        <v>4</v>
      </c>
    </row>
    <row r="838" spans="10:10">
      <c r="J838" s="1">
        <v>3</v>
      </c>
    </row>
    <row r="839" spans="10:10">
      <c r="J839" s="1">
        <v>4</v>
      </c>
    </row>
    <row r="840" spans="10:10">
      <c r="J840" s="1">
        <v>5</v>
      </c>
    </row>
    <row r="841" spans="10:10">
      <c r="J841" s="1">
        <v>4</v>
      </c>
    </row>
    <row r="842" spans="10:14">
      <c r="J842" s="1">
        <v>2</v>
      </c>
      <c r="M842" s="3" t="s">
        <v>2</v>
      </c>
      <c r="N842" s="3">
        <f>MODE(J798:J897)</f>
        <v>4</v>
      </c>
    </row>
    <row r="843" spans="10:10">
      <c r="J843" s="1">
        <v>3</v>
      </c>
    </row>
    <row r="844" spans="10:11">
      <c r="J844" s="1">
        <v>4</v>
      </c>
      <c r="K844" s="3" t="s">
        <v>39</v>
      </c>
    </row>
    <row r="845" spans="10:10">
      <c r="J845" s="1">
        <v>5</v>
      </c>
    </row>
    <row r="846" spans="10:10">
      <c r="J846" s="1">
        <v>3</v>
      </c>
    </row>
    <row r="847" spans="10:10">
      <c r="J847" s="1">
        <v>4</v>
      </c>
    </row>
    <row r="848" spans="10:10">
      <c r="J848" s="1">
        <v>5</v>
      </c>
    </row>
    <row r="849" spans="10:10">
      <c r="J849" s="1">
        <v>4</v>
      </c>
    </row>
    <row r="850" spans="10:10">
      <c r="J850" s="1">
        <v>3</v>
      </c>
    </row>
    <row r="851" spans="10:10">
      <c r="J851" s="1">
        <v>4</v>
      </c>
    </row>
    <row r="852" spans="10:10">
      <c r="J852" s="1">
        <v>5</v>
      </c>
    </row>
    <row r="853" spans="10:10">
      <c r="J853" s="1">
        <v>3</v>
      </c>
    </row>
    <row r="854" spans="10:10">
      <c r="J854" s="1">
        <v>4</v>
      </c>
    </row>
    <row r="855" spans="10:10">
      <c r="J855" s="1">
        <v>5</v>
      </c>
    </row>
    <row r="856" spans="10:10">
      <c r="J856" s="1">
        <v>4</v>
      </c>
    </row>
    <row r="857" spans="10:10">
      <c r="J857" s="1">
        <v>3</v>
      </c>
    </row>
    <row r="858" spans="10:10">
      <c r="J858" s="1">
        <v>3</v>
      </c>
    </row>
    <row r="859" spans="10:10">
      <c r="J859" s="1">
        <v>4</v>
      </c>
    </row>
    <row r="860" spans="10:10">
      <c r="J860" s="1">
        <v>5</v>
      </c>
    </row>
    <row r="861" spans="10:10">
      <c r="J861" s="1">
        <v>2</v>
      </c>
    </row>
    <row r="862" spans="10:10">
      <c r="J862" s="1">
        <v>3</v>
      </c>
    </row>
    <row r="863" spans="10:10">
      <c r="J863" s="1">
        <v>4</v>
      </c>
    </row>
    <row r="864" spans="10:10">
      <c r="J864" s="1">
        <v>4</v>
      </c>
    </row>
    <row r="865" spans="10:10">
      <c r="J865" s="1">
        <v>3</v>
      </c>
    </row>
    <row r="866" spans="10:10">
      <c r="J866" s="1">
        <v>5</v>
      </c>
    </row>
    <row r="867" spans="10:10">
      <c r="J867" s="1">
        <v>4</v>
      </c>
    </row>
    <row r="868" spans="10:10">
      <c r="J868" s="1">
        <v>3</v>
      </c>
    </row>
    <row r="869" spans="10:10">
      <c r="J869" s="1">
        <v>4</v>
      </c>
    </row>
    <row r="870" spans="10:10">
      <c r="J870" s="1">
        <v>5</v>
      </c>
    </row>
    <row r="871" spans="10:10">
      <c r="J871" s="1">
        <v>4</v>
      </c>
    </row>
    <row r="872" spans="10:10">
      <c r="J872" s="1">
        <v>2</v>
      </c>
    </row>
    <row r="873" spans="10:10">
      <c r="J873" s="1">
        <v>3</v>
      </c>
    </row>
    <row r="874" spans="10:10">
      <c r="J874" s="1">
        <v>4</v>
      </c>
    </row>
    <row r="875" spans="10:10">
      <c r="J875" s="1">
        <v>5</v>
      </c>
    </row>
    <row r="876" spans="10:10">
      <c r="J876" s="1">
        <v>3</v>
      </c>
    </row>
    <row r="877" spans="10:10">
      <c r="J877" s="1">
        <v>4</v>
      </c>
    </row>
    <row r="878" spans="10:10">
      <c r="J878" s="1">
        <v>5</v>
      </c>
    </row>
    <row r="879" spans="10:10">
      <c r="J879" s="1">
        <v>4</v>
      </c>
    </row>
    <row r="880" spans="10:10">
      <c r="J880" s="1">
        <v>3</v>
      </c>
    </row>
    <row r="881" spans="10:10">
      <c r="J881" s="1">
        <v>4</v>
      </c>
    </row>
    <row r="882" spans="10:10">
      <c r="J882" s="1">
        <v>5</v>
      </c>
    </row>
    <row r="883" spans="10:10">
      <c r="J883" s="1">
        <v>3</v>
      </c>
    </row>
    <row r="884" spans="10:10">
      <c r="J884" s="1">
        <v>4</v>
      </c>
    </row>
    <row r="885" spans="10:10">
      <c r="J885" s="1">
        <v>5</v>
      </c>
    </row>
    <row r="886" spans="10:10">
      <c r="J886" s="1">
        <v>4</v>
      </c>
    </row>
    <row r="887" spans="10:10">
      <c r="J887" s="1">
        <v>3</v>
      </c>
    </row>
    <row r="888" spans="10:10">
      <c r="J888" s="1">
        <v>3</v>
      </c>
    </row>
    <row r="889" spans="10:10">
      <c r="J889" s="1">
        <v>4</v>
      </c>
    </row>
    <row r="890" spans="10:10">
      <c r="J890" s="1">
        <v>5</v>
      </c>
    </row>
    <row r="891" spans="10:10">
      <c r="J891" s="1">
        <v>2</v>
      </c>
    </row>
    <row r="892" spans="10:10">
      <c r="J892" s="1">
        <v>3</v>
      </c>
    </row>
    <row r="893" spans="10:10">
      <c r="J893" s="1">
        <v>4</v>
      </c>
    </row>
    <row r="894" spans="10:10">
      <c r="J894" s="1">
        <v>4</v>
      </c>
    </row>
    <row r="895" spans="10:10">
      <c r="J895" s="1">
        <v>3</v>
      </c>
    </row>
    <row r="896" spans="10:10">
      <c r="J896" s="1">
        <v>5</v>
      </c>
    </row>
    <row r="897" spans="10:10">
      <c r="J897" s="1">
        <v>4</v>
      </c>
    </row>
    <row r="909" spans="10:10">
      <c r="J909" s="1">
        <v>35</v>
      </c>
    </row>
    <row r="910" spans="10:14">
      <c r="J910" s="1">
        <v>28</v>
      </c>
      <c r="M910" s="3" t="s">
        <v>0</v>
      </c>
      <c r="N910" s="3">
        <f>AVERAGE(J909:J958)</f>
        <v>36.14</v>
      </c>
    </row>
    <row r="911" spans="10:10">
      <c r="J911" s="1">
        <v>32</v>
      </c>
    </row>
    <row r="912" spans="10:11">
      <c r="J912" s="1">
        <v>45</v>
      </c>
      <c r="K912" s="3" t="s">
        <v>39</v>
      </c>
    </row>
    <row r="913" spans="10:10">
      <c r="J913" s="1">
        <v>38</v>
      </c>
    </row>
    <row r="914" spans="10:10">
      <c r="J914" s="1">
        <v>29</v>
      </c>
    </row>
    <row r="915" spans="10:10">
      <c r="J915" s="1">
        <v>42</v>
      </c>
    </row>
    <row r="916" spans="10:10">
      <c r="J916" s="1">
        <v>30</v>
      </c>
    </row>
    <row r="917" spans="10:10">
      <c r="J917" s="1">
        <v>36</v>
      </c>
    </row>
    <row r="918" spans="10:10">
      <c r="J918" s="1">
        <v>41</v>
      </c>
    </row>
    <row r="919" spans="10:10">
      <c r="J919" s="1">
        <v>47</v>
      </c>
    </row>
    <row r="920" spans="10:10">
      <c r="J920" s="1">
        <v>31</v>
      </c>
    </row>
    <row r="921" spans="10:10">
      <c r="J921" s="1">
        <v>39</v>
      </c>
    </row>
    <row r="922" spans="10:10">
      <c r="J922" s="1">
        <v>43</v>
      </c>
    </row>
    <row r="923" spans="10:10">
      <c r="J923" s="1">
        <v>37</v>
      </c>
    </row>
    <row r="924" spans="10:10">
      <c r="J924" s="1">
        <v>30</v>
      </c>
    </row>
    <row r="925" spans="10:10">
      <c r="J925" s="1">
        <v>34</v>
      </c>
    </row>
    <row r="926" spans="10:10">
      <c r="J926" s="1">
        <v>39</v>
      </c>
    </row>
    <row r="927" spans="10:10">
      <c r="J927" s="1">
        <v>28</v>
      </c>
    </row>
    <row r="928" spans="10:10">
      <c r="J928" s="1">
        <v>33</v>
      </c>
    </row>
    <row r="929" spans="10:10">
      <c r="J929" s="1">
        <v>36</v>
      </c>
    </row>
    <row r="930" spans="10:10">
      <c r="J930" s="1">
        <v>40</v>
      </c>
    </row>
    <row r="931" spans="10:10">
      <c r="J931" s="1">
        <v>42</v>
      </c>
    </row>
    <row r="932" spans="10:10">
      <c r="J932" s="1">
        <v>29</v>
      </c>
    </row>
    <row r="933" spans="10:10">
      <c r="J933" s="1">
        <v>31</v>
      </c>
    </row>
    <row r="934" spans="10:10">
      <c r="J934" s="1">
        <v>45</v>
      </c>
    </row>
    <row r="935" spans="10:10">
      <c r="J935" s="1">
        <v>38</v>
      </c>
    </row>
    <row r="936" spans="10:10">
      <c r="J936" s="1">
        <v>33</v>
      </c>
    </row>
    <row r="937" spans="10:10">
      <c r="J937" s="1">
        <v>41</v>
      </c>
    </row>
    <row r="938" spans="10:10">
      <c r="J938" s="1">
        <v>35</v>
      </c>
    </row>
    <row r="939" spans="10:10">
      <c r="J939" s="1">
        <v>37</v>
      </c>
    </row>
    <row r="940" spans="10:10">
      <c r="J940" s="1">
        <v>34</v>
      </c>
    </row>
    <row r="941" spans="10:10">
      <c r="J941" s="1">
        <v>46</v>
      </c>
    </row>
    <row r="942" spans="10:10">
      <c r="J942" s="1">
        <v>30</v>
      </c>
    </row>
    <row r="943" spans="10:10">
      <c r="J943" s="1">
        <v>39</v>
      </c>
    </row>
    <row r="944" spans="10:10">
      <c r="J944" s="1">
        <v>43</v>
      </c>
    </row>
    <row r="945" spans="10:10">
      <c r="J945" s="1">
        <v>28</v>
      </c>
    </row>
    <row r="946" spans="10:10">
      <c r="J946" s="1">
        <v>32</v>
      </c>
    </row>
    <row r="947" spans="10:10">
      <c r="J947" s="1">
        <v>36</v>
      </c>
    </row>
    <row r="948" spans="10:10">
      <c r="J948" s="1">
        <v>29</v>
      </c>
    </row>
    <row r="949" spans="10:10">
      <c r="J949" s="1">
        <v>31</v>
      </c>
    </row>
    <row r="950" spans="10:10">
      <c r="J950" s="1">
        <v>37</v>
      </c>
    </row>
    <row r="951" spans="10:10">
      <c r="J951" s="1">
        <v>40</v>
      </c>
    </row>
    <row r="952" spans="10:10">
      <c r="J952" s="1">
        <v>42</v>
      </c>
    </row>
    <row r="953" spans="10:10">
      <c r="J953" s="1">
        <v>33</v>
      </c>
    </row>
    <row r="954" spans="10:10">
      <c r="J954" s="1">
        <v>39</v>
      </c>
    </row>
    <row r="955" spans="10:10">
      <c r="J955" s="1">
        <v>28</v>
      </c>
    </row>
    <row r="956" spans="10:10">
      <c r="J956" s="1">
        <v>35</v>
      </c>
    </row>
    <row r="957" spans="10:10">
      <c r="J957" s="1">
        <v>38</v>
      </c>
    </row>
    <row r="958" spans="10:10">
      <c r="J958" s="1">
        <v>43</v>
      </c>
    </row>
    <row r="971" spans="10:14">
      <c r="J971" s="1">
        <v>125</v>
      </c>
      <c r="K971" s="1"/>
      <c r="L971" s="1"/>
      <c r="M971" s="3" t="s">
        <v>1</v>
      </c>
      <c r="N971" s="3">
        <f>MEDIAN(J971:J1070)</f>
        <v>130.5</v>
      </c>
    </row>
    <row r="972" spans="10:10">
      <c r="J972" s="1">
        <v>148</v>
      </c>
    </row>
    <row r="973" spans="10:10">
      <c r="J973" s="1">
        <v>137</v>
      </c>
    </row>
    <row r="974" spans="10:10">
      <c r="J974" s="1">
        <v>120</v>
      </c>
    </row>
    <row r="975" spans="10:11">
      <c r="J975" s="1">
        <v>135</v>
      </c>
      <c r="K975" s="3" t="s">
        <v>39</v>
      </c>
    </row>
    <row r="976" spans="10:10">
      <c r="J976" s="1">
        <v>132</v>
      </c>
    </row>
    <row r="977" spans="10:10">
      <c r="J977" s="1">
        <v>145</v>
      </c>
    </row>
    <row r="978" spans="10:10">
      <c r="J978" s="1">
        <v>122</v>
      </c>
    </row>
    <row r="979" spans="10:10">
      <c r="J979" s="1">
        <v>130</v>
      </c>
    </row>
    <row r="980" spans="10:10">
      <c r="J980" s="1">
        <v>141</v>
      </c>
    </row>
    <row r="981" spans="10:10">
      <c r="J981" s="1">
        <v>118</v>
      </c>
    </row>
    <row r="982" spans="10:10">
      <c r="J982" s="1">
        <v>125</v>
      </c>
    </row>
    <row r="983" spans="10:10">
      <c r="J983" s="1">
        <v>132</v>
      </c>
    </row>
    <row r="984" spans="10:10">
      <c r="J984" s="1">
        <v>136</v>
      </c>
    </row>
    <row r="985" spans="10:10">
      <c r="J985" s="1">
        <v>128</v>
      </c>
    </row>
    <row r="986" spans="10:10">
      <c r="J986" s="1">
        <v>123</v>
      </c>
    </row>
    <row r="987" spans="10:10">
      <c r="J987" s="1">
        <v>132</v>
      </c>
    </row>
    <row r="988" spans="10:10">
      <c r="J988" s="1">
        <v>138</v>
      </c>
    </row>
    <row r="989" spans="10:10">
      <c r="J989" s="1">
        <v>126</v>
      </c>
    </row>
    <row r="990" spans="10:10">
      <c r="J990" s="1">
        <v>129</v>
      </c>
    </row>
    <row r="991" spans="10:10">
      <c r="J991" s="1">
        <v>136</v>
      </c>
    </row>
    <row r="992" spans="10:10">
      <c r="J992" s="1">
        <v>127</v>
      </c>
    </row>
    <row r="993" spans="10:10">
      <c r="J993" s="1">
        <v>130</v>
      </c>
    </row>
    <row r="994" spans="10:10">
      <c r="J994" s="1">
        <v>122</v>
      </c>
    </row>
    <row r="995" spans="10:10">
      <c r="J995" s="1">
        <v>125</v>
      </c>
    </row>
    <row r="996" spans="10:10">
      <c r="J996" s="1">
        <v>133</v>
      </c>
    </row>
    <row r="997" spans="10:10">
      <c r="J997" s="1">
        <v>140</v>
      </c>
    </row>
    <row r="998" spans="10:10">
      <c r="J998" s="1">
        <v>126</v>
      </c>
    </row>
    <row r="999" spans="10:10">
      <c r="J999" s="1">
        <v>133</v>
      </c>
    </row>
    <row r="1000" spans="10:10">
      <c r="J1000" s="1">
        <v>135</v>
      </c>
    </row>
    <row r="1001" spans="10:10">
      <c r="J1001" s="1">
        <v>130</v>
      </c>
    </row>
    <row r="1002" spans="10:10">
      <c r="J1002" s="1">
        <v>134</v>
      </c>
    </row>
    <row r="1003" spans="10:10">
      <c r="J1003" s="1">
        <v>141</v>
      </c>
    </row>
    <row r="1004" spans="10:10">
      <c r="J1004" s="1">
        <v>119</v>
      </c>
    </row>
    <row r="1005" spans="10:10">
      <c r="J1005" s="1">
        <v>125</v>
      </c>
    </row>
    <row r="1006" spans="10:10">
      <c r="J1006" s="1">
        <v>131</v>
      </c>
    </row>
    <row r="1007" spans="10:10">
      <c r="J1007" s="1">
        <v>136</v>
      </c>
    </row>
    <row r="1008" spans="10:10">
      <c r="J1008" s="1">
        <v>128</v>
      </c>
    </row>
    <row r="1009" spans="10:10">
      <c r="J1009" s="1">
        <v>124</v>
      </c>
    </row>
    <row r="1010" spans="10:10">
      <c r="J1010" s="1">
        <v>132</v>
      </c>
    </row>
    <row r="1011" spans="10:10">
      <c r="J1011" s="1">
        <v>136</v>
      </c>
    </row>
    <row r="1012" spans="10:10">
      <c r="J1012" s="1">
        <v>127</v>
      </c>
    </row>
    <row r="1013" spans="10:10">
      <c r="J1013" s="1">
        <v>130</v>
      </c>
    </row>
    <row r="1014" spans="10:10">
      <c r="J1014" s="1">
        <v>122</v>
      </c>
    </row>
    <row r="1015" spans="10:10">
      <c r="J1015" s="1">
        <v>125</v>
      </c>
    </row>
    <row r="1016" spans="10:10">
      <c r="J1016" s="1">
        <v>133</v>
      </c>
    </row>
    <row r="1017" spans="10:10">
      <c r="J1017" s="1">
        <v>140</v>
      </c>
    </row>
    <row r="1018" spans="10:10">
      <c r="J1018" s="1">
        <v>126</v>
      </c>
    </row>
    <row r="1019" spans="10:10">
      <c r="J1019" s="1">
        <v>133</v>
      </c>
    </row>
    <row r="1020" spans="10:10">
      <c r="J1020" s="1">
        <v>135</v>
      </c>
    </row>
    <row r="1021" spans="10:10">
      <c r="J1021" s="1">
        <v>130</v>
      </c>
    </row>
    <row r="1022" spans="10:10">
      <c r="J1022" s="1">
        <v>134</v>
      </c>
    </row>
    <row r="1023" spans="10:10">
      <c r="J1023" s="1">
        <v>141</v>
      </c>
    </row>
    <row r="1024" spans="10:10">
      <c r="J1024" s="1">
        <v>119</v>
      </c>
    </row>
    <row r="1025" spans="10:10">
      <c r="J1025" s="1">
        <v>125</v>
      </c>
    </row>
    <row r="1026" spans="10:10">
      <c r="J1026" s="1">
        <v>131</v>
      </c>
    </row>
    <row r="1027" spans="10:10">
      <c r="J1027" s="1">
        <v>136</v>
      </c>
    </row>
    <row r="1028" spans="10:10">
      <c r="J1028" s="1">
        <v>128</v>
      </c>
    </row>
    <row r="1029" spans="10:10">
      <c r="J1029" s="1">
        <v>124</v>
      </c>
    </row>
    <row r="1030" spans="10:10">
      <c r="J1030" s="1">
        <v>132</v>
      </c>
    </row>
    <row r="1031" spans="10:10">
      <c r="J1031" s="1">
        <v>136</v>
      </c>
    </row>
    <row r="1032" spans="10:10">
      <c r="J1032" s="1">
        <v>127</v>
      </c>
    </row>
    <row r="1033" spans="10:10">
      <c r="J1033" s="1">
        <v>130</v>
      </c>
    </row>
    <row r="1034" spans="10:10">
      <c r="J1034" s="1">
        <v>122</v>
      </c>
    </row>
    <row r="1035" spans="10:10">
      <c r="J1035" s="1">
        <v>125</v>
      </c>
    </row>
    <row r="1036" spans="10:10">
      <c r="J1036" s="1">
        <v>133</v>
      </c>
    </row>
    <row r="1037" spans="10:10">
      <c r="J1037" s="1">
        <v>140</v>
      </c>
    </row>
    <row r="1038" spans="10:10">
      <c r="J1038" s="1">
        <v>126</v>
      </c>
    </row>
    <row r="1039" spans="10:10">
      <c r="J1039" s="1">
        <v>133</v>
      </c>
    </row>
    <row r="1040" spans="10:10">
      <c r="J1040" s="1">
        <v>135</v>
      </c>
    </row>
    <row r="1041" spans="10:10">
      <c r="J1041" s="1">
        <v>136</v>
      </c>
    </row>
    <row r="1042" spans="10:10">
      <c r="J1042" s="1">
        <v>127</v>
      </c>
    </row>
    <row r="1043" spans="10:10">
      <c r="J1043" s="1">
        <v>130</v>
      </c>
    </row>
    <row r="1044" spans="10:10">
      <c r="J1044" s="1">
        <v>122</v>
      </c>
    </row>
    <row r="1045" spans="10:10">
      <c r="J1045" s="1">
        <v>125</v>
      </c>
    </row>
    <row r="1046" spans="10:10">
      <c r="J1046" s="1">
        <v>133</v>
      </c>
    </row>
    <row r="1047" spans="10:10">
      <c r="J1047" s="1">
        <v>140</v>
      </c>
    </row>
    <row r="1048" spans="10:10">
      <c r="J1048" s="1">
        <v>126</v>
      </c>
    </row>
    <row r="1049" spans="10:10">
      <c r="J1049" s="1">
        <v>133</v>
      </c>
    </row>
    <row r="1050" spans="10:10">
      <c r="J1050" s="1">
        <v>135</v>
      </c>
    </row>
    <row r="1051" spans="10:10">
      <c r="J1051" s="1">
        <v>136</v>
      </c>
    </row>
    <row r="1052" spans="10:10">
      <c r="J1052" s="1">
        <v>127</v>
      </c>
    </row>
    <row r="1053" spans="10:10">
      <c r="J1053" s="1">
        <v>130</v>
      </c>
    </row>
    <row r="1054" spans="10:10">
      <c r="J1054" s="1">
        <v>122</v>
      </c>
    </row>
    <row r="1055" spans="10:10">
      <c r="J1055" s="1">
        <v>125</v>
      </c>
    </row>
    <row r="1056" spans="10:10">
      <c r="J1056" s="1">
        <v>133</v>
      </c>
    </row>
    <row r="1057" spans="10:10">
      <c r="J1057" s="1">
        <v>140</v>
      </c>
    </row>
    <row r="1058" spans="10:10">
      <c r="J1058" s="1">
        <v>126</v>
      </c>
    </row>
    <row r="1059" spans="10:10">
      <c r="J1059" s="1">
        <v>133</v>
      </c>
    </row>
    <row r="1060" spans="10:10">
      <c r="J1060" s="1">
        <v>135</v>
      </c>
    </row>
    <row r="1061" spans="10:10">
      <c r="J1061" s="1">
        <v>130</v>
      </c>
    </row>
    <row r="1062" spans="10:10">
      <c r="J1062" s="1">
        <v>134</v>
      </c>
    </row>
    <row r="1063" spans="10:10">
      <c r="J1063" s="1">
        <v>141</v>
      </c>
    </row>
    <row r="1064" spans="10:10">
      <c r="J1064" s="1">
        <v>119</v>
      </c>
    </row>
    <row r="1065" spans="10:10">
      <c r="J1065" s="1">
        <v>125</v>
      </c>
    </row>
    <row r="1066" spans="10:10">
      <c r="J1066" s="1">
        <v>131</v>
      </c>
    </row>
    <row r="1067" spans="10:10">
      <c r="J1067" s="1">
        <v>136</v>
      </c>
    </row>
    <row r="1068" spans="10:10">
      <c r="J1068" s="1">
        <v>128</v>
      </c>
    </row>
    <row r="1069" spans="10:10">
      <c r="J1069" s="1">
        <v>124</v>
      </c>
    </row>
    <row r="1070" spans="10:10">
      <c r="J1070" s="1">
        <v>132</v>
      </c>
    </row>
    <row r="1074" spans="10:14">
      <c r="J1074" s="1" t="s">
        <v>41</v>
      </c>
      <c r="K1074" s="1" t="s">
        <v>42</v>
      </c>
      <c r="L1074" s="1" t="s">
        <v>43</v>
      </c>
      <c r="M1074" s="3" t="s">
        <v>44</v>
      </c>
      <c r="N1074" s="3">
        <f>AVERAGE(J1075:J1084)</f>
        <v>40.4</v>
      </c>
    </row>
    <row r="1075" spans="10:14">
      <c r="J1075" s="1">
        <v>45</v>
      </c>
      <c r="K1075" s="1">
        <v>32</v>
      </c>
      <c r="L1075" s="1">
        <v>40</v>
      </c>
      <c r="M1075" s="3" t="s">
        <v>45</v>
      </c>
      <c r="N1075" s="3">
        <f>MAX(J1075:J1084)-MIN(J1075:J1084)</f>
        <v>10</v>
      </c>
    </row>
    <row r="1076" spans="10:14">
      <c r="J1076" s="1">
        <v>35</v>
      </c>
      <c r="K1076" s="1">
        <v>28</v>
      </c>
      <c r="L1076" s="1">
        <v>39</v>
      </c>
      <c r="M1076" s="3"/>
      <c r="N1076" s="3"/>
    </row>
    <row r="1077" spans="10:14">
      <c r="J1077" s="1">
        <v>40</v>
      </c>
      <c r="K1077" s="1">
        <v>30</v>
      </c>
      <c r="L1077" s="1">
        <v>42</v>
      </c>
      <c r="M1077" s="3"/>
      <c r="N1077" s="3"/>
    </row>
    <row r="1078" spans="10:14">
      <c r="J1078" s="1">
        <v>38</v>
      </c>
      <c r="K1078" s="1">
        <v>34</v>
      </c>
      <c r="L1078" s="1">
        <v>41</v>
      </c>
      <c r="M1078" s="3" t="s">
        <v>46</v>
      </c>
      <c r="N1078" s="3">
        <f>AVERAGE(K1075:K1084)</f>
        <v>32.5</v>
      </c>
    </row>
    <row r="1079" spans="10:14">
      <c r="J1079" s="1">
        <v>42</v>
      </c>
      <c r="K1079" s="1">
        <v>33</v>
      </c>
      <c r="L1079" s="1">
        <v>38</v>
      </c>
      <c r="M1079" s="3" t="s">
        <v>47</v>
      </c>
      <c r="N1079" s="3">
        <f>MAX(K1075:K1084)-MIN(K1075:K1084)</f>
        <v>9</v>
      </c>
    </row>
    <row r="1080" spans="10:14">
      <c r="J1080" s="1">
        <v>37</v>
      </c>
      <c r="K1080" s="1">
        <v>35</v>
      </c>
      <c r="L1080" s="1">
        <v>43</v>
      </c>
      <c r="M1080" s="3"/>
      <c r="N1080" s="3"/>
    </row>
    <row r="1081" spans="10:14">
      <c r="J1081" s="1">
        <v>39</v>
      </c>
      <c r="K1081" s="1">
        <v>31</v>
      </c>
      <c r="L1081" s="1">
        <v>45</v>
      </c>
      <c r="M1081" s="3" t="s">
        <v>48</v>
      </c>
      <c r="N1081" s="3">
        <f>AVERAGE(L1075:L1084)</f>
        <v>41</v>
      </c>
    </row>
    <row r="1082" spans="10:14">
      <c r="J1082" s="1">
        <v>43</v>
      </c>
      <c r="K1082" s="1">
        <v>29</v>
      </c>
      <c r="L1082" s="1">
        <v>44</v>
      </c>
      <c r="M1082" s="3" t="s">
        <v>49</v>
      </c>
      <c r="N1082" s="3">
        <f>MAX(L1075:L1084)-MIN(L1075:L1084)</f>
        <v>8</v>
      </c>
    </row>
    <row r="1083" spans="10:12">
      <c r="J1083" s="1">
        <v>44</v>
      </c>
      <c r="K1083" s="1">
        <v>36</v>
      </c>
      <c r="L1083" s="1">
        <v>41</v>
      </c>
    </row>
    <row r="1084" spans="10:12">
      <c r="J1084" s="1">
        <v>41</v>
      </c>
      <c r="K1084" s="1">
        <v>37</v>
      </c>
      <c r="L1084" s="1">
        <v>37</v>
      </c>
    </row>
    <row r="1086" spans="13:13">
      <c r="M1086" s="3" t="s">
        <v>39</v>
      </c>
    </row>
    <row r="1145" spans="10:10">
      <c r="J1145" s="1">
        <v>-2.5</v>
      </c>
    </row>
    <row r="1146" spans="10:10">
      <c r="J1146" s="1">
        <v>1.3</v>
      </c>
    </row>
    <row r="1147" spans="10:10">
      <c r="J1147" s="1">
        <v>-0.8</v>
      </c>
    </row>
    <row r="1148" spans="10:10">
      <c r="J1148" s="1">
        <v>-1.9</v>
      </c>
    </row>
    <row r="1149" spans="10:10">
      <c r="J1149" s="1">
        <v>2.1</v>
      </c>
    </row>
    <row r="1150" spans="10:10">
      <c r="J1150" s="1">
        <v>0.5</v>
      </c>
    </row>
    <row r="1151" spans="10:10">
      <c r="J1151" s="1">
        <v>-1.2</v>
      </c>
    </row>
    <row r="1152" spans="10:10">
      <c r="J1152" s="1">
        <v>1.8</v>
      </c>
    </row>
    <row r="1153" spans="10:10">
      <c r="J1153" s="1">
        <v>-0.5</v>
      </c>
    </row>
    <row r="1154" spans="10:10">
      <c r="J1154" s="1">
        <v>2.3</v>
      </c>
    </row>
    <row r="1155" spans="10:14">
      <c r="J1155" s="1">
        <v>-0.7</v>
      </c>
      <c r="M1155" s="3" t="s">
        <v>50</v>
      </c>
      <c r="N1155" s="3">
        <f>SKEW(J1145:J1194)</f>
        <v>0.0545460170843405</v>
      </c>
    </row>
    <row r="1156" spans="10:14">
      <c r="J1156" s="1">
        <v>1.2</v>
      </c>
      <c r="M1156" s="3" t="s">
        <v>51</v>
      </c>
      <c r="N1156" s="3">
        <f>KURT(J1145:J1194)</f>
        <v>-1.30424964259174</v>
      </c>
    </row>
    <row r="1157" spans="10:10">
      <c r="J1157" s="1">
        <v>-1.5</v>
      </c>
    </row>
    <row r="1158" spans="10:10">
      <c r="J1158" s="1">
        <v>-0.3</v>
      </c>
    </row>
    <row r="1159" spans="10:10">
      <c r="J1159" s="1">
        <v>2.6</v>
      </c>
    </row>
    <row r="1160" spans="10:10">
      <c r="J1160" s="1">
        <v>1.1</v>
      </c>
    </row>
    <row r="1161" spans="10:10">
      <c r="J1161" s="1">
        <v>-1.7</v>
      </c>
    </row>
    <row r="1162" spans="10:10">
      <c r="J1162" s="1">
        <v>0.9</v>
      </c>
    </row>
    <row r="1163" spans="10:10">
      <c r="J1163" s="1">
        <v>-1.4</v>
      </c>
    </row>
    <row r="1164" spans="10:10">
      <c r="J1164" s="1">
        <v>0.3</v>
      </c>
    </row>
    <row r="1165" spans="10:10">
      <c r="J1165" s="1">
        <v>1.9</v>
      </c>
    </row>
    <row r="1166" spans="10:10">
      <c r="J1166" s="1">
        <v>-1.1</v>
      </c>
    </row>
    <row r="1167" spans="10:10">
      <c r="J1167" s="1">
        <v>-0.4</v>
      </c>
    </row>
    <row r="1168" spans="10:10">
      <c r="J1168" s="1">
        <v>2.2</v>
      </c>
    </row>
    <row r="1169" spans="10:10">
      <c r="J1169" s="1">
        <v>-0.9</v>
      </c>
    </row>
    <row r="1170" spans="10:10">
      <c r="J1170" s="1">
        <v>1.6</v>
      </c>
    </row>
    <row r="1171" spans="10:10">
      <c r="J1171" s="1">
        <v>-0.6</v>
      </c>
    </row>
    <row r="1172" spans="10:10">
      <c r="J1172" s="1">
        <v>-1.3</v>
      </c>
    </row>
    <row r="1173" spans="10:10">
      <c r="J1173" s="1">
        <v>2.4</v>
      </c>
    </row>
    <row r="1174" spans="10:10">
      <c r="J1174" s="1">
        <v>0.7</v>
      </c>
    </row>
    <row r="1175" spans="10:10">
      <c r="J1175" s="1">
        <v>-1.8</v>
      </c>
    </row>
    <row r="1176" spans="10:10">
      <c r="J1176" s="1">
        <v>1.5</v>
      </c>
    </row>
    <row r="1177" spans="10:10">
      <c r="J1177" s="1">
        <v>-0.2</v>
      </c>
    </row>
    <row r="1178" spans="10:10">
      <c r="J1178" s="1">
        <v>-2.1</v>
      </c>
    </row>
    <row r="1179" spans="10:10">
      <c r="J1179" s="1">
        <v>2.8</v>
      </c>
    </row>
    <row r="1180" spans="10:10">
      <c r="J1180" s="1">
        <v>0.8</v>
      </c>
    </row>
    <row r="1181" spans="10:10">
      <c r="J1181" s="1">
        <v>-1.6</v>
      </c>
    </row>
    <row r="1182" spans="10:10">
      <c r="J1182" s="1">
        <v>1.4</v>
      </c>
    </row>
    <row r="1183" spans="10:10">
      <c r="J1183" s="1">
        <v>-0.1</v>
      </c>
    </row>
    <row r="1184" spans="10:10">
      <c r="J1184" s="1">
        <v>2.5</v>
      </c>
    </row>
    <row r="1185" spans="10:10">
      <c r="J1185" s="13">
        <v>-1</v>
      </c>
    </row>
    <row r="1186" spans="10:10">
      <c r="J1186" s="1">
        <v>1.7</v>
      </c>
    </row>
    <row r="1187" spans="10:10">
      <c r="J1187" s="1">
        <v>-0.9</v>
      </c>
    </row>
    <row r="1188" spans="10:10">
      <c r="J1188" s="13">
        <v>-2</v>
      </c>
    </row>
    <row r="1189" spans="10:10">
      <c r="J1189" s="1">
        <v>2.7</v>
      </c>
    </row>
    <row r="1190" spans="10:10">
      <c r="J1190" s="1">
        <v>0.6</v>
      </c>
    </row>
    <row r="1191" spans="10:10">
      <c r="J1191" s="1">
        <v>-1.4</v>
      </c>
    </row>
    <row r="1192" spans="10:10">
      <c r="J1192" s="1">
        <v>1.1</v>
      </c>
    </row>
    <row r="1193" spans="10:10">
      <c r="J1193" s="1">
        <v>-0.3</v>
      </c>
    </row>
    <row r="1194" spans="10:10">
      <c r="J1194" s="13">
        <v>2</v>
      </c>
    </row>
    <row r="1210" spans="10:10">
      <c r="J1210" s="1">
        <v>2.5</v>
      </c>
    </row>
    <row r="1211" spans="10:10">
      <c r="J1211" s="1">
        <v>4.8</v>
      </c>
    </row>
    <row r="1212" spans="10:10">
      <c r="J1212" s="1">
        <v>3.2</v>
      </c>
    </row>
    <row r="1213" spans="10:10">
      <c r="J1213" s="1">
        <v>2.1</v>
      </c>
    </row>
    <row r="1214" spans="10:10">
      <c r="J1214" s="1">
        <v>4.5</v>
      </c>
    </row>
    <row r="1215" spans="10:10">
      <c r="J1215" s="1">
        <v>2.9</v>
      </c>
    </row>
    <row r="1216" spans="10:10">
      <c r="J1216" s="1">
        <v>2.3</v>
      </c>
    </row>
    <row r="1217" spans="10:10">
      <c r="J1217" s="1">
        <v>3.1</v>
      </c>
    </row>
    <row r="1218" spans="10:10">
      <c r="J1218" s="1">
        <v>4.2</v>
      </c>
    </row>
    <row r="1219" spans="10:10">
      <c r="J1219" s="1">
        <v>3.9</v>
      </c>
    </row>
    <row r="1220" spans="10:10">
      <c r="J1220" s="1">
        <v>2.8</v>
      </c>
    </row>
    <row r="1221" spans="10:10">
      <c r="J1221" s="1">
        <v>4.1</v>
      </c>
    </row>
    <row r="1222" spans="10:10">
      <c r="J1222" s="1">
        <v>2.6</v>
      </c>
    </row>
    <row r="1223" spans="10:14">
      <c r="J1223" s="1">
        <v>2.4</v>
      </c>
      <c r="M1223" s="3" t="s">
        <v>50</v>
      </c>
      <c r="N1223" s="3">
        <f>SKEW(J1210:J1309)</f>
        <v>0.215089713880835</v>
      </c>
    </row>
    <row r="1224" spans="10:14">
      <c r="J1224" s="1">
        <v>4.7</v>
      </c>
      <c r="M1224" s="3" t="s">
        <v>51</v>
      </c>
      <c r="N1224" s="3">
        <f>KURT(J1210:J1309)</f>
        <v>-0.931815877443064</v>
      </c>
    </row>
    <row r="1225" spans="10:10">
      <c r="J1225" s="1">
        <v>3.3</v>
      </c>
    </row>
    <row r="1226" spans="10:10">
      <c r="J1226" s="1">
        <v>2.7</v>
      </c>
    </row>
    <row r="1227" spans="10:10">
      <c r="J1227" s="13">
        <v>3</v>
      </c>
    </row>
    <row r="1228" spans="10:10">
      <c r="J1228" s="1">
        <v>4.3</v>
      </c>
    </row>
    <row r="1229" spans="10:10">
      <c r="J1229" s="1">
        <v>3.7</v>
      </c>
    </row>
    <row r="1230" spans="10:10">
      <c r="J1230" s="1">
        <v>2.2</v>
      </c>
    </row>
    <row r="1231" spans="10:10">
      <c r="J1231" s="1">
        <v>3.6</v>
      </c>
    </row>
    <row r="1232" spans="10:10">
      <c r="J1232" s="13">
        <v>4</v>
      </c>
    </row>
    <row r="1233" spans="10:10">
      <c r="J1233" s="1">
        <v>2.7</v>
      </c>
    </row>
    <row r="1234" spans="10:10">
      <c r="J1234" s="1">
        <v>3.8</v>
      </c>
    </row>
    <row r="1235" spans="10:11">
      <c r="J1235" s="1">
        <v>3.5</v>
      </c>
      <c r="K1235" s="13"/>
    </row>
    <row r="1236" spans="10:10">
      <c r="J1236" s="1">
        <v>3.2</v>
      </c>
    </row>
    <row r="1237" spans="10:10">
      <c r="J1237" s="1">
        <v>4.4</v>
      </c>
    </row>
    <row r="1238" spans="10:10">
      <c r="J1238" s="13">
        <v>2</v>
      </c>
    </row>
    <row r="1239" spans="10:10">
      <c r="J1239" s="1">
        <v>3.4</v>
      </c>
    </row>
    <row r="1240" spans="10:11">
      <c r="J1240" s="1">
        <v>3.1</v>
      </c>
      <c r="K1240" s="13"/>
    </row>
    <row r="1241" spans="10:10">
      <c r="J1241" s="1">
        <v>2.9</v>
      </c>
    </row>
    <row r="1242" spans="10:10">
      <c r="J1242" s="1">
        <v>4.6</v>
      </c>
    </row>
    <row r="1243" spans="10:10">
      <c r="J1243" s="1">
        <v>3.3</v>
      </c>
    </row>
    <row r="1244" spans="10:10">
      <c r="J1244" s="1">
        <v>2.5</v>
      </c>
    </row>
    <row r="1245" spans="10:10">
      <c r="J1245" s="1">
        <v>4.9</v>
      </c>
    </row>
    <row r="1246" spans="10:11">
      <c r="J1246" s="1">
        <v>2.8</v>
      </c>
      <c r="K1246" s="13"/>
    </row>
    <row r="1247" spans="10:10">
      <c r="J1247" s="13">
        <v>3</v>
      </c>
    </row>
    <row r="1248" spans="10:10">
      <c r="J1248" s="1">
        <v>4.2</v>
      </c>
    </row>
    <row r="1249" spans="10:10">
      <c r="J1249" s="1">
        <v>3.9</v>
      </c>
    </row>
    <row r="1250" spans="10:10">
      <c r="J1250" s="1">
        <v>2.8</v>
      </c>
    </row>
    <row r="1251" spans="10:10">
      <c r="J1251" s="1">
        <v>4.1</v>
      </c>
    </row>
    <row r="1252" spans="10:10">
      <c r="J1252" s="1">
        <v>2.6</v>
      </c>
    </row>
    <row r="1253" spans="10:10">
      <c r="J1253" s="1">
        <v>2.4</v>
      </c>
    </row>
    <row r="1254" spans="10:10">
      <c r="J1254" s="1">
        <v>4.7</v>
      </c>
    </row>
    <row r="1255" spans="10:10">
      <c r="J1255" s="1">
        <v>3.3</v>
      </c>
    </row>
    <row r="1256" spans="10:10">
      <c r="J1256" s="1">
        <v>2.7</v>
      </c>
    </row>
    <row r="1257" spans="10:10">
      <c r="J1257" s="13">
        <v>3</v>
      </c>
    </row>
    <row r="1258" spans="10:10">
      <c r="J1258" s="1">
        <v>4.3</v>
      </c>
    </row>
    <row r="1259" spans="10:10">
      <c r="J1259" s="1">
        <v>3.7</v>
      </c>
    </row>
    <row r="1260" spans="10:10">
      <c r="J1260" s="1">
        <v>2.2</v>
      </c>
    </row>
    <row r="1261" spans="10:10">
      <c r="J1261" s="1">
        <v>3.6</v>
      </c>
    </row>
    <row r="1262" spans="10:10">
      <c r="J1262" s="13">
        <v>4</v>
      </c>
    </row>
    <row r="1263" spans="10:10">
      <c r="J1263" s="1">
        <v>2.7</v>
      </c>
    </row>
    <row r="1264" spans="10:10">
      <c r="J1264" s="1">
        <v>3.8</v>
      </c>
    </row>
    <row r="1265" spans="10:10">
      <c r="J1265" s="1">
        <v>3.5</v>
      </c>
    </row>
    <row r="1266" spans="10:10">
      <c r="J1266" s="1">
        <v>3.2</v>
      </c>
    </row>
    <row r="1267" spans="10:10">
      <c r="J1267" s="1">
        <v>4.4</v>
      </c>
    </row>
    <row r="1268" spans="10:10">
      <c r="J1268" s="13">
        <v>2</v>
      </c>
    </row>
    <row r="1269" spans="10:10">
      <c r="J1269" s="1">
        <v>3.4</v>
      </c>
    </row>
    <row r="1270" spans="10:10">
      <c r="J1270" s="1">
        <v>3.1</v>
      </c>
    </row>
    <row r="1271" spans="10:10">
      <c r="J1271" s="1">
        <v>2.9</v>
      </c>
    </row>
    <row r="1272" spans="10:10">
      <c r="J1272" s="1">
        <v>4.6</v>
      </c>
    </row>
    <row r="1273" spans="10:10">
      <c r="J1273" s="1">
        <v>3.3</v>
      </c>
    </row>
    <row r="1274" spans="10:10">
      <c r="J1274" s="1">
        <v>2.5</v>
      </c>
    </row>
    <row r="1275" spans="10:10">
      <c r="J1275" s="1">
        <v>4.9</v>
      </c>
    </row>
    <row r="1276" spans="10:10">
      <c r="J1276" s="1">
        <v>2.8</v>
      </c>
    </row>
    <row r="1277" spans="10:10">
      <c r="J1277" s="13">
        <v>3</v>
      </c>
    </row>
    <row r="1278" spans="10:10">
      <c r="J1278" s="1">
        <v>4.2</v>
      </c>
    </row>
    <row r="1279" spans="10:10">
      <c r="J1279" s="1">
        <v>3.9</v>
      </c>
    </row>
    <row r="1280" spans="10:10">
      <c r="J1280" s="1">
        <v>2.8</v>
      </c>
    </row>
    <row r="1281" spans="10:10">
      <c r="J1281" s="1">
        <v>4.1</v>
      </c>
    </row>
    <row r="1282" spans="10:10">
      <c r="J1282" s="1">
        <v>2.6</v>
      </c>
    </row>
    <row r="1283" spans="10:10">
      <c r="J1283" s="1">
        <v>2.4</v>
      </c>
    </row>
    <row r="1284" spans="10:10">
      <c r="J1284" s="1">
        <v>4.7</v>
      </c>
    </row>
    <row r="1285" spans="10:10">
      <c r="J1285" s="1">
        <v>3.3</v>
      </c>
    </row>
    <row r="1286" spans="10:10">
      <c r="J1286" s="1">
        <v>2.7</v>
      </c>
    </row>
    <row r="1287" spans="10:10">
      <c r="J1287" s="13">
        <v>3</v>
      </c>
    </row>
    <row r="1288" spans="10:10">
      <c r="J1288" s="1">
        <v>4.3</v>
      </c>
    </row>
    <row r="1289" spans="10:10">
      <c r="J1289" s="1">
        <v>3.7</v>
      </c>
    </row>
    <row r="1290" spans="10:10">
      <c r="J1290" s="1">
        <v>2.2</v>
      </c>
    </row>
    <row r="1291" spans="10:10">
      <c r="J1291" s="1">
        <v>3.6</v>
      </c>
    </row>
    <row r="1292" spans="10:10">
      <c r="J1292" s="13">
        <v>4</v>
      </c>
    </row>
    <row r="1293" spans="10:10">
      <c r="J1293" s="1">
        <v>2.7</v>
      </c>
    </row>
    <row r="1294" spans="10:10">
      <c r="J1294" s="1">
        <v>3.8</v>
      </c>
    </row>
    <row r="1295" spans="10:10">
      <c r="J1295" s="1">
        <v>3.5</v>
      </c>
    </row>
    <row r="1296" spans="10:10">
      <c r="J1296" s="1">
        <v>3.2</v>
      </c>
    </row>
    <row r="1297" spans="10:10">
      <c r="J1297" s="1">
        <v>4.4</v>
      </c>
    </row>
    <row r="1298" spans="10:10">
      <c r="J1298" s="13">
        <v>2</v>
      </c>
    </row>
    <row r="1299" spans="10:10">
      <c r="J1299" s="1">
        <v>3.4</v>
      </c>
    </row>
    <row r="1300" spans="10:10">
      <c r="J1300" s="1">
        <v>3.1</v>
      </c>
    </row>
    <row r="1301" spans="10:10">
      <c r="J1301" s="1">
        <v>2.9</v>
      </c>
    </row>
    <row r="1302" spans="10:10">
      <c r="J1302" s="1">
        <v>4.6</v>
      </c>
    </row>
    <row r="1303" spans="10:10">
      <c r="J1303" s="1">
        <v>3.3</v>
      </c>
    </row>
    <row r="1304" spans="10:10">
      <c r="J1304" s="1">
        <v>2.5</v>
      </c>
    </row>
    <row r="1305" spans="10:10">
      <c r="J1305" s="1">
        <v>4.9</v>
      </c>
    </row>
    <row r="1306" spans="10:10">
      <c r="J1306" s="1">
        <v>2.8</v>
      </c>
    </row>
    <row r="1307" spans="10:10">
      <c r="J1307" s="13">
        <v>3</v>
      </c>
    </row>
    <row r="1308" spans="10:10">
      <c r="J1308" s="1">
        <v>4.2</v>
      </c>
    </row>
    <row r="1309" spans="10:10">
      <c r="J1309" s="1">
        <v>3.9</v>
      </c>
    </row>
    <row r="1345" spans="10:10">
      <c r="J1345" s="1">
        <v>4</v>
      </c>
    </row>
    <row r="1346" spans="10:10">
      <c r="J1346" s="1">
        <v>5</v>
      </c>
    </row>
    <row r="1347" spans="10:10">
      <c r="J1347" s="1">
        <v>3</v>
      </c>
    </row>
    <row r="1348" spans="10:10">
      <c r="J1348" s="1">
        <v>4</v>
      </c>
    </row>
    <row r="1349" spans="10:10">
      <c r="J1349" s="1">
        <v>4</v>
      </c>
    </row>
    <row r="1350" spans="10:10">
      <c r="J1350" s="1">
        <v>3</v>
      </c>
    </row>
    <row r="1351" spans="10:10">
      <c r="J1351" s="1">
        <v>2</v>
      </c>
    </row>
    <row r="1352" spans="10:10">
      <c r="J1352" s="1">
        <v>5</v>
      </c>
    </row>
    <row r="1353" spans="10:10">
      <c r="J1353" s="1">
        <v>4</v>
      </c>
    </row>
    <row r="1354" spans="10:10">
      <c r="J1354" s="1">
        <v>3</v>
      </c>
    </row>
    <row r="1355" spans="10:10">
      <c r="J1355" s="1">
        <v>5</v>
      </c>
    </row>
    <row r="1356" spans="10:10">
      <c r="J1356" s="1">
        <v>4</v>
      </c>
    </row>
    <row r="1357" spans="10:10">
      <c r="J1357" s="1">
        <v>2</v>
      </c>
    </row>
    <row r="1358" spans="10:10">
      <c r="J1358" s="1">
        <v>3</v>
      </c>
    </row>
    <row r="1359" spans="10:10">
      <c r="J1359" s="1">
        <v>4</v>
      </c>
    </row>
    <row r="1360" spans="10:14">
      <c r="J1360" s="1">
        <v>5</v>
      </c>
      <c r="M1360" s="3" t="s">
        <v>50</v>
      </c>
      <c r="N1360" s="3">
        <f>SKEW(J1345:J1444)</f>
        <v>-0.210909739773045</v>
      </c>
    </row>
    <row r="1361" spans="10:14">
      <c r="J1361" s="1">
        <v>3</v>
      </c>
      <c r="M1361" s="3" t="s">
        <v>51</v>
      </c>
      <c r="N1361" s="3">
        <f>KURT(J1345:J1444)</f>
        <v>-0.745256272116627</v>
      </c>
    </row>
    <row r="1362" spans="10:10">
      <c r="J1362" s="1">
        <v>4</v>
      </c>
    </row>
    <row r="1363" spans="10:10">
      <c r="J1363" s="1">
        <v>5</v>
      </c>
    </row>
    <row r="1364" spans="10:10">
      <c r="J1364" s="1">
        <v>3</v>
      </c>
    </row>
    <row r="1365" spans="10:10">
      <c r="J1365" s="1">
        <v>4</v>
      </c>
    </row>
    <row r="1366" spans="10:10">
      <c r="J1366" s="1">
        <v>3</v>
      </c>
    </row>
    <row r="1367" spans="10:10">
      <c r="J1367" s="1">
        <v>2</v>
      </c>
    </row>
    <row r="1368" spans="10:10">
      <c r="J1368" s="1">
        <v>4</v>
      </c>
    </row>
    <row r="1369" spans="10:10">
      <c r="J1369" s="1">
        <v>5</v>
      </c>
    </row>
    <row r="1370" spans="10:10">
      <c r="J1370" s="1">
        <v>3</v>
      </c>
    </row>
    <row r="1371" spans="10:10">
      <c r="J1371" s="1">
        <v>4</v>
      </c>
    </row>
    <row r="1372" spans="10:10">
      <c r="J1372" s="1">
        <v>5</v>
      </c>
    </row>
    <row r="1373" spans="10:10">
      <c r="J1373" s="1">
        <v>4</v>
      </c>
    </row>
    <row r="1374" spans="10:10">
      <c r="J1374" s="1">
        <v>3</v>
      </c>
    </row>
    <row r="1375" spans="10:10">
      <c r="J1375" s="1">
        <v>3</v>
      </c>
    </row>
    <row r="1376" spans="10:10">
      <c r="J1376" s="1">
        <v>4</v>
      </c>
    </row>
    <row r="1377" spans="10:10">
      <c r="J1377" s="1">
        <v>5</v>
      </c>
    </row>
    <row r="1378" spans="10:10">
      <c r="J1378" s="1">
        <v>2</v>
      </c>
    </row>
    <row r="1379" spans="10:10">
      <c r="J1379" s="1">
        <v>3</v>
      </c>
    </row>
    <row r="1380" spans="10:10">
      <c r="J1380" s="1">
        <v>4</v>
      </c>
    </row>
    <row r="1381" spans="10:10">
      <c r="J1381" s="1">
        <v>4</v>
      </c>
    </row>
    <row r="1382" spans="10:10">
      <c r="J1382" s="1">
        <v>3</v>
      </c>
    </row>
    <row r="1383" spans="10:10">
      <c r="J1383" s="1">
        <v>5</v>
      </c>
    </row>
    <row r="1384" spans="10:10">
      <c r="J1384" s="1">
        <v>4</v>
      </c>
    </row>
    <row r="1385" spans="10:10">
      <c r="J1385" s="1">
        <v>3</v>
      </c>
    </row>
    <row r="1386" spans="10:10">
      <c r="J1386" s="1">
        <v>4</v>
      </c>
    </row>
    <row r="1387" spans="10:10">
      <c r="J1387" s="1">
        <v>5</v>
      </c>
    </row>
    <row r="1388" spans="10:10">
      <c r="J1388" s="1">
        <v>4</v>
      </c>
    </row>
    <row r="1389" spans="10:10">
      <c r="J1389" s="1">
        <v>2</v>
      </c>
    </row>
    <row r="1390" spans="10:10">
      <c r="J1390" s="1">
        <v>3</v>
      </c>
    </row>
    <row r="1391" spans="10:10">
      <c r="J1391" s="1">
        <v>4</v>
      </c>
    </row>
    <row r="1392" spans="10:10">
      <c r="J1392" s="1">
        <v>5</v>
      </c>
    </row>
    <row r="1393" spans="10:10">
      <c r="J1393" s="1">
        <v>3</v>
      </c>
    </row>
    <row r="1394" spans="10:10">
      <c r="J1394" s="1">
        <v>4</v>
      </c>
    </row>
    <row r="1395" spans="10:10">
      <c r="J1395" s="1">
        <v>5</v>
      </c>
    </row>
    <row r="1396" spans="10:10">
      <c r="J1396" s="1">
        <v>4</v>
      </c>
    </row>
    <row r="1397" spans="10:10">
      <c r="J1397" s="1">
        <v>3</v>
      </c>
    </row>
    <row r="1398" spans="10:10">
      <c r="J1398" s="1">
        <v>4</v>
      </c>
    </row>
    <row r="1399" spans="10:10">
      <c r="J1399" s="1">
        <v>5</v>
      </c>
    </row>
    <row r="1400" spans="10:10">
      <c r="J1400" s="1">
        <v>3</v>
      </c>
    </row>
    <row r="1401" spans="10:10">
      <c r="J1401" s="1">
        <v>4</v>
      </c>
    </row>
    <row r="1402" spans="10:10">
      <c r="J1402" s="1">
        <v>5</v>
      </c>
    </row>
    <row r="1403" spans="10:10">
      <c r="J1403" s="1">
        <v>4</v>
      </c>
    </row>
    <row r="1404" spans="10:10">
      <c r="J1404" s="1">
        <v>3</v>
      </c>
    </row>
    <row r="1405" spans="10:10">
      <c r="J1405" s="1">
        <v>3</v>
      </c>
    </row>
    <row r="1406" spans="10:10">
      <c r="J1406" s="1">
        <v>4</v>
      </c>
    </row>
    <row r="1407" spans="10:10">
      <c r="J1407" s="1">
        <v>5</v>
      </c>
    </row>
    <row r="1408" spans="10:10">
      <c r="J1408" s="1">
        <v>2</v>
      </c>
    </row>
    <row r="1409" spans="10:10">
      <c r="J1409" s="1">
        <v>3</v>
      </c>
    </row>
    <row r="1410" spans="10:10">
      <c r="J1410" s="1">
        <v>4</v>
      </c>
    </row>
    <row r="1411" spans="10:10">
      <c r="J1411" s="1">
        <v>4</v>
      </c>
    </row>
    <row r="1412" spans="10:10">
      <c r="J1412" s="1">
        <v>3</v>
      </c>
    </row>
    <row r="1413" spans="10:10">
      <c r="J1413" s="1">
        <v>5</v>
      </c>
    </row>
    <row r="1414" spans="10:10">
      <c r="J1414" s="1">
        <v>4</v>
      </c>
    </row>
    <row r="1415" spans="10:10">
      <c r="J1415" s="1">
        <v>3</v>
      </c>
    </row>
    <row r="1416" spans="10:10">
      <c r="J1416" s="1">
        <v>4</v>
      </c>
    </row>
    <row r="1417" spans="10:10">
      <c r="J1417" s="1">
        <v>5</v>
      </c>
    </row>
    <row r="1418" spans="10:10">
      <c r="J1418" s="1">
        <v>4</v>
      </c>
    </row>
    <row r="1419" spans="10:10">
      <c r="J1419" s="1">
        <v>2</v>
      </c>
    </row>
    <row r="1420" spans="10:10">
      <c r="J1420" s="1">
        <v>3</v>
      </c>
    </row>
    <row r="1421" spans="10:10">
      <c r="J1421" s="1">
        <v>4</v>
      </c>
    </row>
    <row r="1422" spans="10:10">
      <c r="J1422" s="1">
        <v>5</v>
      </c>
    </row>
    <row r="1423" spans="10:10">
      <c r="J1423" s="1">
        <v>3</v>
      </c>
    </row>
    <row r="1424" spans="10:10">
      <c r="J1424" s="1">
        <v>4</v>
      </c>
    </row>
    <row r="1425" spans="10:10">
      <c r="J1425" s="1">
        <v>5</v>
      </c>
    </row>
    <row r="1426" spans="10:10">
      <c r="J1426" s="1">
        <v>4</v>
      </c>
    </row>
    <row r="1427" spans="10:10">
      <c r="J1427" s="1">
        <v>3</v>
      </c>
    </row>
    <row r="1428" spans="10:10">
      <c r="J1428" s="1">
        <v>4</v>
      </c>
    </row>
    <row r="1429" spans="10:10">
      <c r="J1429" s="1">
        <v>5</v>
      </c>
    </row>
    <row r="1430" spans="10:10">
      <c r="J1430" s="1">
        <v>3</v>
      </c>
    </row>
    <row r="1431" spans="10:10">
      <c r="J1431" s="1">
        <v>4</v>
      </c>
    </row>
    <row r="1432" spans="10:10">
      <c r="J1432" s="1">
        <v>5</v>
      </c>
    </row>
    <row r="1433" spans="10:10">
      <c r="J1433" s="1">
        <v>4</v>
      </c>
    </row>
    <row r="1434" spans="10:10">
      <c r="J1434" s="1">
        <v>3</v>
      </c>
    </row>
    <row r="1435" spans="10:10">
      <c r="J1435" s="1">
        <v>3</v>
      </c>
    </row>
    <row r="1436" spans="10:10">
      <c r="J1436" s="1">
        <v>4</v>
      </c>
    </row>
    <row r="1437" spans="10:10">
      <c r="J1437" s="1">
        <v>5</v>
      </c>
    </row>
    <row r="1438" spans="10:10">
      <c r="J1438" s="1">
        <v>2</v>
      </c>
    </row>
    <row r="1439" spans="10:10">
      <c r="J1439" s="1">
        <v>3</v>
      </c>
    </row>
    <row r="1440" spans="10:10">
      <c r="J1440" s="1">
        <v>4</v>
      </c>
    </row>
    <row r="1441" spans="10:10">
      <c r="J1441" s="1">
        <v>4</v>
      </c>
    </row>
    <row r="1442" spans="10:10">
      <c r="J1442" s="1">
        <v>3</v>
      </c>
    </row>
    <row r="1443" spans="10:10">
      <c r="J1443" s="1">
        <v>5</v>
      </c>
    </row>
    <row r="1444" spans="10:10">
      <c r="J1444" s="1">
        <v>4</v>
      </c>
    </row>
    <row r="1471" spans="10:10">
      <c r="J1471" s="1">
        <v>280</v>
      </c>
    </row>
    <row r="1472" spans="10:14">
      <c r="J1472" s="1">
        <v>350</v>
      </c>
      <c r="M1472" s="3" t="s">
        <v>50</v>
      </c>
      <c r="N1472" s="3">
        <f>SKEW(J1471:J1570)</f>
        <v>0.209218624797406</v>
      </c>
    </row>
    <row r="1473" spans="10:14">
      <c r="J1473" s="1">
        <v>310</v>
      </c>
      <c r="M1473" s="3" t="s">
        <v>51</v>
      </c>
      <c r="N1473" s="3">
        <f>KURT(J1471:J1570)</f>
        <v>-1.0374244845102</v>
      </c>
    </row>
    <row r="1474" spans="10:10">
      <c r="J1474" s="1">
        <v>270</v>
      </c>
    </row>
    <row r="1475" spans="10:10">
      <c r="J1475" s="1">
        <v>390</v>
      </c>
    </row>
    <row r="1476" spans="10:10">
      <c r="J1476" s="1">
        <v>320</v>
      </c>
    </row>
    <row r="1477" spans="10:10">
      <c r="J1477" s="1">
        <v>290</v>
      </c>
    </row>
    <row r="1478" spans="10:10">
      <c r="J1478" s="1">
        <v>340</v>
      </c>
    </row>
    <row r="1479" spans="10:10">
      <c r="J1479" s="1">
        <v>310</v>
      </c>
    </row>
    <row r="1480" spans="10:10">
      <c r="J1480" s="1">
        <v>380</v>
      </c>
    </row>
    <row r="1481" spans="10:10">
      <c r="J1481" s="1">
        <v>270</v>
      </c>
    </row>
    <row r="1482" spans="10:10">
      <c r="J1482" s="1">
        <v>350</v>
      </c>
    </row>
    <row r="1483" spans="10:10">
      <c r="J1483" s="1">
        <v>300</v>
      </c>
    </row>
    <row r="1484" spans="10:10">
      <c r="J1484" s="1">
        <v>330</v>
      </c>
    </row>
    <row r="1485" spans="10:10">
      <c r="J1485" s="1">
        <v>370</v>
      </c>
    </row>
    <row r="1486" spans="10:10">
      <c r="J1486" s="1">
        <v>310</v>
      </c>
    </row>
    <row r="1487" spans="10:10">
      <c r="J1487" s="1">
        <v>280</v>
      </c>
    </row>
    <row r="1488" spans="10:10">
      <c r="J1488" s="1">
        <v>320</v>
      </c>
    </row>
    <row r="1489" spans="10:10">
      <c r="J1489" s="1">
        <v>350</v>
      </c>
    </row>
    <row r="1490" spans="10:10">
      <c r="J1490" s="1">
        <v>290</v>
      </c>
    </row>
    <row r="1491" spans="10:10">
      <c r="J1491" s="1">
        <v>270</v>
      </c>
    </row>
    <row r="1492" spans="10:10">
      <c r="J1492" s="1">
        <v>350</v>
      </c>
    </row>
    <row r="1493" spans="10:10">
      <c r="J1493" s="1">
        <v>300</v>
      </c>
    </row>
    <row r="1494" spans="10:10">
      <c r="J1494" s="1">
        <v>330</v>
      </c>
    </row>
    <row r="1495" spans="10:10">
      <c r="J1495" s="1">
        <v>370</v>
      </c>
    </row>
    <row r="1496" spans="10:10">
      <c r="J1496" s="1">
        <v>310</v>
      </c>
    </row>
    <row r="1497" spans="10:10">
      <c r="J1497" s="1">
        <v>280</v>
      </c>
    </row>
    <row r="1498" spans="10:10">
      <c r="J1498" s="1">
        <v>320</v>
      </c>
    </row>
    <row r="1499" spans="10:10">
      <c r="J1499" s="1">
        <v>350</v>
      </c>
    </row>
    <row r="1500" spans="10:10">
      <c r="J1500" s="1">
        <v>290</v>
      </c>
    </row>
    <row r="1501" spans="10:10">
      <c r="J1501" s="1">
        <v>270</v>
      </c>
    </row>
    <row r="1502" spans="10:10">
      <c r="J1502" s="1">
        <v>350</v>
      </c>
    </row>
    <row r="1503" spans="10:10">
      <c r="J1503" s="1">
        <v>300</v>
      </c>
    </row>
    <row r="1504" spans="10:10">
      <c r="J1504" s="1">
        <v>330</v>
      </c>
    </row>
    <row r="1505" spans="10:10">
      <c r="J1505" s="1">
        <v>370</v>
      </c>
    </row>
    <row r="1506" spans="10:10">
      <c r="J1506" s="1">
        <v>310</v>
      </c>
    </row>
    <row r="1507" spans="10:10">
      <c r="J1507" s="1">
        <v>280</v>
      </c>
    </row>
    <row r="1508" spans="10:10">
      <c r="J1508" s="1">
        <v>320</v>
      </c>
    </row>
    <row r="1509" spans="10:10">
      <c r="J1509" s="1">
        <v>350</v>
      </c>
    </row>
    <row r="1510" spans="10:10">
      <c r="J1510" s="1">
        <v>290</v>
      </c>
    </row>
    <row r="1511" spans="10:10">
      <c r="J1511" s="1">
        <v>270</v>
      </c>
    </row>
    <row r="1512" spans="10:10">
      <c r="J1512" s="1">
        <v>350</v>
      </c>
    </row>
    <row r="1513" spans="10:10">
      <c r="J1513" s="1">
        <v>300</v>
      </c>
    </row>
    <row r="1514" spans="10:10">
      <c r="J1514" s="1">
        <v>330</v>
      </c>
    </row>
    <row r="1515" spans="10:10">
      <c r="J1515" s="1">
        <v>370</v>
      </c>
    </row>
    <row r="1516" spans="10:10">
      <c r="J1516" s="1">
        <v>310</v>
      </c>
    </row>
    <row r="1517" spans="10:10">
      <c r="J1517" s="1">
        <v>280</v>
      </c>
    </row>
    <row r="1518" spans="10:10">
      <c r="J1518" s="1">
        <v>320</v>
      </c>
    </row>
    <row r="1519" spans="10:10">
      <c r="J1519" s="1">
        <v>350</v>
      </c>
    </row>
    <row r="1520" spans="10:10">
      <c r="J1520" s="1">
        <v>290</v>
      </c>
    </row>
    <row r="1521" spans="10:10">
      <c r="J1521" s="1">
        <v>270</v>
      </c>
    </row>
    <row r="1522" spans="10:10">
      <c r="J1522" s="1">
        <v>350</v>
      </c>
    </row>
    <row r="1523" spans="10:10">
      <c r="J1523" s="1">
        <v>300</v>
      </c>
    </row>
    <row r="1524" spans="10:10">
      <c r="J1524" s="1">
        <v>330</v>
      </c>
    </row>
    <row r="1525" spans="10:10">
      <c r="J1525" s="1">
        <v>370</v>
      </c>
    </row>
    <row r="1526" spans="10:10">
      <c r="J1526" s="1">
        <v>310</v>
      </c>
    </row>
    <row r="1527" spans="10:10">
      <c r="J1527" s="1">
        <v>280</v>
      </c>
    </row>
    <row r="1528" spans="10:10">
      <c r="J1528" s="1">
        <v>320</v>
      </c>
    </row>
    <row r="1529" spans="10:10">
      <c r="J1529" s="1">
        <v>350</v>
      </c>
    </row>
    <row r="1530" spans="10:10">
      <c r="J1530" s="1">
        <v>290</v>
      </c>
    </row>
    <row r="1531" spans="10:10">
      <c r="J1531" s="1">
        <v>270</v>
      </c>
    </row>
    <row r="1532" spans="10:10">
      <c r="J1532" s="1">
        <v>350</v>
      </c>
    </row>
    <row r="1533" spans="10:10">
      <c r="J1533" s="1">
        <v>300</v>
      </c>
    </row>
    <row r="1534" spans="10:10">
      <c r="J1534" s="1">
        <v>330</v>
      </c>
    </row>
    <row r="1535" spans="10:10">
      <c r="J1535" s="1">
        <v>370</v>
      </c>
    </row>
    <row r="1536" spans="10:10">
      <c r="J1536" s="1">
        <v>310</v>
      </c>
    </row>
    <row r="1537" spans="10:10">
      <c r="J1537" s="1">
        <v>280</v>
      </c>
    </row>
    <row r="1538" spans="10:10">
      <c r="J1538" s="1">
        <v>320</v>
      </c>
    </row>
    <row r="1539" spans="10:10">
      <c r="J1539" s="1">
        <v>350</v>
      </c>
    </row>
    <row r="1540" spans="10:10">
      <c r="J1540" s="1">
        <v>290</v>
      </c>
    </row>
    <row r="1541" spans="10:10">
      <c r="J1541" s="1">
        <v>270</v>
      </c>
    </row>
    <row r="1542" spans="10:10">
      <c r="J1542" s="1">
        <v>350</v>
      </c>
    </row>
    <row r="1543" spans="10:10">
      <c r="J1543" s="1">
        <v>300</v>
      </c>
    </row>
    <row r="1544" spans="10:10">
      <c r="J1544" s="1">
        <v>330</v>
      </c>
    </row>
    <row r="1545" spans="10:10">
      <c r="J1545" s="1">
        <v>370</v>
      </c>
    </row>
    <row r="1546" spans="10:10">
      <c r="J1546" s="1">
        <v>310</v>
      </c>
    </row>
    <row r="1547" spans="10:10">
      <c r="J1547" s="1">
        <v>280</v>
      </c>
    </row>
    <row r="1548" spans="10:10">
      <c r="J1548" s="1">
        <v>320</v>
      </c>
    </row>
    <row r="1549" spans="10:10">
      <c r="J1549" s="1">
        <v>350</v>
      </c>
    </row>
    <row r="1550" spans="10:10">
      <c r="J1550" s="1">
        <v>290</v>
      </c>
    </row>
    <row r="1551" spans="10:10">
      <c r="J1551" s="1">
        <v>270</v>
      </c>
    </row>
    <row r="1552" spans="10:10">
      <c r="J1552" s="1">
        <v>350</v>
      </c>
    </row>
    <row r="1553" spans="10:10">
      <c r="J1553" s="1">
        <v>300</v>
      </c>
    </row>
    <row r="1554" spans="10:10">
      <c r="J1554" s="1">
        <v>330</v>
      </c>
    </row>
    <row r="1555" spans="10:10">
      <c r="J1555" s="1">
        <v>370</v>
      </c>
    </row>
    <row r="1556" spans="10:10">
      <c r="J1556" s="1">
        <v>310</v>
      </c>
    </row>
    <row r="1557" spans="10:10">
      <c r="J1557" s="1">
        <v>280</v>
      </c>
    </row>
    <row r="1558" spans="10:10">
      <c r="J1558" s="1">
        <v>320</v>
      </c>
    </row>
    <row r="1559" spans="10:10">
      <c r="J1559" s="1">
        <v>350</v>
      </c>
    </row>
    <row r="1560" spans="10:10">
      <c r="J1560" s="1">
        <v>290</v>
      </c>
    </row>
    <row r="1561" spans="10:10">
      <c r="J1561" s="1">
        <v>270</v>
      </c>
    </row>
    <row r="1562" spans="10:10">
      <c r="J1562" s="1">
        <v>350</v>
      </c>
    </row>
    <row r="1563" spans="10:10">
      <c r="J1563" s="1">
        <v>300</v>
      </c>
    </row>
    <row r="1564" spans="10:10">
      <c r="J1564" s="1">
        <v>330</v>
      </c>
    </row>
    <row r="1565" spans="10:10">
      <c r="J1565" s="1">
        <v>370</v>
      </c>
    </row>
    <row r="1566" spans="10:10">
      <c r="J1566" s="1">
        <v>310</v>
      </c>
    </row>
    <row r="1567" spans="10:10">
      <c r="J1567" s="1">
        <v>280</v>
      </c>
    </row>
    <row r="1568" spans="10:10">
      <c r="J1568" s="1">
        <v>320</v>
      </c>
    </row>
    <row r="1569" spans="10:10">
      <c r="J1569" s="1">
        <v>350</v>
      </c>
    </row>
    <row r="1570" spans="10:10">
      <c r="J1570" s="1">
        <v>290</v>
      </c>
    </row>
    <row r="1606" spans="10:10">
      <c r="J1606" s="1">
        <v>12</v>
      </c>
    </row>
    <row r="1607" spans="10:10">
      <c r="J1607" s="1">
        <v>18</v>
      </c>
    </row>
    <row r="1608" spans="10:10">
      <c r="J1608" s="1">
        <v>15</v>
      </c>
    </row>
    <row r="1609" spans="10:10">
      <c r="J1609" s="1">
        <v>22</v>
      </c>
    </row>
    <row r="1610" spans="10:10">
      <c r="J1610" s="1">
        <v>20</v>
      </c>
    </row>
    <row r="1611" spans="10:10">
      <c r="J1611" s="1">
        <v>14</v>
      </c>
    </row>
    <row r="1612" spans="10:10">
      <c r="J1612" s="1">
        <v>16</v>
      </c>
    </row>
    <row r="1613" spans="10:10">
      <c r="J1613" s="1">
        <v>21</v>
      </c>
    </row>
    <row r="1614" spans="10:10">
      <c r="J1614" s="1">
        <v>19</v>
      </c>
    </row>
    <row r="1615" spans="10:10">
      <c r="J1615" s="1">
        <v>17</v>
      </c>
    </row>
    <row r="1616" spans="10:10">
      <c r="J1616" s="1">
        <v>22</v>
      </c>
    </row>
    <row r="1617" spans="10:10">
      <c r="J1617" s="1">
        <v>19</v>
      </c>
    </row>
    <row r="1618" spans="10:10">
      <c r="J1618" s="1">
        <v>13</v>
      </c>
    </row>
    <row r="1619" spans="10:10">
      <c r="J1619" s="1">
        <v>16</v>
      </c>
    </row>
    <row r="1620" spans="10:10">
      <c r="J1620" s="1">
        <v>21</v>
      </c>
    </row>
    <row r="1621" spans="10:10">
      <c r="J1621" s="1">
        <v>22</v>
      </c>
    </row>
    <row r="1622" spans="10:10">
      <c r="J1622" s="1">
        <v>17</v>
      </c>
    </row>
    <row r="1623" spans="10:10">
      <c r="J1623" s="1">
        <v>19</v>
      </c>
    </row>
    <row r="1624" spans="10:10">
      <c r="J1624" s="1">
        <v>22</v>
      </c>
    </row>
    <row r="1625" spans="10:14">
      <c r="J1625" s="1">
        <v>18</v>
      </c>
      <c r="M1625" s="3" t="s">
        <v>50</v>
      </c>
      <c r="N1625" s="3">
        <f>SKEW(J1606:J1705)</f>
        <v>-0.335012872218821</v>
      </c>
    </row>
    <row r="1626" spans="10:14">
      <c r="J1626" s="1">
        <v>14</v>
      </c>
      <c r="M1626" s="3" t="s">
        <v>51</v>
      </c>
      <c r="N1626" s="3">
        <f>KURT(J1606:J1705)</f>
        <v>-0.881011446690103</v>
      </c>
    </row>
    <row r="1627" spans="10:10">
      <c r="J1627" s="1">
        <v>20</v>
      </c>
    </row>
    <row r="1628" spans="10:10">
      <c r="J1628" s="1">
        <v>19</v>
      </c>
    </row>
    <row r="1629" spans="10:10">
      <c r="J1629" s="1">
        <v>17</v>
      </c>
    </row>
    <row r="1630" spans="10:10">
      <c r="J1630" s="1">
        <v>22</v>
      </c>
    </row>
    <row r="1631" spans="10:10">
      <c r="J1631" s="1">
        <v>18</v>
      </c>
    </row>
    <row r="1632" spans="10:10">
      <c r="J1632" s="1">
        <v>15</v>
      </c>
    </row>
    <row r="1633" spans="10:10">
      <c r="J1633" s="1">
        <v>21</v>
      </c>
    </row>
    <row r="1634" spans="10:10">
      <c r="J1634" s="1">
        <v>20</v>
      </c>
    </row>
    <row r="1635" spans="10:10">
      <c r="J1635" s="1">
        <v>16</v>
      </c>
    </row>
    <row r="1636" spans="10:10">
      <c r="J1636" s="1">
        <v>12</v>
      </c>
    </row>
    <row r="1637" spans="10:10">
      <c r="J1637" s="1">
        <v>18</v>
      </c>
    </row>
    <row r="1638" spans="10:10">
      <c r="J1638" s="1">
        <v>15</v>
      </c>
    </row>
    <row r="1639" spans="10:10">
      <c r="J1639" s="1">
        <v>22</v>
      </c>
    </row>
    <row r="1640" spans="10:10">
      <c r="J1640" s="1">
        <v>20</v>
      </c>
    </row>
    <row r="1641" spans="10:10">
      <c r="J1641" s="1">
        <v>14</v>
      </c>
    </row>
    <row r="1642" spans="10:10">
      <c r="J1642" s="1">
        <v>16</v>
      </c>
    </row>
    <row r="1643" spans="10:10">
      <c r="J1643" s="1">
        <v>21</v>
      </c>
    </row>
    <row r="1644" spans="10:10">
      <c r="J1644" s="1">
        <v>19</v>
      </c>
    </row>
    <row r="1645" spans="10:10">
      <c r="J1645" s="1">
        <v>17</v>
      </c>
    </row>
    <row r="1646" spans="10:10">
      <c r="J1646" s="1">
        <v>22</v>
      </c>
    </row>
    <row r="1647" spans="10:10">
      <c r="J1647" s="1">
        <v>19</v>
      </c>
    </row>
    <row r="1648" spans="10:10">
      <c r="J1648" s="1">
        <v>13</v>
      </c>
    </row>
    <row r="1649" spans="10:10">
      <c r="J1649" s="1">
        <v>16</v>
      </c>
    </row>
    <row r="1650" spans="10:10">
      <c r="J1650" s="1">
        <v>21</v>
      </c>
    </row>
    <row r="1651" spans="10:10">
      <c r="J1651" s="1">
        <v>22</v>
      </c>
    </row>
    <row r="1652" spans="10:10">
      <c r="J1652" s="1">
        <v>17</v>
      </c>
    </row>
    <row r="1653" spans="10:10">
      <c r="J1653" s="1">
        <v>19</v>
      </c>
    </row>
    <row r="1654" spans="10:10">
      <c r="J1654" s="1">
        <v>22</v>
      </c>
    </row>
    <row r="1655" spans="10:10">
      <c r="J1655" s="1">
        <v>18</v>
      </c>
    </row>
    <row r="1656" spans="10:10">
      <c r="J1656" s="1">
        <v>14</v>
      </c>
    </row>
    <row r="1657" spans="10:10">
      <c r="J1657" s="1">
        <v>20</v>
      </c>
    </row>
    <row r="1658" spans="10:10">
      <c r="J1658" s="1">
        <v>19</v>
      </c>
    </row>
    <row r="1659" spans="10:10">
      <c r="J1659" s="1">
        <v>17</v>
      </c>
    </row>
    <row r="1660" spans="10:10">
      <c r="J1660" s="1">
        <v>22</v>
      </c>
    </row>
    <row r="1661" spans="10:10">
      <c r="J1661" s="1">
        <v>18</v>
      </c>
    </row>
    <row r="1662" spans="10:10">
      <c r="J1662" s="1">
        <v>15</v>
      </c>
    </row>
    <row r="1663" spans="10:10">
      <c r="J1663" s="1">
        <v>21</v>
      </c>
    </row>
    <row r="1664" spans="10:10">
      <c r="J1664" s="1">
        <v>20</v>
      </c>
    </row>
    <row r="1665" spans="10:10">
      <c r="J1665" s="1">
        <v>16</v>
      </c>
    </row>
    <row r="1666" spans="10:10">
      <c r="J1666" s="1">
        <v>12</v>
      </c>
    </row>
    <row r="1667" spans="10:10">
      <c r="J1667" s="1">
        <v>18</v>
      </c>
    </row>
    <row r="1668" spans="10:10">
      <c r="J1668" s="1">
        <v>15</v>
      </c>
    </row>
    <row r="1669" spans="10:10">
      <c r="J1669" s="1">
        <v>22</v>
      </c>
    </row>
    <row r="1670" spans="10:10">
      <c r="J1670" s="1">
        <v>20</v>
      </c>
    </row>
    <row r="1671" spans="10:10">
      <c r="J1671" s="1">
        <v>14</v>
      </c>
    </row>
    <row r="1672" spans="10:10">
      <c r="J1672" s="1">
        <v>16</v>
      </c>
    </row>
    <row r="1673" spans="10:10">
      <c r="J1673" s="1">
        <v>21</v>
      </c>
    </row>
    <row r="1674" spans="10:10">
      <c r="J1674" s="1">
        <v>19</v>
      </c>
    </row>
    <row r="1675" spans="10:10">
      <c r="J1675" s="1">
        <v>17</v>
      </c>
    </row>
    <row r="1676" spans="10:10">
      <c r="J1676" s="1">
        <v>22</v>
      </c>
    </row>
    <row r="1677" spans="10:10">
      <c r="J1677" s="1">
        <v>19</v>
      </c>
    </row>
    <row r="1678" spans="10:10">
      <c r="J1678" s="1">
        <v>13</v>
      </c>
    </row>
    <row r="1679" spans="10:10">
      <c r="J1679" s="1">
        <v>16</v>
      </c>
    </row>
    <row r="1680" spans="10:10">
      <c r="J1680" s="1">
        <v>21</v>
      </c>
    </row>
    <row r="1681" spans="10:10">
      <c r="J1681" s="1">
        <v>22</v>
      </c>
    </row>
    <row r="1682" spans="10:10">
      <c r="J1682" s="1">
        <v>17</v>
      </c>
    </row>
    <row r="1683" spans="10:10">
      <c r="J1683" s="1">
        <v>19</v>
      </c>
    </row>
    <row r="1684" spans="10:10">
      <c r="J1684" s="1">
        <v>22</v>
      </c>
    </row>
    <row r="1685" spans="10:10">
      <c r="J1685" s="1">
        <v>18</v>
      </c>
    </row>
    <row r="1686" spans="10:10">
      <c r="J1686" s="1">
        <v>14</v>
      </c>
    </row>
    <row r="1687" spans="10:10">
      <c r="J1687" s="1">
        <v>20</v>
      </c>
    </row>
    <row r="1688" spans="10:10">
      <c r="J1688" s="1">
        <v>19</v>
      </c>
    </row>
    <row r="1689" spans="10:10">
      <c r="J1689" s="1">
        <v>17</v>
      </c>
    </row>
    <row r="1690" spans="10:10">
      <c r="J1690" s="1">
        <v>22</v>
      </c>
    </row>
    <row r="1691" spans="10:10">
      <c r="J1691" s="1">
        <v>18</v>
      </c>
    </row>
    <row r="1692" spans="10:10">
      <c r="J1692" s="1">
        <v>15</v>
      </c>
    </row>
    <row r="1693" spans="10:10">
      <c r="J1693" s="1">
        <v>21</v>
      </c>
    </row>
    <row r="1694" spans="10:10">
      <c r="J1694" s="1">
        <v>20</v>
      </c>
    </row>
    <row r="1695" spans="10:10">
      <c r="J1695" s="1">
        <v>16</v>
      </c>
    </row>
    <row r="1696" spans="10:10">
      <c r="J1696" s="1">
        <v>12</v>
      </c>
    </row>
    <row r="1697" spans="10:10">
      <c r="J1697" s="1">
        <v>18</v>
      </c>
    </row>
    <row r="1698" spans="10:10">
      <c r="J1698" s="1">
        <v>15</v>
      </c>
    </row>
    <row r="1699" spans="10:10">
      <c r="J1699" s="1">
        <v>22</v>
      </c>
    </row>
    <row r="1700" spans="10:10">
      <c r="J1700" s="1">
        <v>20</v>
      </c>
    </row>
    <row r="1701" spans="10:10">
      <c r="J1701" s="1">
        <v>14</v>
      </c>
    </row>
    <row r="1702" spans="10:10">
      <c r="J1702" s="1">
        <v>16</v>
      </c>
    </row>
    <row r="1703" spans="10:10">
      <c r="J1703" s="1">
        <v>21</v>
      </c>
    </row>
    <row r="1704" spans="10:10">
      <c r="J1704" s="1">
        <v>19</v>
      </c>
    </row>
    <row r="1705" spans="10:10">
      <c r="J1705" s="1">
        <v>17</v>
      </c>
    </row>
    <row r="1732" spans="10:10">
      <c r="J1732" s="1">
        <v>40</v>
      </c>
    </row>
    <row r="1733" spans="10:10">
      <c r="J1733" s="1">
        <v>45</v>
      </c>
    </row>
    <row r="1734" spans="10:10">
      <c r="J1734" s="1">
        <v>50</v>
      </c>
    </row>
    <row r="1735" spans="10:10">
      <c r="J1735" s="1">
        <v>55</v>
      </c>
    </row>
    <row r="1736" spans="10:10">
      <c r="J1736" s="1">
        <v>60</v>
      </c>
    </row>
    <row r="1737" spans="10:10">
      <c r="J1737" s="1">
        <v>62</v>
      </c>
    </row>
    <row r="1738" spans="10:10">
      <c r="J1738" s="1">
        <v>65</v>
      </c>
    </row>
    <row r="1739" spans="10:10">
      <c r="J1739" s="1">
        <v>68</v>
      </c>
    </row>
    <row r="1740" spans="10:10">
      <c r="J1740" s="1">
        <v>70</v>
      </c>
    </row>
    <row r="1741" spans="10:10">
      <c r="J1741" s="1">
        <v>72</v>
      </c>
    </row>
    <row r="1742" spans="10:10">
      <c r="J1742" s="1">
        <v>75</v>
      </c>
    </row>
    <row r="1743" spans="10:10">
      <c r="J1743" s="1">
        <v>78</v>
      </c>
    </row>
    <row r="1744" spans="10:10">
      <c r="J1744" s="1">
        <v>80</v>
      </c>
    </row>
    <row r="1745" spans="10:10">
      <c r="J1745" s="1">
        <v>82</v>
      </c>
    </row>
    <row r="1746" spans="10:18">
      <c r="J1746" s="1">
        <v>85</v>
      </c>
      <c r="R1746" s="1"/>
    </row>
    <row r="1747" spans="10:18">
      <c r="J1747" s="1">
        <v>88</v>
      </c>
      <c r="R1747" s="1"/>
    </row>
    <row r="1748" spans="10:18">
      <c r="J1748" s="1">
        <v>90</v>
      </c>
      <c r="R1748" s="1"/>
    </row>
    <row r="1749" spans="10:18">
      <c r="J1749" s="1">
        <v>92</v>
      </c>
      <c r="R1749" s="1"/>
    </row>
    <row r="1750" spans="10:18">
      <c r="J1750" s="1">
        <v>95</v>
      </c>
      <c r="R1750" s="1"/>
    </row>
    <row r="1751" spans="10:18">
      <c r="J1751" s="1">
        <v>100</v>
      </c>
      <c r="R1751" s="1"/>
    </row>
    <row r="1752" spans="10:18">
      <c r="J1752" s="1">
        <v>105</v>
      </c>
      <c r="M1752" s="3" t="s">
        <v>27</v>
      </c>
      <c r="N1752" s="3">
        <f>QUARTILE(J1732:J1831,1)</f>
        <v>128.75</v>
      </c>
      <c r="R1752" s="1"/>
    </row>
    <row r="1753" spans="10:18">
      <c r="J1753" s="1">
        <v>110</v>
      </c>
      <c r="M1753" s="3" t="s">
        <v>52</v>
      </c>
      <c r="N1753" s="3">
        <f>QUARTILE(J1732:J1831,2)</f>
        <v>252.5</v>
      </c>
      <c r="R1753" s="1"/>
    </row>
    <row r="1754" spans="10:18">
      <c r="J1754" s="1">
        <v>115</v>
      </c>
      <c r="M1754" s="3" t="s">
        <v>28</v>
      </c>
      <c r="N1754" s="3">
        <f>QUARTILE(J1732:J1831,3)</f>
        <v>376.25</v>
      </c>
      <c r="R1754" s="1"/>
    </row>
    <row r="1755" spans="10:18">
      <c r="J1755" s="1">
        <v>120</v>
      </c>
      <c r="M1755" s="3"/>
      <c r="N1755" s="3"/>
      <c r="R1755" s="1"/>
    </row>
    <row r="1756" spans="10:14">
      <c r="J1756" s="1">
        <v>125</v>
      </c>
      <c r="M1756" s="3" t="s">
        <v>53</v>
      </c>
      <c r="N1756" s="3">
        <f>PERCENTILE(J1732:J1831,0.1)</f>
        <v>74.7</v>
      </c>
    </row>
    <row r="1757" spans="10:14">
      <c r="J1757" s="1">
        <v>130</v>
      </c>
      <c r="M1757" s="3" t="s">
        <v>54</v>
      </c>
      <c r="N1757" s="3">
        <f>PERCENTILE(J1732:J1831,0.25)</f>
        <v>128.75</v>
      </c>
    </row>
    <row r="1758" spans="10:14">
      <c r="J1758" s="1">
        <v>135</v>
      </c>
      <c r="M1758" s="3" t="s">
        <v>55</v>
      </c>
      <c r="N1758" s="3">
        <f>PERCENTILE(J1732:J1831,0.75)</f>
        <v>376.25</v>
      </c>
    </row>
    <row r="1759" spans="10:14">
      <c r="J1759" s="1">
        <v>140</v>
      </c>
      <c r="M1759" s="3" t="s">
        <v>56</v>
      </c>
      <c r="N1759" s="3">
        <f>PERCENTILE(J1732:J1831,0.9)</f>
        <v>450.5</v>
      </c>
    </row>
    <row r="1760" spans="10:10">
      <c r="J1760" s="1">
        <v>145</v>
      </c>
    </row>
    <row r="1761" spans="10:10">
      <c r="J1761" s="1">
        <v>150</v>
      </c>
    </row>
    <row r="1762" spans="10:10">
      <c r="J1762" s="1">
        <v>155</v>
      </c>
    </row>
    <row r="1763" spans="10:10">
      <c r="J1763" s="1">
        <v>160</v>
      </c>
    </row>
    <row r="1764" spans="10:10">
      <c r="J1764" s="1">
        <v>165</v>
      </c>
    </row>
    <row r="1765" spans="10:10">
      <c r="J1765" s="1">
        <v>170</v>
      </c>
    </row>
    <row r="1766" spans="10:10">
      <c r="J1766" s="1">
        <v>175</v>
      </c>
    </row>
    <row r="1767" spans="10:10">
      <c r="J1767" s="1">
        <v>180</v>
      </c>
    </row>
    <row r="1768" spans="10:10">
      <c r="J1768" s="1">
        <v>185</v>
      </c>
    </row>
    <row r="1769" spans="10:10">
      <c r="J1769" s="1">
        <v>190</v>
      </c>
    </row>
    <row r="1770" spans="10:10">
      <c r="J1770" s="1">
        <v>195</v>
      </c>
    </row>
    <row r="1771" spans="10:10">
      <c r="J1771" s="1">
        <v>200</v>
      </c>
    </row>
    <row r="1772" spans="10:10">
      <c r="J1772" s="1">
        <v>205</v>
      </c>
    </row>
    <row r="1773" spans="10:10">
      <c r="J1773" s="1">
        <v>210</v>
      </c>
    </row>
    <row r="1774" spans="10:10">
      <c r="J1774" s="1">
        <v>215</v>
      </c>
    </row>
    <row r="1775" spans="10:10">
      <c r="J1775" s="1">
        <v>220</v>
      </c>
    </row>
    <row r="1776" spans="10:10">
      <c r="J1776" s="1">
        <v>225</v>
      </c>
    </row>
    <row r="1777" spans="10:10">
      <c r="J1777" s="1">
        <v>230</v>
      </c>
    </row>
    <row r="1778" spans="10:10">
      <c r="J1778" s="1">
        <v>235</v>
      </c>
    </row>
    <row r="1779" spans="10:10">
      <c r="J1779" s="1">
        <v>240</v>
      </c>
    </row>
    <row r="1780" spans="10:10">
      <c r="J1780" s="1">
        <v>245</v>
      </c>
    </row>
    <row r="1781" spans="10:10">
      <c r="J1781" s="1">
        <v>250</v>
      </c>
    </row>
    <row r="1782" spans="10:10">
      <c r="J1782" s="1">
        <v>255</v>
      </c>
    </row>
    <row r="1783" spans="10:10">
      <c r="J1783" s="1">
        <v>260</v>
      </c>
    </row>
    <row r="1784" spans="10:10">
      <c r="J1784" s="1">
        <v>265</v>
      </c>
    </row>
    <row r="1785" spans="10:10">
      <c r="J1785" s="1">
        <v>270</v>
      </c>
    </row>
    <row r="1786" spans="10:10">
      <c r="J1786" s="1">
        <v>275</v>
      </c>
    </row>
    <row r="1787" spans="10:10">
      <c r="J1787" s="1">
        <v>280</v>
      </c>
    </row>
    <row r="1788" spans="10:10">
      <c r="J1788" s="1">
        <v>285</v>
      </c>
    </row>
    <row r="1789" spans="10:10">
      <c r="J1789" s="1">
        <v>290</v>
      </c>
    </row>
    <row r="1790" spans="10:10">
      <c r="J1790" s="1">
        <v>295</v>
      </c>
    </row>
    <row r="1791" spans="10:10">
      <c r="J1791" s="1">
        <v>300</v>
      </c>
    </row>
    <row r="1792" spans="10:10">
      <c r="J1792" s="1">
        <v>305</v>
      </c>
    </row>
    <row r="1793" spans="10:10">
      <c r="J1793" s="1">
        <v>310</v>
      </c>
    </row>
    <row r="1794" spans="10:10">
      <c r="J1794" s="1">
        <v>315</v>
      </c>
    </row>
    <row r="1795" spans="10:10">
      <c r="J1795" s="1">
        <v>320</v>
      </c>
    </row>
    <row r="1796" spans="10:10">
      <c r="J1796" s="1">
        <v>325</v>
      </c>
    </row>
    <row r="1797" spans="10:10">
      <c r="J1797" s="1">
        <v>330</v>
      </c>
    </row>
    <row r="1798" spans="10:10">
      <c r="J1798" s="1">
        <v>335</v>
      </c>
    </row>
    <row r="1799" spans="10:10">
      <c r="J1799" s="1">
        <v>340</v>
      </c>
    </row>
    <row r="1800" spans="10:10">
      <c r="J1800" s="1">
        <v>345</v>
      </c>
    </row>
    <row r="1801" spans="10:10">
      <c r="J1801" s="1">
        <v>350</v>
      </c>
    </row>
    <row r="1802" spans="10:10">
      <c r="J1802" s="1">
        <v>355</v>
      </c>
    </row>
    <row r="1803" spans="10:10">
      <c r="J1803" s="1">
        <v>360</v>
      </c>
    </row>
    <row r="1804" spans="10:10">
      <c r="J1804" s="1">
        <v>365</v>
      </c>
    </row>
    <row r="1805" spans="10:10">
      <c r="J1805" s="1">
        <v>370</v>
      </c>
    </row>
    <row r="1806" spans="10:10">
      <c r="J1806" s="1">
        <v>375</v>
      </c>
    </row>
    <row r="1807" spans="10:10">
      <c r="J1807" s="1">
        <v>380</v>
      </c>
    </row>
    <row r="1808" spans="10:10">
      <c r="J1808" s="1">
        <v>385</v>
      </c>
    </row>
    <row r="1809" spans="10:10">
      <c r="J1809" s="1">
        <v>390</v>
      </c>
    </row>
    <row r="1810" spans="10:10">
      <c r="J1810" s="1">
        <v>395</v>
      </c>
    </row>
    <row r="1811" spans="10:10">
      <c r="J1811" s="1">
        <v>400</v>
      </c>
    </row>
    <row r="1812" spans="10:10">
      <c r="J1812" s="1">
        <v>405</v>
      </c>
    </row>
    <row r="1813" spans="10:10">
      <c r="J1813" s="1">
        <v>410</v>
      </c>
    </row>
    <row r="1814" spans="10:10">
      <c r="J1814" s="1">
        <v>415</v>
      </c>
    </row>
    <row r="1815" spans="10:10">
      <c r="J1815" s="1">
        <v>420</v>
      </c>
    </row>
    <row r="1816" spans="10:10">
      <c r="J1816" s="1">
        <v>425</v>
      </c>
    </row>
    <row r="1817" spans="10:10">
      <c r="J1817" s="1">
        <v>430</v>
      </c>
    </row>
    <row r="1818" spans="10:10">
      <c r="J1818" s="1">
        <v>435</v>
      </c>
    </row>
    <row r="1819" spans="10:10">
      <c r="J1819" s="1">
        <v>440</v>
      </c>
    </row>
    <row r="1820" spans="10:10">
      <c r="J1820" s="1">
        <v>445</v>
      </c>
    </row>
    <row r="1821" spans="10:10">
      <c r="J1821" s="1">
        <v>450</v>
      </c>
    </row>
    <row r="1822" spans="10:10">
      <c r="J1822" s="1">
        <v>455</v>
      </c>
    </row>
    <row r="1823" spans="10:10">
      <c r="J1823" s="1">
        <v>460</v>
      </c>
    </row>
    <row r="1824" spans="10:10">
      <c r="J1824" s="1">
        <v>465</v>
      </c>
    </row>
    <row r="1825" spans="10:10">
      <c r="J1825" s="1">
        <v>470</v>
      </c>
    </row>
    <row r="1826" spans="10:10">
      <c r="J1826" s="1">
        <v>475</v>
      </c>
    </row>
    <row r="1827" spans="10:10">
      <c r="J1827" s="1">
        <v>480</v>
      </c>
    </row>
    <row r="1828" spans="10:10">
      <c r="J1828" s="1">
        <v>485</v>
      </c>
    </row>
    <row r="1829" spans="10:10">
      <c r="J1829" s="1">
        <v>490</v>
      </c>
    </row>
    <row r="1830" spans="10:10">
      <c r="J1830" s="1">
        <v>495</v>
      </c>
    </row>
    <row r="1831" spans="10:10">
      <c r="J1831" s="1">
        <v>500</v>
      </c>
    </row>
    <row r="1852" spans="10:10">
      <c r="J1852" s="1">
        <v>55</v>
      </c>
    </row>
    <row r="1853" spans="10:10">
      <c r="J1853" s="1">
        <v>60</v>
      </c>
    </row>
    <row r="1854" spans="10:10">
      <c r="J1854" s="1">
        <v>62</v>
      </c>
    </row>
    <row r="1855" spans="10:10">
      <c r="J1855" s="1">
        <v>65</v>
      </c>
    </row>
    <row r="1856" spans="10:10">
      <c r="J1856" s="1">
        <v>68</v>
      </c>
    </row>
    <row r="1857" spans="10:10">
      <c r="J1857" s="1">
        <v>70</v>
      </c>
    </row>
    <row r="1858" spans="10:10">
      <c r="J1858" s="1">
        <v>72</v>
      </c>
    </row>
    <row r="1859" spans="10:10">
      <c r="J1859" s="1">
        <v>75</v>
      </c>
    </row>
    <row r="1860" spans="10:10">
      <c r="J1860" s="1">
        <v>78</v>
      </c>
    </row>
    <row r="1861" spans="10:10">
      <c r="J1861" s="1">
        <v>80</v>
      </c>
    </row>
    <row r="1862" spans="10:10">
      <c r="J1862" s="1">
        <v>82</v>
      </c>
    </row>
    <row r="1863" spans="10:10">
      <c r="J1863" s="1">
        <v>85</v>
      </c>
    </row>
    <row r="1864" spans="10:10">
      <c r="J1864" s="1">
        <v>88</v>
      </c>
    </row>
    <row r="1865" spans="10:10">
      <c r="J1865" s="1">
        <v>90</v>
      </c>
    </row>
    <row r="1866" spans="10:10">
      <c r="J1866" s="1">
        <v>92</v>
      </c>
    </row>
    <row r="1867" spans="10:10">
      <c r="J1867" s="1">
        <v>95</v>
      </c>
    </row>
    <row r="1868" spans="10:10">
      <c r="J1868" s="1">
        <v>100</v>
      </c>
    </row>
    <row r="1869" spans="10:14">
      <c r="J1869" s="1">
        <v>105</v>
      </c>
      <c r="M1869" s="3" t="s">
        <v>27</v>
      </c>
      <c r="N1869" s="3">
        <f>QUARTILE(J1852:J1951,1)</f>
        <v>143.75</v>
      </c>
    </row>
    <row r="1870" spans="10:14">
      <c r="J1870" s="1">
        <v>110</v>
      </c>
      <c r="M1870" s="3" t="s">
        <v>52</v>
      </c>
      <c r="N1870" s="3">
        <f>QUARTILE(J1852:J1951,2)</f>
        <v>267.5</v>
      </c>
    </row>
    <row r="1871" spans="10:14">
      <c r="J1871" s="1">
        <v>115</v>
      </c>
      <c r="M1871" s="3" t="s">
        <v>28</v>
      </c>
      <c r="N1871" s="3">
        <f>QUARTILE(J1852:J1951,3)</f>
        <v>391.25</v>
      </c>
    </row>
    <row r="1872" spans="10:14">
      <c r="J1872" s="1">
        <v>120</v>
      </c>
      <c r="M1872" s="3"/>
      <c r="N1872" s="3"/>
    </row>
    <row r="1873" spans="10:14">
      <c r="J1873" s="1">
        <v>125</v>
      </c>
      <c r="M1873" s="3" t="s">
        <v>57</v>
      </c>
      <c r="N1873" s="3">
        <f>PERCENTILE(J1852:J1951,0.15)</f>
        <v>94.55</v>
      </c>
    </row>
    <row r="1874" spans="10:14">
      <c r="J1874" s="1">
        <v>130</v>
      </c>
      <c r="M1874" s="3" t="s">
        <v>58</v>
      </c>
      <c r="N1874" s="3">
        <f>PERCENTILE(J1852:J1951,0.5)</f>
        <v>267.5</v>
      </c>
    </row>
    <row r="1875" spans="10:14">
      <c r="J1875" s="1">
        <v>135</v>
      </c>
      <c r="M1875" s="3" t="s">
        <v>59</v>
      </c>
      <c r="N1875" s="3">
        <f>PERCENTILE(J1852:J1951,0.85)</f>
        <v>440.75</v>
      </c>
    </row>
    <row r="1876" spans="10:14">
      <c r="J1876" s="1">
        <v>140</v>
      </c>
      <c r="M1876" s="14"/>
      <c r="N1876" s="14"/>
    </row>
    <row r="1877" spans="10:10">
      <c r="J1877" s="1">
        <v>145</v>
      </c>
    </row>
    <row r="1878" spans="10:10">
      <c r="J1878" s="1">
        <v>150</v>
      </c>
    </row>
    <row r="1879" spans="10:10">
      <c r="J1879" s="1">
        <v>155</v>
      </c>
    </row>
    <row r="1880" spans="10:10">
      <c r="J1880" s="1">
        <v>160</v>
      </c>
    </row>
    <row r="1881" spans="10:10">
      <c r="J1881" s="1">
        <v>165</v>
      </c>
    </row>
    <row r="1882" spans="10:10">
      <c r="J1882" s="1">
        <v>170</v>
      </c>
    </row>
    <row r="1883" spans="10:10">
      <c r="J1883" s="1">
        <v>175</v>
      </c>
    </row>
    <row r="1884" spans="10:10">
      <c r="J1884" s="1">
        <v>180</v>
      </c>
    </row>
    <row r="1885" spans="10:10">
      <c r="J1885" s="1">
        <v>185</v>
      </c>
    </row>
    <row r="1886" spans="10:10">
      <c r="J1886" s="1">
        <v>190</v>
      </c>
    </row>
    <row r="1887" spans="10:10">
      <c r="J1887" s="1">
        <v>195</v>
      </c>
    </row>
    <row r="1888" spans="10:10">
      <c r="J1888" s="1">
        <v>200</v>
      </c>
    </row>
    <row r="1889" spans="10:10">
      <c r="J1889" s="1">
        <v>205</v>
      </c>
    </row>
    <row r="1890" spans="10:10">
      <c r="J1890" s="1">
        <v>210</v>
      </c>
    </row>
    <row r="1891" spans="10:10">
      <c r="J1891" s="1">
        <v>215</v>
      </c>
    </row>
    <row r="1892" spans="10:10">
      <c r="J1892" s="1">
        <v>220</v>
      </c>
    </row>
    <row r="1893" spans="10:10">
      <c r="J1893" s="1">
        <v>225</v>
      </c>
    </row>
    <row r="1894" spans="10:10">
      <c r="J1894" s="1">
        <v>230</v>
      </c>
    </row>
    <row r="1895" spans="10:10">
      <c r="J1895" s="1">
        <v>235</v>
      </c>
    </row>
    <row r="1896" spans="10:10">
      <c r="J1896" s="1">
        <v>240</v>
      </c>
    </row>
    <row r="1897" spans="10:10">
      <c r="J1897" s="1">
        <v>245</v>
      </c>
    </row>
    <row r="1898" spans="10:10">
      <c r="J1898" s="1">
        <v>250</v>
      </c>
    </row>
    <row r="1899" spans="10:10">
      <c r="J1899" s="1">
        <v>255</v>
      </c>
    </row>
    <row r="1900" spans="10:10">
      <c r="J1900" s="1">
        <v>260</v>
      </c>
    </row>
    <row r="1901" spans="10:10">
      <c r="J1901" s="1">
        <v>265</v>
      </c>
    </row>
    <row r="1902" spans="10:10">
      <c r="J1902" s="1">
        <v>270</v>
      </c>
    </row>
    <row r="1903" spans="10:10">
      <c r="J1903" s="1">
        <v>275</v>
      </c>
    </row>
    <row r="1904" spans="10:10">
      <c r="J1904" s="1">
        <v>280</v>
      </c>
    </row>
    <row r="1905" spans="10:10">
      <c r="J1905" s="1">
        <v>285</v>
      </c>
    </row>
    <row r="1906" spans="10:10">
      <c r="J1906" s="1">
        <v>290</v>
      </c>
    </row>
    <row r="1907" spans="10:10">
      <c r="J1907" s="1">
        <v>295</v>
      </c>
    </row>
    <row r="1908" spans="10:10">
      <c r="J1908" s="1">
        <v>300</v>
      </c>
    </row>
    <row r="1909" spans="10:10">
      <c r="J1909" s="1">
        <v>305</v>
      </c>
    </row>
    <row r="1910" spans="10:10">
      <c r="J1910" s="1">
        <v>310</v>
      </c>
    </row>
    <row r="1911" spans="10:10">
      <c r="J1911" s="1">
        <v>315</v>
      </c>
    </row>
    <row r="1912" spans="10:10">
      <c r="J1912" s="1">
        <v>320</v>
      </c>
    </row>
    <row r="1913" spans="10:10">
      <c r="J1913" s="1">
        <v>325</v>
      </c>
    </row>
    <row r="1914" spans="10:10">
      <c r="J1914" s="1">
        <v>330</v>
      </c>
    </row>
    <row r="1915" spans="10:10">
      <c r="J1915" s="1">
        <v>335</v>
      </c>
    </row>
    <row r="1916" spans="10:10">
      <c r="J1916" s="1">
        <v>340</v>
      </c>
    </row>
    <row r="1917" spans="10:10">
      <c r="J1917" s="1">
        <v>345</v>
      </c>
    </row>
    <row r="1918" spans="10:10">
      <c r="J1918" s="1">
        <v>350</v>
      </c>
    </row>
    <row r="1919" spans="10:10">
      <c r="J1919" s="1">
        <v>355</v>
      </c>
    </row>
    <row r="1920" spans="10:10">
      <c r="J1920" s="1">
        <v>360</v>
      </c>
    </row>
    <row r="1921" spans="10:10">
      <c r="J1921" s="1">
        <v>365</v>
      </c>
    </row>
    <row r="1922" spans="10:10">
      <c r="J1922" s="1">
        <v>370</v>
      </c>
    </row>
    <row r="1923" spans="10:10">
      <c r="J1923" s="1">
        <v>375</v>
      </c>
    </row>
    <row r="1924" spans="10:10">
      <c r="J1924" s="1">
        <v>380</v>
      </c>
    </row>
    <row r="1925" spans="10:10">
      <c r="J1925" s="1">
        <v>385</v>
      </c>
    </row>
    <row r="1926" spans="10:10">
      <c r="J1926" s="1">
        <v>390</v>
      </c>
    </row>
    <row r="1927" spans="10:10">
      <c r="J1927" s="1">
        <v>395</v>
      </c>
    </row>
    <row r="1928" spans="10:10">
      <c r="J1928" s="1">
        <v>400</v>
      </c>
    </row>
    <row r="1929" spans="10:10">
      <c r="J1929" s="1">
        <v>405</v>
      </c>
    </row>
    <row r="1930" spans="10:10">
      <c r="J1930" s="1">
        <v>410</v>
      </c>
    </row>
    <row r="1931" spans="10:10">
      <c r="J1931" s="1">
        <v>415</v>
      </c>
    </row>
    <row r="1932" spans="10:10">
      <c r="J1932" s="1">
        <v>420</v>
      </c>
    </row>
    <row r="1933" spans="10:10">
      <c r="J1933" s="1">
        <v>425</v>
      </c>
    </row>
    <row r="1934" spans="10:10">
      <c r="J1934" s="1">
        <v>430</v>
      </c>
    </row>
    <row r="1935" spans="10:10">
      <c r="J1935" s="1">
        <v>435</v>
      </c>
    </row>
    <row r="1936" spans="10:10">
      <c r="J1936" s="1">
        <v>440</v>
      </c>
    </row>
    <row r="1937" spans="10:10">
      <c r="J1937" s="1">
        <v>445</v>
      </c>
    </row>
    <row r="1938" spans="10:10">
      <c r="J1938" s="1">
        <v>450</v>
      </c>
    </row>
    <row r="1939" spans="10:10">
      <c r="J1939" s="1">
        <v>455</v>
      </c>
    </row>
    <row r="1940" spans="10:10">
      <c r="J1940" s="1">
        <v>460</v>
      </c>
    </row>
    <row r="1941" spans="10:10">
      <c r="J1941" s="1">
        <v>465</v>
      </c>
    </row>
    <row r="1942" spans="10:10">
      <c r="J1942" s="1">
        <v>470</v>
      </c>
    </row>
    <row r="1943" spans="10:10">
      <c r="J1943" s="1">
        <v>475</v>
      </c>
    </row>
    <row r="1944" spans="10:10">
      <c r="J1944" s="1">
        <v>480</v>
      </c>
    </row>
    <row r="1945" spans="10:10">
      <c r="J1945" s="1">
        <v>485</v>
      </c>
    </row>
    <row r="1946" spans="10:10">
      <c r="J1946" s="1">
        <v>490</v>
      </c>
    </row>
    <row r="1947" spans="10:10">
      <c r="J1947" s="1">
        <v>495</v>
      </c>
    </row>
    <row r="1948" spans="10:10">
      <c r="J1948" s="1">
        <v>500</v>
      </c>
    </row>
    <row r="1949" spans="10:10">
      <c r="J1949" s="1">
        <v>505</v>
      </c>
    </row>
    <row r="1950" spans="10:10">
      <c r="J1950" s="1">
        <v>510</v>
      </c>
    </row>
    <row r="1951" spans="10:10">
      <c r="J1951" s="1">
        <v>515</v>
      </c>
    </row>
    <row r="1990" spans="10:10">
      <c r="J1990" s="1">
        <v>20</v>
      </c>
    </row>
    <row r="1991" spans="10:10">
      <c r="J1991" s="1">
        <v>25</v>
      </c>
    </row>
    <row r="1992" spans="10:10">
      <c r="J1992" s="1">
        <v>30</v>
      </c>
    </row>
    <row r="1993" spans="10:10">
      <c r="J1993" s="1">
        <v>35</v>
      </c>
    </row>
    <row r="1994" spans="10:10">
      <c r="J1994" s="1">
        <v>40</v>
      </c>
    </row>
    <row r="1995" spans="10:10">
      <c r="J1995" s="1">
        <v>45</v>
      </c>
    </row>
    <row r="1996" spans="10:10">
      <c r="J1996" s="1">
        <v>50</v>
      </c>
    </row>
    <row r="1997" spans="10:10">
      <c r="J1997" s="1">
        <v>55</v>
      </c>
    </row>
    <row r="1998" spans="10:10">
      <c r="J1998" s="1">
        <v>60</v>
      </c>
    </row>
    <row r="1999" spans="10:10">
      <c r="J1999" s="1">
        <v>65</v>
      </c>
    </row>
    <row r="2000" spans="10:10">
      <c r="J2000" s="1">
        <v>70</v>
      </c>
    </row>
    <row r="2001" spans="10:10">
      <c r="J2001" s="1">
        <v>75</v>
      </c>
    </row>
    <row r="2002" spans="10:10">
      <c r="J2002" s="1">
        <v>80</v>
      </c>
    </row>
    <row r="2003" spans="10:10">
      <c r="J2003" s="1">
        <v>85</v>
      </c>
    </row>
    <row r="2004" spans="10:10">
      <c r="J2004" s="1">
        <v>90</v>
      </c>
    </row>
    <row r="2005" spans="10:10">
      <c r="J2005" s="1">
        <v>95</v>
      </c>
    </row>
    <row r="2006" spans="10:10">
      <c r="J2006" s="1">
        <v>100</v>
      </c>
    </row>
    <row r="2007" spans="10:10">
      <c r="J2007" s="1">
        <v>105</v>
      </c>
    </row>
    <row r="2008" spans="10:14">
      <c r="J2008" s="1">
        <v>110</v>
      </c>
      <c r="M2008" s="3" t="s">
        <v>27</v>
      </c>
      <c r="N2008" s="3">
        <f>QUARTILE(J1990:J2099,1)</f>
        <v>156.25</v>
      </c>
    </row>
    <row r="2009" spans="10:14">
      <c r="J2009" s="1">
        <v>115</v>
      </c>
      <c r="M2009" s="3" t="s">
        <v>52</v>
      </c>
      <c r="N2009" s="3">
        <f>QUARTILE(J1990:J2099,2)</f>
        <v>292.5</v>
      </c>
    </row>
    <row r="2010" spans="10:14">
      <c r="J2010" s="1">
        <v>120</v>
      </c>
      <c r="M2010" s="3" t="s">
        <v>28</v>
      </c>
      <c r="N2010" s="3">
        <f>QUARTILE(J1990:J2099,3)</f>
        <v>428.75</v>
      </c>
    </row>
    <row r="2011" spans="10:14">
      <c r="J2011" s="1">
        <v>125</v>
      </c>
      <c r="M2011" s="3"/>
      <c r="N2011" s="3"/>
    </row>
    <row r="2012" spans="10:14">
      <c r="J2012" s="1">
        <v>130</v>
      </c>
      <c r="M2012" s="3" t="s">
        <v>60</v>
      </c>
      <c r="N2012" s="3">
        <f>PERCENTILE(J1990:J2099,0.2)</f>
        <v>129</v>
      </c>
    </row>
    <row r="2013" spans="10:14">
      <c r="J2013" s="1">
        <v>135</v>
      </c>
      <c r="M2013" s="3" t="s">
        <v>61</v>
      </c>
      <c r="N2013" s="3">
        <f>PERCENTILE(J1990:J2099,0.4)</f>
        <v>238</v>
      </c>
    </row>
    <row r="2014" spans="10:14">
      <c r="J2014" s="1">
        <v>140</v>
      </c>
      <c r="M2014" s="3" t="s">
        <v>62</v>
      </c>
      <c r="N2014" s="3">
        <f>PERCENTILE(J1990:J2099,0.8)</f>
        <v>456</v>
      </c>
    </row>
    <row r="2015" spans="10:10">
      <c r="J2015" s="1">
        <v>145</v>
      </c>
    </row>
    <row r="2016" spans="10:10">
      <c r="J2016" s="1">
        <v>150</v>
      </c>
    </row>
    <row r="2017" spans="10:10">
      <c r="J2017" s="1">
        <v>155</v>
      </c>
    </row>
    <row r="2018" spans="10:10">
      <c r="J2018" s="1">
        <v>160</v>
      </c>
    </row>
    <row r="2019" spans="10:10">
      <c r="J2019" s="1">
        <v>165</v>
      </c>
    </row>
    <row r="2020" spans="10:10">
      <c r="J2020" s="1">
        <v>170</v>
      </c>
    </row>
    <row r="2021" spans="10:10">
      <c r="J2021" s="1">
        <v>175</v>
      </c>
    </row>
    <row r="2022" spans="10:10">
      <c r="J2022" s="1">
        <v>180</v>
      </c>
    </row>
    <row r="2023" spans="10:10">
      <c r="J2023" s="1">
        <v>185</v>
      </c>
    </row>
    <row r="2024" spans="10:10">
      <c r="J2024" s="1">
        <v>190</v>
      </c>
    </row>
    <row r="2025" spans="10:10">
      <c r="J2025" s="1">
        <v>195</v>
      </c>
    </row>
    <row r="2026" spans="10:10">
      <c r="J2026" s="1">
        <v>200</v>
      </c>
    </row>
    <row r="2027" spans="10:10">
      <c r="J2027" s="1">
        <v>205</v>
      </c>
    </row>
    <row r="2028" spans="10:10">
      <c r="J2028" s="1">
        <v>210</v>
      </c>
    </row>
    <row r="2029" spans="10:10">
      <c r="J2029" s="1">
        <v>215</v>
      </c>
    </row>
    <row r="2030" spans="10:10">
      <c r="J2030" s="1">
        <v>220</v>
      </c>
    </row>
    <row r="2031" spans="10:10">
      <c r="J2031" s="1">
        <v>225</v>
      </c>
    </row>
    <row r="2032" spans="10:10">
      <c r="J2032" s="1">
        <v>230</v>
      </c>
    </row>
    <row r="2033" spans="10:10">
      <c r="J2033" s="1">
        <v>235</v>
      </c>
    </row>
    <row r="2034" spans="10:10">
      <c r="J2034" s="1">
        <v>240</v>
      </c>
    </row>
    <row r="2035" spans="10:10">
      <c r="J2035" s="1">
        <v>245</v>
      </c>
    </row>
    <row r="2036" spans="10:10">
      <c r="J2036" s="1">
        <v>250</v>
      </c>
    </row>
    <row r="2037" spans="10:10">
      <c r="J2037" s="1">
        <v>255</v>
      </c>
    </row>
    <row r="2038" spans="10:10">
      <c r="J2038" s="1">
        <v>260</v>
      </c>
    </row>
    <row r="2039" spans="10:10">
      <c r="J2039" s="1">
        <v>265</v>
      </c>
    </row>
    <row r="2040" spans="10:10">
      <c r="J2040" s="1">
        <v>270</v>
      </c>
    </row>
    <row r="2041" spans="10:10">
      <c r="J2041" s="1">
        <v>275</v>
      </c>
    </row>
    <row r="2042" spans="10:10">
      <c r="J2042" s="1">
        <v>280</v>
      </c>
    </row>
    <row r="2043" spans="10:10">
      <c r="J2043" s="1">
        <v>285</v>
      </c>
    </row>
    <row r="2044" spans="10:10">
      <c r="J2044" s="1">
        <v>290</v>
      </c>
    </row>
    <row r="2045" spans="10:10">
      <c r="J2045" s="1">
        <v>295</v>
      </c>
    </row>
    <row r="2046" spans="10:10">
      <c r="J2046" s="1">
        <v>300</v>
      </c>
    </row>
    <row r="2047" spans="10:10">
      <c r="J2047" s="1">
        <v>305</v>
      </c>
    </row>
    <row r="2048" spans="10:10">
      <c r="J2048" s="1">
        <v>310</v>
      </c>
    </row>
    <row r="2049" spans="10:10">
      <c r="J2049" s="1">
        <v>315</v>
      </c>
    </row>
    <row r="2050" spans="10:10">
      <c r="J2050" s="1">
        <v>320</v>
      </c>
    </row>
    <row r="2051" spans="10:10">
      <c r="J2051" s="1">
        <v>325</v>
      </c>
    </row>
    <row r="2052" spans="10:10">
      <c r="J2052" s="1">
        <v>330</v>
      </c>
    </row>
    <row r="2053" spans="10:10">
      <c r="J2053" s="1">
        <v>335</v>
      </c>
    </row>
    <row r="2054" spans="10:10">
      <c r="J2054" s="1">
        <v>340</v>
      </c>
    </row>
    <row r="2055" spans="10:10">
      <c r="J2055" s="1">
        <v>345</v>
      </c>
    </row>
    <row r="2056" spans="10:10">
      <c r="J2056" s="1">
        <v>350</v>
      </c>
    </row>
    <row r="2057" spans="10:10">
      <c r="J2057" s="1">
        <v>355</v>
      </c>
    </row>
    <row r="2058" spans="10:10">
      <c r="J2058" s="1">
        <v>360</v>
      </c>
    </row>
    <row r="2059" spans="10:10">
      <c r="J2059" s="1">
        <v>365</v>
      </c>
    </row>
    <row r="2060" spans="10:10">
      <c r="J2060" s="1">
        <v>370</v>
      </c>
    </row>
    <row r="2061" spans="10:10">
      <c r="J2061" s="1">
        <v>375</v>
      </c>
    </row>
    <row r="2062" spans="10:10">
      <c r="J2062" s="1">
        <v>380</v>
      </c>
    </row>
    <row r="2063" spans="10:10">
      <c r="J2063" s="1">
        <v>385</v>
      </c>
    </row>
    <row r="2064" spans="10:10">
      <c r="J2064" s="1">
        <v>390</v>
      </c>
    </row>
    <row r="2065" spans="10:10">
      <c r="J2065" s="1">
        <v>395</v>
      </c>
    </row>
    <row r="2066" spans="10:10">
      <c r="J2066" s="1">
        <v>400</v>
      </c>
    </row>
    <row r="2067" spans="10:10">
      <c r="J2067" s="1">
        <v>405</v>
      </c>
    </row>
    <row r="2068" spans="10:10">
      <c r="J2068" s="1">
        <v>410</v>
      </c>
    </row>
    <row r="2069" spans="10:10">
      <c r="J2069" s="1">
        <v>415</v>
      </c>
    </row>
    <row r="2070" spans="10:10">
      <c r="J2070" s="1">
        <v>420</v>
      </c>
    </row>
    <row r="2071" spans="10:10">
      <c r="J2071" s="1">
        <v>425</v>
      </c>
    </row>
    <row r="2072" spans="10:10">
      <c r="J2072" s="1">
        <v>430</v>
      </c>
    </row>
    <row r="2073" spans="10:10">
      <c r="J2073" s="1">
        <v>435</v>
      </c>
    </row>
    <row r="2074" spans="10:10">
      <c r="J2074" s="1">
        <v>440</v>
      </c>
    </row>
    <row r="2075" spans="10:10">
      <c r="J2075" s="1">
        <v>445</v>
      </c>
    </row>
    <row r="2076" spans="10:10">
      <c r="J2076" s="1">
        <v>450</v>
      </c>
    </row>
    <row r="2077" spans="10:10">
      <c r="J2077" s="1">
        <v>455</v>
      </c>
    </row>
    <row r="2078" spans="10:10">
      <c r="J2078" s="1">
        <v>460</v>
      </c>
    </row>
    <row r="2079" spans="10:10">
      <c r="J2079" s="1">
        <v>465</v>
      </c>
    </row>
    <row r="2080" spans="10:10">
      <c r="J2080" s="1">
        <v>470</v>
      </c>
    </row>
    <row r="2081" spans="10:10">
      <c r="J2081" s="1">
        <v>475</v>
      </c>
    </row>
    <row r="2082" spans="10:10">
      <c r="J2082" s="1">
        <v>480</v>
      </c>
    </row>
    <row r="2083" spans="10:10">
      <c r="J2083" s="1">
        <v>485</v>
      </c>
    </row>
    <row r="2084" spans="10:10">
      <c r="J2084" s="1">
        <v>490</v>
      </c>
    </row>
    <row r="2085" spans="10:10">
      <c r="J2085" s="1">
        <v>495</v>
      </c>
    </row>
    <row r="2086" spans="10:10">
      <c r="J2086" s="1">
        <v>500</v>
      </c>
    </row>
    <row r="2087" spans="10:10">
      <c r="J2087" s="1">
        <v>505</v>
      </c>
    </row>
    <row r="2088" spans="10:10">
      <c r="J2088" s="1">
        <v>510</v>
      </c>
    </row>
    <row r="2089" spans="10:10">
      <c r="J2089" s="1">
        <v>515</v>
      </c>
    </row>
    <row r="2090" spans="10:10">
      <c r="J2090" s="1">
        <v>520</v>
      </c>
    </row>
    <row r="2091" spans="10:10">
      <c r="J2091" s="1">
        <v>525</v>
      </c>
    </row>
    <row r="2092" spans="10:10">
      <c r="J2092" s="1">
        <v>530</v>
      </c>
    </row>
    <row r="2093" spans="10:10">
      <c r="J2093" s="1">
        <v>535</v>
      </c>
    </row>
    <row r="2094" spans="10:10">
      <c r="J2094" s="1">
        <v>540</v>
      </c>
    </row>
    <row r="2095" spans="10:10">
      <c r="J2095" s="1">
        <v>545</v>
      </c>
    </row>
    <row r="2096" spans="10:10">
      <c r="J2096" s="1">
        <v>550</v>
      </c>
    </row>
    <row r="2097" spans="10:10">
      <c r="J2097" s="1">
        <v>555</v>
      </c>
    </row>
    <row r="2098" spans="10:10">
      <c r="J2098" s="1">
        <v>560</v>
      </c>
    </row>
    <row r="2099" spans="10:10">
      <c r="J2099" s="1">
        <v>565</v>
      </c>
    </row>
    <row r="2151" spans="10:10">
      <c r="J2151" s="1">
        <v>15</v>
      </c>
    </row>
    <row r="2152" spans="10:10">
      <c r="J2152" s="1">
        <v>20</v>
      </c>
    </row>
    <row r="2153" spans="10:10">
      <c r="J2153" s="1">
        <v>25</v>
      </c>
    </row>
    <row r="2154" spans="10:10">
      <c r="J2154" s="1">
        <v>30</v>
      </c>
    </row>
    <row r="2155" spans="10:10">
      <c r="J2155" s="1">
        <v>35</v>
      </c>
    </row>
    <row r="2156" spans="10:10">
      <c r="J2156" s="1">
        <v>40</v>
      </c>
    </row>
    <row r="2157" spans="10:10">
      <c r="J2157" s="1">
        <v>45</v>
      </c>
    </row>
    <row r="2158" spans="10:10">
      <c r="J2158" s="1">
        <v>50</v>
      </c>
    </row>
    <row r="2159" spans="10:10">
      <c r="J2159" s="1">
        <v>55</v>
      </c>
    </row>
    <row r="2160" spans="10:10">
      <c r="J2160" s="1">
        <v>60</v>
      </c>
    </row>
    <row r="2161" spans="10:10">
      <c r="J2161" s="1">
        <v>65</v>
      </c>
    </row>
    <row r="2162" spans="10:10">
      <c r="J2162" s="1">
        <v>70</v>
      </c>
    </row>
    <row r="2163" spans="10:10">
      <c r="J2163" s="1">
        <v>75</v>
      </c>
    </row>
    <row r="2164" spans="10:10">
      <c r="J2164" s="1">
        <v>80</v>
      </c>
    </row>
    <row r="2165" spans="10:10">
      <c r="J2165" s="1">
        <v>85</v>
      </c>
    </row>
    <row r="2166" spans="10:10">
      <c r="J2166" s="1">
        <v>90</v>
      </c>
    </row>
    <row r="2167" spans="10:10">
      <c r="J2167" s="1">
        <v>95</v>
      </c>
    </row>
    <row r="2168" spans="10:10">
      <c r="J2168" s="1">
        <v>100</v>
      </c>
    </row>
    <row r="2169" spans="10:10">
      <c r="J2169" s="1">
        <v>105</v>
      </c>
    </row>
    <row r="2170" spans="10:10">
      <c r="J2170" s="1">
        <v>110</v>
      </c>
    </row>
    <row r="2171" spans="10:10">
      <c r="J2171" s="1">
        <v>115</v>
      </c>
    </row>
    <row r="2172" spans="10:10">
      <c r="J2172" s="1">
        <v>120</v>
      </c>
    </row>
    <row r="2173" spans="10:10">
      <c r="J2173" s="1">
        <v>125</v>
      </c>
    </row>
    <row r="2174" spans="10:10">
      <c r="J2174" s="1">
        <v>130</v>
      </c>
    </row>
    <row r="2175" spans="10:10">
      <c r="J2175" s="1">
        <v>135</v>
      </c>
    </row>
    <row r="2176" spans="10:10">
      <c r="J2176" s="1">
        <v>140</v>
      </c>
    </row>
    <row r="2177" spans="10:10">
      <c r="J2177" s="1">
        <v>145</v>
      </c>
    </row>
    <row r="2178" spans="10:10">
      <c r="J2178" s="1">
        <v>150</v>
      </c>
    </row>
    <row r="2179" spans="10:10">
      <c r="J2179" s="1">
        <v>155</v>
      </c>
    </row>
    <row r="2180" spans="10:10">
      <c r="J2180" s="1">
        <v>160</v>
      </c>
    </row>
    <row r="2181" spans="10:10">
      <c r="J2181" s="1">
        <v>165</v>
      </c>
    </row>
    <row r="2182" spans="10:14">
      <c r="J2182" s="1">
        <v>170</v>
      </c>
      <c r="M2182" s="3" t="s">
        <v>27</v>
      </c>
      <c r="N2182" s="3">
        <f>QUARTILE(J2151:J2270,1)</f>
        <v>163.75</v>
      </c>
    </row>
    <row r="2183" spans="10:14">
      <c r="J2183" s="1">
        <v>175</v>
      </c>
      <c r="M2183" s="3" t="s">
        <v>52</v>
      </c>
      <c r="N2183" s="3">
        <f>QUARTILE(J2151:J2270,2)</f>
        <v>312.5</v>
      </c>
    </row>
    <row r="2184" spans="10:14">
      <c r="J2184" s="1">
        <v>180</v>
      </c>
      <c r="M2184" s="3" t="s">
        <v>28</v>
      </c>
      <c r="N2184" s="3">
        <f>QUARTILE(J2151:J2270,3)</f>
        <v>461.25</v>
      </c>
    </row>
    <row r="2185" spans="10:14">
      <c r="J2185" s="1">
        <v>185</v>
      </c>
      <c r="M2185" s="3"/>
      <c r="N2185" s="3"/>
    </row>
    <row r="2186" spans="10:14">
      <c r="J2186" s="1">
        <v>190</v>
      </c>
      <c r="M2186" s="3" t="s">
        <v>63</v>
      </c>
      <c r="N2186" s="3">
        <f>PERCENTILE(J2151:J2270,0.3)</f>
        <v>193.5</v>
      </c>
    </row>
    <row r="2187" spans="10:14">
      <c r="J2187" s="1">
        <v>195</v>
      </c>
      <c r="M2187" s="3" t="s">
        <v>58</v>
      </c>
      <c r="N2187" s="3">
        <f>PERCENTILE(J2151:J2270,0.5)</f>
        <v>312.5</v>
      </c>
    </row>
    <row r="2188" spans="10:14">
      <c r="J2188" s="1">
        <v>200</v>
      </c>
      <c r="M2188" s="3" t="s">
        <v>64</v>
      </c>
      <c r="N2188" s="3">
        <f>PERCENTILE(J2151:J2270,0.7)</f>
        <v>431.5</v>
      </c>
    </row>
    <row r="2189" spans="10:10">
      <c r="J2189" s="1">
        <v>205</v>
      </c>
    </row>
    <row r="2190" spans="10:10">
      <c r="J2190" s="1">
        <v>210</v>
      </c>
    </row>
    <row r="2191" spans="10:10">
      <c r="J2191" s="1">
        <v>215</v>
      </c>
    </row>
    <row r="2192" spans="10:10">
      <c r="J2192" s="1">
        <v>220</v>
      </c>
    </row>
    <row r="2193" spans="10:10">
      <c r="J2193" s="1">
        <v>225</v>
      </c>
    </row>
    <row r="2194" spans="10:10">
      <c r="J2194" s="1">
        <v>230</v>
      </c>
    </row>
    <row r="2195" spans="10:10">
      <c r="J2195" s="1">
        <v>235</v>
      </c>
    </row>
    <row r="2196" spans="10:10">
      <c r="J2196" s="1">
        <v>240</v>
      </c>
    </row>
    <row r="2197" spans="10:10">
      <c r="J2197" s="1">
        <v>245</v>
      </c>
    </row>
    <row r="2198" spans="10:10">
      <c r="J2198" s="1">
        <v>250</v>
      </c>
    </row>
    <row r="2199" spans="10:10">
      <c r="J2199" s="1">
        <v>255</v>
      </c>
    </row>
    <row r="2200" spans="10:10">
      <c r="J2200" s="1">
        <v>260</v>
      </c>
    </row>
    <row r="2201" spans="10:10">
      <c r="J2201" s="1">
        <v>265</v>
      </c>
    </row>
    <row r="2202" spans="10:10">
      <c r="J2202" s="1">
        <v>270</v>
      </c>
    </row>
    <row r="2203" spans="10:10">
      <c r="J2203" s="1">
        <v>275</v>
      </c>
    </row>
    <row r="2204" spans="10:10">
      <c r="J2204" s="1">
        <v>280</v>
      </c>
    </row>
    <row r="2205" spans="10:10">
      <c r="J2205" s="1">
        <v>285</v>
      </c>
    </row>
    <row r="2206" spans="10:10">
      <c r="J2206" s="1">
        <v>290</v>
      </c>
    </row>
    <row r="2207" spans="10:10">
      <c r="J2207" s="1">
        <v>295</v>
      </c>
    </row>
    <row r="2208" spans="10:10">
      <c r="J2208" s="1">
        <v>300</v>
      </c>
    </row>
    <row r="2209" spans="10:10">
      <c r="J2209" s="1">
        <v>305</v>
      </c>
    </row>
    <row r="2210" spans="10:10">
      <c r="J2210" s="1">
        <v>310</v>
      </c>
    </row>
    <row r="2211" spans="10:10">
      <c r="J2211" s="1">
        <v>315</v>
      </c>
    </row>
    <row r="2212" spans="10:10">
      <c r="J2212" s="1">
        <v>320</v>
      </c>
    </row>
    <row r="2213" spans="10:10">
      <c r="J2213" s="1">
        <v>325</v>
      </c>
    </row>
    <row r="2214" spans="10:10">
      <c r="J2214" s="1">
        <v>330</v>
      </c>
    </row>
    <row r="2215" spans="10:10">
      <c r="J2215" s="1">
        <v>335</v>
      </c>
    </row>
    <row r="2216" spans="10:10">
      <c r="J2216" s="1">
        <v>340</v>
      </c>
    </row>
    <row r="2217" spans="10:10">
      <c r="J2217" s="1">
        <v>345</v>
      </c>
    </row>
    <row r="2218" spans="10:10">
      <c r="J2218" s="1">
        <v>350</v>
      </c>
    </row>
    <row r="2219" spans="10:10">
      <c r="J2219" s="1">
        <v>355</v>
      </c>
    </row>
    <row r="2220" spans="10:10">
      <c r="J2220" s="1">
        <v>360</v>
      </c>
    </row>
    <row r="2221" spans="10:10">
      <c r="J2221" s="1">
        <v>365</v>
      </c>
    </row>
    <row r="2222" spans="10:10">
      <c r="J2222" s="1">
        <v>370</v>
      </c>
    </row>
    <row r="2223" spans="10:10">
      <c r="J2223" s="1">
        <v>375</v>
      </c>
    </row>
    <row r="2224" spans="10:10">
      <c r="J2224" s="1">
        <v>380</v>
      </c>
    </row>
    <row r="2225" spans="10:10">
      <c r="J2225" s="1">
        <v>385</v>
      </c>
    </row>
    <row r="2226" spans="10:10">
      <c r="J2226" s="1">
        <v>390</v>
      </c>
    </row>
    <row r="2227" spans="10:10">
      <c r="J2227" s="1">
        <v>395</v>
      </c>
    </row>
    <row r="2228" spans="10:10">
      <c r="J2228" s="1">
        <v>400</v>
      </c>
    </row>
    <row r="2229" spans="10:10">
      <c r="J2229" s="1">
        <v>405</v>
      </c>
    </row>
    <row r="2230" spans="10:10">
      <c r="J2230" s="1">
        <v>410</v>
      </c>
    </row>
    <row r="2231" spans="10:10">
      <c r="J2231" s="1">
        <v>415</v>
      </c>
    </row>
    <row r="2232" spans="10:10">
      <c r="J2232" s="1">
        <v>420</v>
      </c>
    </row>
    <row r="2233" spans="10:10">
      <c r="J2233" s="1">
        <v>425</v>
      </c>
    </row>
    <row r="2234" spans="10:10">
      <c r="J2234" s="1">
        <v>430</v>
      </c>
    </row>
    <row r="2235" spans="10:10">
      <c r="J2235" s="1">
        <v>435</v>
      </c>
    </row>
    <row r="2236" spans="10:10">
      <c r="J2236" s="1">
        <v>440</v>
      </c>
    </row>
    <row r="2237" spans="10:10">
      <c r="J2237" s="1">
        <v>445</v>
      </c>
    </row>
    <row r="2238" spans="10:10">
      <c r="J2238" s="1">
        <v>450</v>
      </c>
    </row>
    <row r="2239" spans="10:10">
      <c r="J2239" s="1">
        <v>455</v>
      </c>
    </row>
    <row r="2240" spans="10:10">
      <c r="J2240" s="1">
        <v>460</v>
      </c>
    </row>
    <row r="2241" spans="10:10">
      <c r="J2241" s="1">
        <v>465</v>
      </c>
    </row>
    <row r="2242" spans="10:10">
      <c r="J2242" s="1">
        <v>470</v>
      </c>
    </row>
    <row r="2243" spans="10:10">
      <c r="J2243" s="1">
        <v>475</v>
      </c>
    </row>
    <row r="2244" spans="10:10">
      <c r="J2244" s="1">
        <v>480</v>
      </c>
    </row>
    <row r="2245" spans="10:10">
      <c r="J2245" s="1">
        <v>485</v>
      </c>
    </row>
    <row r="2246" spans="10:10">
      <c r="J2246" s="1">
        <v>490</v>
      </c>
    </row>
    <row r="2247" spans="10:10">
      <c r="J2247" s="1">
        <v>495</v>
      </c>
    </row>
    <row r="2248" spans="10:10">
      <c r="J2248" s="1">
        <v>500</v>
      </c>
    </row>
    <row r="2249" spans="10:10">
      <c r="J2249" s="1">
        <v>505</v>
      </c>
    </row>
    <row r="2250" spans="10:10">
      <c r="J2250" s="1">
        <v>510</v>
      </c>
    </row>
    <row r="2251" spans="10:10">
      <c r="J2251" s="1">
        <v>515</v>
      </c>
    </row>
    <row r="2252" spans="10:10">
      <c r="J2252" s="1">
        <v>520</v>
      </c>
    </row>
    <row r="2253" spans="10:10">
      <c r="J2253" s="1">
        <v>525</v>
      </c>
    </row>
    <row r="2254" spans="10:10">
      <c r="J2254" s="1">
        <v>530</v>
      </c>
    </row>
    <row r="2255" spans="10:10">
      <c r="J2255" s="1">
        <v>535</v>
      </c>
    </row>
    <row r="2256" spans="10:10">
      <c r="J2256" s="1">
        <v>540</v>
      </c>
    </row>
    <row r="2257" spans="10:10">
      <c r="J2257" s="1">
        <v>545</v>
      </c>
    </row>
    <row r="2258" spans="10:10">
      <c r="J2258" s="1">
        <v>550</v>
      </c>
    </row>
    <row r="2259" spans="10:10">
      <c r="J2259" s="1">
        <v>555</v>
      </c>
    </row>
    <row r="2260" spans="10:10">
      <c r="J2260" s="1">
        <v>560</v>
      </c>
    </row>
    <row r="2261" spans="10:10">
      <c r="J2261" s="1">
        <v>565</v>
      </c>
    </row>
    <row r="2262" spans="10:10">
      <c r="J2262" s="1">
        <v>570</v>
      </c>
    </row>
    <row r="2263" spans="10:10">
      <c r="J2263" s="1">
        <v>575</v>
      </c>
    </row>
    <row r="2264" spans="10:10">
      <c r="J2264" s="1">
        <v>580</v>
      </c>
    </row>
    <row r="2265" spans="10:10">
      <c r="J2265" s="1">
        <v>585</v>
      </c>
    </row>
    <row r="2266" spans="10:10">
      <c r="J2266" s="1">
        <v>590</v>
      </c>
    </row>
    <row r="2267" spans="10:10">
      <c r="J2267" s="1">
        <v>595</v>
      </c>
    </row>
    <row r="2268" spans="10:10">
      <c r="J2268" s="1">
        <v>600</v>
      </c>
    </row>
    <row r="2269" spans="10:10">
      <c r="J2269" s="1">
        <v>605</v>
      </c>
    </row>
    <row r="2270" spans="10:10">
      <c r="J2270" s="1">
        <v>610</v>
      </c>
    </row>
    <row r="2301" spans="10:10">
      <c r="J2301" s="1">
        <v>0.5</v>
      </c>
    </row>
    <row r="2302" spans="10:10">
      <c r="J2302" s="13">
        <v>1</v>
      </c>
    </row>
    <row r="2303" spans="10:10">
      <c r="J2303" s="1">
        <v>0.2</v>
      </c>
    </row>
    <row r="2304" spans="10:10">
      <c r="J2304" s="1">
        <v>0.7</v>
      </c>
    </row>
    <row r="2305" spans="10:10">
      <c r="J2305" s="1">
        <v>0.3</v>
      </c>
    </row>
    <row r="2306" spans="10:10">
      <c r="J2306" s="1">
        <v>0.9</v>
      </c>
    </row>
    <row r="2307" spans="10:10">
      <c r="J2307" s="1">
        <v>1.2</v>
      </c>
    </row>
    <row r="2308" spans="10:10">
      <c r="J2308" s="1">
        <v>0.6</v>
      </c>
    </row>
    <row r="2309" spans="10:10">
      <c r="J2309" s="1">
        <v>0.4</v>
      </c>
    </row>
    <row r="2310" spans="10:10">
      <c r="J2310" s="1">
        <v>1.1</v>
      </c>
    </row>
    <row r="2311" spans="10:10">
      <c r="J2311" s="1">
        <v>0.8</v>
      </c>
    </row>
    <row r="2312" spans="10:10">
      <c r="J2312" s="1">
        <v>0.5</v>
      </c>
    </row>
    <row r="2313" spans="10:10">
      <c r="J2313" s="1">
        <v>0.3</v>
      </c>
    </row>
    <row r="2314" spans="10:10">
      <c r="J2314" s="1">
        <v>0.6</v>
      </c>
    </row>
    <row r="2315" spans="10:10">
      <c r="J2315" s="13">
        <v>1</v>
      </c>
    </row>
    <row r="2316" spans="10:10">
      <c r="J2316" s="1">
        <v>0.4</v>
      </c>
    </row>
    <row r="2317" spans="10:10">
      <c r="J2317" s="1">
        <v>0.5</v>
      </c>
    </row>
    <row r="2318" spans="10:10">
      <c r="J2318" s="1">
        <v>0.7</v>
      </c>
    </row>
    <row r="2319" spans="10:10">
      <c r="J2319" s="1">
        <v>0.9</v>
      </c>
    </row>
    <row r="2320" spans="10:10">
      <c r="J2320" s="1">
        <v>1.3</v>
      </c>
    </row>
    <row r="2321" spans="10:10">
      <c r="J2321" s="1">
        <v>0.8</v>
      </c>
    </row>
    <row r="2322" spans="10:10">
      <c r="J2322" s="1">
        <v>0.6</v>
      </c>
    </row>
    <row r="2323" spans="10:10">
      <c r="J2323" s="1">
        <v>0.4</v>
      </c>
    </row>
    <row r="2324" spans="10:10">
      <c r="J2324" s="1">
        <v>0.7</v>
      </c>
    </row>
    <row r="2325" spans="10:14">
      <c r="J2325" s="1">
        <v>0.9</v>
      </c>
      <c r="M2325" s="3" t="s">
        <v>27</v>
      </c>
      <c r="N2325" s="3">
        <f>QUARTILE(J2301:J2421,1)</f>
        <v>0.4</v>
      </c>
    </row>
    <row r="2326" spans="10:14">
      <c r="J2326" s="1">
        <v>0.5</v>
      </c>
      <c r="M2326" s="3" t="s">
        <v>52</v>
      </c>
      <c r="N2326" s="3">
        <f>QUARTILE(J2301:J2421,2)</f>
        <v>0.7</v>
      </c>
    </row>
    <row r="2327" spans="10:14">
      <c r="J2327" s="1">
        <v>0.2</v>
      </c>
      <c r="M2327" s="3" t="s">
        <v>28</v>
      </c>
      <c r="N2327" s="3">
        <f>QUARTILE(J2301:J2421,3)</f>
        <v>0.9</v>
      </c>
    </row>
    <row r="2328" spans="10:14">
      <c r="J2328" s="13">
        <v>1</v>
      </c>
      <c r="M2328" s="3"/>
      <c r="N2328" s="3"/>
    </row>
    <row r="2329" spans="10:14">
      <c r="J2329" s="1">
        <v>0.8</v>
      </c>
      <c r="M2329" s="3" t="s">
        <v>54</v>
      </c>
      <c r="N2329" s="3">
        <f>PERCENTILE(J2301:J2421,0.25)</f>
        <v>0.4</v>
      </c>
    </row>
    <row r="2330" spans="10:14">
      <c r="J2330" s="1">
        <v>0.3</v>
      </c>
      <c r="M2330" s="3" t="s">
        <v>58</v>
      </c>
      <c r="N2330" s="3">
        <f>PERCENTILE(J2301:J2421,0.5)</f>
        <v>0.7</v>
      </c>
    </row>
    <row r="2331" spans="10:14">
      <c r="J2331" s="1">
        <v>0.6</v>
      </c>
      <c r="M2331" s="3" t="s">
        <v>55</v>
      </c>
      <c r="N2331" s="3">
        <f>PERCENTILE(J2301:J2421,0.75)</f>
        <v>0.9</v>
      </c>
    </row>
    <row r="2332" spans="10:10">
      <c r="J2332" s="1">
        <v>0.4</v>
      </c>
    </row>
    <row r="2333" spans="10:10">
      <c r="J2333" s="1">
        <v>0.7</v>
      </c>
    </row>
    <row r="2334" spans="10:10">
      <c r="J2334" s="1">
        <v>0.9</v>
      </c>
    </row>
    <row r="2335" spans="10:10">
      <c r="J2335" s="1">
        <v>1.2</v>
      </c>
    </row>
    <row r="2336" spans="10:10">
      <c r="J2336" s="1">
        <v>0.8</v>
      </c>
    </row>
    <row r="2337" spans="10:10">
      <c r="J2337" s="1">
        <v>0.3</v>
      </c>
    </row>
    <row r="2338" spans="10:10">
      <c r="J2338" s="1">
        <v>0.6</v>
      </c>
    </row>
    <row r="2339" spans="10:10">
      <c r="J2339" s="1">
        <v>0.5</v>
      </c>
    </row>
    <row r="2340" spans="10:10">
      <c r="J2340" s="1">
        <v>0.4</v>
      </c>
    </row>
    <row r="2341" spans="10:10">
      <c r="J2341" s="1">
        <v>0.7</v>
      </c>
    </row>
    <row r="2342" spans="10:10">
      <c r="J2342" s="1">
        <v>0.9</v>
      </c>
    </row>
    <row r="2343" spans="10:10">
      <c r="J2343" s="1">
        <v>1.1</v>
      </c>
    </row>
    <row r="2344" spans="10:10">
      <c r="J2344" s="1">
        <v>0.3</v>
      </c>
    </row>
    <row r="2345" spans="10:10">
      <c r="J2345" s="1">
        <v>1.4</v>
      </c>
    </row>
    <row r="2346" spans="10:10">
      <c r="J2346" s="1">
        <v>0.9</v>
      </c>
    </row>
    <row r="2347" spans="10:10">
      <c r="J2347" s="1">
        <v>0.6</v>
      </c>
    </row>
    <row r="2348" spans="10:10">
      <c r="J2348" s="1">
        <v>0.2</v>
      </c>
    </row>
    <row r="2349" spans="10:10">
      <c r="J2349" s="1">
        <v>1.5</v>
      </c>
    </row>
    <row r="2350" spans="10:10">
      <c r="J2350" s="13">
        <v>1</v>
      </c>
    </row>
    <row r="2351" spans="10:10">
      <c r="J2351" s="1">
        <v>0.6</v>
      </c>
    </row>
    <row r="2352" spans="10:10">
      <c r="J2352" s="1">
        <v>0.4</v>
      </c>
    </row>
    <row r="2353" spans="10:10">
      <c r="J2353" s="1">
        <v>0.7</v>
      </c>
    </row>
    <row r="2354" spans="10:10">
      <c r="J2354" s="13">
        <v>1</v>
      </c>
    </row>
    <row r="2355" spans="10:10">
      <c r="J2355" s="1">
        <v>0.8</v>
      </c>
    </row>
    <row r="2356" spans="10:10">
      <c r="J2356" s="1">
        <v>0.3</v>
      </c>
    </row>
    <row r="2357" spans="10:10">
      <c r="J2357" s="1">
        <v>0.5</v>
      </c>
    </row>
    <row r="2358" spans="10:10">
      <c r="J2358" s="1">
        <v>0.8</v>
      </c>
    </row>
    <row r="2359" spans="10:10">
      <c r="J2359" s="1">
        <v>0.6</v>
      </c>
    </row>
    <row r="2360" spans="10:10">
      <c r="J2360" s="1">
        <v>0.3</v>
      </c>
    </row>
    <row r="2361" spans="10:10">
      <c r="J2361" s="1">
        <v>0.9</v>
      </c>
    </row>
    <row r="2362" spans="10:10">
      <c r="J2362" s="1">
        <v>0.4</v>
      </c>
    </row>
    <row r="2363" spans="10:10">
      <c r="J2363" s="1">
        <v>0.7</v>
      </c>
    </row>
    <row r="2364" spans="10:10">
      <c r="J2364" s="1">
        <v>0.9</v>
      </c>
    </row>
    <row r="2365" spans="10:10">
      <c r="J2365" s="13">
        <v>1</v>
      </c>
    </row>
    <row r="2366" spans="10:10">
      <c r="J2366" s="1">
        <v>0.8</v>
      </c>
    </row>
    <row r="2367" spans="10:10">
      <c r="J2367" s="1">
        <v>0.3</v>
      </c>
    </row>
    <row r="2368" spans="10:10">
      <c r="J2368" s="1">
        <v>0.5</v>
      </c>
    </row>
    <row r="2369" spans="10:10">
      <c r="J2369" s="1">
        <v>0.6</v>
      </c>
    </row>
    <row r="2370" spans="10:10">
      <c r="J2370" s="1">
        <v>0.4</v>
      </c>
    </row>
    <row r="2371" spans="10:10">
      <c r="J2371" s="1">
        <v>0.7</v>
      </c>
    </row>
    <row r="2372" spans="10:10">
      <c r="J2372" s="1">
        <v>0.9</v>
      </c>
    </row>
    <row r="2373" spans="10:10">
      <c r="J2373" s="1">
        <v>1.1</v>
      </c>
    </row>
    <row r="2374" spans="10:10">
      <c r="J2374" s="1">
        <v>0.8</v>
      </c>
    </row>
    <row r="2375" spans="10:10">
      <c r="J2375" s="1">
        <v>0.3</v>
      </c>
    </row>
    <row r="2376" spans="10:10">
      <c r="J2376" s="1">
        <v>0.5</v>
      </c>
    </row>
    <row r="2377" spans="10:10">
      <c r="J2377" s="1">
        <v>0.6</v>
      </c>
    </row>
    <row r="2378" spans="10:10">
      <c r="J2378" s="1">
        <v>0.4</v>
      </c>
    </row>
    <row r="2379" spans="10:10">
      <c r="J2379" s="1">
        <v>0.7</v>
      </c>
    </row>
    <row r="2380" spans="10:10">
      <c r="J2380" s="1">
        <v>0.9</v>
      </c>
    </row>
    <row r="2381" spans="10:10">
      <c r="J2381" s="13">
        <v>1</v>
      </c>
    </row>
    <row r="2382" spans="10:10">
      <c r="J2382" s="1">
        <v>0.8</v>
      </c>
    </row>
    <row r="2383" spans="10:10">
      <c r="J2383" s="1">
        <v>0.3</v>
      </c>
    </row>
    <row r="2384" spans="10:10">
      <c r="J2384" s="1">
        <v>0.5</v>
      </c>
    </row>
    <row r="2385" spans="10:10">
      <c r="J2385" s="1">
        <v>0.6</v>
      </c>
    </row>
    <row r="2386" spans="10:10">
      <c r="J2386" s="1">
        <v>0.4</v>
      </c>
    </row>
    <row r="2387" spans="10:10">
      <c r="J2387" s="1">
        <v>0.7</v>
      </c>
    </row>
    <row r="2388" spans="10:10">
      <c r="J2388" s="1">
        <v>0.9</v>
      </c>
    </row>
    <row r="2389" spans="10:10">
      <c r="J2389" s="1">
        <v>1.1</v>
      </c>
    </row>
    <row r="2390" spans="10:10">
      <c r="J2390" s="1">
        <v>0.8</v>
      </c>
    </row>
    <row r="2391" spans="10:10">
      <c r="J2391" s="1">
        <v>0.3</v>
      </c>
    </row>
    <row r="2392" spans="10:10">
      <c r="J2392" s="1">
        <v>0.5</v>
      </c>
    </row>
    <row r="2393" spans="10:10">
      <c r="J2393" s="1">
        <v>0.6</v>
      </c>
    </row>
    <row r="2394" spans="10:10">
      <c r="J2394" s="1">
        <v>0.4</v>
      </c>
    </row>
    <row r="2395" spans="10:10">
      <c r="J2395" s="1">
        <v>0.7</v>
      </c>
    </row>
    <row r="2396" spans="10:10">
      <c r="J2396" s="1">
        <v>0.9</v>
      </c>
    </row>
    <row r="2397" spans="10:10">
      <c r="J2397" s="13">
        <v>1</v>
      </c>
    </row>
    <row r="2398" spans="10:10">
      <c r="J2398" s="1">
        <v>0.8</v>
      </c>
    </row>
    <row r="2399" spans="10:10">
      <c r="J2399" s="1">
        <v>0.3</v>
      </c>
    </row>
    <row r="2400" spans="10:10">
      <c r="J2400" s="1">
        <v>0.5</v>
      </c>
    </row>
    <row r="2401" spans="10:10">
      <c r="J2401" s="1">
        <v>0.6</v>
      </c>
    </row>
    <row r="2402" spans="10:10">
      <c r="J2402" s="1">
        <v>0.4</v>
      </c>
    </row>
    <row r="2403" spans="10:10">
      <c r="J2403" s="1">
        <v>0.7</v>
      </c>
    </row>
    <row r="2404" spans="10:10">
      <c r="J2404" s="1">
        <v>0.9</v>
      </c>
    </row>
    <row r="2405" spans="10:10">
      <c r="J2405" s="1">
        <v>1.1</v>
      </c>
    </row>
    <row r="2406" spans="10:10">
      <c r="J2406" s="1">
        <v>0.8</v>
      </c>
    </row>
    <row r="2407" spans="10:10">
      <c r="J2407" s="1">
        <v>0.3</v>
      </c>
    </row>
    <row r="2408" spans="10:10">
      <c r="J2408" s="1">
        <v>0.5</v>
      </c>
    </row>
    <row r="2409" spans="10:10">
      <c r="J2409" s="1">
        <v>0.6</v>
      </c>
    </row>
    <row r="2410" spans="10:10">
      <c r="J2410" s="1">
        <v>0.4</v>
      </c>
    </row>
    <row r="2411" spans="10:10">
      <c r="J2411" s="1">
        <v>0.7</v>
      </c>
    </row>
    <row r="2412" spans="10:10">
      <c r="J2412" s="1">
        <v>0.9</v>
      </c>
    </row>
    <row r="2413" spans="10:10">
      <c r="J2413" s="13">
        <v>1</v>
      </c>
    </row>
    <row r="2414" spans="10:10">
      <c r="J2414" s="1">
        <v>0.8</v>
      </c>
    </row>
    <row r="2415" spans="10:10">
      <c r="J2415" s="1">
        <v>0.3</v>
      </c>
    </row>
    <row r="2416" spans="10:10">
      <c r="J2416" s="1">
        <v>0.5</v>
      </c>
    </row>
    <row r="2417" spans="10:10">
      <c r="J2417" s="1">
        <v>0.6</v>
      </c>
    </row>
    <row r="2418" spans="10:10">
      <c r="J2418" s="1">
        <v>0.4</v>
      </c>
    </row>
    <row r="2419" spans="10:10">
      <c r="J2419" s="1">
        <v>0.7</v>
      </c>
    </row>
    <row r="2420" spans="10:10">
      <c r="J2420" s="1">
        <v>0.9</v>
      </c>
    </row>
    <row r="2421" spans="10:10">
      <c r="J2421" s="1">
        <v>1.1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MEETRAJSINH</dc:creator>
  <cp:lastModifiedBy>MEETRAJSINH</cp:lastModifiedBy>
  <dcterms:created xsi:type="dcterms:W3CDTF">2024-06-10T10:00:00Z</dcterms:created>
  <dcterms:modified xsi:type="dcterms:W3CDTF">2024-06-11T13:27:40Z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904B4B2D84F94CC195583145203CA3F2_11</vt:lpwstr>
  </property>
  <property fmtid="{D5CDD505-2E9C-101B-9397-08002B2CF9AE}" pid="3" name="KSOProductBuildVer">
    <vt:lpwstr>1033-12.2.0.13472</vt:lpwstr>
  </property>
</Properties>
</file>