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4_RozpadPlazmatu\data\"/>
    </mc:Choice>
  </mc:AlternateContent>
  <xr:revisionPtr revIDLastSave="0" documentId="13_ncr:1_{4EAF29FE-AA9E-45D2-9AC8-86A8C8A04C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9" i="1" l="1"/>
  <c r="AC19" i="1"/>
  <c r="AD19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D26" i="1"/>
  <c r="AE26" i="1" s="1"/>
  <c r="AF26" i="1"/>
  <c r="AB27" i="1"/>
  <c r="AC27" i="1"/>
  <c r="AD27" i="1" s="1"/>
  <c r="AB28" i="1"/>
  <c r="AC28" i="1"/>
  <c r="AD28" i="1"/>
  <c r="AE28" i="1" s="1"/>
  <c r="AB29" i="1"/>
  <c r="AC29" i="1"/>
  <c r="AD29" i="1" s="1"/>
  <c r="AB30" i="1"/>
  <c r="AC30" i="1"/>
  <c r="AD30" i="1" s="1"/>
  <c r="AB31" i="1"/>
  <c r="AC31" i="1"/>
  <c r="AD31" i="1" s="1"/>
  <c r="AB32" i="1"/>
  <c r="AC32" i="1"/>
  <c r="AD32" i="1"/>
  <c r="AE32" i="1" s="1"/>
  <c r="AF32" i="1"/>
  <c r="AB33" i="1"/>
  <c r="AC33" i="1"/>
  <c r="AD33" i="1" s="1"/>
  <c r="AB34" i="1"/>
  <c r="AC34" i="1"/>
  <c r="AD34" i="1"/>
  <c r="AE34" i="1" s="1"/>
  <c r="AF34" i="1"/>
  <c r="AB35" i="1"/>
  <c r="AC35" i="1"/>
  <c r="AD35" i="1" s="1"/>
  <c r="AB36" i="1"/>
  <c r="AC36" i="1"/>
  <c r="AD36" i="1"/>
  <c r="AE36" i="1" s="1"/>
  <c r="AB37" i="1"/>
  <c r="AC37" i="1"/>
  <c r="AD37" i="1" s="1"/>
  <c r="AB41" i="1"/>
  <c r="AC41" i="1"/>
  <c r="AD41" i="1" s="1"/>
  <c r="AB42" i="1"/>
  <c r="AC42" i="1"/>
  <c r="AD42" i="1"/>
  <c r="AE42" i="1" s="1"/>
  <c r="AF42" i="1"/>
  <c r="AB43" i="1"/>
  <c r="AC43" i="1"/>
  <c r="AD43" i="1" s="1"/>
  <c r="AB44" i="1"/>
  <c r="AC44" i="1"/>
  <c r="AD44" i="1"/>
  <c r="AE44" i="1" s="1"/>
  <c r="AB45" i="1"/>
  <c r="AC45" i="1"/>
  <c r="AD45" i="1" s="1"/>
  <c r="AB46" i="1"/>
  <c r="AC46" i="1"/>
  <c r="AD46" i="1" s="1"/>
  <c r="AB47" i="1"/>
  <c r="AC47" i="1"/>
  <c r="AD47" i="1" s="1"/>
  <c r="AB48" i="1"/>
  <c r="AC48" i="1"/>
  <c r="AD48" i="1" s="1"/>
  <c r="AB49" i="1"/>
  <c r="AC49" i="1"/>
  <c r="AD49" i="1" s="1"/>
  <c r="AB50" i="1"/>
  <c r="AC50" i="1"/>
  <c r="AD50" i="1"/>
  <c r="AE50" i="1" s="1"/>
  <c r="AF50" i="1"/>
  <c r="AB51" i="1"/>
  <c r="AC51" i="1"/>
  <c r="AD51" i="1" s="1"/>
  <c r="AB52" i="1"/>
  <c r="AC52" i="1"/>
  <c r="AD52" i="1"/>
  <c r="AE52" i="1" s="1"/>
  <c r="AB53" i="1"/>
  <c r="AC53" i="1"/>
  <c r="AD53" i="1" s="1"/>
  <c r="AB54" i="1"/>
  <c r="AC54" i="1"/>
  <c r="AD54" i="1" s="1"/>
  <c r="AB55" i="1"/>
  <c r="AC55" i="1"/>
  <c r="AD55" i="1" s="1"/>
  <c r="AB56" i="1"/>
  <c r="AC56" i="1"/>
  <c r="AD56" i="1" s="1"/>
  <c r="AB60" i="1"/>
  <c r="AC60" i="1"/>
  <c r="AD60" i="1"/>
  <c r="AE60" i="1" s="1"/>
  <c r="AB61" i="1"/>
  <c r="AC61" i="1"/>
  <c r="AD61" i="1" s="1"/>
  <c r="AB62" i="1"/>
  <c r="AC62" i="1"/>
  <c r="AD62" i="1" s="1"/>
  <c r="AB63" i="1"/>
  <c r="AC63" i="1"/>
  <c r="AD63" i="1" s="1"/>
  <c r="AB64" i="1"/>
  <c r="AC64" i="1"/>
  <c r="AD64" i="1" s="1"/>
  <c r="AB65" i="1"/>
  <c r="AC65" i="1"/>
  <c r="AD65" i="1" s="1"/>
  <c r="AB66" i="1"/>
  <c r="AC66" i="1"/>
  <c r="AD66" i="1"/>
  <c r="AE66" i="1" s="1"/>
  <c r="AF66" i="1"/>
  <c r="AB67" i="1"/>
  <c r="AC67" i="1"/>
  <c r="AD67" i="1" s="1"/>
  <c r="AB68" i="1"/>
  <c r="AC68" i="1"/>
  <c r="AD68" i="1"/>
  <c r="AE68" i="1" s="1"/>
  <c r="AB69" i="1"/>
  <c r="AC69" i="1"/>
  <c r="AD69" i="1" s="1"/>
  <c r="AB70" i="1"/>
  <c r="AC70" i="1"/>
  <c r="AD70" i="1" s="1"/>
  <c r="AB71" i="1"/>
  <c r="AC71" i="1"/>
  <c r="AD71" i="1" s="1"/>
  <c r="AB72" i="1"/>
  <c r="AC72" i="1"/>
  <c r="AD72" i="1" s="1"/>
  <c r="AB73" i="1"/>
  <c r="AC73" i="1"/>
  <c r="AD73" i="1" s="1"/>
  <c r="AB74" i="1"/>
  <c r="AC74" i="1"/>
  <c r="AD74" i="1"/>
  <c r="AE74" i="1" s="1"/>
  <c r="AF74" i="1"/>
  <c r="AB78" i="1"/>
  <c r="AC78" i="1"/>
  <c r="AD78" i="1" s="1"/>
  <c r="AB79" i="1"/>
  <c r="AC79" i="1"/>
  <c r="AD79" i="1" s="1"/>
  <c r="AB80" i="1"/>
  <c r="AC80" i="1"/>
  <c r="AD80" i="1"/>
  <c r="AE80" i="1" s="1"/>
  <c r="AB81" i="1"/>
  <c r="AC81" i="1"/>
  <c r="AD81" i="1" s="1"/>
  <c r="AB82" i="1"/>
  <c r="AC82" i="1"/>
  <c r="AD82" i="1"/>
  <c r="AE82" i="1" s="1"/>
  <c r="AF82" i="1"/>
  <c r="AB83" i="1"/>
  <c r="AC83" i="1"/>
  <c r="AD83" i="1" s="1"/>
  <c r="AB84" i="1"/>
  <c r="AC84" i="1"/>
  <c r="AD84" i="1"/>
  <c r="AE84" i="1" s="1"/>
  <c r="AB85" i="1"/>
  <c r="AC85" i="1"/>
  <c r="AD85" i="1" s="1"/>
  <c r="AB86" i="1"/>
  <c r="AC86" i="1"/>
  <c r="AD86" i="1" s="1"/>
  <c r="AB87" i="1"/>
  <c r="AC87" i="1"/>
  <c r="AD87" i="1" s="1"/>
  <c r="AB88" i="1"/>
  <c r="AC88" i="1"/>
  <c r="AD88" i="1"/>
  <c r="AE88" i="1" s="1"/>
  <c r="AB89" i="1"/>
  <c r="AC89" i="1"/>
  <c r="AD89" i="1" s="1"/>
  <c r="AB90" i="1"/>
  <c r="AC90" i="1"/>
  <c r="AD90" i="1"/>
  <c r="AE90" i="1" s="1"/>
  <c r="AF90" i="1"/>
  <c r="AB91" i="1"/>
  <c r="AC91" i="1"/>
  <c r="AD91" i="1" s="1"/>
  <c r="AB92" i="1"/>
  <c r="AC92" i="1"/>
  <c r="AD92" i="1"/>
  <c r="AE92" i="1" s="1"/>
  <c r="AB96" i="1"/>
  <c r="AC96" i="1"/>
  <c r="AD96" i="1"/>
  <c r="AE96" i="1" s="1"/>
  <c r="AB97" i="1"/>
  <c r="AC97" i="1"/>
  <c r="AD97" i="1" s="1"/>
  <c r="AB98" i="1"/>
  <c r="AC98" i="1"/>
  <c r="AD98" i="1"/>
  <c r="AE98" i="1" s="1"/>
  <c r="AF98" i="1"/>
  <c r="AB99" i="1"/>
  <c r="AC99" i="1"/>
  <c r="AD99" i="1" s="1"/>
  <c r="AB100" i="1"/>
  <c r="AC100" i="1"/>
  <c r="AD100" i="1"/>
  <c r="AE100" i="1" s="1"/>
  <c r="AB101" i="1"/>
  <c r="AC101" i="1"/>
  <c r="AD101" i="1" s="1"/>
  <c r="AB102" i="1"/>
  <c r="AC102" i="1"/>
  <c r="AD102" i="1" s="1"/>
  <c r="AB103" i="1"/>
  <c r="AC103" i="1"/>
  <c r="AD103" i="1" s="1"/>
  <c r="AB104" i="1"/>
  <c r="AC104" i="1"/>
  <c r="AD104" i="1"/>
  <c r="AE104" i="1" s="1"/>
  <c r="AB105" i="1"/>
  <c r="AC105" i="1"/>
  <c r="AD105" i="1" s="1"/>
  <c r="AB106" i="1"/>
  <c r="AC106" i="1"/>
  <c r="AD106" i="1"/>
  <c r="AE106" i="1" s="1"/>
  <c r="AF106" i="1"/>
  <c r="AB107" i="1"/>
  <c r="AC107" i="1"/>
  <c r="AD107" i="1" s="1"/>
  <c r="AB108" i="1"/>
  <c r="AC108" i="1"/>
  <c r="AD108" i="1"/>
  <c r="AE108" i="1" s="1"/>
  <c r="AB109" i="1"/>
  <c r="AC109" i="1"/>
  <c r="AD109" i="1" s="1"/>
  <c r="AB110" i="1"/>
  <c r="AC110" i="1"/>
  <c r="AD110" i="1" s="1"/>
  <c r="AB114" i="1"/>
  <c r="AC114" i="1"/>
  <c r="AD114" i="1"/>
  <c r="AE114" i="1"/>
  <c r="AF114" i="1"/>
  <c r="AB115" i="1"/>
  <c r="AC115" i="1"/>
  <c r="AD115" i="1" s="1"/>
  <c r="AB116" i="1"/>
  <c r="AC116" i="1"/>
  <c r="AD116" i="1"/>
  <c r="AE116" i="1" s="1"/>
  <c r="AB117" i="1"/>
  <c r="AC117" i="1"/>
  <c r="AD117" i="1" s="1"/>
  <c r="AB118" i="1"/>
  <c r="AC118" i="1"/>
  <c r="AD118" i="1"/>
  <c r="AE118" i="1" s="1"/>
  <c r="AF118" i="1"/>
  <c r="AB119" i="1"/>
  <c r="AC119" i="1"/>
  <c r="AD119" i="1"/>
  <c r="AF119" i="1" s="1"/>
  <c r="AE119" i="1"/>
  <c r="AB120" i="1"/>
  <c r="AC120" i="1"/>
  <c r="AD120" i="1"/>
  <c r="AE120" i="1" s="1"/>
  <c r="AF120" i="1"/>
  <c r="AB121" i="1"/>
  <c r="AC121" i="1"/>
  <c r="AD121" i="1" s="1"/>
  <c r="AB122" i="1"/>
  <c r="AC122" i="1"/>
  <c r="AD122" i="1"/>
  <c r="AE122" i="1"/>
  <c r="AF122" i="1"/>
  <c r="AB123" i="1"/>
  <c r="AC123" i="1"/>
  <c r="AD123" i="1" s="1"/>
  <c r="AB124" i="1"/>
  <c r="AC124" i="1"/>
  <c r="AD124" i="1"/>
  <c r="AE124" i="1" s="1"/>
  <c r="AB125" i="1"/>
  <c r="AC125" i="1"/>
  <c r="AD125" i="1" s="1"/>
  <c r="AB126" i="1"/>
  <c r="AC126" i="1"/>
  <c r="AD126" i="1"/>
  <c r="AE126" i="1" s="1"/>
  <c r="AF126" i="1"/>
  <c r="AB127" i="1"/>
  <c r="AC127" i="1"/>
  <c r="AD127" i="1"/>
  <c r="AF127" i="1" s="1"/>
  <c r="AE127" i="1"/>
  <c r="AB128" i="1"/>
  <c r="AC128" i="1"/>
  <c r="AD128" i="1"/>
  <c r="AE128" i="1" s="1"/>
  <c r="AF128" i="1"/>
  <c r="Z128" i="1"/>
  <c r="Z114" i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10" i="1"/>
  <c r="Z96" i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5" i="1"/>
  <c r="AD6" i="1"/>
  <c r="AD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5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P61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52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4" i="1"/>
  <c r="C34" i="1" s="1"/>
  <c r="B25" i="1"/>
  <c r="B16" i="1"/>
  <c r="C16" i="1" s="1"/>
  <c r="B8" i="1"/>
  <c r="C8" i="1" s="1"/>
  <c r="AE78" i="1" l="1"/>
  <c r="AF78" i="1"/>
  <c r="AE48" i="1"/>
  <c r="AF48" i="1"/>
  <c r="AE97" i="1"/>
  <c r="AF97" i="1"/>
  <c r="AE81" i="1"/>
  <c r="AF81" i="1"/>
  <c r="AF71" i="1"/>
  <c r="AE71" i="1"/>
  <c r="AE54" i="1"/>
  <c r="AF54" i="1"/>
  <c r="AE41" i="1"/>
  <c r="AF41" i="1"/>
  <c r="AE37" i="1"/>
  <c r="AF37" i="1"/>
  <c r="AE25" i="1"/>
  <c r="AF25" i="1"/>
  <c r="AE51" i="1"/>
  <c r="AF51" i="1"/>
  <c r="AE115" i="1"/>
  <c r="AF115" i="1"/>
  <c r="AF103" i="1"/>
  <c r="AE103" i="1"/>
  <c r="AF87" i="1"/>
  <c r="AE87" i="1"/>
  <c r="AE67" i="1"/>
  <c r="AF67" i="1"/>
  <c r="AE64" i="1"/>
  <c r="AF64" i="1"/>
  <c r="AF47" i="1"/>
  <c r="AE47" i="1"/>
  <c r="AF31" i="1"/>
  <c r="AE31" i="1"/>
  <c r="AE123" i="1"/>
  <c r="AF123" i="1"/>
  <c r="AE65" i="1"/>
  <c r="AF65" i="1"/>
  <c r="AE109" i="1"/>
  <c r="AF109" i="1"/>
  <c r="AE125" i="1"/>
  <c r="AF125" i="1"/>
  <c r="AE83" i="1"/>
  <c r="AF83" i="1"/>
  <c r="AE70" i="1"/>
  <c r="AF70" i="1"/>
  <c r="AE53" i="1"/>
  <c r="AF53" i="1"/>
  <c r="AE43" i="1"/>
  <c r="AF43" i="1"/>
  <c r="AE27" i="1"/>
  <c r="AF27" i="1"/>
  <c r="AE24" i="1"/>
  <c r="AF24" i="1"/>
  <c r="AE99" i="1"/>
  <c r="AF99" i="1"/>
  <c r="AF102" i="1"/>
  <c r="AE102" i="1"/>
  <c r="AF86" i="1"/>
  <c r="AE86" i="1"/>
  <c r="AF63" i="1"/>
  <c r="AE63" i="1"/>
  <c r="AE46" i="1"/>
  <c r="AF46" i="1"/>
  <c r="AE33" i="1"/>
  <c r="AF33" i="1"/>
  <c r="AE30" i="1"/>
  <c r="AF30" i="1"/>
  <c r="AF110" i="1"/>
  <c r="AE110" i="1"/>
  <c r="AF117" i="1"/>
  <c r="AE117" i="1"/>
  <c r="AE105" i="1"/>
  <c r="AF105" i="1"/>
  <c r="AE89" i="1"/>
  <c r="AF89" i="1"/>
  <c r="AE73" i="1"/>
  <c r="AF73" i="1"/>
  <c r="AE69" i="1"/>
  <c r="AF69" i="1"/>
  <c r="AE56" i="1"/>
  <c r="AF56" i="1"/>
  <c r="AF23" i="1"/>
  <c r="AE23" i="1"/>
  <c r="AE85" i="1"/>
  <c r="AF85" i="1"/>
  <c r="AF79" i="1"/>
  <c r="AE79" i="1"/>
  <c r="AE62" i="1"/>
  <c r="AF62" i="1"/>
  <c r="AE49" i="1"/>
  <c r="AF49" i="1"/>
  <c r="AE45" i="1"/>
  <c r="AF45" i="1"/>
  <c r="AE35" i="1"/>
  <c r="AF35" i="1"/>
  <c r="AE29" i="1"/>
  <c r="AF29" i="1"/>
  <c r="AE19" i="1"/>
  <c r="AF19" i="1"/>
  <c r="AE61" i="1"/>
  <c r="AF61" i="1"/>
  <c r="AE101" i="1"/>
  <c r="AF101" i="1"/>
  <c r="AE121" i="1"/>
  <c r="AF121" i="1"/>
  <c r="AE107" i="1"/>
  <c r="AF107" i="1"/>
  <c r="AE91" i="1"/>
  <c r="AF91" i="1"/>
  <c r="AE72" i="1"/>
  <c r="AF72" i="1"/>
  <c r="AF55" i="1"/>
  <c r="AE55" i="1"/>
  <c r="AF88" i="1"/>
  <c r="AF80" i="1"/>
  <c r="AF104" i="1"/>
  <c r="AF96" i="1"/>
  <c r="AF124" i="1"/>
  <c r="AF116" i="1"/>
  <c r="AF108" i="1"/>
  <c r="AF100" i="1"/>
  <c r="AF92" i="1"/>
  <c r="AF84" i="1"/>
  <c r="AF68" i="1"/>
  <c r="AF60" i="1"/>
  <c r="AF52" i="1"/>
  <c r="AF44" i="1"/>
  <c r="AF36" i="1"/>
  <c r="AF28" i="1"/>
  <c r="D34" i="1"/>
  <c r="D16" i="1"/>
  <c r="E16" i="1" s="1"/>
  <c r="F16" i="1" s="1"/>
  <c r="G1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D8" i="1"/>
  <c r="E8" i="1" s="1"/>
  <c r="F8" i="1" s="1"/>
  <c r="G8" i="1" s="1"/>
  <c r="H8" i="1" s="1"/>
  <c r="M25" i="1" l="1"/>
  <c r="N25" i="1" s="1"/>
  <c r="O25" i="1" s="1"/>
  <c r="P25" i="1" s="1"/>
  <c r="Q25" i="1" s="1"/>
  <c r="H16" i="1"/>
  <c r="I16" i="1" s="1"/>
  <c r="J16" i="1" s="1"/>
  <c r="K16" i="1" s="1"/>
  <c r="L16" i="1" s="1"/>
  <c r="M16" i="1" s="1"/>
  <c r="E34" i="1"/>
  <c r="F34" i="1" s="1"/>
  <c r="G34" i="1" s="1"/>
  <c r="I8" i="1"/>
  <c r="J8" i="1" s="1"/>
  <c r="H34" i="1" l="1"/>
  <c r="I34" i="1" s="1"/>
  <c r="J34" i="1" s="1"/>
  <c r="K34" i="1" s="1"/>
  <c r="N16" i="1"/>
  <c r="O16" i="1" s="1"/>
  <c r="P16" i="1" s="1"/>
  <c r="K8" i="1"/>
  <c r="L8" i="1" s="1"/>
  <c r="M8" i="1" l="1"/>
  <c r="N8" i="1" s="1"/>
  <c r="O8" i="1" s="1"/>
  <c r="P8" i="1" s="1"/>
  <c r="L34" i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<sst xmlns="http://schemas.openxmlformats.org/spreadsheetml/2006/main" count="123" uniqueCount="13">
  <si>
    <t>RozpadPlazmatu</t>
  </si>
  <si>
    <t>tlak [Pa]</t>
  </si>
  <si>
    <t>min [\mus]</t>
  </si>
  <si>
    <t>max [\mus]</t>
  </si>
  <si>
    <t>frekvence [GHz]</t>
  </si>
  <si>
    <t>f0 [GHz]</t>
  </si>
  <si>
    <t>čas [\mus]</t>
  </si>
  <si>
    <t>drbnuli jsme do proudu</t>
  </si>
  <si>
    <t>delta f [GHz]</t>
  </si>
  <si>
    <t>n (t)</t>
  </si>
  <si>
    <t>1/n</t>
  </si>
  <si>
    <t>čas s</t>
  </si>
  <si>
    <t>ln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</si>
</sst>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8"/>
  <sheetViews>
    <sheetView tabSelected="1" zoomScale="85" zoomScaleNormal="85" workbookViewId="0">
      <selection activeCell="T44" sqref="T44"/>
    </sheetView>
  </sheetViews>
  <sheetFormatPr defaultRowHeight="15" x14ac:dyDescent="0.25"/>
  <cols>
    <col min="1" max="1" width="15.7109375" bestFit="1" customWidth="1"/>
    <col min="2" max="17" width="8" bestFit="1" customWidth="1"/>
    <col min="24" max="24" width="17.85546875" bestFit="1" customWidth="1"/>
    <col min="27" max="27" width="18.28515625" customWidth="1"/>
    <col min="29" max="29" width="16.5703125" customWidth="1"/>
    <col min="30" max="31" width="12" bestFit="1" customWidth="1"/>
  </cols>
  <sheetData>
    <row r="1" spans="1:32" x14ac:dyDescent="0.25">
      <c r="A1" t="s">
        <v>0</v>
      </c>
    </row>
    <row r="2" spans="1:32" x14ac:dyDescent="0.25">
      <c r="X2" s="2"/>
    </row>
    <row r="3" spans="1:32" x14ac:dyDescent="0.25">
      <c r="A3" t="s">
        <v>1</v>
      </c>
      <c r="B3" s="1">
        <v>50</v>
      </c>
    </row>
    <row r="4" spans="1:32" x14ac:dyDescent="0.25">
      <c r="A4" t="s">
        <v>2</v>
      </c>
      <c r="B4">
        <v>90</v>
      </c>
      <c r="S4" t="s">
        <v>0</v>
      </c>
      <c r="U4" t="s">
        <v>1</v>
      </c>
      <c r="V4" t="s">
        <v>2</v>
      </c>
      <c r="W4" t="s">
        <v>3</v>
      </c>
      <c r="X4" t="s">
        <v>5</v>
      </c>
      <c r="Z4" t="s">
        <v>6</v>
      </c>
      <c r="AA4" t="s">
        <v>4</v>
      </c>
      <c r="AB4" t="s">
        <v>11</v>
      </c>
      <c r="AC4" t="s">
        <v>8</v>
      </c>
      <c r="AD4" t="s">
        <v>9</v>
      </c>
      <c r="AE4" t="s">
        <v>10</v>
      </c>
      <c r="AF4" t="s">
        <v>12</v>
      </c>
    </row>
    <row r="5" spans="1:32" x14ac:dyDescent="0.25">
      <c r="A5" t="s">
        <v>3</v>
      </c>
      <c r="B5">
        <v>900</v>
      </c>
      <c r="U5" s="1">
        <v>50</v>
      </c>
      <c r="V5">
        <v>90</v>
      </c>
      <c r="W5">
        <v>900</v>
      </c>
      <c r="X5">
        <v>2.7309800000000002</v>
      </c>
      <c r="Y5">
        <v>1</v>
      </c>
      <c r="Z5">
        <f>V5</f>
        <v>90</v>
      </c>
      <c r="AA5">
        <v>2.7722600000000002</v>
      </c>
      <c r="AB5">
        <f>Z5/1000000</f>
        <v>9.0000000000000006E-5</v>
      </c>
      <c r="AC5">
        <f>AA5-$X$5</f>
        <v>4.1279999999999983E-2</v>
      </c>
      <c r="AD5">
        <f>(0.271*0.04^2*AC5*1000000000*8*PI()^2*8.854*0.000000000001*9.107*1E-31)/(0.64*0.009^2*(1.602*0.0000000000000000001)^2*(Z5/1000000))</f>
        <v>95170208977.755737</v>
      </c>
      <c r="AE5">
        <f>1/AD5</f>
        <v>1.0507489798974082E-11</v>
      </c>
      <c r="AF5">
        <f>LN(AD5)</f>
        <v>25.278932798864712</v>
      </c>
    </row>
    <row r="6" spans="1:32" x14ac:dyDescent="0.25">
      <c r="A6" t="s">
        <v>5</v>
      </c>
      <c r="B6">
        <v>2.7309800000000002</v>
      </c>
      <c r="Y6">
        <v>2</v>
      </c>
      <c r="Z6">
        <f>Z5+5</f>
        <v>95</v>
      </c>
      <c r="AA6">
        <v>2.7713399999999999</v>
      </c>
      <c r="AB6">
        <f t="shared" ref="AB6:AB37" si="0">Z6/1000000</f>
        <v>9.5000000000000005E-5</v>
      </c>
      <c r="AC6">
        <f t="shared" ref="AC6:AC19" si="1">AA6-$X$5</f>
        <v>4.0359999999999729E-2</v>
      </c>
      <c r="AD6">
        <f>(0.271*0.04^2*AC6*1000000000*8*PI()^2*8.854*0.000000000001*9.107*1E-31)/(0.64*0.009^2*(1.602*0.0000000000000000001)^2*(Z6/1000000))</f>
        <v>88151842893.410309</v>
      </c>
      <c r="AE6">
        <f t="shared" ref="AE6:AE69" si="2">1/AD6</f>
        <v>1.1344062326741826E-11</v>
      </c>
      <c r="AF6">
        <f t="shared" ref="AF6:AF19" si="3">LN(AD6)</f>
        <v>25.202326651906528</v>
      </c>
    </row>
    <row r="7" spans="1:32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Y7">
        <v>3</v>
      </c>
      <c r="Z7">
        <f>Z6+10</f>
        <v>105</v>
      </c>
      <c r="AA7">
        <v>2.7690399999999999</v>
      </c>
      <c r="AB7">
        <f t="shared" si="0"/>
        <v>1.05E-4</v>
      </c>
      <c r="AC7">
        <f t="shared" si="1"/>
        <v>3.8059999999999761E-2</v>
      </c>
      <c r="AD7">
        <f t="shared" ref="AD6:AD37" si="4">(0.271*0.04^2*AC7*1000000000*8*PI()^2*8.854*0.000000000001*9.107*1E-31)/(0.64*0.009^2*(1.602*0.0000000000000000001)^2*(Z7/1000000))</f>
        <v>75211340400.609711</v>
      </c>
      <c r="AE7">
        <f t="shared" si="2"/>
        <v>1.3295867281098123E-11</v>
      </c>
      <c r="AF7">
        <f t="shared" si="3"/>
        <v>25.043567859732143</v>
      </c>
    </row>
    <row r="8" spans="1:32" x14ac:dyDescent="0.25">
      <c r="A8" t="s">
        <v>6</v>
      </c>
      <c r="B8">
        <f>B4</f>
        <v>90</v>
      </c>
      <c r="C8">
        <f>B8+5</f>
        <v>95</v>
      </c>
      <c r="D8">
        <f>C8+10</f>
        <v>105</v>
      </c>
      <c r="E8">
        <f>D8+15</f>
        <v>120</v>
      </c>
      <c r="F8">
        <f>E8+20</f>
        <v>140</v>
      </c>
      <c r="G8">
        <f>F8+30</f>
        <v>170</v>
      </c>
      <c r="H8">
        <f>G8+40</f>
        <v>210</v>
      </c>
      <c r="I8">
        <f>H8+50</f>
        <v>260</v>
      </c>
      <c r="J8">
        <f>I8+60</f>
        <v>320</v>
      </c>
      <c r="K8">
        <f>J8+72</f>
        <v>392</v>
      </c>
      <c r="L8">
        <f>K8+80</f>
        <v>472</v>
      </c>
      <c r="M8">
        <f>L8+88</f>
        <v>560</v>
      </c>
      <c r="N8">
        <f>M8+100</f>
        <v>660</v>
      </c>
      <c r="O8">
        <f>N8+110</f>
        <v>770</v>
      </c>
      <c r="P8">
        <f>O8+120</f>
        <v>890</v>
      </c>
      <c r="Y8">
        <v>4</v>
      </c>
      <c r="Z8">
        <f>Z7+15</f>
        <v>120</v>
      </c>
      <c r="AA8">
        <v>2.7663000000000002</v>
      </c>
      <c r="AB8">
        <f t="shared" si="0"/>
        <v>1.2E-4</v>
      </c>
      <c r="AC8">
        <f t="shared" si="1"/>
        <v>3.5320000000000018E-2</v>
      </c>
      <c r="AD8">
        <f t="shared" si="4"/>
        <v>61072161720.463974</v>
      </c>
      <c r="AE8">
        <f t="shared" si="2"/>
        <v>1.6374072438718366E-11</v>
      </c>
      <c r="AF8">
        <f t="shared" si="3"/>
        <v>24.835321980975383</v>
      </c>
    </row>
    <row r="9" spans="1:32" x14ac:dyDescent="0.25">
      <c r="A9" t="s">
        <v>4</v>
      </c>
      <c r="B9">
        <v>2.7722600000000002</v>
      </c>
      <c r="C9">
        <v>2.7713399999999999</v>
      </c>
      <c r="D9">
        <v>2.7690399999999999</v>
      </c>
      <c r="E9">
        <v>2.7663000000000002</v>
      </c>
      <c r="F9">
        <v>2.7634099999999999</v>
      </c>
      <c r="G9">
        <v>2.7594599999999998</v>
      </c>
      <c r="H9">
        <v>2.7549199999999998</v>
      </c>
      <c r="I9">
        <v>2.7506300000000001</v>
      </c>
      <c r="J9">
        <v>2.7464599999999999</v>
      </c>
      <c r="K9">
        <v>2.7425099999999998</v>
      </c>
      <c r="L9">
        <v>2.7396099999999999</v>
      </c>
      <c r="M9">
        <v>2.7371400000000001</v>
      </c>
      <c r="N9">
        <v>2.7352500000000002</v>
      </c>
      <c r="O9">
        <v>2.73393</v>
      </c>
      <c r="P9">
        <v>2.7332399999999999</v>
      </c>
      <c r="Y9">
        <v>5</v>
      </c>
      <c r="Z9">
        <f>Z8+20</f>
        <v>140</v>
      </c>
      <c r="AA9">
        <v>2.7634099999999999</v>
      </c>
      <c r="AB9">
        <f t="shared" si="0"/>
        <v>1.3999999999999999E-4</v>
      </c>
      <c r="AC9">
        <f t="shared" si="1"/>
        <v>3.2429999999999737E-2</v>
      </c>
      <c r="AD9">
        <f t="shared" si="4"/>
        <v>48064314947.289185</v>
      </c>
      <c r="AE9">
        <f t="shared" si="2"/>
        <v>2.0805456212091498E-11</v>
      </c>
      <c r="AF9">
        <f t="shared" si="3"/>
        <v>24.595805845731583</v>
      </c>
    </row>
    <row r="10" spans="1:32" x14ac:dyDescent="0.25">
      <c r="Y10">
        <v>6</v>
      </c>
      <c r="Z10">
        <f>Z9+30</f>
        <v>170</v>
      </c>
      <c r="AA10">
        <v>2.7594599999999998</v>
      </c>
      <c r="AB10">
        <f t="shared" si="0"/>
        <v>1.7000000000000001E-4</v>
      </c>
      <c r="AC10">
        <f t="shared" si="1"/>
        <v>2.8479999999999617E-2</v>
      </c>
      <c r="AD10">
        <f t="shared" si="4"/>
        <v>34761211760.684616</v>
      </c>
      <c r="AE10">
        <f t="shared" si="2"/>
        <v>2.8767696790450012E-11</v>
      </c>
      <c r="AF10">
        <f t="shared" si="3"/>
        <v>24.27176799751517</v>
      </c>
    </row>
    <row r="11" spans="1:32" x14ac:dyDescent="0.25">
      <c r="A11" t="s">
        <v>1</v>
      </c>
      <c r="B11" s="1">
        <v>20</v>
      </c>
      <c r="Y11">
        <v>7</v>
      </c>
      <c r="Z11">
        <f>Z10+40</f>
        <v>210</v>
      </c>
      <c r="AA11">
        <v>2.7549199999999998</v>
      </c>
      <c r="AB11">
        <f t="shared" si="0"/>
        <v>2.1000000000000001E-4</v>
      </c>
      <c r="AC11">
        <f t="shared" si="1"/>
        <v>2.3939999999999628E-2</v>
      </c>
      <c r="AD11">
        <f t="shared" si="4"/>
        <v>23654223452.319756</v>
      </c>
      <c r="AE11">
        <f t="shared" si="2"/>
        <v>4.2275748430960669E-11</v>
      </c>
      <c r="AF11">
        <f t="shared" si="3"/>
        <v>23.886807517434011</v>
      </c>
    </row>
    <row r="12" spans="1:32" x14ac:dyDescent="0.25">
      <c r="A12" t="s">
        <v>2</v>
      </c>
      <c r="B12">
        <v>16</v>
      </c>
      <c r="Y12">
        <v>8</v>
      </c>
      <c r="Z12">
        <f>Z11+50</f>
        <v>260</v>
      </c>
      <c r="AA12">
        <v>2.7506300000000001</v>
      </c>
      <c r="AB12">
        <f t="shared" si="0"/>
        <v>2.5999999999999998E-4</v>
      </c>
      <c r="AC12">
        <f t="shared" si="1"/>
        <v>1.9649999999999945E-2</v>
      </c>
      <c r="AD12">
        <f t="shared" si="4"/>
        <v>15681696721.932833</v>
      </c>
      <c r="AE12">
        <f t="shared" si="2"/>
        <v>6.3768609847005503E-11</v>
      </c>
      <c r="AF12">
        <f t="shared" si="3"/>
        <v>23.475760055321409</v>
      </c>
    </row>
    <row r="13" spans="1:32" x14ac:dyDescent="0.25">
      <c r="A13" t="s">
        <v>3</v>
      </c>
      <c r="B13">
        <v>880</v>
      </c>
      <c r="Y13">
        <v>9</v>
      </c>
      <c r="Z13">
        <f>Z12+60</f>
        <v>320</v>
      </c>
      <c r="AA13">
        <v>2.7464599999999999</v>
      </c>
      <c r="AB13">
        <f t="shared" si="0"/>
        <v>3.2000000000000003E-4</v>
      </c>
      <c r="AC13">
        <f t="shared" si="1"/>
        <v>1.5479999999999716E-2</v>
      </c>
      <c r="AD13">
        <f t="shared" si="4"/>
        <v>10037482978.122498</v>
      </c>
      <c r="AE13">
        <f t="shared" si="2"/>
        <v>9.9626569945830094E-11</v>
      </c>
      <c r="AF13">
        <f t="shared" si="3"/>
        <v>23.029592220389461</v>
      </c>
    </row>
    <row r="14" spans="1:32" x14ac:dyDescent="0.25">
      <c r="A14" t="s">
        <v>5</v>
      </c>
      <c r="B14">
        <v>2.7313700000000001</v>
      </c>
      <c r="Y14">
        <v>10</v>
      </c>
      <c r="Z14">
        <f>Z13+72</f>
        <v>392</v>
      </c>
      <c r="AA14">
        <v>2.7425099999999998</v>
      </c>
      <c r="AB14">
        <f t="shared" si="0"/>
        <v>3.9199999999999999E-4</v>
      </c>
      <c r="AC14">
        <f t="shared" si="1"/>
        <v>1.1529999999999596E-2</v>
      </c>
      <c r="AD14">
        <f t="shared" si="4"/>
        <v>6103052193.0997467</v>
      </c>
      <c r="AE14">
        <f t="shared" si="2"/>
        <v>1.6385244109998327E-10</v>
      </c>
      <c r="AF14">
        <f t="shared" si="3"/>
        <v>22.532054842512139</v>
      </c>
    </row>
    <row r="15" spans="1:32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Y15">
        <v>11</v>
      </c>
      <c r="Z15">
        <f>Z14+80</f>
        <v>472</v>
      </c>
      <c r="AA15">
        <v>2.7396099999999999</v>
      </c>
      <c r="AB15">
        <f t="shared" si="0"/>
        <v>4.7199999999999998E-4</v>
      </c>
      <c r="AC15">
        <f t="shared" si="1"/>
        <v>8.6299999999996935E-3</v>
      </c>
      <c r="AD15">
        <f t="shared" si="4"/>
        <v>3793784351.6487403</v>
      </c>
      <c r="AE15">
        <f t="shared" si="2"/>
        <v>2.6358904653223375E-10</v>
      </c>
      <c r="AF15">
        <f t="shared" si="3"/>
        <v>22.056629867531417</v>
      </c>
    </row>
    <row r="16" spans="1:32" x14ac:dyDescent="0.25">
      <c r="A16" t="s">
        <v>6</v>
      </c>
      <c r="B16">
        <f>B12</f>
        <v>16</v>
      </c>
      <c r="C16">
        <f>B16+4</f>
        <v>20</v>
      </c>
      <c r="D16">
        <f>C16+10</f>
        <v>30</v>
      </c>
      <c r="E16">
        <f>D16+15</f>
        <v>45</v>
      </c>
      <c r="F16">
        <f>E16+20</f>
        <v>65</v>
      </c>
      <c r="G16">
        <f>F16+30</f>
        <v>95</v>
      </c>
      <c r="H16">
        <f>G16+39</f>
        <v>134</v>
      </c>
      <c r="I16">
        <f>H16+50</f>
        <v>184</v>
      </c>
      <c r="J16">
        <f>I16+60</f>
        <v>244</v>
      </c>
      <c r="K16">
        <f>J16+72</f>
        <v>316</v>
      </c>
      <c r="L16">
        <f>K16+80</f>
        <v>396</v>
      </c>
      <c r="M16">
        <f>L16+88</f>
        <v>484</v>
      </c>
      <c r="N16">
        <f>M16+96</f>
        <v>580</v>
      </c>
      <c r="O16">
        <f>N16+110</f>
        <v>690</v>
      </c>
      <c r="P16">
        <f>O16+120</f>
        <v>810</v>
      </c>
      <c r="Y16">
        <v>12</v>
      </c>
      <c r="Z16">
        <f>Z15+88</f>
        <v>560</v>
      </c>
      <c r="AA16">
        <v>2.7371400000000001</v>
      </c>
      <c r="AB16">
        <f t="shared" si="0"/>
        <v>5.5999999999999995E-4</v>
      </c>
      <c r="AC16">
        <f t="shared" si="1"/>
        <v>6.1599999999999433E-3</v>
      </c>
      <c r="AD16">
        <f t="shared" si="4"/>
        <v>2282425069.9606929</v>
      </c>
      <c r="AE16">
        <f t="shared" si="2"/>
        <v>4.3813048373904412E-10</v>
      </c>
      <c r="AF16">
        <f t="shared" si="3"/>
        <v>21.548504341837894</v>
      </c>
    </row>
    <row r="17" spans="1:32" x14ac:dyDescent="0.25">
      <c r="A17" t="s">
        <v>4</v>
      </c>
      <c r="B17">
        <v>2.77251</v>
      </c>
      <c r="C17">
        <v>2.7698299999999998</v>
      </c>
      <c r="D17">
        <v>2.7686199999999999</v>
      </c>
      <c r="E17">
        <v>2.7656499999999999</v>
      </c>
      <c r="F17">
        <v>2.7625600000000001</v>
      </c>
      <c r="G17">
        <v>2.7574800000000002</v>
      </c>
      <c r="H17">
        <v>2.75237</v>
      </c>
      <c r="I17">
        <v>2.7461700000000002</v>
      </c>
      <c r="J17">
        <v>2.7423600000000001</v>
      </c>
      <c r="K17">
        <v>2.73874</v>
      </c>
      <c r="L17">
        <v>2.7366700000000002</v>
      </c>
      <c r="M17">
        <v>2.7353499999999999</v>
      </c>
      <c r="N17">
        <v>2.7343500000000001</v>
      </c>
      <c r="O17">
        <v>2.7335799999999999</v>
      </c>
      <c r="P17">
        <v>2.7329400000000001</v>
      </c>
      <c r="Y17">
        <v>13</v>
      </c>
      <c r="Z17">
        <f>Z16+100</f>
        <v>660</v>
      </c>
      <c r="AA17">
        <v>2.7352500000000002</v>
      </c>
      <c r="AB17">
        <f t="shared" si="0"/>
        <v>6.6E-4</v>
      </c>
      <c r="AC17">
        <f t="shared" si="1"/>
        <v>4.269999999999996E-3</v>
      </c>
      <c r="AD17">
        <f t="shared" si="4"/>
        <v>1342418050.7895644</v>
      </c>
      <c r="AE17">
        <f t="shared" si="2"/>
        <v>7.4492442902703391E-10</v>
      </c>
      <c r="AF17">
        <f t="shared" si="3"/>
        <v>21.017738340241731</v>
      </c>
    </row>
    <row r="18" spans="1:32" x14ac:dyDescent="0.25">
      <c r="Y18">
        <v>14</v>
      </c>
      <c r="Z18">
        <f>Z17+110</f>
        <v>770</v>
      </c>
      <c r="AA18">
        <v>2.73393</v>
      </c>
      <c r="AB18">
        <f t="shared" si="0"/>
        <v>7.6999999999999996E-4</v>
      </c>
      <c r="AC18">
        <f t="shared" si="1"/>
        <v>2.9499999999997861E-3</v>
      </c>
      <c r="AD18">
        <f t="shared" si="4"/>
        <v>794941435.22828996</v>
      </c>
      <c r="AE18">
        <f t="shared" si="2"/>
        <v>1.2579543041593016E-9</v>
      </c>
      <c r="AF18">
        <f t="shared" si="3"/>
        <v>20.493779003525596</v>
      </c>
    </row>
    <row r="19" spans="1:32" x14ac:dyDescent="0.25">
      <c r="Y19">
        <v>15</v>
      </c>
      <c r="Z19">
        <f>Z18+120</f>
        <v>890</v>
      </c>
      <c r="AA19">
        <v>2.7332399999999999</v>
      </c>
      <c r="AB19">
        <f t="shared" ref="AB19:AB82" si="5">Z19/1000000</f>
        <v>8.8999999999999995E-4</v>
      </c>
      <c r="AC19">
        <f t="shared" ref="AC19:AC82" si="6">AA19-$X$5</f>
        <v>2.2599999999997067E-3</v>
      </c>
      <c r="AD19">
        <f t="shared" ref="AD19:AD82" si="7">(0.271*0.04^2*AC19*1000000000*8*PI()^2*8.854*0.000000000001*9.107*1E-31)/(0.64*0.009^2*(1.602*0.0000000000000000001)^2*(Z19/1000000))</f>
        <v>526892814.92446816</v>
      </c>
      <c r="AE19">
        <f t="shared" si="2"/>
        <v>1.8979192193830794E-9</v>
      </c>
      <c r="AF19">
        <f t="shared" ref="AF19:AF82" si="8">LN(AD19)</f>
        <v>20.082507698579548</v>
      </c>
    </row>
    <row r="20" spans="1:32" x14ac:dyDescent="0.25">
      <c r="A20" t="s">
        <v>1</v>
      </c>
      <c r="B20" s="1">
        <v>10</v>
      </c>
    </row>
    <row r="21" spans="1:32" x14ac:dyDescent="0.25">
      <c r="A21" t="s">
        <v>2</v>
      </c>
      <c r="B21">
        <v>22</v>
      </c>
    </row>
    <row r="22" spans="1:32" x14ac:dyDescent="0.25">
      <c r="A22" t="s">
        <v>3</v>
      </c>
      <c r="B22">
        <v>940</v>
      </c>
      <c r="U22" t="s">
        <v>1</v>
      </c>
      <c r="V22" t="s">
        <v>2</v>
      </c>
      <c r="W22" t="s">
        <v>3</v>
      </c>
      <c r="X22" t="s">
        <v>5</v>
      </c>
      <c r="Z22" t="s">
        <v>6</v>
      </c>
      <c r="AA22" t="s">
        <v>4</v>
      </c>
      <c r="AB22" t="s">
        <v>11</v>
      </c>
      <c r="AC22" t="s">
        <v>8</v>
      </c>
      <c r="AD22" t="s">
        <v>9</v>
      </c>
      <c r="AE22" t="s">
        <v>10</v>
      </c>
      <c r="AF22" t="s">
        <v>12</v>
      </c>
    </row>
    <row r="23" spans="1:32" x14ac:dyDescent="0.25">
      <c r="A23" t="s">
        <v>5</v>
      </c>
      <c r="B23">
        <v>2.7316099999999999</v>
      </c>
      <c r="U23" s="1">
        <v>20</v>
      </c>
      <c r="V23">
        <v>16</v>
      </c>
      <c r="W23">
        <v>880</v>
      </c>
      <c r="X23">
        <v>2.7313700000000001</v>
      </c>
      <c r="Y23">
        <v>1</v>
      </c>
      <c r="Z23">
        <f>V23</f>
        <v>16</v>
      </c>
      <c r="AA23">
        <v>2.77251</v>
      </c>
      <c r="AB23">
        <f t="shared" si="5"/>
        <v>1.5999999999999999E-5</v>
      </c>
      <c r="AC23">
        <f t="shared" si="6"/>
        <v>4.1529999999999845E-2</v>
      </c>
      <c r="AD23">
        <f t="shared" si="7"/>
        <v>538574506565.15948</v>
      </c>
      <c r="AE23">
        <f t="shared" si="2"/>
        <v>1.8567533141842371E-12</v>
      </c>
      <c r="AF23">
        <f t="shared" si="8"/>
        <v>27.012191683424547</v>
      </c>
    </row>
    <row r="24" spans="1:32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Y24">
        <v>2</v>
      </c>
      <c r="Z24">
        <f>Z23+4</f>
        <v>20</v>
      </c>
      <c r="AA24">
        <v>2.7698299999999998</v>
      </c>
      <c r="AB24">
        <f t="shared" si="5"/>
        <v>2.0000000000000002E-5</v>
      </c>
      <c r="AC24">
        <f t="shared" si="6"/>
        <v>3.8849999999999607E-2</v>
      </c>
      <c r="AD24">
        <f t="shared" si="7"/>
        <v>403055518036.24011</v>
      </c>
      <c r="AE24">
        <f t="shared" si="2"/>
        <v>2.4810477843652461E-12</v>
      </c>
      <c r="AF24">
        <f t="shared" si="8"/>
        <v>26.722340151281326</v>
      </c>
    </row>
    <row r="25" spans="1:32" x14ac:dyDescent="0.25">
      <c r="A25" t="s">
        <v>6</v>
      </c>
      <c r="B25">
        <f>B21</f>
        <v>22</v>
      </c>
      <c r="C25">
        <f>B25+5</f>
        <v>27</v>
      </c>
      <c r="D25">
        <f>C25+10</f>
        <v>37</v>
      </c>
      <c r="E25">
        <f>D25+15</f>
        <v>52</v>
      </c>
      <c r="F25">
        <f>E25+20</f>
        <v>72</v>
      </c>
      <c r="G25">
        <f>F25+30</f>
        <v>102</v>
      </c>
      <c r="H25">
        <f>G25+40</f>
        <v>142</v>
      </c>
      <c r="I25">
        <f>H25+50</f>
        <v>192</v>
      </c>
      <c r="J25">
        <f>I25+60</f>
        <v>252</v>
      </c>
      <c r="K25">
        <f>J25+72</f>
        <v>324</v>
      </c>
      <c r="L25">
        <f>K25+80</f>
        <v>404</v>
      </c>
      <c r="M25">
        <f>L25+86</f>
        <v>490</v>
      </c>
      <c r="N25">
        <f>M25+100</f>
        <v>590</v>
      </c>
      <c r="O25">
        <f>N25+110</f>
        <v>700</v>
      </c>
      <c r="P25">
        <f>O25+120</f>
        <v>820</v>
      </c>
      <c r="Q25">
        <f>P25+130</f>
        <v>950</v>
      </c>
      <c r="Y25">
        <v>3</v>
      </c>
      <c r="Z25">
        <f>Z24+10</f>
        <v>30</v>
      </c>
      <c r="AA25">
        <v>2.7686199999999999</v>
      </c>
      <c r="AB25">
        <f t="shared" si="5"/>
        <v>3.0000000000000001E-5</v>
      </c>
      <c r="AC25">
        <f t="shared" si="6"/>
        <v>3.7639999999999674E-2</v>
      </c>
      <c r="AD25">
        <f t="shared" si="7"/>
        <v>260334786767.63788</v>
      </c>
      <c r="AE25">
        <f t="shared" si="2"/>
        <v>3.8412077479778034E-12</v>
      </c>
      <c r="AF25">
        <f t="shared" si="8"/>
        <v>26.285234281076683</v>
      </c>
    </row>
    <row r="26" spans="1:32" x14ac:dyDescent="0.25">
      <c r="A26" t="s">
        <v>4</v>
      </c>
      <c r="B26">
        <v>2.7619600000000002</v>
      </c>
      <c r="C26">
        <v>2.7546900000000001</v>
      </c>
      <c r="D26">
        <v>2.7551899999999998</v>
      </c>
      <c r="E26">
        <v>2.7525200000000001</v>
      </c>
      <c r="F26">
        <v>2.7490000000000001</v>
      </c>
      <c r="G26">
        <v>2.7454900000000002</v>
      </c>
      <c r="H26">
        <v>2.7423299999999999</v>
      </c>
      <c r="I26">
        <v>2.7395700000000001</v>
      </c>
      <c r="J26">
        <v>2.7378200000000001</v>
      </c>
      <c r="K26">
        <v>2.7361800000000001</v>
      </c>
      <c r="L26">
        <v>2.7351999999999999</v>
      </c>
      <c r="M26">
        <v>2.7343000000000002</v>
      </c>
      <c r="N26">
        <v>2.7336200000000002</v>
      </c>
      <c r="O26">
        <v>2.7330399999999999</v>
      </c>
      <c r="P26">
        <v>2.7325699999999999</v>
      </c>
      <c r="Q26">
        <v>2.7322000000000002</v>
      </c>
      <c r="Y26">
        <v>4</v>
      </c>
      <c r="Z26">
        <f>Z25+15</f>
        <v>45</v>
      </c>
      <c r="AA26">
        <v>2.7656499999999999</v>
      </c>
      <c r="AB26">
        <f t="shared" si="5"/>
        <v>4.5000000000000003E-5</v>
      </c>
      <c r="AC26">
        <f t="shared" si="6"/>
        <v>3.4669999999999757E-2</v>
      </c>
      <c r="AD26">
        <f t="shared" si="7"/>
        <v>159861974091.99472</v>
      </c>
      <c r="AE26">
        <f t="shared" si="2"/>
        <v>6.2553962922072797E-12</v>
      </c>
      <c r="AF26">
        <f t="shared" si="8"/>
        <v>25.797576617948273</v>
      </c>
    </row>
    <row r="27" spans="1:32" x14ac:dyDescent="0.25">
      <c r="Y27">
        <v>5</v>
      </c>
      <c r="Z27">
        <f>Z26+20</f>
        <v>65</v>
      </c>
      <c r="AA27">
        <v>2.7625600000000001</v>
      </c>
      <c r="AB27">
        <f t="shared" si="5"/>
        <v>6.4999999999999994E-5</v>
      </c>
      <c r="AC27">
        <f t="shared" si="6"/>
        <v>3.1579999999999941E-2</v>
      </c>
      <c r="AD27">
        <f t="shared" si="7"/>
        <v>100809767425.67722</v>
      </c>
      <c r="AE27">
        <f t="shared" si="2"/>
        <v>9.9196737135343328E-12</v>
      </c>
      <c r="AF27">
        <f t="shared" si="8"/>
        <v>25.336501086953525</v>
      </c>
    </row>
    <row r="28" spans="1:32" x14ac:dyDescent="0.25">
      <c r="Y28">
        <v>6</v>
      </c>
      <c r="Z28">
        <f>Z27+30</f>
        <v>95</v>
      </c>
      <c r="AA28">
        <v>2.7574800000000002</v>
      </c>
      <c r="AB28">
        <f t="shared" si="5"/>
        <v>9.5000000000000005E-5</v>
      </c>
      <c r="AC28">
        <f t="shared" si="6"/>
        <v>2.6499999999999968E-2</v>
      </c>
      <c r="AD28">
        <f t="shared" si="7"/>
        <v>57879678807.616104</v>
      </c>
      <c r="AE28">
        <f t="shared" si="2"/>
        <v>1.7277220962539532E-11</v>
      </c>
      <c r="AF28">
        <f t="shared" si="8"/>
        <v>24.781632189413305</v>
      </c>
    </row>
    <row r="29" spans="1:32" x14ac:dyDescent="0.25">
      <c r="A29" t="s">
        <v>1</v>
      </c>
      <c r="B29" s="1">
        <v>100</v>
      </c>
      <c r="Y29">
        <v>7</v>
      </c>
      <c r="Z29">
        <f>Z28+39</f>
        <v>134</v>
      </c>
      <c r="AA29">
        <v>2.75237</v>
      </c>
      <c r="AB29">
        <f t="shared" si="5"/>
        <v>1.34E-4</v>
      </c>
      <c r="AC29">
        <f t="shared" si="6"/>
        <v>2.1389999999999798E-2</v>
      </c>
      <c r="AD29">
        <f t="shared" si="7"/>
        <v>33121487277.10936</v>
      </c>
      <c r="AE29">
        <f t="shared" si="2"/>
        <v>3.0191880927131903E-11</v>
      </c>
      <c r="AF29">
        <f t="shared" si="8"/>
        <v>24.223448071165063</v>
      </c>
    </row>
    <row r="30" spans="1:32" x14ac:dyDescent="0.25">
      <c r="A30" t="s">
        <v>2</v>
      </c>
      <c r="B30">
        <v>116</v>
      </c>
      <c r="Y30">
        <v>8</v>
      </c>
      <c r="Z30">
        <f>Z29+50</f>
        <v>184</v>
      </c>
      <c r="AA30">
        <v>2.7461700000000002</v>
      </c>
      <c r="AB30">
        <f t="shared" si="5"/>
        <v>1.84E-4</v>
      </c>
      <c r="AC30">
        <f t="shared" si="6"/>
        <v>1.5190000000000037E-2</v>
      </c>
      <c r="AD30">
        <f t="shared" si="7"/>
        <v>17129464828.410736</v>
      </c>
      <c r="AE30">
        <f t="shared" si="2"/>
        <v>5.8378940032114219E-11</v>
      </c>
      <c r="AF30">
        <f t="shared" si="8"/>
        <v>23.564065907020368</v>
      </c>
    </row>
    <row r="31" spans="1:32" x14ac:dyDescent="0.25">
      <c r="A31" t="s">
        <v>3</v>
      </c>
      <c r="B31">
        <v>920</v>
      </c>
      <c r="Y31">
        <v>9</v>
      </c>
      <c r="Z31">
        <f>Z30+60</f>
        <v>244</v>
      </c>
      <c r="AA31">
        <v>2.7423600000000001</v>
      </c>
      <c r="AB31">
        <f t="shared" si="5"/>
        <v>2.4399999999999999E-4</v>
      </c>
      <c r="AC31">
        <f t="shared" si="6"/>
        <v>1.1379999999999946E-2</v>
      </c>
      <c r="AD31">
        <f t="shared" si="7"/>
        <v>9677346235.5263767</v>
      </c>
      <c r="AE31">
        <f t="shared" si="2"/>
        <v>1.0333411409100083E-10</v>
      </c>
      <c r="AF31">
        <f t="shared" si="8"/>
        <v>22.993053551426648</v>
      </c>
    </row>
    <row r="32" spans="1:32" x14ac:dyDescent="0.25">
      <c r="A32" t="s">
        <v>5</v>
      </c>
      <c r="B32">
        <v>2.7310400000000001</v>
      </c>
      <c r="Y32">
        <v>10</v>
      </c>
      <c r="Z32">
        <f>Z31+72</f>
        <v>316</v>
      </c>
      <c r="AA32">
        <v>2.73874</v>
      </c>
      <c r="AB32">
        <f t="shared" si="5"/>
        <v>3.1599999999999998E-4</v>
      </c>
      <c r="AC32">
        <f t="shared" si="6"/>
        <v>7.7599999999997671E-3</v>
      </c>
      <c r="AD32">
        <f t="shared" si="7"/>
        <v>5095402342.6048899</v>
      </c>
      <c r="AE32">
        <f t="shared" si="2"/>
        <v>1.9625535586043171E-10</v>
      </c>
      <c r="AF32">
        <f t="shared" si="8"/>
        <v>22.351604468629855</v>
      </c>
    </row>
    <row r="33" spans="1:32" x14ac:dyDescent="0.25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Y33">
        <v>11</v>
      </c>
      <c r="Z33">
        <f>Z32+80</f>
        <v>396</v>
      </c>
      <c r="AA33">
        <v>2.7366700000000002</v>
      </c>
      <c r="AB33">
        <f t="shared" si="5"/>
        <v>3.9599999999999998E-4</v>
      </c>
      <c r="AC33">
        <f t="shared" si="6"/>
        <v>5.6899999999999729E-3</v>
      </c>
      <c r="AD33">
        <f t="shared" si="7"/>
        <v>2981404648.3187323</v>
      </c>
      <c r="AE33">
        <f t="shared" si="2"/>
        <v>3.3541237032816663E-10</v>
      </c>
      <c r="AF33">
        <f t="shared" si="8"/>
        <v>21.815660384905424</v>
      </c>
    </row>
    <row r="34" spans="1:32" x14ac:dyDescent="0.25">
      <c r="A34" t="s">
        <v>6</v>
      </c>
      <c r="B34">
        <f>B30</f>
        <v>116</v>
      </c>
      <c r="C34">
        <f>B34+6</f>
        <v>122</v>
      </c>
      <c r="D34">
        <f>C34+10</f>
        <v>132</v>
      </c>
      <c r="E34">
        <f>D34+16</f>
        <v>148</v>
      </c>
      <c r="F34">
        <f>E34+20</f>
        <v>168</v>
      </c>
      <c r="G34">
        <f>F34+30</f>
        <v>198</v>
      </c>
      <c r="H34">
        <f>G34+42</f>
        <v>240</v>
      </c>
      <c r="I34">
        <f>H34+52</f>
        <v>292</v>
      </c>
      <c r="J34">
        <f>I34+60</f>
        <v>352</v>
      </c>
      <c r="K34">
        <f>J34+72</f>
        <v>424</v>
      </c>
      <c r="L34">
        <f>K34+76</f>
        <v>500</v>
      </c>
      <c r="M34">
        <f>L34+90</f>
        <v>590</v>
      </c>
      <c r="N34">
        <f>M34+100</f>
        <v>690</v>
      </c>
      <c r="O34">
        <f>N34+110</f>
        <v>800</v>
      </c>
      <c r="P34">
        <f>O34+120</f>
        <v>920</v>
      </c>
      <c r="Y34">
        <v>12</v>
      </c>
      <c r="Z34">
        <f>Z33+88</f>
        <v>484</v>
      </c>
      <c r="AA34">
        <v>2.7353499999999999</v>
      </c>
      <c r="AB34">
        <f t="shared" si="5"/>
        <v>4.84E-4</v>
      </c>
      <c r="AC34">
        <f t="shared" si="6"/>
        <v>4.369999999999763E-3</v>
      </c>
      <c r="AD34">
        <f t="shared" si="7"/>
        <v>1873440562.6836548</v>
      </c>
      <c r="AE34">
        <f t="shared" si="2"/>
        <v>5.3377727584136754E-10</v>
      </c>
      <c r="AF34">
        <f t="shared" si="8"/>
        <v>21.351042450412482</v>
      </c>
    </row>
    <row r="35" spans="1:32" x14ac:dyDescent="0.25">
      <c r="A35" t="s">
        <v>4</v>
      </c>
      <c r="B35">
        <v>2.7751399999999999</v>
      </c>
      <c r="C35">
        <v>2.77413</v>
      </c>
      <c r="D35">
        <v>2.7735099999999999</v>
      </c>
      <c r="E35">
        <v>2.7711100000000002</v>
      </c>
      <c r="F35">
        <v>2.7686700000000002</v>
      </c>
      <c r="G35">
        <v>2.7652600000000001</v>
      </c>
      <c r="H35">
        <v>2.7614000000000001</v>
      </c>
      <c r="I35">
        <v>2.7567900000000001</v>
      </c>
      <c r="J35">
        <v>2.7533300000000001</v>
      </c>
      <c r="K35">
        <v>2.7495500000000002</v>
      </c>
      <c r="L35">
        <v>2.7464900000000001</v>
      </c>
      <c r="M35">
        <v>2.74316</v>
      </c>
      <c r="N35">
        <v>2.7406700000000002</v>
      </c>
      <c r="O35">
        <v>2.7385700000000002</v>
      </c>
      <c r="P35">
        <v>2.7365400000000002</v>
      </c>
      <c r="Y35">
        <v>13</v>
      </c>
      <c r="Z35">
        <f>Z34+96</f>
        <v>580</v>
      </c>
      <c r="AA35">
        <v>2.7343500000000001</v>
      </c>
      <c r="AB35">
        <f t="shared" si="5"/>
        <v>5.8E-4</v>
      </c>
      <c r="AC35">
        <f t="shared" si="6"/>
        <v>3.3699999999998731E-3</v>
      </c>
      <c r="AD35">
        <f t="shared" si="7"/>
        <v>1205606972.6908014</v>
      </c>
      <c r="AE35">
        <f t="shared" si="2"/>
        <v>8.2945771105495026E-10</v>
      </c>
      <c r="AF35">
        <f t="shared" si="8"/>
        <v>20.910248988845435</v>
      </c>
    </row>
    <row r="36" spans="1:32" x14ac:dyDescent="0.25">
      <c r="Y36">
        <v>14</v>
      </c>
      <c r="Z36">
        <f>Z35+110</f>
        <v>690</v>
      </c>
      <c r="AA36">
        <v>2.7335799999999999</v>
      </c>
      <c r="AB36">
        <f t="shared" si="5"/>
        <v>6.8999999999999997E-4</v>
      </c>
      <c r="AC36">
        <f t="shared" si="6"/>
        <v>2.5999999999997137E-3</v>
      </c>
      <c r="AD36">
        <f t="shared" si="7"/>
        <v>781858390.23678553</v>
      </c>
      <c r="AE36">
        <f t="shared" si="2"/>
        <v>1.2790039890691079E-9</v>
      </c>
      <c r="AF36">
        <f t="shared" si="8"/>
        <v>20.477184195457692</v>
      </c>
    </row>
    <row r="37" spans="1:32" x14ac:dyDescent="0.25">
      <c r="Y37">
        <v>15</v>
      </c>
      <c r="Z37">
        <f>Z36+120</f>
        <v>810</v>
      </c>
      <c r="AA37">
        <v>2.7329400000000001</v>
      </c>
      <c r="AB37">
        <f t="shared" si="5"/>
        <v>8.0999999999999996E-4</v>
      </c>
      <c r="AC37">
        <f t="shared" si="6"/>
        <v>1.9599999999999618E-3</v>
      </c>
      <c r="AD37">
        <f t="shared" si="7"/>
        <v>502082282.50537735</v>
      </c>
      <c r="AE37">
        <f t="shared" si="2"/>
        <v>1.9917054133239405E-9</v>
      </c>
      <c r="AF37">
        <f t="shared" si="8"/>
        <v>20.034274573597592</v>
      </c>
    </row>
    <row r="38" spans="1:32" x14ac:dyDescent="0.25">
      <c r="A38" t="s">
        <v>1</v>
      </c>
      <c r="B38" s="1">
        <v>200</v>
      </c>
    </row>
    <row r="39" spans="1:32" x14ac:dyDescent="0.25">
      <c r="A39" t="s">
        <v>2</v>
      </c>
      <c r="B39">
        <v>200</v>
      </c>
    </row>
    <row r="40" spans="1:32" x14ac:dyDescent="0.25">
      <c r="A40" t="s">
        <v>3</v>
      </c>
      <c r="B40">
        <v>1600</v>
      </c>
      <c r="U40" t="s">
        <v>1</v>
      </c>
      <c r="V40" t="s">
        <v>2</v>
      </c>
      <c r="W40" t="s">
        <v>3</v>
      </c>
      <c r="X40" t="s">
        <v>5</v>
      </c>
      <c r="Z40" t="s">
        <v>6</v>
      </c>
      <c r="AA40" t="s">
        <v>4</v>
      </c>
      <c r="AB40" t="s">
        <v>11</v>
      </c>
      <c r="AC40" t="s">
        <v>8</v>
      </c>
      <c r="AD40" t="s">
        <v>9</v>
      </c>
      <c r="AE40" t="s">
        <v>10</v>
      </c>
      <c r="AF40" t="s">
        <v>12</v>
      </c>
    </row>
    <row r="41" spans="1:32" x14ac:dyDescent="0.25">
      <c r="A41" t="s">
        <v>5</v>
      </c>
      <c r="B41">
        <v>2.7311299999999998</v>
      </c>
      <c r="U41" s="1">
        <v>10</v>
      </c>
      <c r="V41">
        <v>22</v>
      </c>
      <c r="W41">
        <v>940</v>
      </c>
      <c r="X41">
        <v>2.7316099999999999</v>
      </c>
      <c r="Y41">
        <v>1</v>
      </c>
      <c r="Z41">
        <f>V41</f>
        <v>22</v>
      </c>
      <c r="AA41">
        <v>2.7619600000000002</v>
      </c>
      <c r="AB41">
        <f t="shared" si="5"/>
        <v>2.1999999999999999E-5</v>
      </c>
      <c r="AC41">
        <f t="shared" si="6"/>
        <v>3.0980000000000008E-2</v>
      </c>
      <c r="AD41">
        <f t="shared" si="7"/>
        <v>292188134989.18567</v>
      </c>
      <c r="AE41">
        <f t="shared" si="2"/>
        <v>3.4224524552888212E-12</v>
      </c>
      <c r="AF41">
        <f t="shared" si="8"/>
        <v>26.400663729652077</v>
      </c>
    </row>
    <row r="42" spans="1:32" x14ac:dyDescent="0.2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Y42">
        <v>2</v>
      </c>
      <c r="Z42">
        <f>Z41+5</f>
        <v>27</v>
      </c>
      <c r="AA42">
        <v>2.7546900000000001</v>
      </c>
      <c r="AB42">
        <f t="shared" si="5"/>
        <v>2.6999999999999999E-5</v>
      </c>
      <c r="AC42">
        <f t="shared" si="6"/>
        <v>2.3709999999999898E-2</v>
      </c>
      <c r="AD42">
        <f t="shared" si="7"/>
        <v>182209758952.08176</v>
      </c>
      <c r="AE42">
        <f t="shared" si="2"/>
        <v>5.4881802475957615E-12</v>
      </c>
      <c r="AF42">
        <f t="shared" si="8"/>
        <v>25.928424382094651</v>
      </c>
    </row>
    <row r="43" spans="1:32" x14ac:dyDescent="0.25">
      <c r="A43" t="s">
        <v>6</v>
      </c>
      <c r="B43">
        <f>B39</f>
        <v>200</v>
      </c>
      <c r="C43">
        <f>B43+12</f>
        <v>212</v>
      </c>
      <c r="D43">
        <f>C43+20</f>
        <v>232</v>
      </c>
      <c r="E43">
        <f>D43+32</f>
        <v>264</v>
      </c>
      <c r="F43">
        <f>E43+48</f>
        <v>312</v>
      </c>
      <c r="G43">
        <f>F43+68</f>
        <v>380</v>
      </c>
      <c r="H43">
        <f>G43+96</f>
        <v>476</v>
      </c>
      <c r="I43">
        <f>H43+124</f>
        <v>600</v>
      </c>
      <c r="J43">
        <f>I43+120</f>
        <v>720</v>
      </c>
      <c r="K43">
        <f>J43+140</f>
        <v>860</v>
      </c>
      <c r="L43">
        <f>K43+190</f>
        <v>1050</v>
      </c>
      <c r="M43">
        <f>L43+190</f>
        <v>1240</v>
      </c>
      <c r="N43">
        <f>M43+160</f>
        <v>1400</v>
      </c>
      <c r="O43">
        <f>N43+100</f>
        <v>1500</v>
      </c>
      <c r="P43">
        <f>O43+100</f>
        <v>1600</v>
      </c>
      <c r="Y43">
        <v>3</v>
      </c>
      <c r="Z43">
        <f>Z42+10</f>
        <v>37</v>
      </c>
      <c r="AA43">
        <v>2.7551899999999998</v>
      </c>
      <c r="AB43">
        <f t="shared" si="5"/>
        <v>3.6999999999999998E-5</v>
      </c>
      <c r="AC43">
        <f t="shared" si="6"/>
        <v>2.4209999999999621E-2</v>
      </c>
      <c r="AD43">
        <f t="shared" si="7"/>
        <v>135767840156.62904</v>
      </c>
      <c r="AE43">
        <f t="shared" si="2"/>
        <v>7.3655145345639034E-12</v>
      </c>
      <c r="AF43">
        <f t="shared" si="8"/>
        <v>25.634212206327398</v>
      </c>
    </row>
    <row r="44" spans="1:32" x14ac:dyDescent="0.25">
      <c r="A44" t="s">
        <v>4</v>
      </c>
      <c r="B44">
        <v>2.7715999999999998</v>
      </c>
      <c r="C44">
        <v>2.7696999999999998</v>
      </c>
      <c r="D44">
        <v>2.7667999999999999</v>
      </c>
      <c r="E44">
        <v>2.76491</v>
      </c>
      <c r="F44">
        <v>2.7613699999999999</v>
      </c>
      <c r="G44">
        <v>2.7570100000000002</v>
      </c>
      <c r="H44">
        <v>2.7521599999999999</v>
      </c>
      <c r="I44">
        <v>2.7478699999999998</v>
      </c>
      <c r="J44">
        <v>2.7444999999999999</v>
      </c>
      <c r="K44">
        <v>2.7416999999999998</v>
      </c>
      <c r="L44">
        <v>2.7394699999999998</v>
      </c>
      <c r="M44">
        <v>2.7374800000000001</v>
      </c>
      <c r="N44">
        <v>2.7359100000000001</v>
      </c>
      <c r="O44">
        <v>2.7353999999999998</v>
      </c>
      <c r="P44">
        <v>2.7348300000000001</v>
      </c>
      <c r="Y44">
        <v>4</v>
      </c>
      <c r="Z44">
        <f>Z43+15</f>
        <v>52</v>
      </c>
      <c r="AA44">
        <v>2.7525200000000001</v>
      </c>
      <c r="AB44">
        <f t="shared" si="5"/>
        <v>5.1999999999999997E-5</v>
      </c>
      <c r="AC44">
        <f t="shared" si="6"/>
        <v>2.1539999999999893E-2</v>
      </c>
      <c r="AD44">
        <f t="shared" si="7"/>
        <v>85950062949.219452</v>
      </c>
      <c r="AE44">
        <f t="shared" si="2"/>
        <v>1.1634662799384039E-11</v>
      </c>
      <c r="AF44">
        <f t="shared" si="8"/>
        <v>25.177032301168481</v>
      </c>
    </row>
    <row r="45" spans="1:32" x14ac:dyDescent="0.25">
      <c r="Y45">
        <v>5</v>
      </c>
      <c r="Z45">
        <f>Z44+20</f>
        <v>72</v>
      </c>
      <c r="AA45">
        <v>2.7490000000000001</v>
      </c>
      <c r="AB45">
        <f t="shared" si="5"/>
        <v>7.2000000000000002E-5</v>
      </c>
      <c r="AC45">
        <f t="shared" si="6"/>
        <v>1.8019999999999925E-2</v>
      </c>
      <c r="AD45">
        <f t="shared" si="7"/>
        <v>51930934041.277634</v>
      </c>
      <c r="AE45">
        <f t="shared" si="2"/>
        <v>1.9256345345245351E-11</v>
      </c>
      <c r="AF45">
        <f t="shared" si="8"/>
        <v>24.673180481185803</v>
      </c>
    </row>
    <row r="46" spans="1:32" x14ac:dyDescent="0.25">
      <c r="Y46">
        <v>6</v>
      </c>
      <c r="Z46">
        <f>Z45+30</f>
        <v>102</v>
      </c>
      <c r="AA46">
        <v>2.7454900000000002</v>
      </c>
      <c r="AB46">
        <f t="shared" si="5"/>
        <v>1.02E-4</v>
      </c>
      <c r="AC46">
        <f t="shared" si="6"/>
        <v>1.4510000000000023E-2</v>
      </c>
      <c r="AD46">
        <f t="shared" si="7"/>
        <v>29516923141.827091</v>
      </c>
      <c r="AE46">
        <f t="shared" si="2"/>
        <v>3.3878869934886453E-11</v>
      </c>
      <c r="AF46">
        <f t="shared" si="8"/>
        <v>24.108229601633496</v>
      </c>
    </row>
    <row r="47" spans="1:32" x14ac:dyDescent="0.25">
      <c r="A47" t="s">
        <v>1</v>
      </c>
      <c r="B47" s="1">
        <v>450</v>
      </c>
      <c r="C47" t="s">
        <v>7</v>
      </c>
      <c r="Y47">
        <v>7</v>
      </c>
      <c r="Z47">
        <f>Z46+40</f>
        <v>142</v>
      </c>
      <c r="AA47">
        <v>2.7423299999999999</v>
      </c>
      <c r="AB47">
        <f t="shared" si="5"/>
        <v>1.4200000000000001E-4</v>
      </c>
      <c r="AC47">
        <f t="shared" si="6"/>
        <v>1.1349999999999749E-2</v>
      </c>
      <c r="AD47">
        <f t="shared" si="7"/>
        <v>16584842857.908787</v>
      </c>
      <c r="AE47">
        <f t="shared" si="2"/>
        <v>6.0296018995629588E-11</v>
      </c>
      <c r="AF47">
        <f t="shared" si="8"/>
        <v>23.5317550343478</v>
      </c>
    </row>
    <row r="48" spans="1:32" x14ac:dyDescent="0.25">
      <c r="A48" t="s">
        <v>2</v>
      </c>
      <c r="B48">
        <v>280</v>
      </c>
      <c r="Y48">
        <v>8</v>
      </c>
      <c r="Z48">
        <f>Z47+50</f>
        <v>192</v>
      </c>
      <c r="AA48">
        <v>2.7395700000000001</v>
      </c>
      <c r="AB48">
        <f t="shared" si="5"/>
        <v>1.92E-4</v>
      </c>
      <c r="AC48">
        <f t="shared" si="6"/>
        <v>8.5899999999998755E-3</v>
      </c>
      <c r="AD48">
        <f t="shared" si="7"/>
        <v>9283158783.5995483</v>
      </c>
      <c r="AE48">
        <f t="shared" si="2"/>
        <v>1.0772195362710899E-10</v>
      </c>
      <c r="AF48">
        <f t="shared" si="8"/>
        <v>22.951467711990038</v>
      </c>
    </row>
    <row r="49" spans="1:32" x14ac:dyDescent="0.25">
      <c r="A49" t="s">
        <v>3</v>
      </c>
      <c r="B49">
        <v>2400</v>
      </c>
      <c r="Y49">
        <v>9</v>
      </c>
      <c r="Z49">
        <f>Z48+60</f>
        <v>252</v>
      </c>
      <c r="AA49">
        <v>2.7378200000000001</v>
      </c>
      <c r="AB49">
        <f t="shared" si="5"/>
        <v>2.52E-4</v>
      </c>
      <c r="AC49">
        <f t="shared" si="6"/>
        <v>6.8399999999999572E-3</v>
      </c>
      <c r="AD49">
        <f t="shared" si="7"/>
        <v>5631957964.838089</v>
      </c>
      <c r="AE49">
        <f t="shared" si="2"/>
        <v>1.7755814341003317E-10</v>
      </c>
      <c r="AF49">
        <f t="shared" si="8"/>
        <v>22.451722992144699</v>
      </c>
    </row>
    <row r="50" spans="1:32" x14ac:dyDescent="0.25">
      <c r="A50" t="s">
        <v>5</v>
      </c>
      <c r="B50">
        <v>2.7315200000000002</v>
      </c>
      <c r="Y50">
        <v>10</v>
      </c>
      <c r="Z50">
        <f>Z49+72</f>
        <v>324</v>
      </c>
      <c r="AA50">
        <v>2.7361800000000001</v>
      </c>
      <c r="AB50">
        <f t="shared" si="5"/>
        <v>3.2400000000000001E-4</v>
      </c>
      <c r="AC50">
        <f t="shared" si="6"/>
        <v>5.1999999999998714E-3</v>
      </c>
      <c r="AD50">
        <f t="shared" si="7"/>
        <v>3330137588.0458527</v>
      </c>
      <c r="AE50">
        <f t="shared" si="2"/>
        <v>3.0028789308576493E-10</v>
      </c>
      <c r="AF50">
        <f t="shared" si="8"/>
        <v>21.926279457816698</v>
      </c>
    </row>
    <row r="51" spans="1:32" x14ac:dyDescent="0.25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Y51">
        <v>11</v>
      </c>
      <c r="Z51">
        <f>Z50+80</f>
        <v>404</v>
      </c>
      <c r="AA51">
        <v>2.7351999999999999</v>
      </c>
      <c r="AB51">
        <f t="shared" si="5"/>
        <v>4.0400000000000001E-4</v>
      </c>
      <c r="AC51">
        <f t="shared" si="6"/>
        <v>4.2199999999996685E-3</v>
      </c>
      <c r="AD51">
        <f t="shared" si="7"/>
        <v>2167379341.8617129</v>
      </c>
      <c r="AE51">
        <f t="shared" si="2"/>
        <v>4.6138669898967961E-10</v>
      </c>
      <c r="AF51">
        <f t="shared" si="8"/>
        <v>21.496784598108359</v>
      </c>
    </row>
    <row r="52" spans="1:32" x14ac:dyDescent="0.25">
      <c r="A52" t="s">
        <v>6</v>
      </c>
      <c r="B52">
        <f>B48</f>
        <v>280</v>
      </c>
      <c r="C52">
        <f>B52+20</f>
        <v>300</v>
      </c>
      <c r="D52">
        <f>C52+30</f>
        <v>330</v>
      </c>
      <c r="E52">
        <f>D52+50</f>
        <v>380</v>
      </c>
      <c r="F52">
        <f>E52+60</f>
        <v>440</v>
      </c>
      <c r="G52">
        <f>F52+70</f>
        <v>510</v>
      </c>
      <c r="H52">
        <f>G52+110</f>
        <v>620</v>
      </c>
      <c r="I52">
        <f>H52+150</f>
        <v>770</v>
      </c>
      <c r="J52">
        <f>I52+200</f>
        <v>970</v>
      </c>
      <c r="K52">
        <f>J52+250</f>
        <v>1220</v>
      </c>
      <c r="L52">
        <f>K52+240</f>
        <v>1460</v>
      </c>
      <c r="M52">
        <f>L52+300</f>
        <v>1760</v>
      </c>
      <c r="N52">
        <f>M52+320</f>
        <v>2080</v>
      </c>
      <c r="O52">
        <f>N52+200</f>
        <v>2280</v>
      </c>
      <c r="P52">
        <f>B49</f>
        <v>2400</v>
      </c>
      <c r="Y52">
        <v>12</v>
      </c>
      <c r="Z52">
        <f>Z51+86</f>
        <v>490</v>
      </c>
      <c r="AA52">
        <v>2.7343000000000002</v>
      </c>
      <c r="AB52">
        <f t="shared" si="5"/>
        <v>4.8999999999999998E-4</v>
      </c>
      <c r="AC52">
        <f t="shared" si="6"/>
        <v>3.3199999999999896E-3</v>
      </c>
      <c r="AD52">
        <f t="shared" si="7"/>
        <v>1405872213.7791362</v>
      </c>
      <c r="AE52">
        <f t="shared" si="2"/>
        <v>7.1130220101007055E-10</v>
      </c>
      <c r="AF52">
        <f t="shared" si="8"/>
        <v>21.063923739845389</v>
      </c>
    </row>
    <row r="53" spans="1:32" x14ac:dyDescent="0.25">
      <c r="A53" t="s">
        <v>4</v>
      </c>
      <c r="B53">
        <v>2.7692899999999998</v>
      </c>
      <c r="C53">
        <v>2.7662800000000001</v>
      </c>
      <c r="D53">
        <v>2.7647300000000001</v>
      </c>
      <c r="E53">
        <v>2.7596799999999999</v>
      </c>
      <c r="F53">
        <v>2.7560899999999999</v>
      </c>
      <c r="G53">
        <v>2.75359</v>
      </c>
      <c r="H53">
        <v>2.7495799999999999</v>
      </c>
      <c r="I53">
        <v>2.74593</v>
      </c>
      <c r="J53">
        <v>2.7421199999999999</v>
      </c>
      <c r="K53">
        <v>2.7396400000000001</v>
      </c>
      <c r="L53">
        <v>2.7378999999999998</v>
      </c>
      <c r="M53">
        <v>2.73672</v>
      </c>
      <c r="N53">
        <v>2.7351399999999999</v>
      </c>
      <c r="O53">
        <v>2.73489</v>
      </c>
      <c r="P53">
        <v>2.73448</v>
      </c>
      <c r="Y53">
        <v>13</v>
      </c>
      <c r="Z53">
        <f>Z52+100</f>
        <v>590</v>
      </c>
      <c r="AA53">
        <v>2.7336200000000002</v>
      </c>
      <c r="AB53">
        <f t="shared" si="5"/>
        <v>5.9000000000000003E-4</v>
      </c>
      <c r="AC53">
        <f t="shared" si="6"/>
        <v>2.6399999999999757E-3</v>
      </c>
      <c r="AD53">
        <f t="shared" si="7"/>
        <v>928444096.25519705</v>
      </c>
      <c r="AE53">
        <f t="shared" si="2"/>
        <v>1.0770707725251502E-9</v>
      </c>
      <c r="AF53">
        <f t="shared" si="8"/>
        <v>20.649020728280121</v>
      </c>
    </row>
    <row r="54" spans="1:32" x14ac:dyDescent="0.25">
      <c r="Y54">
        <v>14</v>
      </c>
      <c r="Z54">
        <f>Z53+110</f>
        <v>700</v>
      </c>
      <c r="AA54">
        <v>2.7330399999999999</v>
      </c>
      <c r="AB54">
        <f t="shared" si="5"/>
        <v>6.9999999999999999E-4</v>
      </c>
      <c r="AC54">
        <f t="shared" si="6"/>
        <v>2.0599999999997287E-3</v>
      </c>
      <c r="AD54">
        <f t="shared" si="7"/>
        <v>610622810.92447412</v>
      </c>
      <c r="AE54">
        <f t="shared" si="2"/>
        <v>1.6376721965005114E-9</v>
      </c>
      <c r="AF54">
        <f t="shared" si="8"/>
        <v>20.229989995779622</v>
      </c>
    </row>
    <row r="55" spans="1:32" x14ac:dyDescent="0.25">
      <c r="Y55">
        <v>15</v>
      </c>
      <c r="Z55">
        <f>Z54+120</f>
        <v>820</v>
      </c>
      <c r="AA55">
        <v>2.7325699999999999</v>
      </c>
      <c r="AB55">
        <f t="shared" si="5"/>
        <v>8.1999999999999998E-4</v>
      </c>
      <c r="AC55">
        <f t="shared" si="6"/>
        <v>1.5899999999997583E-3</v>
      </c>
      <c r="AD55">
        <f t="shared" si="7"/>
        <v>402334352.68702698</v>
      </c>
      <c r="AE55">
        <f t="shared" si="2"/>
        <v>2.4854949454885174E-9</v>
      </c>
      <c r="AF55">
        <f t="shared" si="8"/>
        <v>19.812794023995359</v>
      </c>
    </row>
    <row r="56" spans="1:32" x14ac:dyDescent="0.25">
      <c r="A56" t="s">
        <v>1</v>
      </c>
      <c r="B56" s="1">
        <v>5</v>
      </c>
      <c r="Y56">
        <v>16</v>
      </c>
      <c r="Z56">
        <f>Z55+130</f>
        <v>950</v>
      </c>
      <c r="AA56">
        <v>2.7322000000000002</v>
      </c>
      <c r="AB56">
        <f t="shared" si="5"/>
        <v>9.5E-4</v>
      </c>
      <c r="AC56">
        <f t="shared" si="6"/>
        <v>1.2199999999999989E-3</v>
      </c>
      <c r="AD56">
        <f t="shared" si="7"/>
        <v>266464936.3973271</v>
      </c>
      <c r="AE56">
        <f t="shared" si="2"/>
        <v>3.7528389795680108E-9</v>
      </c>
      <c r="AF56">
        <f t="shared" si="8"/>
        <v>19.400753222172249</v>
      </c>
    </row>
    <row r="57" spans="1:32" x14ac:dyDescent="0.25">
      <c r="A57" t="s">
        <v>2</v>
      </c>
      <c r="B57">
        <v>43</v>
      </c>
    </row>
    <row r="58" spans="1:32" x14ac:dyDescent="0.25">
      <c r="A58" t="s">
        <v>3</v>
      </c>
      <c r="B58">
        <v>800</v>
      </c>
    </row>
    <row r="59" spans="1:32" x14ac:dyDescent="0.25">
      <c r="A59" t="s">
        <v>5</v>
      </c>
      <c r="B59">
        <v>2.7314699999999998</v>
      </c>
      <c r="U59" t="s">
        <v>1</v>
      </c>
      <c r="V59" t="s">
        <v>2</v>
      </c>
      <c r="W59" t="s">
        <v>3</v>
      </c>
      <c r="X59" t="s">
        <v>5</v>
      </c>
      <c r="Z59" t="s">
        <v>6</v>
      </c>
      <c r="AA59" t="s">
        <v>4</v>
      </c>
      <c r="AB59" t="s">
        <v>11</v>
      </c>
      <c r="AC59" t="s">
        <v>8</v>
      </c>
      <c r="AD59" t="s">
        <v>9</v>
      </c>
      <c r="AE59" t="s">
        <v>10</v>
      </c>
      <c r="AF59" t="s">
        <v>12</v>
      </c>
    </row>
    <row r="60" spans="1:32" x14ac:dyDescent="0.25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U60" s="1">
        <v>100</v>
      </c>
      <c r="V60">
        <v>116</v>
      </c>
      <c r="W60">
        <v>920</v>
      </c>
      <c r="X60">
        <v>2.7310400000000001</v>
      </c>
      <c r="Y60">
        <v>1</v>
      </c>
      <c r="Z60">
        <f>V60</f>
        <v>116</v>
      </c>
      <c r="AA60">
        <v>2.7751399999999999</v>
      </c>
      <c r="AB60">
        <f t="shared" si="5"/>
        <v>1.16E-4</v>
      </c>
      <c r="AC60">
        <f t="shared" si="6"/>
        <v>4.4159999999999755E-2</v>
      </c>
      <c r="AD60">
        <f t="shared" si="7"/>
        <v>78990510258.20105</v>
      </c>
      <c r="AE60">
        <f t="shared" si="2"/>
        <v>1.265974857905386E-11</v>
      </c>
      <c r="AF60">
        <f t="shared" si="8"/>
        <v>25.09259355888414</v>
      </c>
    </row>
    <row r="61" spans="1:32" x14ac:dyDescent="0.25">
      <c r="A61" t="s">
        <v>6</v>
      </c>
      <c r="B61">
        <f>B57</f>
        <v>43</v>
      </c>
      <c r="C61">
        <f>B61+7</f>
        <v>50</v>
      </c>
      <c r="D61">
        <f>C61+10</f>
        <v>60</v>
      </c>
      <c r="E61">
        <f>D61+14</f>
        <v>74</v>
      </c>
      <c r="F61">
        <f>E61+18</f>
        <v>92</v>
      </c>
      <c r="G61">
        <f>F61+23</f>
        <v>115</v>
      </c>
      <c r="H61">
        <f>G61+29</f>
        <v>144</v>
      </c>
      <c r="I61">
        <f>H61+46</f>
        <v>190</v>
      </c>
      <c r="J61">
        <f>I61+58</f>
        <v>248</v>
      </c>
      <c r="K61">
        <f>J61+76</f>
        <v>324</v>
      </c>
      <c r="L61">
        <f>K61+92</f>
        <v>416</v>
      </c>
      <c r="M61">
        <f>L61+84</f>
        <v>500</v>
      </c>
      <c r="N61">
        <f>M61+100</f>
        <v>600</v>
      </c>
      <c r="O61">
        <f>N61+100</f>
        <v>700</v>
      </c>
      <c r="P61">
        <f>B58</f>
        <v>800</v>
      </c>
      <c r="Y61">
        <v>2</v>
      </c>
      <c r="Z61">
        <f>Z60+6</f>
        <v>122</v>
      </c>
      <c r="AA61">
        <v>2.77413</v>
      </c>
      <c r="AB61">
        <f t="shared" si="5"/>
        <v>1.22E-4</v>
      </c>
      <c r="AC61">
        <f t="shared" si="6"/>
        <v>4.31499999999998E-2</v>
      </c>
      <c r="AD61">
        <f t="shared" si="7"/>
        <v>73387959589.27298</v>
      </c>
      <c r="AE61">
        <f t="shared" si="2"/>
        <v>1.3626213422428612E-11</v>
      </c>
      <c r="AF61">
        <f t="shared" si="8"/>
        <v>25.019025720817844</v>
      </c>
    </row>
    <row r="62" spans="1:32" x14ac:dyDescent="0.25">
      <c r="A62" t="s">
        <v>4</v>
      </c>
      <c r="B62">
        <v>2.7519200000000001</v>
      </c>
      <c r="C62">
        <v>2.7504200000000001</v>
      </c>
      <c r="D62">
        <v>2.7496399999999999</v>
      </c>
      <c r="E62">
        <v>2.7479499999999999</v>
      </c>
      <c r="F62">
        <v>2.7452899999999998</v>
      </c>
      <c r="G62">
        <v>2.7431100000000002</v>
      </c>
      <c r="H62">
        <v>2.7412299999999998</v>
      </c>
      <c r="I62">
        <v>2.7386599999999999</v>
      </c>
      <c r="J62">
        <v>2.73672</v>
      </c>
      <c r="K62">
        <v>2.7351100000000002</v>
      </c>
      <c r="L62">
        <v>2.7339000000000002</v>
      </c>
      <c r="M62">
        <v>2.73325</v>
      </c>
      <c r="N62">
        <v>2.7326800000000002</v>
      </c>
      <c r="O62">
        <v>2.7322799999999998</v>
      </c>
      <c r="P62">
        <v>2.7319900000000001</v>
      </c>
      <c r="Y62">
        <v>3</v>
      </c>
      <c r="Z62">
        <f>Z61+10</f>
        <v>132</v>
      </c>
      <c r="AA62">
        <v>2.7735099999999999</v>
      </c>
      <c r="AB62">
        <f t="shared" si="5"/>
        <v>1.3200000000000001E-4</v>
      </c>
      <c r="AC62">
        <f t="shared" si="6"/>
        <v>4.2529999999999735E-2</v>
      </c>
      <c r="AD62">
        <f t="shared" si="7"/>
        <v>66853676463.793755</v>
      </c>
      <c r="AE62">
        <f t="shared" si="2"/>
        <v>1.495804049821515E-11</v>
      </c>
      <c r="AF62">
        <f t="shared" si="8"/>
        <v>24.925772134700836</v>
      </c>
    </row>
    <row r="63" spans="1:32" x14ac:dyDescent="0.25">
      <c r="Y63">
        <v>4</v>
      </c>
      <c r="Z63">
        <f>Z62+16</f>
        <v>148</v>
      </c>
      <c r="AA63">
        <v>2.7711100000000002</v>
      </c>
      <c r="AB63">
        <f t="shared" si="5"/>
        <v>1.4799999999999999E-4</v>
      </c>
      <c r="AC63">
        <f t="shared" si="6"/>
        <v>4.0129999999999999E-2</v>
      </c>
      <c r="AD63">
        <f t="shared" si="7"/>
        <v>56261497578.331345</v>
      </c>
      <c r="AE63">
        <f t="shared" si="2"/>
        <v>1.7774144717845936E-11</v>
      </c>
      <c r="AF63">
        <f t="shared" si="8"/>
        <v>24.753276258536378</v>
      </c>
    </row>
    <row r="64" spans="1:32" x14ac:dyDescent="0.25">
      <c r="Y64">
        <v>5</v>
      </c>
      <c r="Z64">
        <f>Z63+20</f>
        <v>168</v>
      </c>
      <c r="AA64">
        <v>2.7686700000000002</v>
      </c>
      <c r="AB64">
        <f t="shared" si="5"/>
        <v>1.6799999999999999E-4</v>
      </c>
      <c r="AC64">
        <f t="shared" si="6"/>
        <v>3.7690000000000001E-2</v>
      </c>
      <c r="AD64">
        <f t="shared" si="7"/>
        <v>46550108704.9888</v>
      </c>
      <c r="AE64">
        <f t="shared" si="2"/>
        <v>2.1482226955419107E-11</v>
      </c>
      <c r="AF64">
        <f t="shared" si="8"/>
        <v>24.563795175897454</v>
      </c>
    </row>
    <row r="65" spans="21:32" x14ac:dyDescent="0.25">
      <c r="Y65">
        <v>6</v>
      </c>
      <c r="Z65">
        <f>Z64+30</f>
        <v>198</v>
      </c>
      <c r="AA65">
        <v>2.7652600000000001</v>
      </c>
      <c r="AB65">
        <f t="shared" si="5"/>
        <v>1.9799999999999999E-4</v>
      </c>
      <c r="AC65">
        <f t="shared" si="6"/>
        <v>3.4279999999999866E-2</v>
      </c>
      <c r="AD65">
        <f t="shared" si="7"/>
        <v>35923568135.102371</v>
      </c>
      <c r="AE65">
        <f t="shared" si="2"/>
        <v>2.7836878459265842E-11</v>
      </c>
      <c r="AF65">
        <f t="shared" si="8"/>
        <v>24.304659411056708</v>
      </c>
    </row>
    <row r="66" spans="21:32" x14ac:dyDescent="0.25">
      <c r="Y66">
        <v>7</v>
      </c>
      <c r="Z66">
        <f>Z65+42</f>
        <v>240</v>
      </c>
      <c r="AA66">
        <v>2.7614000000000001</v>
      </c>
      <c r="AB66">
        <f t="shared" si="5"/>
        <v>2.4000000000000001E-4</v>
      </c>
      <c r="AC66">
        <f t="shared" si="6"/>
        <v>3.0419999999999892E-2</v>
      </c>
      <c r="AD66">
        <f t="shared" si="7"/>
        <v>26299761601.592667</v>
      </c>
      <c r="AE66">
        <f t="shared" si="2"/>
        <v>3.8023158352106193E-11</v>
      </c>
      <c r="AF66">
        <f t="shared" si="8"/>
        <v>23.992825711510822</v>
      </c>
    </row>
    <row r="67" spans="21:32" x14ac:dyDescent="0.25">
      <c r="Y67">
        <v>8</v>
      </c>
      <c r="Z67">
        <f>Z66+52</f>
        <v>292</v>
      </c>
      <c r="AA67">
        <v>2.7567900000000001</v>
      </c>
      <c r="AB67">
        <f t="shared" si="5"/>
        <v>2.92E-4</v>
      </c>
      <c r="AC67">
        <f t="shared" si="6"/>
        <v>2.5809999999999889E-2</v>
      </c>
      <c r="AD67">
        <f t="shared" si="7"/>
        <v>18340408174.248367</v>
      </c>
      <c r="AE67">
        <f t="shared" si="2"/>
        <v>5.4524413551716516E-11</v>
      </c>
      <c r="AF67">
        <f t="shared" si="8"/>
        <v>23.632372559483905</v>
      </c>
    </row>
    <row r="68" spans="21:32" x14ac:dyDescent="0.25">
      <c r="Y68">
        <v>9</v>
      </c>
      <c r="Z68">
        <f>Z67+60</f>
        <v>352</v>
      </c>
      <c r="AA68">
        <v>2.7533300000000001</v>
      </c>
      <c r="AB68">
        <f t="shared" si="5"/>
        <v>3.5199999999999999E-4</v>
      </c>
      <c r="AC68">
        <f t="shared" si="6"/>
        <v>2.234999999999987E-2</v>
      </c>
      <c r="AD68">
        <f t="shared" si="7"/>
        <v>13174638510.749393</v>
      </c>
      <c r="AE68">
        <f t="shared" si="2"/>
        <v>7.590341087416435E-11</v>
      </c>
      <c r="AF68">
        <f t="shared" si="8"/>
        <v>23.301559493483143</v>
      </c>
    </row>
    <row r="69" spans="21:32" x14ac:dyDescent="0.25">
      <c r="Y69">
        <v>10</v>
      </c>
      <c r="Z69">
        <f>Z68+72</f>
        <v>424</v>
      </c>
      <c r="AA69">
        <v>2.7495500000000002</v>
      </c>
      <c r="AB69">
        <f t="shared" si="5"/>
        <v>4.2400000000000001E-4</v>
      </c>
      <c r="AC69">
        <f t="shared" si="6"/>
        <v>1.8569999999999975E-2</v>
      </c>
      <c r="AD69">
        <f t="shared" si="7"/>
        <v>9087614397.3349895</v>
      </c>
      <c r="AE69">
        <f t="shared" si="2"/>
        <v>1.1003988024549737E-10</v>
      </c>
      <c r="AF69">
        <f t="shared" si="8"/>
        <v>22.930178268154325</v>
      </c>
    </row>
    <row r="70" spans="21:32" x14ac:dyDescent="0.25">
      <c r="Y70">
        <v>11</v>
      </c>
      <c r="Z70">
        <f>Z69+76</f>
        <v>500</v>
      </c>
      <c r="AA70">
        <v>2.7464900000000001</v>
      </c>
      <c r="AB70">
        <f t="shared" si="5"/>
        <v>5.0000000000000001E-4</v>
      </c>
      <c r="AC70">
        <f t="shared" si="6"/>
        <v>1.5509999999999913E-2</v>
      </c>
      <c r="AD70">
        <f t="shared" si="7"/>
        <v>6436438697.289176</v>
      </c>
      <c r="AE70">
        <f t="shared" ref="AE70:AE128" si="9">1/AD70</f>
        <v>1.5536541976561795E-10</v>
      </c>
      <c r="AF70">
        <f t="shared" si="8"/>
        <v>22.585241226787918</v>
      </c>
    </row>
    <row r="71" spans="21:32" x14ac:dyDescent="0.25">
      <c r="Y71">
        <v>12</v>
      </c>
      <c r="Z71">
        <f>Z70+90</f>
        <v>590</v>
      </c>
      <c r="AA71">
        <v>2.74316</v>
      </c>
      <c r="AB71">
        <f t="shared" si="5"/>
        <v>5.9000000000000003E-4</v>
      </c>
      <c r="AC71">
        <f t="shared" si="6"/>
        <v>1.2179999999999858E-2</v>
      </c>
      <c r="AD71">
        <f t="shared" si="7"/>
        <v>4283503444.0864658</v>
      </c>
      <c r="AE71">
        <f t="shared" si="9"/>
        <v>2.3345376350298882E-10</v>
      </c>
      <c r="AF71">
        <f t="shared" si="8"/>
        <v>22.178037073403644</v>
      </c>
    </row>
    <row r="72" spans="21:32" x14ac:dyDescent="0.25">
      <c r="Y72">
        <v>13</v>
      </c>
      <c r="Z72">
        <f>Z71+100</f>
        <v>690</v>
      </c>
      <c r="AA72">
        <v>2.7406700000000002</v>
      </c>
      <c r="AB72">
        <f t="shared" si="5"/>
        <v>6.8999999999999997E-4</v>
      </c>
      <c r="AC72">
        <f t="shared" si="6"/>
        <v>9.6899999999999764E-3</v>
      </c>
      <c r="AD72">
        <f t="shared" si="7"/>
        <v>2913926077.4597187</v>
      </c>
      <c r="AE72">
        <f t="shared" si="9"/>
        <v>3.4317960491014678E-10</v>
      </c>
      <c r="AF72">
        <f t="shared" si="8"/>
        <v>21.792767176333037</v>
      </c>
    </row>
    <row r="73" spans="21:32" x14ac:dyDescent="0.25">
      <c r="Y73">
        <v>14</v>
      </c>
      <c r="Z73">
        <f>Z72+110</f>
        <v>800</v>
      </c>
      <c r="AA73">
        <v>2.7385700000000002</v>
      </c>
      <c r="AB73">
        <f t="shared" si="5"/>
        <v>8.0000000000000004E-4</v>
      </c>
      <c r="AC73">
        <f t="shared" si="6"/>
        <v>7.5899999999999856E-3</v>
      </c>
      <c r="AD73">
        <f t="shared" si="7"/>
        <v>1968591622.8411114</v>
      </c>
      <c r="AE73">
        <f t="shared" si="9"/>
        <v>5.079773724510621E-10</v>
      </c>
      <c r="AF73">
        <f t="shared" si="8"/>
        <v>21.400584211761277</v>
      </c>
    </row>
    <row r="74" spans="21:32" x14ac:dyDescent="0.25">
      <c r="Y74">
        <v>15</v>
      </c>
      <c r="Z74">
        <f>Z73+120</f>
        <v>920</v>
      </c>
      <c r="AA74">
        <v>2.7365400000000002</v>
      </c>
      <c r="AB74">
        <f t="shared" si="5"/>
        <v>9.2000000000000003E-4</v>
      </c>
      <c r="AC74">
        <f t="shared" si="6"/>
        <v>5.5600000000000094E-3</v>
      </c>
      <c r="AD74">
        <f t="shared" si="7"/>
        <v>1253980572.0337536</v>
      </c>
      <c r="AE74">
        <f t="shared" si="9"/>
        <v>7.9746052076242436E-10</v>
      </c>
      <c r="AF74">
        <f t="shared" si="8"/>
        <v>20.949588786241076</v>
      </c>
    </row>
    <row r="77" spans="21:32" x14ac:dyDescent="0.25">
      <c r="U77" t="s">
        <v>1</v>
      </c>
      <c r="V77" t="s">
        <v>2</v>
      </c>
      <c r="W77" t="s">
        <v>3</v>
      </c>
      <c r="X77" t="s">
        <v>5</v>
      </c>
      <c r="Z77" t="s">
        <v>6</v>
      </c>
      <c r="AA77" t="s">
        <v>4</v>
      </c>
      <c r="AB77" t="s">
        <v>11</v>
      </c>
      <c r="AC77" t="s">
        <v>8</v>
      </c>
      <c r="AD77" t="s">
        <v>9</v>
      </c>
      <c r="AE77" t="s">
        <v>10</v>
      </c>
      <c r="AF77" t="s">
        <v>12</v>
      </c>
    </row>
    <row r="78" spans="21:32" x14ac:dyDescent="0.25">
      <c r="U78" s="1">
        <v>200</v>
      </c>
      <c r="V78">
        <v>200</v>
      </c>
      <c r="W78">
        <v>1600</v>
      </c>
      <c r="X78">
        <v>2.7311299999999998</v>
      </c>
      <c r="Y78">
        <v>1</v>
      </c>
      <c r="Z78">
        <f>V78</f>
        <v>200</v>
      </c>
      <c r="AA78">
        <v>2.7715999999999998</v>
      </c>
      <c r="AB78">
        <f t="shared" si="5"/>
        <v>2.0000000000000001E-4</v>
      </c>
      <c r="AC78">
        <f t="shared" si="6"/>
        <v>4.0619999999999656E-2</v>
      </c>
      <c r="AD78">
        <f t="shared" si="7"/>
        <v>42141866519.001541</v>
      </c>
      <c r="AE78">
        <f t="shared" si="9"/>
        <v>2.3729371349726651E-11</v>
      </c>
      <c r="AF78">
        <f t="shared" si="8"/>
        <v>24.464307537625864</v>
      </c>
    </row>
    <row r="79" spans="21:32" x14ac:dyDescent="0.25">
      <c r="Y79">
        <v>2</v>
      </c>
      <c r="Z79">
        <f>Z78+12</f>
        <v>212</v>
      </c>
      <c r="AA79">
        <v>2.7696999999999998</v>
      </c>
      <c r="AB79">
        <f t="shared" si="5"/>
        <v>2.12E-4</v>
      </c>
      <c r="AC79">
        <f t="shared" si="6"/>
        <v>3.8719999999999644E-2</v>
      </c>
      <c r="AD79">
        <f t="shared" si="7"/>
        <v>37896869086.139793</v>
      </c>
      <c r="AE79">
        <f t="shared" si="9"/>
        <v>2.638740413428335E-11</v>
      </c>
      <c r="AF79">
        <f t="shared" si="8"/>
        <v>24.358134335758024</v>
      </c>
    </row>
    <row r="80" spans="21:32" x14ac:dyDescent="0.25">
      <c r="Y80">
        <v>3</v>
      </c>
      <c r="Z80">
        <f>Z79+20</f>
        <v>232</v>
      </c>
      <c r="AA80">
        <v>2.7667999999999999</v>
      </c>
      <c r="AB80">
        <f t="shared" si="5"/>
        <v>2.32E-4</v>
      </c>
      <c r="AC80">
        <f t="shared" si="6"/>
        <v>3.5819999999999741E-2</v>
      </c>
      <c r="AD80">
        <f t="shared" si="7"/>
        <v>32036232760.968712</v>
      </c>
      <c r="AE80">
        <f t="shared" si="9"/>
        <v>3.1214656462926823E-11</v>
      </c>
      <c r="AF80">
        <f t="shared" si="8"/>
        <v>24.190133372987919</v>
      </c>
    </row>
    <row r="81" spans="21:32" x14ac:dyDescent="0.25">
      <c r="Y81">
        <v>4</v>
      </c>
      <c r="Z81">
        <f>Z80+32</f>
        <v>264</v>
      </c>
      <c r="AA81">
        <v>2.76491</v>
      </c>
      <c r="AB81">
        <f t="shared" si="5"/>
        <v>2.6400000000000002E-4</v>
      </c>
      <c r="AC81">
        <f t="shared" si="6"/>
        <v>3.3929999999999794E-2</v>
      </c>
      <c r="AD81">
        <f t="shared" si="7"/>
        <v>26667590435.181313</v>
      </c>
      <c r="AE81">
        <f t="shared" si="9"/>
        <v>3.7498700995525508E-11</v>
      </c>
      <c r="AF81">
        <f t="shared" si="8"/>
        <v>24.006714823671487</v>
      </c>
    </row>
    <row r="82" spans="21:32" x14ac:dyDescent="0.25">
      <c r="Y82">
        <v>5</v>
      </c>
      <c r="Z82">
        <f>Z81+48</f>
        <v>312</v>
      </c>
      <c r="AA82">
        <v>2.7613699999999999</v>
      </c>
      <c r="AB82">
        <f t="shared" si="5"/>
        <v>3.1199999999999999E-4</v>
      </c>
      <c r="AC82">
        <f t="shared" si="6"/>
        <v>3.0389999999999695E-2</v>
      </c>
      <c r="AD82">
        <f t="shared" si="7"/>
        <v>20210634579.28479</v>
      </c>
      <c r="AE82">
        <f t="shared" si="9"/>
        <v>4.9478901618703542E-11</v>
      </c>
      <c r="AF82">
        <f t="shared" si="8"/>
        <v>23.729474767140879</v>
      </c>
    </row>
    <row r="83" spans="21:32" x14ac:dyDescent="0.25">
      <c r="Y83">
        <v>6</v>
      </c>
      <c r="Z83">
        <f>Z82+68</f>
        <v>380</v>
      </c>
      <c r="AA83">
        <v>2.7570100000000002</v>
      </c>
      <c r="AB83">
        <f t="shared" ref="AB83:AB128" si="10">Z83/1000000</f>
        <v>3.8000000000000002E-4</v>
      </c>
      <c r="AC83">
        <f t="shared" ref="AC83:AC128" si="11">AA83-$X$5</f>
        <v>2.6029999999999998E-2</v>
      </c>
      <c r="AD83">
        <f t="shared" ref="AD83:AD128" si="12">(0.271*0.04^2*AC83*1000000000*8*PI()^2*8.854*0.000000000001*9.107*1E-31)/(0.64*0.009^2*(1.602*0.0000000000000000001)^2*(Z83/1000000))</f>
        <v>14213283390.209896</v>
      </c>
      <c r="AE83">
        <f t="shared" si="9"/>
        <v>7.0356720016488214E-11</v>
      </c>
      <c r="AF83">
        <f t="shared" ref="AF83:AF128" si="13">LN(AD83)</f>
        <v>23.377442814307713</v>
      </c>
    </row>
    <row r="84" spans="21:32" x14ac:dyDescent="0.25">
      <c r="Y84">
        <v>7</v>
      </c>
      <c r="Z84">
        <f>Z83+96</f>
        <v>476</v>
      </c>
      <c r="AA84">
        <v>2.7521599999999999</v>
      </c>
      <c r="AB84">
        <f t="shared" si="10"/>
        <v>4.7600000000000002E-4</v>
      </c>
      <c r="AC84">
        <f t="shared" si="11"/>
        <v>2.1179999999999755E-2</v>
      </c>
      <c r="AD84">
        <f t="shared" si="12"/>
        <v>9232575053.8134747</v>
      </c>
      <c r="AE84">
        <f t="shared" si="9"/>
        <v>1.0831214413869881E-10</v>
      </c>
      <c r="AF84">
        <f t="shared" si="13"/>
        <v>22.946003833963498</v>
      </c>
    </row>
    <row r="85" spans="21:32" x14ac:dyDescent="0.25">
      <c r="Y85">
        <v>8</v>
      </c>
      <c r="Z85">
        <f>Z84+124</f>
        <v>600</v>
      </c>
      <c r="AA85">
        <v>2.7478699999999998</v>
      </c>
      <c r="AB85">
        <f t="shared" si="10"/>
        <v>5.9999999999999995E-4</v>
      </c>
      <c r="AC85">
        <f t="shared" si="11"/>
        <v>1.6889999999999628E-2</v>
      </c>
      <c r="AD85">
        <f t="shared" si="12"/>
        <v>5840933247.217515</v>
      </c>
      <c r="AE85">
        <f t="shared" si="9"/>
        <v>1.712055176244955E-10</v>
      </c>
      <c r="AF85">
        <f t="shared" si="13"/>
        <v>22.48815642362521</v>
      </c>
    </row>
    <row r="86" spans="21:32" x14ac:dyDescent="0.25">
      <c r="Y86">
        <v>9</v>
      </c>
      <c r="Z86">
        <f>Z85+120</f>
        <v>720</v>
      </c>
      <c r="AA86">
        <v>2.7444999999999999</v>
      </c>
      <c r="AB86">
        <f t="shared" si="10"/>
        <v>7.2000000000000005E-4</v>
      </c>
      <c r="AC86">
        <f t="shared" si="11"/>
        <v>1.3519999999999754E-2</v>
      </c>
      <c r="AD86">
        <f t="shared" si="12"/>
        <v>3896260978.0136719</v>
      </c>
      <c r="AE86">
        <f t="shared" si="9"/>
        <v>2.5665631887672054E-10</v>
      </c>
      <c r="AF86">
        <f t="shared" si="13"/>
        <v>22.083283206626369</v>
      </c>
    </row>
    <row r="87" spans="21:32" x14ac:dyDescent="0.25">
      <c r="Y87">
        <v>10</v>
      </c>
      <c r="Z87">
        <f>Z86+140</f>
        <v>860</v>
      </c>
      <c r="AA87">
        <v>2.7416999999999998</v>
      </c>
      <c r="AB87">
        <f t="shared" si="10"/>
        <v>8.5999999999999998E-4</v>
      </c>
      <c r="AC87">
        <f t="shared" si="11"/>
        <v>1.0719999999999619E-2</v>
      </c>
      <c r="AD87">
        <f t="shared" si="12"/>
        <v>2586426717.7566571</v>
      </c>
      <c r="AE87">
        <f t="shared" si="9"/>
        <v>3.8663380374733839E-10</v>
      </c>
      <c r="AF87">
        <f t="shared" si="13"/>
        <v>21.673543114416734</v>
      </c>
    </row>
    <row r="88" spans="21:32" x14ac:dyDescent="0.25">
      <c r="Y88">
        <v>11</v>
      </c>
      <c r="Z88">
        <f>Z87+190</f>
        <v>1050</v>
      </c>
      <c r="AA88">
        <v>2.7394699999999998</v>
      </c>
      <c r="AB88">
        <f t="shared" si="10"/>
        <v>1.0499999999999999E-3</v>
      </c>
      <c r="AC88">
        <f t="shared" si="11"/>
        <v>8.4899999999996645E-3</v>
      </c>
      <c r="AD88">
        <f t="shared" si="12"/>
        <v>1677730635.8411851</v>
      </c>
      <c r="AE88">
        <f t="shared" si="9"/>
        <v>5.9604323759553764E-10</v>
      </c>
      <c r="AF88">
        <f t="shared" si="13"/>
        <v>21.240707905193318</v>
      </c>
    </row>
    <row r="89" spans="21:32" x14ac:dyDescent="0.25">
      <c r="Y89">
        <v>12</v>
      </c>
      <c r="Z89">
        <f>Z88+190</f>
        <v>1240</v>
      </c>
      <c r="AA89">
        <v>2.7374800000000001</v>
      </c>
      <c r="AB89">
        <f t="shared" si="10"/>
        <v>1.24E-3</v>
      </c>
      <c r="AC89">
        <f t="shared" si="11"/>
        <v>6.4999999999999503E-3</v>
      </c>
      <c r="AD89">
        <f t="shared" si="12"/>
        <v>1087665905.7730587</v>
      </c>
      <c r="AE89">
        <f t="shared" si="9"/>
        <v>9.193999689539316E-10</v>
      </c>
      <c r="AF89">
        <f t="shared" si="13"/>
        <v>20.807299866324168</v>
      </c>
    </row>
    <row r="90" spans="21:32" x14ac:dyDescent="0.25">
      <c r="Y90">
        <v>13</v>
      </c>
      <c r="Z90">
        <f>Z89+160</f>
        <v>1400</v>
      </c>
      <c r="AA90">
        <v>2.7359100000000001</v>
      </c>
      <c r="AB90">
        <f t="shared" si="10"/>
        <v>1.4E-3</v>
      </c>
      <c r="AC90">
        <f t="shared" si="11"/>
        <v>4.9299999999998789E-3</v>
      </c>
      <c r="AD90">
        <f t="shared" si="12"/>
        <v>730672441.22766495</v>
      </c>
      <c r="AE90">
        <f t="shared" si="9"/>
        <v>1.3686023224303011E-9</v>
      </c>
      <c r="AF90">
        <f t="shared" si="13"/>
        <v>20.409475820472892</v>
      </c>
    </row>
    <row r="91" spans="21:32" x14ac:dyDescent="0.25">
      <c r="Y91">
        <v>14</v>
      </c>
      <c r="Z91">
        <f>Z90+100</f>
        <v>1500</v>
      </c>
      <c r="AA91">
        <v>2.7353999999999998</v>
      </c>
      <c r="AB91">
        <f t="shared" si="10"/>
        <v>1.5E-3</v>
      </c>
      <c r="AC91">
        <f t="shared" si="11"/>
        <v>4.4199999999996464E-3</v>
      </c>
      <c r="AD91">
        <f t="shared" si="12"/>
        <v>611413261.16518462</v>
      </c>
      <c r="AE91">
        <f t="shared" si="9"/>
        <v>1.6355549732341044E-9</v>
      </c>
      <c r="AF91">
        <f t="shared" si="13"/>
        <v>20.231283657020896</v>
      </c>
    </row>
    <row r="92" spans="21:32" x14ac:dyDescent="0.25">
      <c r="Y92">
        <v>15</v>
      </c>
      <c r="Z92">
        <f>Z91+100</f>
        <v>1600</v>
      </c>
      <c r="AA92">
        <v>2.7348300000000001</v>
      </c>
      <c r="AB92">
        <f t="shared" si="10"/>
        <v>1.6000000000000001E-3</v>
      </c>
      <c r="AC92">
        <f t="shared" si="11"/>
        <v>3.8499999999999091E-3</v>
      </c>
      <c r="AD92">
        <f t="shared" si="12"/>
        <v>499280484.05389428</v>
      </c>
      <c r="AE92">
        <f t="shared" si="9"/>
        <v>2.0028822113785165E-9</v>
      </c>
      <c r="AF92">
        <f t="shared" si="13"/>
        <v>20.028678588093467</v>
      </c>
    </row>
    <row r="95" spans="21:32" x14ac:dyDescent="0.25">
      <c r="U95" t="s">
        <v>1</v>
      </c>
      <c r="V95" t="s">
        <v>2</v>
      </c>
      <c r="W95" t="s">
        <v>3</v>
      </c>
      <c r="X95" t="s">
        <v>5</v>
      </c>
      <c r="Z95" t="s">
        <v>6</v>
      </c>
      <c r="AA95" t="s">
        <v>4</v>
      </c>
      <c r="AB95" t="s">
        <v>11</v>
      </c>
      <c r="AC95" t="s">
        <v>8</v>
      </c>
      <c r="AD95" t="s">
        <v>9</v>
      </c>
      <c r="AE95" t="s">
        <v>10</v>
      </c>
      <c r="AF95" t="s">
        <v>12</v>
      </c>
    </row>
    <row r="96" spans="21:32" x14ac:dyDescent="0.25">
      <c r="U96" s="1">
        <v>450</v>
      </c>
      <c r="V96">
        <v>280</v>
      </c>
      <c r="W96">
        <v>2400</v>
      </c>
      <c r="X96">
        <v>2.7315200000000002</v>
      </c>
      <c r="Y96">
        <v>1</v>
      </c>
      <c r="Z96">
        <f>V96</f>
        <v>280</v>
      </c>
      <c r="AA96">
        <v>2.7692899999999998</v>
      </c>
      <c r="AB96">
        <f t="shared" si="10"/>
        <v>2.7999999999999998E-4</v>
      </c>
      <c r="AC96">
        <f t="shared" si="11"/>
        <v>3.8309999999999622E-2</v>
      </c>
      <c r="AD96">
        <f t="shared" si="12"/>
        <v>28389514425.387684</v>
      </c>
      <c r="AE96">
        <f t="shared" si="9"/>
        <v>3.5224272772546515E-11</v>
      </c>
      <c r="AF96">
        <f t="shared" si="13"/>
        <v>24.069285703564969</v>
      </c>
    </row>
    <row r="97" spans="21:32" x14ac:dyDescent="0.25">
      <c r="U97" t="s">
        <v>7</v>
      </c>
      <c r="Y97">
        <v>2</v>
      </c>
      <c r="Z97">
        <f>Z96+20</f>
        <v>300</v>
      </c>
      <c r="AA97">
        <v>2.7662800000000001</v>
      </c>
      <c r="AB97">
        <f t="shared" si="10"/>
        <v>2.9999999999999997E-4</v>
      </c>
      <c r="AC97">
        <f t="shared" si="11"/>
        <v>3.5299999999999887E-2</v>
      </c>
      <c r="AD97">
        <f t="shared" si="12"/>
        <v>24415031808.973614</v>
      </c>
      <c r="AE97">
        <f t="shared" si="9"/>
        <v>4.0958373833961398E-11</v>
      </c>
      <c r="AF97">
        <f t="shared" si="13"/>
        <v>23.918464837304715</v>
      </c>
    </row>
    <row r="98" spans="21:32" x14ac:dyDescent="0.25">
      <c r="Y98">
        <v>3</v>
      </c>
      <c r="Z98">
        <f>Z97+30</f>
        <v>330</v>
      </c>
      <c r="AA98">
        <v>2.7647300000000001</v>
      </c>
      <c r="AB98">
        <f t="shared" si="10"/>
        <v>3.3E-4</v>
      </c>
      <c r="AC98">
        <f t="shared" si="11"/>
        <v>3.3749999999999947E-2</v>
      </c>
      <c r="AD98">
        <f t="shared" si="12"/>
        <v>21220894245.50246</v>
      </c>
      <c r="AE98">
        <f t="shared" si="9"/>
        <v>4.7123367584376859E-11</v>
      </c>
      <c r="AF98">
        <f t="shared" si="13"/>
        <v>23.778252110879681</v>
      </c>
    </row>
    <row r="99" spans="21:32" x14ac:dyDescent="0.25">
      <c r="Y99">
        <v>4</v>
      </c>
      <c r="Z99">
        <f>Z98+50</f>
        <v>380</v>
      </c>
      <c r="AA99">
        <v>2.7596799999999999</v>
      </c>
      <c r="AB99">
        <f t="shared" si="10"/>
        <v>3.8000000000000002E-4</v>
      </c>
      <c r="AC99">
        <f t="shared" si="11"/>
        <v>2.8699999999999726E-2</v>
      </c>
      <c r="AD99">
        <f t="shared" si="12"/>
        <v>15671196054.514793</v>
      </c>
      <c r="AE99">
        <f t="shared" si="9"/>
        <v>6.3811338746662226E-11</v>
      </c>
      <c r="AF99">
        <f t="shared" si="13"/>
        <v>23.475090218066804</v>
      </c>
    </row>
    <row r="100" spans="21:32" x14ac:dyDescent="0.25">
      <c r="Y100">
        <v>5</v>
      </c>
      <c r="Z100">
        <f>Z99+60</f>
        <v>440</v>
      </c>
      <c r="AA100">
        <v>2.7560899999999999</v>
      </c>
      <c r="AB100">
        <f t="shared" si="10"/>
        <v>4.4000000000000002E-4</v>
      </c>
      <c r="AC100">
        <f t="shared" si="11"/>
        <v>2.5109999999999744E-2</v>
      </c>
      <c r="AD100">
        <f t="shared" si="12"/>
        <v>11841258988.990278</v>
      </c>
      <c r="AE100">
        <f t="shared" si="9"/>
        <v>8.4450479541894681E-11</v>
      </c>
      <c r="AF100">
        <f t="shared" si="13"/>
        <v>23.194855794278848</v>
      </c>
    </row>
    <row r="101" spans="21:32" x14ac:dyDescent="0.25">
      <c r="Y101">
        <v>6</v>
      </c>
      <c r="Z101">
        <f>Z100+70</f>
        <v>510</v>
      </c>
      <c r="AA101">
        <v>2.75359</v>
      </c>
      <c r="AB101">
        <f t="shared" si="10"/>
        <v>5.1000000000000004E-4</v>
      </c>
      <c r="AC101">
        <f t="shared" si="11"/>
        <v>2.2609999999999797E-2</v>
      </c>
      <c r="AD101">
        <f t="shared" si="12"/>
        <v>9198864675.9021854</v>
      </c>
      <c r="AE101">
        <f t="shared" si="9"/>
        <v>1.0870906739389818E-10</v>
      </c>
      <c r="AF101">
        <f t="shared" si="13"/>
        <v>22.942345908593168</v>
      </c>
    </row>
    <row r="102" spans="21:32" x14ac:dyDescent="0.25">
      <c r="Y102">
        <v>7</v>
      </c>
      <c r="Z102">
        <f>Z101+110</f>
        <v>620</v>
      </c>
      <c r="AA102">
        <v>2.7495799999999999</v>
      </c>
      <c r="AB102">
        <f t="shared" si="10"/>
        <v>6.2E-4</v>
      </c>
      <c r="AC102">
        <f t="shared" si="11"/>
        <v>1.8599999999999728E-2</v>
      </c>
      <c r="AD102">
        <f t="shared" si="12"/>
        <v>6224795645.3473082</v>
      </c>
      <c r="AE102">
        <f t="shared" si="9"/>
        <v>1.6064784403765045E-10</v>
      </c>
      <c r="AF102">
        <f t="shared" si="13"/>
        <v>22.551806450701672</v>
      </c>
    </row>
    <row r="103" spans="21:32" x14ac:dyDescent="0.25">
      <c r="Y103">
        <v>8</v>
      </c>
      <c r="Z103">
        <f>Z102+150</f>
        <v>770</v>
      </c>
      <c r="AA103">
        <v>2.74593</v>
      </c>
      <c r="AB103">
        <f t="shared" si="10"/>
        <v>7.6999999999999996E-4</v>
      </c>
      <c r="AC103">
        <f t="shared" si="11"/>
        <v>1.4949999999999797E-2</v>
      </c>
      <c r="AD103">
        <f t="shared" si="12"/>
        <v>4028601510.7334356</v>
      </c>
      <c r="AE103">
        <f t="shared" si="9"/>
        <v>2.4822509680733918E-10</v>
      </c>
      <c r="AF103">
        <f t="shared" si="13"/>
        <v>22.11668513301062</v>
      </c>
    </row>
    <row r="104" spans="21:32" x14ac:dyDescent="0.25">
      <c r="Y104">
        <v>9</v>
      </c>
      <c r="Z104">
        <f>Z103+200</f>
        <v>970</v>
      </c>
      <c r="AA104">
        <v>2.7421199999999999</v>
      </c>
      <c r="AB104">
        <f t="shared" si="10"/>
        <v>9.7000000000000005E-4</v>
      </c>
      <c r="AC104">
        <f t="shared" si="11"/>
        <v>1.1139999999999706E-2</v>
      </c>
      <c r="AD104">
        <f t="shared" si="12"/>
        <v>2382963006.5006251</v>
      </c>
      <c r="AE104">
        <f t="shared" si="9"/>
        <v>4.1964562490984589E-10</v>
      </c>
      <c r="AF104">
        <f t="shared" si="13"/>
        <v>21.591610511023351</v>
      </c>
    </row>
    <row r="105" spans="21:32" x14ac:dyDescent="0.25">
      <c r="Y105">
        <v>10</v>
      </c>
      <c r="Z105">
        <f>Z104+250</f>
        <v>1220</v>
      </c>
      <c r="AA105">
        <v>2.7396400000000001</v>
      </c>
      <c r="AB105">
        <f t="shared" si="10"/>
        <v>1.2199999999999999E-3</v>
      </c>
      <c r="AC105">
        <f t="shared" si="11"/>
        <v>8.65999999999989E-3</v>
      </c>
      <c r="AD105">
        <f t="shared" si="12"/>
        <v>1472861483.2980278</v>
      </c>
      <c r="AE105">
        <f t="shared" si="9"/>
        <v>6.7895047249168498E-10</v>
      </c>
      <c r="AF105">
        <f t="shared" si="13"/>
        <v>21.110472932868699</v>
      </c>
    </row>
    <row r="106" spans="21:32" x14ac:dyDescent="0.25">
      <c r="Y106">
        <v>11</v>
      </c>
      <c r="Z106">
        <f>Z105+240</f>
        <v>1460</v>
      </c>
      <c r="AA106">
        <v>2.7378999999999998</v>
      </c>
      <c r="AB106">
        <f t="shared" si="10"/>
        <v>1.4599999999999999E-3</v>
      </c>
      <c r="AC106">
        <f t="shared" si="11"/>
        <v>6.9199999999995931E-3</v>
      </c>
      <c r="AD106">
        <f t="shared" si="12"/>
        <v>983460864.51601553</v>
      </c>
      <c r="AE106">
        <f t="shared" si="9"/>
        <v>1.0168172787354622E-9</v>
      </c>
      <c r="AF106">
        <f t="shared" si="13"/>
        <v>20.706588402948807</v>
      </c>
    </row>
    <row r="107" spans="21:32" x14ac:dyDescent="0.25">
      <c r="Y107">
        <v>12</v>
      </c>
      <c r="Z107">
        <f>Z106+300</f>
        <v>1760</v>
      </c>
      <c r="AA107">
        <v>2.73672</v>
      </c>
      <c r="AB107">
        <f t="shared" si="10"/>
        <v>1.7600000000000001E-3</v>
      </c>
      <c r="AC107">
        <f t="shared" si="11"/>
        <v>5.7399999999998563E-3</v>
      </c>
      <c r="AD107">
        <f t="shared" si="12"/>
        <v>676710738.7176739</v>
      </c>
      <c r="AE107">
        <f t="shared" si="9"/>
        <v>1.4777362657122004E-9</v>
      </c>
      <c r="AF107">
        <f t="shared" si="13"/>
        <v>20.332754470320921</v>
      </c>
    </row>
    <row r="108" spans="21:32" x14ac:dyDescent="0.25">
      <c r="Y108">
        <v>13</v>
      </c>
      <c r="Z108">
        <f>Z107+320</f>
        <v>2080</v>
      </c>
      <c r="AA108">
        <v>2.7351399999999999</v>
      </c>
      <c r="AB108">
        <f t="shared" si="10"/>
        <v>2.0799999999999998E-3</v>
      </c>
      <c r="AC108">
        <f t="shared" si="11"/>
        <v>4.1599999999997195E-3</v>
      </c>
      <c r="AD108">
        <f t="shared" si="12"/>
        <v>414986376.3564654</v>
      </c>
      <c r="AE108">
        <f t="shared" si="9"/>
        <v>2.4097176605648834E-9</v>
      </c>
      <c r="AF108">
        <f t="shared" si="13"/>
        <v>19.843756249599409</v>
      </c>
    </row>
    <row r="109" spans="21:32" x14ac:dyDescent="0.25">
      <c r="Y109">
        <v>14</v>
      </c>
      <c r="Z109">
        <f>Z108+200</f>
        <v>2280</v>
      </c>
      <c r="AA109">
        <v>2.73489</v>
      </c>
      <c r="AB109">
        <f t="shared" si="10"/>
        <v>2.2799999999999999E-3</v>
      </c>
      <c r="AC109">
        <f t="shared" si="11"/>
        <v>3.909999999999858E-3</v>
      </c>
      <c r="AD109">
        <f t="shared" si="12"/>
        <v>355832616.56882244</v>
      </c>
      <c r="AE109">
        <f t="shared" si="9"/>
        <v>2.8103101105308248E-9</v>
      </c>
      <c r="AF109">
        <f t="shared" si="13"/>
        <v>19.689971000070422</v>
      </c>
    </row>
    <row r="110" spans="21:32" x14ac:dyDescent="0.25">
      <c r="Y110">
        <v>15</v>
      </c>
      <c r="Z110">
        <f>W96</f>
        <v>2400</v>
      </c>
      <c r="AA110">
        <v>2.73448</v>
      </c>
      <c r="AB110">
        <f t="shared" si="10"/>
        <v>2.3999999999999998E-3</v>
      </c>
      <c r="AC110">
        <f t="shared" si="11"/>
        <v>3.4999999999998366E-3</v>
      </c>
      <c r="AD110">
        <f t="shared" si="12"/>
        <v>302594232.75992894</v>
      </c>
      <c r="AE110">
        <f t="shared" si="9"/>
        <v>3.3047556487746286E-9</v>
      </c>
      <c r="AF110">
        <f t="shared" si="13"/>
        <v>19.527903300180952</v>
      </c>
    </row>
    <row r="113" spans="21:32" x14ac:dyDescent="0.25">
      <c r="U113" t="s">
        <v>1</v>
      </c>
      <c r="V113" t="s">
        <v>2</v>
      </c>
      <c r="W113" t="s">
        <v>3</v>
      </c>
      <c r="X113" t="s">
        <v>5</v>
      </c>
      <c r="Z113" t="s">
        <v>6</v>
      </c>
      <c r="AA113" t="s">
        <v>4</v>
      </c>
      <c r="AB113" t="s">
        <v>11</v>
      </c>
      <c r="AC113" t="s">
        <v>8</v>
      </c>
      <c r="AD113" t="s">
        <v>9</v>
      </c>
      <c r="AE113" t="s">
        <v>10</v>
      </c>
      <c r="AF113" t="s">
        <v>12</v>
      </c>
    </row>
    <row r="114" spans="21:32" x14ac:dyDescent="0.25">
      <c r="U114" s="1">
        <v>5</v>
      </c>
      <c r="V114">
        <v>43</v>
      </c>
      <c r="W114">
        <v>800</v>
      </c>
      <c r="X114">
        <v>2.7314699999999998</v>
      </c>
      <c r="Y114">
        <v>1</v>
      </c>
      <c r="Z114">
        <f>V114</f>
        <v>43</v>
      </c>
      <c r="AA114">
        <v>2.7519200000000001</v>
      </c>
      <c r="AB114">
        <f t="shared" si="10"/>
        <v>4.3000000000000002E-5</v>
      </c>
      <c r="AC114">
        <f t="shared" si="11"/>
        <v>2.0939999999999959E-2</v>
      </c>
      <c r="AD114">
        <f t="shared" si="12"/>
        <v>101044357219.82504</v>
      </c>
      <c r="AE114">
        <f t="shared" si="9"/>
        <v>9.8966436871330673E-12</v>
      </c>
      <c r="AF114">
        <f t="shared" si="13"/>
        <v>25.338825437770495</v>
      </c>
    </row>
    <row r="115" spans="21:32" x14ac:dyDescent="0.25">
      <c r="Y115">
        <v>2</v>
      </c>
      <c r="Z115">
        <f>Z114+7</f>
        <v>50</v>
      </c>
      <c r="AA115">
        <v>2.7504200000000001</v>
      </c>
      <c r="AB115">
        <f t="shared" si="10"/>
        <v>5.0000000000000002E-5</v>
      </c>
      <c r="AC115">
        <f t="shared" si="11"/>
        <v>1.9439999999999902E-2</v>
      </c>
      <c r="AD115">
        <f t="shared" si="12"/>
        <v>80673351563.701904</v>
      </c>
      <c r="AE115">
        <f t="shared" si="9"/>
        <v>1.2395666978213648E-11</v>
      </c>
      <c r="AF115">
        <f t="shared" si="13"/>
        <v>25.113674141625811</v>
      </c>
    </row>
    <row r="116" spans="21:32" x14ac:dyDescent="0.25">
      <c r="Y116">
        <v>3</v>
      </c>
      <c r="Z116">
        <f>Z115+10</f>
        <v>60</v>
      </c>
      <c r="AA116">
        <v>2.7496399999999999</v>
      </c>
      <c r="AB116">
        <f t="shared" si="10"/>
        <v>6.0000000000000002E-5</v>
      </c>
      <c r="AC116">
        <f t="shared" si="11"/>
        <v>1.8659999999999677E-2</v>
      </c>
      <c r="AD116">
        <f t="shared" si="12"/>
        <v>64530381523.433601</v>
      </c>
      <c r="AE116">
        <f t="shared" si="9"/>
        <v>1.5496576595271787E-11</v>
      </c>
      <c r="AF116">
        <f t="shared" si="13"/>
        <v>24.890401981218748</v>
      </c>
    </row>
    <row r="117" spans="21:32" x14ac:dyDescent="0.25">
      <c r="Y117">
        <v>4</v>
      </c>
      <c r="Z117">
        <f>Z116+14</f>
        <v>74</v>
      </c>
      <c r="AA117">
        <v>2.7479499999999999</v>
      </c>
      <c r="AB117">
        <f t="shared" si="10"/>
        <v>7.3999999999999996E-5</v>
      </c>
      <c r="AC117">
        <f t="shared" si="11"/>
        <v>1.6969999999999708E-2</v>
      </c>
      <c r="AD117">
        <f t="shared" si="12"/>
        <v>47583235180.875496</v>
      </c>
      <c r="AE117">
        <f t="shared" si="9"/>
        <v>2.1015805171690319E-11</v>
      </c>
      <c r="AF117">
        <f t="shared" si="13"/>
        <v>24.585746334063618</v>
      </c>
    </row>
    <row r="118" spans="21:32" x14ac:dyDescent="0.25">
      <c r="Y118">
        <v>5</v>
      </c>
      <c r="Z118">
        <f>Z117+18</f>
        <v>92</v>
      </c>
      <c r="AA118">
        <v>2.7452899999999998</v>
      </c>
      <c r="AB118">
        <f t="shared" si="10"/>
        <v>9.2E-5</v>
      </c>
      <c r="AC118">
        <f t="shared" si="11"/>
        <v>1.4309999999999601E-2</v>
      </c>
      <c r="AD118">
        <f t="shared" si="12"/>
        <v>32274212204.680729</v>
      </c>
      <c r="AE118">
        <f t="shared" si="9"/>
        <v>3.0984489835354371E-11</v>
      </c>
      <c r="AF118">
        <f t="shared" si="13"/>
        <v>24.19753436454096</v>
      </c>
    </row>
    <row r="119" spans="21:32" x14ac:dyDescent="0.25">
      <c r="Y119">
        <v>6</v>
      </c>
      <c r="Z119">
        <f>Z118+23</f>
        <v>115</v>
      </c>
      <c r="AA119">
        <v>2.7431100000000002</v>
      </c>
      <c r="AB119">
        <f t="shared" si="10"/>
        <v>1.15E-4</v>
      </c>
      <c r="AC119">
        <f t="shared" si="11"/>
        <v>1.2129999999999974E-2</v>
      </c>
      <c r="AD119">
        <f t="shared" si="12"/>
        <v>21886020631.322842</v>
      </c>
      <c r="AE119">
        <f t="shared" si="9"/>
        <v>4.5691266441045917E-11</v>
      </c>
      <c r="AF119">
        <f t="shared" si="13"/>
        <v>23.809113942614374</v>
      </c>
    </row>
    <row r="120" spans="21:32" x14ac:dyDescent="0.25">
      <c r="Y120">
        <v>7</v>
      </c>
      <c r="Z120">
        <f>Z119+29</f>
        <v>144</v>
      </c>
      <c r="AA120">
        <v>2.7412299999999998</v>
      </c>
      <c r="AB120">
        <f t="shared" si="10"/>
        <v>1.44E-4</v>
      </c>
      <c r="AC120">
        <f t="shared" si="11"/>
        <v>1.0249999999999648E-2</v>
      </c>
      <c r="AD120">
        <f t="shared" si="12"/>
        <v>14769480408.520527</v>
      </c>
      <c r="AE120">
        <f t="shared" si="9"/>
        <v>6.7707188901723257E-11</v>
      </c>
      <c r="AF120">
        <f t="shared" si="13"/>
        <v>23.415828754030052</v>
      </c>
    </row>
    <row r="121" spans="21:32" x14ac:dyDescent="0.25">
      <c r="Y121">
        <v>8</v>
      </c>
      <c r="Z121">
        <f>Z120+46</f>
        <v>190</v>
      </c>
      <c r="AA121">
        <v>2.7386599999999999</v>
      </c>
      <c r="AB121">
        <f t="shared" si="10"/>
        <v>1.9000000000000001E-4</v>
      </c>
      <c r="AC121">
        <f t="shared" si="11"/>
        <v>7.6799999999996871E-3</v>
      </c>
      <c r="AD121">
        <f t="shared" si="12"/>
        <v>8387093080.0466805</v>
      </c>
      <c r="AE121">
        <f t="shared" si="9"/>
        <v>1.1923082174669681E-10</v>
      </c>
      <c r="AF121">
        <f t="shared" si="13"/>
        <v>22.849959823020722</v>
      </c>
    </row>
    <row r="122" spans="21:32" x14ac:dyDescent="0.25">
      <c r="Y122">
        <v>9</v>
      </c>
      <c r="Z122">
        <f>Z121+58</f>
        <v>248</v>
      </c>
      <c r="AA122">
        <v>2.73672</v>
      </c>
      <c r="AB122">
        <f t="shared" si="10"/>
        <v>2.4800000000000001E-4</v>
      </c>
      <c r="AC122">
        <f t="shared" si="11"/>
        <v>5.7399999999998563E-3</v>
      </c>
      <c r="AD122">
        <f t="shared" si="12"/>
        <v>4802463307.0286531</v>
      </c>
      <c r="AE122">
        <f t="shared" si="9"/>
        <v>2.0822647380490098E-10</v>
      </c>
      <c r="AF122">
        <f t="shared" si="13"/>
        <v>22.292394812188135</v>
      </c>
    </row>
    <row r="123" spans="21:32" x14ac:dyDescent="0.25">
      <c r="Y123">
        <v>10</v>
      </c>
      <c r="Z123">
        <f>Z122+76</f>
        <v>324</v>
      </c>
      <c r="AA123">
        <v>2.7351100000000002</v>
      </c>
      <c r="AB123">
        <f t="shared" si="10"/>
        <v>3.2400000000000001E-4</v>
      </c>
      <c r="AC123">
        <f t="shared" si="11"/>
        <v>4.129999999999967E-3</v>
      </c>
      <c r="AD123">
        <f t="shared" si="12"/>
        <v>2644897738.198</v>
      </c>
      <c r="AE123">
        <f t="shared" si="9"/>
        <v>3.7808645134284541E-10</v>
      </c>
      <c r="AF123">
        <f t="shared" si="13"/>
        <v>21.695898239202272</v>
      </c>
    </row>
    <row r="124" spans="21:32" x14ac:dyDescent="0.25">
      <c r="Y124">
        <v>11</v>
      </c>
      <c r="Z124">
        <f>Z123+92</f>
        <v>416</v>
      </c>
      <c r="AA124">
        <v>2.7339000000000002</v>
      </c>
      <c r="AB124">
        <f t="shared" si="10"/>
        <v>4.1599999999999997E-4</v>
      </c>
      <c r="AC124">
        <f t="shared" si="11"/>
        <v>2.9200000000000337E-3</v>
      </c>
      <c r="AD124">
        <f t="shared" si="12"/>
        <v>1456442570.8665562</v>
      </c>
      <c r="AE124">
        <f t="shared" si="9"/>
        <v>6.8660448410610428E-10</v>
      </c>
      <c r="AF124">
        <f t="shared" si="13"/>
        <v>21.099262704040608</v>
      </c>
    </row>
    <row r="125" spans="21:32" x14ac:dyDescent="0.25">
      <c r="Y125">
        <v>12</v>
      </c>
      <c r="Z125">
        <f>Z124+84</f>
        <v>500</v>
      </c>
      <c r="AA125">
        <v>2.73325</v>
      </c>
      <c r="AB125">
        <f t="shared" si="10"/>
        <v>5.0000000000000001E-4</v>
      </c>
      <c r="AC125">
        <f t="shared" si="11"/>
        <v>2.2699999999997722E-3</v>
      </c>
      <c r="AD125">
        <f t="shared" si="12"/>
        <v>942019074.32914531</v>
      </c>
      <c r="AE125">
        <f t="shared" si="9"/>
        <v>1.0615496302048295E-9</v>
      </c>
      <c r="AF125">
        <f t="shared" si="13"/>
        <v>20.663536081092687</v>
      </c>
    </row>
    <row r="126" spans="21:32" x14ac:dyDescent="0.25">
      <c r="Y126">
        <v>13</v>
      </c>
      <c r="Z126">
        <f>Z125+100</f>
        <v>600</v>
      </c>
      <c r="AA126">
        <v>2.7326800000000002</v>
      </c>
      <c r="AB126">
        <f t="shared" si="10"/>
        <v>5.9999999999999995E-4</v>
      </c>
      <c r="AC126">
        <f t="shared" si="11"/>
        <v>1.7000000000000348E-3</v>
      </c>
      <c r="AD126">
        <f t="shared" si="12"/>
        <v>587897366.50504434</v>
      </c>
      <c r="AE126">
        <f t="shared" si="9"/>
        <v>1.7009771721632974E-9</v>
      </c>
      <c r="AF126">
        <f t="shared" si="13"/>
        <v>20.192062943867715</v>
      </c>
    </row>
    <row r="127" spans="21:32" x14ac:dyDescent="0.25">
      <c r="Y127">
        <v>14</v>
      </c>
      <c r="Z127">
        <f>Z126+100</f>
        <v>700</v>
      </c>
      <c r="AA127">
        <v>2.7322799999999998</v>
      </c>
      <c r="AB127">
        <f t="shared" si="10"/>
        <v>6.9999999999999999E-4</v>
      </c>
      <c r="AC127">
        <f t="shared" si="11"/>
        <v>1.2999999999996348E-3</v>
      </c>
      <c r="AD127">
        <f t="shared" si="12"/>
        <v>385344492.33092141</v>
      </c>
      <c r="AE127">
        <f t="shared" si="9"/>
        <v>2.5950805575319661E-9</v>
      </c>
      <c r="AF127">
        <f t="shared" si="13"/>
        <v>19.769648277445476</v>
      </c>
    </row>
    <row r="128" spans="21:32" x14ac:dyDescent="0.25">
      <c r="Y128">
        <v>15</v>
      </c>
      <c r="Z128">
        <f>W114</f>
        <v>800</v>
      </c>
      <c r="AA128">
        <v>2.7319900000000001</v>
      </c>
      <c r="AB128">
        <f t="shared" si="10"/>
        <v>8.0000000000000004E-4</v>
      </c>
      <c r="AC128">
        <f t="shared" si="11"/>
        <v>1.0099999999999554E-3</v>
      </c>
      <c r="AD128">
        <f t="shared" si="12"/>
        <v>261960150.07502484</v>
      </c>
      <c r="AE128">
        <f t="shared" si="9"/>
        <v>3.8173745117858652E-9</v>
      </c>
      <c r="AF128">
        <f t="shared" si="13"/>
        <v>19.383702951206867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2022-03-15T13:16:09Z</dcterms:created>
  <dcterms:modified xsi:type="dcterms:W3CDTF">2022-03-30T16:57:27Z</dcterms:modified>
</cp:coreProperties>
</file>