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BEBE821A-CBBC-4D13-84FA-DFCD8E8A0A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1" i="1" l="1"/>
  <c r="Y29" i="1"/>
  <c r="AA30" i="1" s="1"/>
  <c r="AA34" i="1" s="1"/>
  <c r="Y24" i="1"/>
  <c r="Y25" i="1"/>
  <c r="Y26" i="1"/>
  <c r="Y27" i="1"/>
  <c r="Y23" i="1"/>
  <c r="Q24" i="1"/>
  <c r="Q25" i="1"/>
  <c r="Q26" i="1"/>
  <c r="Q27" i="1"/>
  <c r="Q23" i="1"/>
  <c r="X23" i="1"/>
  <c r="Q36" i="1"/>
  <c r="AA32" i="1"/>
  <c r="Q34" i="1"/>
  <c r="S34" i="1"/>
  <c r="S32" i="1"/>
  <c r="S30" i="1"/>
  <c r="Q33" i="1"/>
  <c r="Q31" i="1"/>
  <c r="Y30" i="1"/>
  <c r="Q30" i="1"/>
  <c r="Q29" i="1"/>
  <c r="Q11" i="1"/>
  <c r="V23" i="1"/>
  <c r="W23" i="1"/>
  <c r="U23" i="1"/>
  <c r="M23" i="1"/>
  <c r="L1" i="1"/>
  <c r="M25" i="1"/>
  <c r="V26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P23" i="1"/>
  <c r="M27" i="1"/>
  <c r="M26" i="1"/>
  <c r="N25" i="1"/>
  <c r="O25" i="1" s="1"/>
  <c r="M24" i="1"/>
  <c r="O23" i="1"/>
  <c r="N24" i="1"/>
  <c r="O24" i="1" s="1"/>
  <c r="P24" i="1"/>
  <c r="Q12" i="1"/>
  <c r="Q13" i="1"/>
  <c r="Q14" i="1"/>
  <c r="Q15" i="1"/>
  <c r="Q16" i="1"/>
  <c r="Q17" i="1"/>
  <c r="Q18" i="1"/>
  <c r="Q19" i="1"/>
  <c r="Q20" i="1"/>
  <c r="Y33" i="1" l="1"/>
  <c r="N27" i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Y36" i="1" l="1"/>
  <c r="Y34" i="1"/>
</calcChain>
</file>

<file path=xl/sharedStrings.xml><?xml version="1.0" encoding="utf-8"?>
<sst xmlns="http://schemas.openxmlformats.org/spreadsheetml/2006/main" count="116" uniqueCount="41">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</sst>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K1" workbookViewId="0">
      <selection activeCell="Y32" sqref="Y32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17" max="17" width="12.7109375" bestFit="1" customWidth="1"/>
    <col min="18" max="18" width="12.85546875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4" t="s">
        <v>25</v>
      </c>
      <c r="T9" s="5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7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7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7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  <c r="T19" s="3">
        <v>120</v>
      </c>
      <c r="U19">
        <v>2.7830599999999999</v>
      </c>
      <c r="Y19">
        <v>7.0880000000000001</v>
      </c>
    </row>
    <row r="20" spans="1:27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  <c r="T20" s="3" t="s">
        <v>24</v>
      </c>
      <c r="U20">
        <v>3.5029999999999999E-2</v>
      </c>
      <c r="Y20">
        <v>0.48057</v>
      </c>
    </row>
    <row r="21" spans="1:27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7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7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Q23">
        <f>P23*1000</f>
        <v>9.9375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  <c r="Y23">
        <f>X23*1000</f>
        <v>9.9375</v>
      </c>
    </row>
    <row r="24" spans="1:27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Q24">
        <f t="shared" ref="Q24:Q27" si="13">P24*1000</f>
        <v>8.8333333333333339</v>
      </c>
      <c r="T24" s="3">
        <v>9000</v>
      </c>
      <c r="U24">
        <f>U13*100</f>
        <v>185.24799999999999</v>
      </c>
      <c r="V24">
        <f t="shared" ref="V24:V27" si="14">U24/$L$1</f>
        <v>2.3301635220125787</v>
      </c>
      <c r="W24">
        <f t="shared" ref="W24:W27" si="15">LN(V24)</f>
        <v>0.84593844623630798</v>
      </c>
      <c r="X24">
        <f t="shared" ref="X24:X27" si="16">$L$1/T24</f>
        <v>8.8333333333333337E-3</v>
      </c>
      <c r="Y24">
        <f t="shared" ref="Y24:Y27" si="17">X24*1000</f>
        <v>8.8333333333333339</v>
      </c>
    </row>
    <row r="25" spans="1:27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Q25">
        <f t="shared" si="13"/>
        <v>7.95</v>
      </c>
      <c r="T25" s="3">
        <v>10000</v>
      </c>
      <c r="U25">
        <f>U15*100</f>
        <v>206.71499999999997</v>
      </c>
      <c r="V25">
        <f t="shared" si="14"/>
        <v>2.6001886792452829</v>
      </c>
      <c r="W25">
        <f t="shared" si="15"/>
        <v>0.95558401133493154</v>
      </c>
      <c r="X25">
        <f t="shared" si="16"/>
        <v>7.9500000000000005E-3</v>
      </c>
      <c r="Y25">
        <f t="shared" si="17"/>
        <v>7.95</v>
      </c>
    </row>
    <row r="26" spans="1:27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Q26">
        <f t="shared" si="13"/>
        <v>7.2272727272727275</v>
      </c>
      <c r="T26" s="3">
        <v>11000</v>
      </c>
      <c r="U26">
        <f>U17*100</f>
        <v>228.404</v>
      </c>
      <c r="V26">
        <f>U26/$L$1</f>
        <v>2.8730062893081763</v>
      </c>
      <c r="W26">
        <f t="shared" si="15"/>
        <v>1.0553589691030669</v>
      </c>
      <c r="X26">
        <f t="shared" si="16"/>
        <v>7.2272727272727271E-3</v>
      </c>
      <c r="Y26">
        <f t="shared" si="17"/>
        <v>7.2272727272727275</v>
      </c>
    </row>
    <row r="27" spans="1:2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  <c r="Q27">
        <f t="shared" si="13"/>
        <v>6.625</v>
      </c>
      <c r="T27" s="3">
        <v>12000</v>
      </c>
      <c r="U27">
        <f>U19*100</f>
        <v>278.30599999999998</v>
      </c>
      <c r="V27">
        <f t="shared" si="14"/>
        <v>3.5007044025157232</v>
      </c>
      <c r="W27">
        <f t="shared" si="15"/>
        <v>1.2529642061073567</v>
      </c>
      <c r="X27">
        <f t="shared" si="16"/>
        <v>6.6249999999999998E-3</v>
      </c>
      <c r="Y27">
        <f t="shared" si="17"/>
        <v>6.625</v>
      </c>
    </row>
    <row r="28" spans="1:2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7" x14ac:dyDescent="0.25">
      <c r="A29">
        <f>85</f>
        <v>85</v>
      </c>
      <c r="B29" s="1">
        <v>2</v>
      </c>
      <c r="C29">
        <f>C$27*$B29</f>
        <v>180</v>
      </c>
      <c r="D29">
        <f t="shared" ref="D29:D38" si="18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  <c r="L29" t="s">
        <v>34</v>
      </c>
      <c r="M29" t="s">
        <v>35</v>
      </c>
      <c r="N29">
        <v>2.3967000000000001</v>
      </c>
      <c r="P29" t="s">
        <v>19</v>
      </c>
      <c r="Q29">
        <f>EXP(N29)</f>
        <v>10.986859853811996</v>
      </c>
      <c r="T29" t="s">
        <v>34</v>
      </c>
      <c r="U29" t="s">
        <v>35</v>
      </c>
      <c r="V29">
        <v>2.23123</v>
      </c>
      <c r="X29" t="s">
        <v>19</v>
      </c>
      <c r="Y29">
        <f>EXP(V29)</f>
        <v>9.3113119525302359</v>
      </c>
    </row>
    <row r="30" spans="1:27" x14ac:dyDescent="0.25">
      <c r="A30">
        <f>A29+2</f>
        <v>87</v>
      </c>
      <c r="B30" s="1">
        <v>1.8</v>
      </c>
      <c r="C30">
        <f t="shared" ref="C30:C38" si="19">C$27*$B30</f>
        <v>162</v>
      </c>
      <c r="D30">
        <f t="shared" si="18"/>
        <v>81</v>
      </c>
      <c r="E30" s="2">
        <f t="shared" ref="E30:E38" si="20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21">LN(E30)</f>
        <v>7.1290304192363196</v>
      </c>
      <c r="L30"/>
      <c r="M30" s="3" t="s">
        <v>37</v>
      </c>
      <c r="N30">
        <v>0.16245999999999999</v>
      </c>
      <c r="P30" s="3" t="s">
        <v>37</v>
      </c>
      <c r="Q30">
        <f>EXP(N30)</f>
        <v>1.1764012614570987</v>
      </c>
      <c r="R30" t="s">
        <v>38</v>
      </c>
      <c r="S30">
        <f>Q30/Q29</f>
        <v>0.10707347477895925</v>
      </c>
      <c r="U30" s="3" t="s">
        <v>37</v>
      </c>
      <c r="V30">
        <v>0.15151000000000001</v>
      </c>
      <c r="X30" s="3" t="s">
        <v>37</v>
      </c>
      <c r="Y30">
        <f>EXP(V30)</f>
        <v>1.1635899376508727</v>
      </c>
      <c r="Z30" t="s">
        <v>38</v>
      </c>
      <c r="AA30">
        <f>Y30/Y29</f>
        <v>0.12496519755571944</v>
      </c>
    </row>
    <row r="31" spans="1:27" x14ac:dyDescent="0.25">
      <c r="A31">
        <f t="shared" ref="A31:A38" si="22">A30+2</f>
        <v>89</v>
      </c>
      <c r="B31" s="1">
        <v>1.6</v>
      </c>
      <c r="C31">
        <f t="shared" si="19"/>
        <v>144</v>
      </c>
      <c r="D31">
        <f t="shared" si="18"/>
        <v>72</v>
      </c>
      <c r="E31" s="2">
        <f t="shared" si="20"/>
        <v>898.66666666666663</v>
      </c>
      <c r="F31">
        <v>895</v>
      </c>
      <c r="G31">
        <v>900</v>
      </c>
      <c r="H31">
        <v>901</v>
      </c>
      <c r="J31" s="3">
        <f t="shared" si="21"/>
        <v>6.8009121833640878</v>
      </c>
      <c r="L31"/>
      <c r="M31" t="s">
        <v>36</v>
      </c>
      <c r="N31">
        <v>-159.30636999999999</v>
      </c>
      <c r="P31" t="s">
        <v>20</v>
      </c>
      <c r="Q31">
        <f>N31*-1</f>
        <v>159.30636999999999</v>
      </c>
      <c r="U31" t="s">
        <v>36</v>
      </c>
      <c r="V31">
        <v>-156.39938000000001</v>
      </c>
      <c r="X31" t="s">
        <v>20</v>
      </c>
      <c r="Y31">
        <f>V31*-1</f>
        <v>156.39938000000001</v>
      </c>
    </row>
    <row r="32" spans="1:27" x14ac:dyDescent="0.25">
      <c r="A32">
        <f t="shared" si="22"/>
        <v>91</v>
      </c>
      <c r="B32" s="1">
        <v>1.4</v>
      </c>
      <c r="C32">
        <f t="shared" si="19"/>
        <v>125.99999999999999</v>
      </c>
      <c r="D32">
        <f t="shared" si="18"/>
        <v>62.999999999999993</v>
      </c>
      <c r="E32" s="2">
        <f t="shared" si="20"/>
        <v>629.33333333333337</v>
      </c>
      <c r="F32">
        <v>619</v>
      </c>
      <c r="G32">
        <v>634</v>
      </c>
      <c r="H32">
        <v>635</v>
      </c>
      <c r="J32" s="3">
        <f t="shared" si="21"/>
        <v>6.4446610580373367</v>
      </c>
      <c r="L32"/>
      <c r="M32" s="3" t="s">
        <v>37</v>
      </c>
      <c r="N32">
        <v>19.8</v>
      </c>
      <c r="P32" s="3" t="s">
        <v>37</v>
      </c>
      <c r="Q32">
        <v>19.8</v>
      </c>
      <c r="R32" t="s">
        <v>38</v>
      </c>
      <c r="S32">
        <f>Q32/Q31</f>
        <v>0.12428881531855884</v>
      </c>
      <c r="U32" s="3" t="s">
        <v>37</v>
      </c>
      <c r="V32">
        <v>18.478000000000002</v>
      </c>
      <c r="X32" s="3" t="s">
        <v>37</v>
      </c>
      <c r="Y32">
        <v>18.478000000000002</v>
      </c>
      <c r="Z32" t="s">
        <v>38</v>
      </c>
      <c r="AA32">
        <f>Y32/Y31</f>
        <v>0.11814624840584406</v>
      </c>
    </row>
    <row r="33" spans="1:27" x14ac:dyDescent="0.25">
      <c r="A33">
        <f t="shared" si="22"/>
        <v>93</v>
      </c>
      <c r="B33" s="1">
        <v>1.2</v>
      </c>
      <c r="C33">
        <f t="shared" si="19"/>
        <v>108</v>
      </c>
      <c r="D33">
        <f t="shared" si="18"/>
        <v>54</v>
      </c>
      <c r="E33" s="2">
        <f t="shared" si="20"/>
        <v>437</v>
      </c>
      <c r="F33">
        <v>434</v>
      </c>
      <c r="G33">
        <v>433</v>
      </c>
      <c r="H33">
        <v>444</v>
      </c>
      <c r="J33" s="3">
        <f t="shared" si="21"/>
        <v>6.0799331950955899</v>
      </c>
      <c r="P33" s="1" t="s">
        <v>22</v>
      </c>
      <c r="Q33" s="1">
        <f>Q31/Q29</f>
        <v>14.499718037700019</v>
      </c>
      <c r="X33" s="1" t="s">
        <v>22</v>
      </c>
      <c r="Y33" s="1">
        <f>Y31/Y29</f>
        <v>16.796707144743483</v>
      </c>
    </row>
    <row r="34" spans="1:27" x14ac:dyDescent="0.25">
      <c r="A34">
        <f t="shared" si="22"/>
        <v>95</v>
      </c>
      <c r="B34" s="1">
        <v>1</v>
      </c>
      <c r="C34">
        <f t="shared" si="19"/>
        <v>90</v>
      </c>
      <c r="D34">
        <f t="shared" si="18"/>
        <v>45</v>
      </c>
      <c r="E34" s="2">
        <f t="shared" si="20"/>
        <v>278.66666666666669</v>
      </c>
      <c r="F34">
        <v>279</v>
      </c>
      <c r="G34">
        <v>281</v>
      </c>
      <c r="H34">
        <v>276</v>
      </c>
      <c r="J34" s="3">
        <f t="shared" si="21"/>
        <v>5.6300163244165917</v>
      </c>
      <c r="P34" s="3" t="s">
        <v>37</v>
      </c>
      <c r="Q34">
        <f>Q33*S34</f>
        <v>2.378680340093053</v>
      </c>
      <c r="R34" t="s">
        <v>38</v>
      </c>
      <c r="S34">
        <f>SQRT((S30^2)+(S32^2))</f>
        <v>0.16405011007168283</v>
      </c>
      <c r="X34" s="3" t="s">
        <v>37</v>
      </c>
      <c r="Y34">
        <f>Y33*AA34</f>
        <v>2.8885861676856535</v>
      </c>
      <c r="Z34" t="s">
        <v>38</v>
      </c>
      <c r="AA34">
        <f>SQRT((AA30^2)+(AA32^2))</f>
        <v>0.17197336018266143</v>
      </c>
    </row>
    <row r="35" spans="1:27" x14ac:dyDescent="0.25">
      <c r="A35">
        <f t="shared" si="22"/>
        <v>97</v>
      </c>
      <c r="B35" s="1">
        <v>0.8</v>
      </c>
      <c r="C35">
        <f t="shared" si="19"/>
        <v>72</v>
      </c>
      <c r="D35">
        <f t="shared" si="18"/>
        <v>36</v>
      </c>
      <c r="E35" s="2">
        <f t="shared" si="20"/>
        <v>187.66666666666666</v>
      </c>
      <c r="F35">
        <v>190</v>
      </c>
      <c r="G35">
        <v>185</v>
      </c>
      <c r="H35">
        <v>188</v>
      </c>
      <c r="J35" s="3">
        <f t="shared" si="21"/>
        <v>5.2346673394715806</v>
      </c>
    </row>
    <row r="36" spans="1:27" x14ac:dyDescent="0.25">
      <c r="A36">
        <f t="shared" si="22"/>
        <v>99</v>
      </c>
      <c r="B36" s="1">
        <v>0.6</v>
      </c>
      <c r="C36">
        <f t="shared" si="19"/>
        <v>54</v>
      </c>
      <c r="D36">
        <f t="shared" si="18"/>
        <v>27</v>
      </c>
      <c r="E36" s="2">
        <f t="shared" si="20"/>
        <v>121</v>
      </c>
      <c r="F36">
        <v>123</v>
      </c>
      <c r="G36">
        <v>121</v>
      </c>
      <c r="H36">
        <v>119</v>
      </c>
      <c r="J36" s="3">
        <f t="shared" si="21"/>
        <v>4.7957905455967413</v>
      </c>
      <c r="N36" t="s">
        <v>39</v>
      </c>
      <c r="O36">
        <v>15.76</v>
      </c>
      <c r="Q36">
        <f>O36-Q33</f>
        <v>1.260281962299981</v>
      </c>
      <c r="Y36">
        <f>Y33-O36</f>
        <v>1.0367071447434828</v>
      </c>
    </row>
    <row r="37" spans="1:27" x14ac:dyDescent="0.25">
      <c r="A37">
        <f t="shared" si="22"/>
        <v>101</v>
      </c>
      <c r="B37" s="1">
        <v>0.4</v>
      </c>
      <c r="C37">
        <f t="shared" si="19"/>
        <v>36</v>
      </c>
      <c r="D37">
        <f t="shared" si="18"/>
        <v>18</v>
      </c>
      <c r="E37" s="2">
        <f t="shared" si="20"/>
        <v>72</v>
      </c>
      <c r="F37">
        <v>71</v>
      </c>
      <c r="G37">
        <v>73</v>
      </c>
      <c r="H37">
        <v>72</v>
      </c>
      <c r="J37" s="3">
        <f t="shared" si="21"/>
        <v>4.2766661190160553</v>
      </c>
      <c r="Q37" t="s">
        <v>40</v>
      </c>
    </row>
    <row r="38" spans="1:27" x14ac:dyDescent="0.25">
      <c r="A38">
        <f t="shared" si="22"/>
        <v>103</v>
      </c>
      <c r="B38" s="1">
        <v>0.2</v>
      </c>
      <c r="C38">
        <f t="shared" si="19"/>
        <v>18</v>
      </c>
      <c r="D38">
        <f t="shared" si="18"/>
        <v>9</v>
      </c>
      <c r="E38" s="2">
        <f t="shared" si="20"/>
        <v>33.666666666666664</v>
      </c>
      <c r="F38">
        <v>35</v>
      </c>
      <c r="G38">
        <v>34</v>
      </c>
      <c r="H38">
        <v>32</v>
      </c>
      <c r="J38" s="3">
        <f t="shared" si="21"/>
        <v>3.5165082281731497</v>
      </c>
    </row>
    <row r="40" spans="1:27" x14ac:dyDescent="0.25">
      <c r="B40" s="1" t="s">
        <v>0</v>
      </c>
      <c r="C40" s="1">
        <v>110</v>
      </c>
      <c r="D40" t="s">
        <v>4</v>
      </c>
    </row>
    <row r="41" spans="1:27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7" x14ac:dyDescent="0.25">
      <c r="A42">
        <f>85</f>
        <v>85</v>
      </c>
      <c r="B42" s="1">
        <v>2</v>
      </c>
      <c r="C42">
        <f>C$40*$B42</f>
        <v>220</v>
      </c>
      <c r="D42">
        <f t="shared" ref="D42:D51" si="23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21"/>
        <v>7.5504859736280663</v>
      </c>
    </row>
    <row r="43" spans="1:27" x14ac:dyDescent="0.25">
      <c r="A43">
        <f>A42+2</f>
        <v>87</v>
      </c>
      <c r="B43" s="1">
        <v>1.8</v>
      </c>
      <c r="C43">
        <f t="shared" ref="C43:C51" si="24">C$40*$B43</f>
        <v>198</v>
      </c>
      <c r="D43">
        <f t="shared" si="23"/>
        <v>99</v>
      </c>
      <c r="E43" s="2">
        <f t="shared" ref="E43:E51" si="25">AVERAGE(F43,G43,H43)</f>
        <v>1243.6666666666667</v>
      </c>
      <c r="F43">
        <v>1254</v>
      </c>
      <c r="G43">
        <v>1236</v>
      </c>
      <c r="H43">
        <v>1241</v>
      </c>
      <c r="J43" s="3">
        <f t="shared" si="21"/>
        <v>7.1258192845530486</v>
      </c>
    </row>
    <row r="44" spans="1:27" x14ac:dyDescent="0.25">
      <c r="A44">
        <f t="shared" ref="A44:A51" si="26">A43+2</f>
        <v>89</v>
      </c>
      <c r="B44" s="1">
        <v>1.6</v>
      </c>
      <c r="C44">
        <f t="shared" si="24"/>
        <v>176</v>
      </c>
      <c r="D44">
        <f t="shared" si="23"/>
        <v>88</v>
      </c>
      <c r="E44" s="2">
        <f t="shared" si="25"/>
        <v>785.66666666666663</v>
      </c>
      <c r="F44">
        <v>776</v>
      </c>
      <c r="G44">
        <v>792</v>
      </c>
      <c r="H44">
        <v>789</v>
      </c>
      <c r="J44" s="3">
        <f t="shared" si="21"/>
        <v>6.6665326142680215</v>
      </c>
    </row>
    <row r="45" spans="1:27" x14ac:dyDescent="0.25">
      <c r="A45">
        <f t="shared" si="26"/>
        <v>91</v>
      </c>
      <c r="B45" s="1">
        <v>1.4</v>
      </c>
      <c r="C45">
        <f t="shared" si="24"/>
        <v>154</v>
      </c>
      <c r="D45">
        <f t="shared" si="23"/>
        <v>77</v>
      </c>
      <c r="E45" s="2">
        <f t="shared" si="25"/>
        <v>478</v>
      </c>
      <c r="F45">
        <v>482</v>
      </c>
      <c r="G45">
        <v>475</v>
      </c>
      <c r="H45">
        <v>477</v>
      </c>
      <c r="J45" s="3">
        <f t="shared" si="21"/>
        <v>6.1696107324914564</v>
      </c>
    </row>
    <row r="46" spans="1:27" x14ac:dyDescent="0.25">
      <c r="A46">
        <f t="shared" si="26"/>
        <v>93</v>
      </c>
      <c r="B46" s="1">
        <v>1.2</v>
      </c>
      <c r="C46">
        <f t="shared" si="24"/>
        <v>132</v>
      </c>
      <c r="D46">
        <f t="shared" si="23"/>
        <v>66</v>
      </c>
      <c r="E46" s="2">
        <f t="shared" si="25"/>
        <v>302</v>
      </c>
      <c r="F46">
        <v>306</v>
      </c>
      <c r="G46">
        <v>303</v>
      </c>
      <c r="H46">
        <v>297</v>
      </c>
      <c r="J46" s="3">
        <f t="shared" si="21"/>
        <v>5.7104270173748697</v>
      </c>
    </row>
    <row r="47" spans="1:27" x14ac:dyDescent="0.25">
      <c r="A47">
        <f t="shared" si="26"/>
        <v>95</v>
      </c>
      <c r="B47" s="1">
        <v>1</v>
      </c>
      <c r="C47">
        <f t="shared" si="24"/>
        <v>110</v>
      </c>
      <c r="D47">
        <f t="shared" si="23"/>
        <v>55</v>
      </c>
      <c r="E47" s="2">
        <f t="shared" si="25"/>
        <v>181</v>
      </c>
      <c r="F47">
        <v>177</v>
      </c>
      <c r="G47">
        <v>181</v>
      </c>
      <c r="H47">
        <v>185</v>
      </c>
      <c r="J47" s="3">
        <f t="shared" si="21"/>
        <v>5.1984970312658261</v>
      </c>
    </row>
    <row r="48" spans="1:27" x14ac:dyDescent="0.25">
      <c r="A48">
        <f t="shared" si="26"/>
        <v>97</v>
      </c>
      <c r="B48" s="1">
        <v>0.8</v>
      </c>
      <c r="C48">
        <f t="shared" si="24"/>
        <v>88</v>
      </c>
      <c r="D48">
        <f t="shared" si="23"/>
        <v>44</v>
      </c>
      <c r="E48" s="2">
        <f t="shared" si="25"/>
        <v>116</v>
      </c>
      <c r="F48">
        <v>119</v>
      </c>
      <c r="G48">
        <v>117</v>
      </c>
      <c r="H48">
        <v>112</v>
      </c>
      <c r="J48" s="3">
        <f t="shared" si="21"/>
        <v>4.7535901911063645</v>
      </c>
    </row>
    <row r="49" spans="1:10" x14ac:dyDescent="0.25">
      <c r="A49">
        <f t="shared" si="26"/>
        <v>99</v>
      </c>
      <c r="B49" s="1">
        <v>0.6</v>
      </c>
      <c r="C49">
        <f t="shared" si="24"/>
        <v>66</v>
      </c>
      <c r="D49">
        <f t="shared" si="23"/>
        <v>33</v>
      </c>
      <c r="E49" s="2">
        <f t="shared" si="25"/>
        <v>66.666666666666671</v>
      </c>
      <c r="F49">
        <v>71</v>
      </c>
      <c r="G49">
        <v>64</v>
      </c>
      <c r="H49">
        <v>65</v>
      </c>
      <c r="J49" s="3">
        <f t="shared" si="21"/>
        <v>4.1997050778799272</v>
      </c>
    </row>
    <row r="50" spans="1:10" x14ac:dyDescent="0.25">
      <c r="A50">
        <f t="shared" si="26"/>
        <v>101</v>
      </c>
      <c r="B50" s="1">
        <v>0.4</v>
      </c>
      <c r="C50">
        <f t="shared" si="24"/>
        <v>44</v>
      </c>
      <c r="D50">
        <f t="shared" si="23"/>
        <v>22</v>
      </c>
      <c r="E50" s="2">
        <f t="shared" si="25"/>
        <v>35.666666666666664</v>
      </c>
      <c r="F50">
        <v>35</v>
      </c>
      <c r="G50">
        <v>34</v>
      </c>
      <c r="H50">
        <v>38</v>
      </c>
      <c r="J50" s="3">
        <f t="shared" si="21"/>
        <v>3.5742165457937962</v>
      </c>
    </row>
    <row r="51" spans="1:10" x14ac:dyDescent="0.25">
      <c r="A51">
        <f t="shared" si="26"/>
        <v>103</v>
      </c>
      <c r="B51" s="1">
        <v>0.2</v>
      </c>
      <c r="C51">
        <f t="shared" si="24"/>
        <v>22</v>
      </c>
      <c r="D51">
        <f t="shared" si="23"/>
        <v>11</v>
      </c>
      <c r="E51" s="2">
        <f t="shared" si="25"/>
        <v>14.666666666666666</v>
      </c>
      <c r="F51">
        <v>17</v>
      </c>
      <c r="G51">
        <v>12</v>
      </c>
      <c r="H51">
        <v>15</v>
      </c>
      <c r="J51" s="3">
        <f t="shared" si="21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7">C55/2</f>
        <v>120</v>
      </c>
      <c r="E55" s="2">
        <f t="shared" ref="E55:E64" si="28">AVERAGE(F55,G55,H55)</f>
        <v>1862.3333333333333</v>
      </c>
      <c r="F55">
        <v>1865</v>
      </c>
      <c r="G55">
        <v>1864</v>
      </c>
      <c r="H55">
        <v>1858</v>
      </c>
      <c r="J55" s="3">
        <f t="shared" si="21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9">C$53*$B56</f>
        <v>216</v>
      </c>
      <c r="D56">
        <f t="shared" si="27"/>
        <v>108</v>
      </c>
      <c r="E56" s="2">
        <f t="shared" si="28"/>
        <v>1043.6666666666667</v>
      </c>
      <c r="F56">
        <v>1047</v>
      </c>
      <c r="G56">
        <v>1039</v>
      </c>
      <c r="H56">
        <v>1045</v>
      </c>
      <c r="J56" s="3">
        <f t="shared" si="21"/>
        <v>6.9504954326582959</v>
      </c>
    </row>
    <row r="57" spans="1:10" x14ac:dyDescent="0.25">
      <c r="A57">
        <f t="shared" ref="A57:A64" si="30">A56+2</f>
        <v>89</v>
      </c>
      <c r="B57" s="1">
        <v>1.6</v>
      </c>
      <c r="C57">
        <f t="shared" si="29"/>
        <v>192</v>
      </c>
      <c r="D57">
        <f t="shared" si="27"/>
        <v>96</v>
      </c>
      <c r="E57" s="2">
        <f t="shared" si="28"/>
        <v>598.66666666666663</v>
      </c>
      <c r="F57">
        <v>601</v>
      </c>
      <c r="G57">
        <v>595</v>
      </c>
      <c r="H57">
        <v>600</v>
      </c>
      <c r="J57" s="3">
        <f t="shared" si="21"/>
        <v>6.3947049601940353</v>
      </c>
    </row>
    <row r="58" spans="1:10" x14ac:dyDescent="0.25">
      <c r="A58">
        <f t="shared" si="30"/>
        <v>91</v>
      </c>
      <c r="B58" s="1">
        <v>1.4</v>
      </c>
      <c r="C58">
        <f t="shared" si="29"/>
        <v>168</v>
      </c>
      <c r="D58">
        <f t="shared" si="27"/>
        <v>84</v>
      </c>
      <c r="E58" s="2">
        <f t="shared" si="28"/>
        <v>353.66666666666669</v>
      </c>
      <c r="F58">
        <v>348</v>
      </c>
      <c r="G58">
        <v>361</v>
      </c>
      <c r="H58">
        <v>352</v>
      </c>
      <c r="J58" s="3">
        <f t="shared" si="21"/>
        <v>5.8683548499458738</v>
      </c>
    </row>
    <row r="59" spans="1:10" x14ac:dyDescent="0.25">
      <c r="A59">
        <f t="shared" si="30"/>
        <v>93</v>
      </c>
      <c r="B59" s="1">
        <v>1.2</v>
      </c>
      <c r="C59">
        <f t="shared" si="29"/>
        <v>144</v>
      </c>
      <c r="D59">
        <f t="shared" si="27"/>
        <v>72</v>
      </c>
      <c r="E59" s="2">
        <f t="shared" si="28"/>
        <v>224.66666666666666</v>
      </c>
      <c r="F59">
        <v>230</v>
      </c>
      <c r="G59">
        <v>221</v>
      </c>
      <c r="H59">
        <v>223</v>
      </c>
      <c r="J59" s="3">
        <f t="shared" si="21"/>
        <v>5.414617822244197</v>
      </c>
    </row>
    <row r="60" spans="1:10" x14ac:dyDescent="0.25">
      <c r="A60">
        <f t="shared" si="30"/>
        <v>95</v>
      </c>
      <c r="B60" s="1">
        <v>1</v>
      </c>
      <c r="C60">
        <f t="shared" si="29"/>
        <v>120</v>
      </c>
      <c r="D60">
        <f t="shared" si="27"/>
        <v>60</v>
      </c>
      <c r="E60" s="2">
        <f t="shared" si="28"/>
        <v>125</v>
      </c>
      <c r="F60">
        <v>122</v>
      </c>
      <c r="G60">
        <v>131</v>
      </c>
      <c r="H60">
        <v>122</v>
      </c>
      <c r="J60" s="3">
        <f t="shared" si="21"/>
        <v>4.8283137373023015</v>
      </c>
    </row>
    <row r="61" spans="1:10" x14ac:dyDescent="0.25">
      <c r="A61">
        <f t="shared" si="30"/>
        <v>97</v>
      </c>
      <c r="B61" s="1">
        <v>0.8</v>
      </c>
      <c r="C61">
        <f t="shared" si="29"/>
        <v>96</v>
      </c>
      <c r="D61">
        <f t="shared" si="27"/>
        <v>48</v>
      </c>
      <c r="E61" s="2">
        <f t="shared" si="28"/>
        <v>76.333333333333329</v>
      </c>
      <c r="F61">
        <v>77</v>
      </c>
      <c r="G61">
        <v>70</v>
      </c>
      <c r="H61">
        <v>82</v>
      </c>
      <c r="J61" s="3">
        <f t="shared" si="21"/>
        <v>4.33510971488613</v>
      </c>
    </row>
    <row r="62" spans="1:10" x14ac:dyDescent="0.25">
      <c r="A62">
        <f t="shared" si="30"/>
        <v>99</v>
      </c>
      <c r="B62" s="1">
        <v>0.6</v>
      </c>
      <c r="C62">
        <f t="shared" si="29"/>
        <v>72</v>
      </c>
      <c r="D62">
        <f t="shared" si="27"/>
        <v>36</v>
      </c>
      <c r="E62" s="2">
        <f t="shared" si="28"/>
        <v>34.333333333333336</v>
      </c>
      <c r="F62">
        <v>34</v>
      </c>
      <c r="G62">
        <v>35</v>
      </c>
      <c r="H62">
        <v>34</v>
      </c>
      <c r="J62" s="3">
        <f t="shared" si="21"/>
        <v>3.5361166995615263</v>
      </c>
    </row>
    <row r="63" spans="1:10" x14ac:dyDescent="0.25">
      <c r="A63">
        <f t="shared" si="30"/>
        <v>101</v>
      </c>
      <c r="B63" s="1">
        <v>0.4</v>
      </c>
      <c r="C63">
        <f t="shared" si="29"/>
        <v>48</v>
      </c>
      <c r="D63">
        <f t="shared" si="27"/>
        <v>24</v>
      </c>
      <c r="E63" s="2">
        <f t="shared" si="28"/>
        <v>14</v>
      </c>
      <c r="F63">
        <v>14</v>
      </c>
      <c r="G63">
        <v>12</v>
      </c>
      <c r="H63">
        <v>16</v>
      </c>
      <c r="J63" s="3">
        <f t="shared" si="21"/>
        <v>2.6390573296152584</v>
      </c>
    </row>
    <row r="64" spans="1:10" x14ac:dyDescent="0.25">
      <c r="A64">
        <f t="shared" si="30"/>
        <v>103</v>
      </c>
      <c r="B64" s="1">
        <v>0.2</v>
      </c>
      <c r="C64">
        <f t="shared" si="29"/>
        <v>24</v>
      </c>
      <c r="D64">
        <f t="shared" si="27"/>
        <v>12</v>
      </c>
      <c r="E64" s="2">
        <f t="shared" si="28"/>
        <v>3.3333333333333335</v>
      </c>
      <c r="F64">
        <v>2</v>
      </c>
      <c r="G64">
        <v>4</v>
      </c>
      <c r="H64">
        <v>4</v>
      </c>
      <c r="J64" s="3">
        <f t="shared" si="21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2022-04-07T13:14:48Z</dcterms:modified>
</cp:coreProperties>
</file>