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bab/Desktop/Challenges/kickstarter-analysis/"/>
    </mc:Choice>
  </mc:AlternateContent>
  <xr:revisionPtr revIDLastSave="0" documentId="13_ncr:1_{03DD970D-130D-C149-9990-7B3C0BEDBA81}" xr6:coauthVersionLast="47" xr6:coauthVersionMax="47" xr10:uidLastSave="{00000000-0000-0000-0000-000000000000}"/>
  <bookViews>
    <workbookView xWindow="-38400" yWindow="-1960" windowWidth="38400" windowHeight="19880" activeTab="2" xr2:uid="{00000000-000D-0000-FFFF-FFFF00000000}"/>
  </bookViews>
  <sheets>
    <sheet name="KickStarter" sheetId="1" r:id="rId1"/>
    <sheet name="Theater Outcomes by Launch Date" sheetId="5" r:id="rId2"/>
    <sheet name="Outcomes Based on Goals" sheetId="6" r:id="rId3"/>
  </sheets>
  <definedNames>
    <definedName name="_xlnm._FilterDatabase" localSheetId="0" hidden="1">KickStarter!$A$1:$U$4115</definedName>
  </definedName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4" i="6"/>
  <c r="E3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<sst xmlns="http://schemas.openxmlformats.org/spreadsheetml/2006/main" count="32975" uniqueCount="8400">
  <si>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</si>
  <si>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</si>
  <si>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</si>
  <si>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</si>
  <si>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</si>
  <si>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</si>
  <si>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</si>
  <si>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</si>
  <si>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</si>
  <si>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</si>
  <si>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</si>
  <si>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</si>
  <si>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</si>
  <si>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</si>
  <si>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</si>
  <si>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</si>
  <si>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</si>
  <si>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</si>
  <si>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</si>
  <si>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</si>
  <si>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</si>
  <si>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</si>
  <si>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</si>
  <si>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</si>
  <si>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</si>
  <si>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</si>
  <si>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</si>
  <si>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</si>
  <si>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</si>
  <si>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</si>
  <si>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</si>
  <si>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</si>
  <si>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</si>
  <si>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</si>
  <si>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</si>
  <si>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</si>
  <si>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</si>
  <si>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</si>
  <si>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</si>
  <si>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</si>
  <si>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</si>
  <si>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</si>
  <si>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</si>
  <si>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</si>
  <si>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</si>
  <si>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</si>
  <si>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</si>
  <si>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</si>
  <si>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</si>
  <si>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</si>
  <si>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</si>
  <si>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</si>
  <si>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</si>
  <si>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</si>
  <si>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</si>
  <si>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</si>
  <si>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</si>
  <si>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</si>
  <si>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</si>
  <si>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</si>
  <si>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</si>
  <si>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</si>
  <si>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</si>
  <si>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</si>
  <si>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</si>
  <si>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</si>
  <si>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</si>
  <si>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</si>
  <si>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</si>
  <si>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</si>
  <si>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</si>
  <si>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</si>
  <si>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</si>
  <si>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</si>
  <si>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</si>
  <si>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</si>
  <si>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</si>
  <si>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</si>
  <si>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</si>
  <si>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</si>
  <si>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</si>
  <si>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</si>
  <si>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</si>
  <si>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</si>
  <si>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</si>
  <si>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</si>
  <si>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</si>
  <si>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</si>
  <si>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</si>
  <si>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</si>
  <si>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</si>
  <si>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</si>
  <si>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</si>
  <si>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</si>
  <si>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</si>
  <si>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</si>
  <si>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</si>
  <si>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</si>
  <si>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</si>
  <si>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</si>
  <si>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</si>
  <si>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</si>
  <si>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</si>
  <si>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</si>
  <si>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</si>
  <si>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</si>
  <si>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</si>
  <si>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</si>
  <si>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</si>
  <si>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</si>
  <si>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</si>
  <si>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</si>
  <si>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</si>
  <si>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</si>
  <si>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</si>
  <si>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</si>
  <si>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</si>
  <si>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</si>
  <si>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</si>
  <si>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</si>
  <si>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</si>
  <si>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</si>
  <si>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</si>
  <si>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</si>
  <si>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</si>
  <si>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</si>
  <si>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</si>
  <si>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</si>
  <si>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</si>
  <si>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</si>
  <si>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</si>
  <si>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</si>
  <si>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</si>
  <si>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</si>
  <si>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</si>
  <si>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</si>
  <si>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</si>
  <si>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</si>
  <si>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</si>
  <si>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</si>
  <si>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</si>
  <si>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</si>
  <si>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</si>
  <si>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</si>
  <si>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</si>
  <si>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</si>
  <si>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</si>
  <si>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</si>
  <si>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</si>
  <si>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</si>
  <si>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</si>
  <si>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</si>
  <si>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</si>
  <si>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</si>
  <si>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</si>
  <si>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</si>
  <si>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</si>
  <si>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</si>
  <si>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</si>
  <si>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</si>
  <si>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</si>
  <si>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</si>
  <si>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</si>
  <si>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</si>
  <si>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</si>
  <si>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</si>
  <si>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</si>
  <si>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</si>
  <si>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</si>
  <si>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</si>
  <si>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</si>
  <si>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</si>
  <si>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</si>
  <si>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</si>
  <si>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</si>
  <si>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</si>
  <si>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</si>
  <si>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</si>
  <si>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</si>
  <si>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</si>
  <si>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</si>
  <si>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</si>
  <si>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</si>
  <si>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</si>
  <si>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</si>
  <si>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</si>
  <si>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</si>
  <si>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</si>
  <si>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</si>
  <si>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</si>
  <si>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</si>
  <si>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</si>
  <si>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</si>
  <si>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</si>
  <si>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</si>
  <si>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</si>
  <si>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</si>
  <si>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</si>
  <si>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</si>
  <si>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</si>
  <si>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</si>
  <si>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</si>
  <si>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</si>
  <si>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</si>
  <si>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</si>
  <si>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</si>
  <si>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</si>
  <si>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</si>
  <si>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</si>
  <si>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</si>
  <si>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</si>
  <si>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</si>
  <si>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</si>
  <si>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</si>
  <si>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</si>
  <si>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</si>
  <si>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</si>
  <si>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</si>
  <si>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</si>
  <si>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</si>
  <si>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</si>
  <si>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</si>
  <si>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</si>
  <si>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</si>
  <si>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</si>
  <si>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</si>
  <si>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</si>
  <si>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</si>
  <si>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</si>
  <si>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</si>
  <si>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</si>
  <si>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</si>
  <si>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</si>
  <si>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</si>
  <si>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</si>
  <si>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</si>
  <si>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</si>
  <si>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</si>
  <si>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</si>
  <si>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</si>
  <si>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</si>
  <si>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</si>
  <si>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</si>
  <si>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</si>
  <si>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</si>
  <si>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</si>
  <si>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</si>
  <si>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</si>
  <si>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</si>
  <si>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</si>
  <si>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</si>
  <si>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</si>
  <si>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</si>
  <si>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</si>
  <si>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</si>
  <si>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</si>
  <si>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</si>
  <si>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</si>
  <si>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</si>
  <si>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</si>
  <si>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</si>
  <si>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</si>
  <si>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</si>
  <si>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</si>
  <si>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</si>
  <si>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</si>
  <si>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</si>
  <si>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</si>
  <si>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</si>
  <si>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</si>
  <si>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</si>
  <si>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</si>
  <si>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</si>
  <si>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</si>
  <si>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</si>
  <si>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</si>
  <si>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</si>
  <si>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</si>
  <si>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</si>
  <si>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</si>
  <si>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</si>
  <si>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</si>
  <si>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</si>
  <si>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</si>
  <si>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</si>
  <si>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</si>
  <si>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</si>
  <si>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</si>
  <si>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</si>
  <si>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</si>
  <si>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</si>
  <si>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</si>
  <si>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</si>
  <si>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</si>
  <si>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</si>
  <si>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</si>
  <si>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</si>
  <si>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</si>
  <si>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</si>
  <si>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</si>
  <si>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</si>
  <si>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</si>
  <si>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</si>
  <si>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</si>
  <si>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</si>
  <si>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</si>
  <si>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</si>
  <si>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</si>
  <si>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</si>
  <si>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</si>
  <si>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</si>
  <si>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</si>
  <si>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</si>
  <si>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</si>
  <si>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</si>
  <si>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</si>
  <si>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</si>
  <si>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</si>
  <si>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</si>
  <si>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</si>
  <si>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</si>
  <si>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</si>
  <si>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</si>
  <si>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</si>
  <si>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</si>
  <si>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</si>
  <si>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</si>
  <si>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</si>
  <si>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</si>
  <si>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</si>
  <si>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</si>
  <si>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</si>
  <si>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</si>
  <si>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</si>
  <si>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</si>
  <si>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</si>
  <si>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</si>
  <si>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</si>
  <si>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</si>
  <si>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</si>
  <si>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</si>
  <si>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</si>
  <si>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</si>
  <si>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</si>
  <si>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</si>
  <si>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</si>
  <si>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</si>
  <si>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</si>
  <si>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</si>
  <si>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</si>
  <si>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</si>
  <si>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</si>
  <si>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</si>
  <si>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</si>
  <si>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</si>
  <si>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</si>
  <si>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</si>
  <si>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</si>
  <si>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</si>
  <si>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</si>
  <si>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</si>
  <si>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</si>
  <si>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</si>
  <si>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</si>
  <si>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</si>
  <si>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</si>
  <si>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</si>
  <si>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</si>
  <si>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</si>
  <si>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</si>
  <si>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</si>
  <si>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</si>
  <si>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</si>
  <si>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</si>
  <si>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</si>
  <si>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</si>
  <si>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</si>
  <si>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</si>
  <si>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</si>
  <si>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</si>
  <si>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</si>
  <si>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</si>
  <si>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</si>
  <si>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</si>
  <si>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</si>
  <si>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</si>
  <si>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</si>
  <si>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</si>
  <si>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</si>
  <si>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</si>
  <si>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</si>
  <si>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</si>
  <si>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</si>
  <si>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</si>
  <si>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</si>
  <si>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</si>
  <si>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</si>
  <si>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</si>
  <si>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</si>
  <si>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</si>
  <si>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</si>
  <si>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</si>
  <si>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</si>
  <si>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</si>
  <si>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</si>
  <si>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</si>
  <si>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</si>
  <si>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</si>
  <si>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</si>
  <si>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</si>
  <si>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</si>
  <si>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</si>
  <si>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</si>
  <si>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</si>
  <si>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</si>
  <si>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</si>
  <si>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</si>
  <si>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</si>
  <si>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</si>
  <si>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</si>
  <si>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</si>
  <si>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</si>
  <si>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</si>
  <si>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</si>
  <si>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</si>
  <si>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</si>
  <si>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</si>
  <si>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</si>
  <si>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</si>
  <si>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</si>
  <si>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</si>
  <si>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</si>
  <si>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</si>
  <si>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</si>
  <si>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</si>
  <si>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</si>
  <si>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</si>
  <si>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</si>
  <si>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</si>
  <si>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</si>
  <si>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</si>
  <si>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</si>
  <si>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</si>
  <si>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</si>
  <si>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</si>
  <si>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</si>
  <si>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</si>
  <si>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</si>
  <si>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</si>
  <si>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</si>
  <si>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</si>
  <si>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</si>
  <si>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</si>
  <si>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</si>
  <si>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</si>
  <si>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</si>
  <si>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</si>
  <si>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</si>
  <si>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</si>
  <si>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</si>
  <si>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</si>
  <si>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</si>
  <si>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</si>
  <si>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</si>
  <si>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</si>
  <si>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</si>
  <si>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</si>
  <si>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</si>
  <si>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</si>
  <si>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</si>
  <si>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</si>
  <si>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</si>
  <si>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</si>
  <si>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</si>
  <si>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</si>
  <si>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</si>
  <si>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</si>
  <si>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</si>
  <si>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</si>
  <si>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</si>
  <si>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</si>
  <si>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</si>
  <si>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</si>
  <si>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</si>
  <si>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</si>
  <si>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</si>
  <si>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</si>
  <si>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</si>
  <si>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</si>
  <si>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</si>
  <si>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</si>
  <si>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</si>
  <si>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</si>
  <si>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</si>
  <si>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</si>
  <si>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</si>
  <si>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</si>
  <si>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</si>
  <si>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</si>
  <si>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</si>
  <si>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</si>
  <si>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</si>
  <si>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</si>
  <si>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</si>
  <si>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</si>
  <si>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</si>
  <si>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</si>
  <si>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</si>
  <si>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</si>
  <si>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</si>
  <si>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</si>
  <si>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</si>
  <si>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</si>
  <si>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</si>
  <si>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</si>
  <si>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</si>
  <si>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</si>
  <si>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</si>
  <si>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</si>
  <si>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</si>
  <si>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</si>
  <si>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</si>
  <si>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</si>
  <si>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</si>
  <si>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</si>
  <si>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</si>
  <si>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</si>
  <si>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</si>
  <si>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</si>
  <si>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</si>
  <si>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</si>
  <si>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</si>
  <si>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</si>
  <si>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</si>
  <si>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</si>
  <si>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</si>
  <si>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</si>
  <si>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</si>
  <si>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</si>
  <si>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</si>
  <si>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</si>
  <si>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</si>
  <si>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</si>
  <si>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</si>
  <si>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</si>
  <si>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</si>
  <si>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</si>
  <si>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</si>
  <si>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</si>
  <si>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</si>
  <si>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</si>
  <si>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</si>
  <si>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</si>
  <si>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</si>
  <si>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</si>
  <si>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</si>
  <si>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</si>
  <si>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</si>
  <si>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</si>
  <si>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</si>
  <si>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</si>
  <si>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</si>
  <si>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</si>
  <si>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</si>
  <si>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</si>
  <si>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</si>
  <si>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</si>
  <si>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</si>
  <si>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</si>
  <si>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</si>
  <si>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</si>
  <si>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</si>
  <si>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</si>
  <si>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</si>
  <si>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</si>
  <si>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</si>
  <si>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</si>
  <si>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</si>
  <si>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</si>
  <si>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</si>
  <si>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</si>
  <si>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</si>
  <si>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</si>
  <si>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</si>
  <si>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</si>
  <si>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</si>
  <si>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</si>
  <si>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</si>
  <si>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</si>
  <si>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</si>
  <si>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</si>
  <si>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</si>
  <si>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</si>
  <si>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</si>
  <si>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</si>
  <si>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</si>
  <si>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</si>
  <si>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</si>
  <si>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</si>
  <si>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</si>
  <si>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</si>
  <si>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</si>
  <si>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</si>
  <si>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</si>
  <si>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</si>
  <si>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</si>
  <si>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</si>
  <si>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</si>
  <si>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</si>
  <si>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</si>
  <si>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</si>
  <si>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</si>
  <si>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</si>
  <si>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</si>
  <si>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</si>
  <si>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</si>
  <si>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</si>
  <si>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</si>
  <si>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</si>
  <si>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</si>
  <si>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</si>
  <si>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</si>
  <si>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</si>
  <si>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</si>
  <si>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</si>
  <si>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</si>
  <si>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</si>
  <si>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</si>
  <si>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</si>
  <si>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</si>
  <si>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</si>
  <si>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</si>
  <si>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</si>
  <si>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</si>
  <si>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</si>
  <si>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</si>
  <si>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</si>
  <si>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</si>
  <si>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</si>
  <si>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</si>
  <si>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</si>
  <si>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</si>
  <si>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</si>
  <si>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</si>
  <si>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</si>
  <si>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</si>
  <si>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</si>
  <si>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</si>
  <si>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</si>
  <si>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</si>
  <si>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</si>
  <si>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</si>
  <si>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</si>
  <si>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</si>
  <si>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</si>
  <si>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</si>
  <si>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</si>
  <si>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</si>
  <si>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</si>
  <si>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</si>
  <si>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</si>
  <si>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</si>
  <si>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</si>
  <si>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</si>
  <si>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</si>
  <si>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</si>
  <si>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</si>
  <si>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</si>
  <si>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</si>
  <si>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</si>
  <si>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</si>
  <si>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</si>
  <si>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</si>
  <si>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</si>
  <si>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</si>
  <si>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</si>
  <si>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</si>
  <si>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</si>
  <si>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</si>
  <si>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</si>
  <si>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</si>
  <si>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</si>
  <si>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</si>
  <si>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</si>
  <si>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</si>
  <si>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</si>
  <si>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</si>
  <si>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</si>
  <si>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</si>
  <si>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</si>
  <si>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</si>
  <si>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</si>
  <si>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</si>
  <si>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</si>
  <si>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</si>
  <si>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</si>
  <si>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</si>
  <si>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</si>
  <si>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</si>
  <si>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</si>
  <si>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</si>
  <si>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</si>
  <si>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</si>
  <si>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</si>
  <si>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</si>
  <si>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</si>
  <si>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</si>
  <si>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</si>
  <si>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</si>
  <si>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</si>
  <si>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</si>
  <si>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</si>
  <si>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</si>
  <si>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</si>
  <si>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</si>
  <si>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</si>
  <si>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</si>
  <si>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</si>
  <si>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</si>
  <si>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</si>
  <si>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</si>
  <si>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</si>
  <si>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</si>
  <si>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</si>
  <si>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</si>
  <si>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</si>
  <si>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</si>
  <si>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</si>
  <si>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</si>
  <si>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</si>
  <si>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</si>
  <si>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</si>
  <si>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</si>
  <si>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</si>
  <si>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</si>
  <si>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</si>
  <si>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</si>
  <si>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</si>
  <si>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</si>
  <si>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</si>
  <si>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</si>
  <si>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</si>
  <si>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</si>
  <si>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</si>
  <si>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</si>
  <si>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</si>
  <si>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</si>
  <si>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</si>
  <si>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</si>
  <si>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</si>
  <si>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</si>
  <si>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</si>
  <si>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</si>
  <si>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</si>
  <si>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</si>
  <si>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</si>
  <si>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</si>
  <si>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</si>
  <si>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</si>
  <si>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</si>
  <si>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</si>
  <si>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</si>
  <si>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</si>
  <si>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</si>
  <si>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</si>
  <si>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</si>
  <si>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</si>
  <si>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</si>
  <si>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</si>
  <si>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</si>
  <si>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</si>
  <si>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</si>
  <si>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</si>
  <si>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</si>
  <si>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</si>
  <si>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</si>
  <si>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</si>
  <si>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</si>
  <si>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</si>
  <si>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</si>
  <si>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</si>
  <si>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</si>
  <si>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</si>
  <si>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</si>
  <si>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</si>
  <si>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</si>
  <si>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</si>
  <si>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</si>
  <si>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</si>
  <si>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</si>
  <si>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</si>
  <si>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</si>
  <si>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</si>
  <si>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</si>
  <si>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</si>
  <si>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</si>
  <si>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</si>
  <si>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</si>
  <si>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</si>
  <si>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</si>
  <si>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</si>
  <si>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</si>
  <si>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</si>
  <si>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</si>
  <si>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</si>
  <si>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</si>
  <si>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</si>
  <si>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</si>
  <si>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</si>
  <si>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</si>
  <si>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</si>
  <si>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</si>
  <si>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</si>
  <si>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</si>
  <si>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</si>
  <si>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</si>
  <si>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</si>
  <si>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</si>
  <si>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</si>
  <si>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</si>
  <si>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</si>
  <si>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</si>
  <si>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</si>
  <si>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</si>
  <si>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</si>
  <si>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</si>
  <si>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</si>
  <si>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</si>
  <si>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</si>
  <si>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</si>
  <si>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</si>
  <si>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</si>
  <si>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</si>
  <si>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</si>
  <si>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</si>
  <si>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</si>
  <si>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</si>
  <si>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</si>
  <si>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</si>
  <si>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</si>
  <si>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</si>
  <si>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</si>
  <si>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</si>
  <si>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</si>
  <si>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</si>
  <si>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</si>
  <si>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</si>
  <si>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</si>
  <si>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</si>
  <si>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</si>
  <si>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</si>
  <si>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</si>
  <si>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</si>
  <si>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</si>
  <si>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</si>
  <si>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</si>
  <si>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</si>
  <si>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</si>
  <si>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</si>
  <si>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</si>
  <si>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</si>
  <si>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</si>
  <si>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</si>
  <si>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</si>
  <si>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</si>
  <si>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</si>
  <si>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</si>
  <si>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</si>
  <si>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</si>
  <si>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</si>
  <si>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</si>
  <si>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</si>
  <si>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</si>
  <si>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</si>
  <si>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</si>
  <si>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</si>
  <si>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</si>
  <si>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</si>
  <si>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</si>
  <si>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</si>
  <si>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</si>
  <si>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</si>
  <si>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</si>
  <si>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</si>
  <si>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</si>
  <si>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</si>
  <si>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</si>
  <si>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</si>
  <si>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</si>
  <si>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</si>
  <si>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</si>
  <si>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</si>
  <si>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</si>
  <si>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</si>
  <si>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</si>
  <si>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</si>
  <si>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</si>
  <si>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</si>
  <si>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</si>
  <si>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</si>
  <si>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</si>
  <si>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</si>
  <si>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</si>
  <si>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</si>
  <si>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</si>
  <si>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</si>
  <si>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</si>
  <si>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</si>
  <si>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</si>
  <si>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</si>
  <si>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</si>
  <si>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</si>
  <si>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</si>
  <si>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</si>
  <si>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</si>
  <si>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</si>
  <si>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</si>
  <si>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</si>
  <si>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</si>
  <si>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</si>
  <si>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</si>
  <si>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</si>
  <si>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</si>
  <si>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</si>
  <si>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</si>
  <si>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</si>
  <si>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</si>
  <si>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</si>
  <si>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</si>
  <si>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</si>
  <si>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</si>
  <si>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</si>
  <si>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</si>
  <si>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</si>
  <si>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</si>
  <si>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</si>
  <si>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</si>
  <si>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</si>
  <si>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</si>
  <si>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</si>
  <si>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</si>
  <si>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</si>
  <si>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</si>
  <si>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</si>
  <si>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</si>
  <si>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</si>
  <si>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</si>
  <si>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</si>
  <si>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</si>
  <si>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</si>
  <si>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</si>
  <si>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</si>
  <si>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</si>
  <si>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</si>
  <si>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</si>
  <si>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</si>
  <si>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</si>
  <si>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</si>
  <si>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</si>
  <si>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</si>
  <si>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</si>
  <si>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</si>
  <si>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</si>
  <si>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</si>
  <si>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</si>
  <si>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</si>
  <si>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</si>
  <si>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</si>
  <si>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</si>
  <si>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</si>
  <si>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</si>
  <si>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</si>
  <si>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</si>
  <si>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</si>
  <si>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</si>
  <si>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</si>
  <si>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</si>
  <si>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</si>
  <si>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</si>
  <si>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</si>
  <si>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</si>
  <si>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</si>
  <si>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</si>
  <si>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</si>
  <si>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</si>
  <si>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</si>
  <si>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</si>
  <si>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</si>
  <si>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</si>
  <si>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</si>
  <si>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</si>
  <si>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</si>
  <si>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</si>
  <si>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</si>
  <si>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</si>
  <si>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</si>
  <si>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</si>
  <si>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</si>
  <si>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</si>
  <si>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</si>
  <si>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</si>
  <si>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</si>
  <si>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</si>
  <si>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</si>
  <si>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</si>
  <si>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</si>
  <si>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</si>
  <si>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</si>
  <si>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</si>
  <si>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</si>
  <si>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</si>
  <si>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</si>
  <si>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</si>
  <si>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</si>
  <si>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</si>
  <si>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</si>
  <si>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</si>
  <si>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</si>
  <si>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</si>
  <si>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</si>
  <si>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</si>
  <si>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</si>
  <si>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</si>
  <si>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</si>
  <si>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</si>
  <si>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</si>
  <si>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</si>
  <si>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</si>
  <si>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</si>
  <si>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</si>
  <si>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</si>
  <si>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</si>
  <si>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</si>
  <si>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</si>
  <si>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</si>
  <si>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</si>
  <si>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</si>
  <si>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</si>
  <si>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</si>
  <si>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</si>
  <si>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</si>
  <si>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</si>
  <si>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</si>
  <si>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</si>
  <si>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</si>
  <si>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</si>
  <si>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</si>
  <si>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</si>
  <si>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</si>
  <si>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</si>
  <si>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</si>
  <si>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</si>
  <si>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</si>
  <si>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</si>
  <si>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</si>
  <si>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</si>
  <si>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</si>
  <si>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</si>
  <si>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</si>
  <si>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</si>
  <si>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</si>
  <si>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</si>
  <si>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</si>
  <si>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</si>
  <si>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</si>
  <si>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</si>
  <si>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</si>
  <si>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</si>
  <si>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</si>
  <si>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</si>
  <si>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</si>
  <si>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</si>
  <si>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</si>
  <si>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</si>
  <si>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</si>
  <si>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</si>
  <si>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</si>
  <si>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</si>
  <si>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</si>
  <si>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</si>
  <si>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</si>
  <si>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</si>
  <si>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</si>
  <si>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</si>
  <si>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</si>
  <si>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</si>
  <si>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</si>
  <si>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</si>
  <si>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</si>
  <si>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</si>
  <si>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</si>
  <si>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</si>
  <si>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</si>
  <si>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</si>
  <si>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</si>
  <si>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</si>
  <si>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</si>
  <si>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</si>
  <si>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</si>
  <si>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</si>
  <si>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</si>
  <si>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</si>
  <si>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</si>
  <si>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</si>
  <si>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</si>
  <si>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</si>
  <si>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</si>
  <si>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</si>
  <si>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</si>
  <si>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</si>
  <si>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</si>
  <si>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</si>
  <si>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</si>
  <si>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</si>
  <si>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</si>
  <si>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</si>
  <si>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</si>
  <si>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</si>
  <si>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</si>
  <si>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</si>
  <si>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</si>
  <si>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</si>
  <si>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</si>
  <si>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</si>
  <si>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</si>
  <si>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</si>
  <si>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</si>
  <si>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</si>
  <si>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</si>
  <si>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</si>
  <si>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</si>
  <si>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</si>
  <si>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</si>
  <si>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</si>
  <si>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</si>
  <si>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</si>
  <si>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</si>
  <si>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</si>
  <si>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</si>
  <si>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</si>
  <si>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</si>
  <si>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</si>
  <si>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</si>
  <si>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</si>
  <si>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</si>
  <si>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</si>
  <si>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</si>
  <si>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</si>
  <si>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</si>
  <si>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</si>
  <si>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</si>
  <si>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</si>
  <si>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</si>
  <si>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</si>
  <si>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</si>
  <si>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</si>
  <si>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</si>
  <si>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</si>
  <si>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</si>
  <si>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</si>
  <si>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</si>
  <si>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</si>
  <si>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</si>
  <si>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</si>
  <si>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</si>
  <si>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</si>
  <si>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</si>
  <si>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</si>
  <si>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</si>
  <si>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</si>
  <si>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</si>
  <si>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</si>
  <si>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</si>
  <si>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</si>
  <si>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</si>
  <si>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</si>
  <si>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</si>
  <si>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</si>
  <si>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</si>
  <si>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</si>
  <si>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</si>
  <si>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</si>
  <si>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</si>
  <si>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</si>
  <si>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</si>
  <si>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</si>
  <si>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</si>
  <si>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</si>
  <si>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</si>
  <si>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</si>
  <si>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</si>
  <si>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</si>
  <si>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</si>
  <si>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</si>
  <si>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</si>
  <si>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</si>
  <si>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</si>
  <si>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</si>
  <si>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</si>
  <si>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</si>
  <si>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</si>
  <si>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</si>
  <si>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</si>
  <si>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</si>
  <si>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</si>
  <si>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</si>
  <si>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</si>
  <si>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</si>
  <si>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</si>
  <si>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</si>
  <si>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</si>
  <si>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</si>
  <si>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</si>
  <si>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</si>
  <si>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</si>
  <si>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</si>
  <si>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</si>
  <si>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</si>
  <si>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</si>
  <si>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</si>
  <si>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</si>
  <si>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</si>
  <si>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</si>
  <si>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</si>
  <si>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</si>
  <si>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</si>
  <si>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</si>
  <si>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</si>
  <si>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</si>
  <si>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</si>
  <si>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</si>
  <si>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</si>
  <si>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</si>
  <si>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</si>
  <si>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</si>
  <si>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</si>
  <si>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</si>
  <si>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</si>
  <si>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</si>
  <si>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</si>
  <si>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</si>
  <si>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</si>
  <si>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</si>
  <si>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</si>
  <si>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</si>
  <si>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</si>
  <si>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</si>
  <si>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</si>
  <si>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</si>
  <si>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</si>
  <si>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</si>
  <si>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</si>
  <si>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</si>
  <si>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</si>
  <si>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</si>
  <si>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</si>
  <si>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</si>
  <si>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</si>
  <si>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</si>
  <si>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</si>
  <si>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</si>
  <si>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</si>
  <si>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</si>
  <si>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</si>
  <si>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</si>
  <si>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</si>
  <si>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</si>
  <si>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</si>
  <si>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</si>
  <si>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</si>
  <si>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</si>
  <si>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</si>
  <si>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</si>
  <si>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</si>
  <si>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</si>
  <si>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</si>
  <si>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</si>
  <si>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</si>
  <si>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</si>
  <si>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</si>
  <si>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</si>
  <si>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</si>
  <si>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</si>
  <si>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</si>
  <si>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</si>
  <si>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</si>
  <si>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</si>
  <si>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</si>
  <si>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</si>
  <si>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</si>
  <si>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</si>
  <si>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</si>
  <si>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</si>
  <si>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</si>
  <si>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</si>
  <si>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</si>
  <si>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</si>
  <si>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</si>
  <si>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</si>
  <si>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</si>
  <si>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</si>
  <si>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</si>
  <si>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</si>
  <si>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</si>
  <si>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</si>
  <si>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</si>
  <si>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</si>
  <si>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</si>
  <si>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</si>
  <si>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</si>
  <si>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</si>
  <si>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</si>
  <si>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</si>
  <si>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</si>
  <si>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</si>
  <si>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</si>
  <si>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</si>
  <si>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</si>
  <si>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</si>
  <si>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</si>
  <si>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</si>
  <si>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</si>
  <si>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</si>
  <si>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</si>
  <si>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</si>
  <si>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</si>
  <si>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</si>
  <si>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</si>
  <si>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</si>
  <si>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</si>
  <si>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</si>
  <si>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</si>
  <si>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</si>
  <si>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</si>
  <si>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</si>
  <si>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</si>
  <si>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</si>
  <si>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</si>
  <si>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</si>
  <si>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</si>
  <si>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</si>
  <si>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</si>
  <si>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</si>
  <si>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</si>
  <si>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</si>
  <si>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</si>
  <si>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</si>
  <si>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</si>
  <si>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</si>
  <si>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</si>
  <si>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</si>
  <si>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</si>
  <si>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</si>
  <si>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</si>
  <si>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</si>
  <si>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</si>
  <si>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</si>
  <si>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</si>
  <si>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</si>
  <si>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</si>
  <si>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</si>
  <si>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</si>
  <si>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</si>
  <si>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</si>
  <si>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</si>
  <si>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</si>
  <si>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</si>
  <si>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</si>
  <si>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</si>
  <si>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</si>
  <si>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</si>
  <si>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</si>
  <si>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</si>
  <si>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</si>
  <si>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</si>
  <si>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</si>
  <si>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</si>
  <si>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</si>
  <si>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</si>
  <si>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</si>
  <si>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</si>
  <si>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</si>
  <si>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</si>
  <si>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</si>
  <si>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</si>
  <si>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</si>
  <si>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</si>
  <si>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</si>
  <si>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</si>
  <si>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</si>
  <si>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</si>
  <si>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</si>
  <si>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</si>
  <si>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</si>
  <si>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</si>
  <si>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</si>
  <si>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</si>
  <si>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</si>
  <si>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</si>
  <si>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</si>
  <si>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</si>
  <si>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</si>
  <si>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</si>
  <si>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</si>
  <si>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</si>
  <si>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</si>
  <si>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</si>
  <si>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</si>
  <si>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</si>
  <si>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</si>
  <si>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</si>
  <si>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</si>
  <si>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</si>
  <si>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</si>
  <si>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</si>
  <si>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</si>
  <si>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</si>
  <si>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</si>
  <si>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</si>
  <si>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</si>
  <si>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</si>
  <si>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</si>
  <si>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</si>
  <si>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</si>
  <si>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</si>
  <si>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</si>
  <si>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</si>
  <si>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</si>
  <si>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</si>
  <si>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</si>
  <si>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</si>
  <si>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</si>
  <si>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</si>
  <si>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</si>
  <si>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</si>
  <si>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</si>
  <si>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</si>
  <si>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</si>
  <si>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</si>
  <si>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</si>
  <si>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</si>
  <si>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</si>
  <si>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</si>
  <si>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</si>
  <si>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</si>
  <si>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</si>
  <si>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</si>
  <si>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</si>
  <si>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</si>
  <si>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</si>
  <si>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</si>
  <si>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</si>
  <si>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</si>
  <si>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</si>
  <si>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</si>
  <si>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</si>
  <si>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</si>
  <si>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</si>
  <si>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</si>
  <si>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</si>
  <si>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</si>
  <si>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</si>
  <si>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</si>
  <si>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</si>
  <si>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</si>
  <si>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</si>
  <si>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</si>
  <si>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</si>
  <si>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</si>
  <si>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</si>
  <si>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</si>
  <si>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</si>
  <si>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</si>
  <si>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</si>
  <si>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</si>
  <si>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</si>
  <si>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</si>
  <si>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</si>
  <si>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</si>
  <si>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</si>
  <si>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</si>
  <si>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</si>
  <si>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</si>
  <si>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</si>
  <si>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</si>
  <si>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</si>
  <si>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</si>
  <si>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</si>
  <si>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</si>
  <si>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</si>
  <si>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</si>
  <si>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</si>
  <si>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</si>
  <si>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</si>
  <si>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</si>
  <si>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</si>
  <si>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</si>
  <si>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</si>
  <si>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</si>
  <si>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</si>
  <si>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</si>
  <si>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</si>
  <si>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</si>
  <si>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</si>
  <si>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</si>
  <si>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</si>
  <si>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</si>
  <si>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</si>
  <si>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</si>
  <si>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</si>
  <si>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</si>
  <si>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</si>
  <si>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</si>
  <si>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</si>
  <si>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</si>
  <si>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</si>
  <si>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</si>
  <si>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</si>
  <si>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</si>
  <si>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</si>
  <si>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</si>
  <si>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</si>
  <si>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</si>
  <si>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</si>
  <si>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</si>
  <si>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</si>
  <si>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</si>
  <si>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</si>
  <si>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</si>
  <si>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</si>
  <si>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</si>
  <si>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</si>
  <si>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</si>
  <si>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</si>
  <si>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</si>
  <si>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</si>
  <si>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</si>
  <si>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</si>
  <si>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</si>
  <si>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</si>
  <si>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</si>
  <si>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</si>
  <si>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</si>
  <si>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</si>
  <si>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</si>
  <si>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</si>
  <si>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</si>
  <si>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</si>
  <si>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</si>
  <si>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</si>
  <si>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</si>
  <si>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</si>
  <si>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</si>
  <si>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</si>
  <si>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</si>
  <si>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</si>
  <si>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</si>
  <si>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</si>
  <si>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</si>
  <si>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</si>
  <si>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</si>
  <si>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</si>
  <si>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</si>
  <si>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</si>
  <si>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</si>
  <si>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</si>
  <si>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</si>
  <si>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</si>
  <si>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</si>
  <si>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</si>
  <si>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</si>
  <si>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</si>
  <si>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</si>
  <si>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</si>
  <si>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</si>
  <si>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</si>
  <si>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</si>
  <si>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</si>
  <si>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</si>
  <si>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</si>
  <si>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</si>
  <si>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</si>
  <si>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</si>
  <si>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</si>
  <si>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</si>
  <si>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</si>
  <si>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</si>
  <si>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</si>
  <si>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</si>
  <si>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</si>
  <si>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</si>
  <si>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</si>
  <si>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</si>
  <si>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</si>
  <si>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</si>
  <si>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</si>
  <si>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</si>
  <si>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</si>
  <si>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</si>
  <si>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</si>
  <si>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</si>
  <si>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</si>
  <si>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</si>
  <si>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</si>
  <si>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</si>
  <si>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</si>
  <si>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</si>
  <si>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</si>
  <si>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</si>
  <si>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</si>
  <si>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</si>
  <si>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</si>
  <si>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</si>
  <si>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</si>
  <si>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</si>
  <si>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</si>
  <si>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</si>
  <si>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</si>
  <si>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</si>
  <si>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</si>
  <si>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</si>
  <si>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</si>
  <si>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</si>
  <si>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</si>
  <si>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</si>
  <si>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</si>
  <si>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</si>
  <si>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</si>
  <si>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</si>
  <si>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</si>
  <si>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</si>
  <si>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</si>
  <si>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</si>
  <si>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</si>
  <si>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</si>
  <si>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</si>
  <si>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</si>
  <si>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</si>
  <si>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</si>
  <si>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</si>
  <si>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</si>
  <si>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</si>
  <si>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</si>
  <si>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</si>
  <si>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</si>
  <si>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</si>
  <si>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</si>
  <si>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</si>
  <si>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</si>
  <si>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</si>
  <si>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</si>
  <si>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</si>
  <si>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</si>
  <si>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</si>
  <si>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</si>
  <si>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</si>
  <si>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</si>
  <si>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</si>
  <si>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</si>
  <si>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</si>
  <si>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</si>
  <si>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</si>
  <si>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</si>
  <si>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</si>
  <si>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</si>
  <si>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</si>
  <si>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</si>
  <si>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</si>
  <si>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</si>
  <si>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</si>
  <si>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</si>
  <si>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</si>
  <si>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</si>
  <si>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</si>
  <si>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</si>
  <si>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</si>
  <si>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</si>
  <si>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</si>
  <si>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</si>
  <si>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</si>
  <si>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</si>
  <si>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</si>
  <si>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</si>
  <si>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</si>
  <si>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</si>
  <si>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</si>
  <si>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</si>
  <si>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</si>
  <si>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</si>
  <si>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</si>
  <si>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</si>
  <si>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</si>
  <si>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</si>
  <si>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</si>
  <si>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</si>
  <si>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</si>
  <si>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</si>
  <si>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</si>
  <si>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</si>
  <si>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</si>
  <si>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</si>
  <si>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</si>
  <si>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</si>
  <si>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</si>
  <si>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</si>
  <si>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</si>
  <si>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</si>
  <si>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</si>
  <si>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</si>
  <si>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</si>
  <si>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</si>
  <si>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</si>
  <si>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</si>
  <si>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</si>
  <si>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</si>
  <si>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</si>
  <si>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</si>
  <si>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</si>
  <si>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</si>
  <si>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</si>
  <si>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</si>
  <si>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</si>
  <si>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</si>
  <si>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</si>
  <si>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</si>
  <si>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</si>
  <si>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</si>
  <si>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</si>
  <si>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</si>
  <si>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</si>
  <si>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</si>
  <si>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</si>
  <si>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</si>
  <si>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</si>
  <si>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</si>
  <si>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</si>
  <si>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</si>
  <si>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</si>
  <si>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</si>
  <si>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</si>
  <si>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</si>
  <si>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</si>
  <si>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</si>
  <si>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</si>
  <si>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</si>
  <si>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</si>
  <si>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</si>
  <si>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</si>
  <si>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</si>
  <si>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</si>
  <si>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</si>
  <si>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</si>
  <si>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</si>
  <si>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</si>
  <si>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</si>
  <si>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</si>
  <si>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</si>
  <si>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</si>
  <si>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</si>
  <si>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</si>
  <si>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</si>
  <si>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</si>
  <si>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</si>
  <si>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</si>
  <si>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</si>
  <si>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</si>
  <si>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</si>
  <si>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</si>
  <si>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</si>
  <si>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</si>
  <si>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</si>
  <si>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</si>
  <si>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</si>
  <si>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</si>
  <si>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</si>
  <si>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</si>
  <si>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</si>
  <si>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</si>
  <si>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</si>
  <si>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</si>
  <si>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</si>
  <si>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</si>
  <si>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</si>
  <si>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</si>
  <si>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</si>
  <si>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</si>
  <si>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</si>
  <si>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</si>
  <si>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</si>
  <si>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</si>
  <si>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</si>
  <si>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</si>
  <si>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</si>
  <si>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</si>
  <si>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</si>
  <si>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</si>
  <si>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</si>
  <si>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</si>
  <si>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</si>
  <si>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</si>
  <si>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</si>
  <si>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</si>
  <si>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</si>
  <si>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</si>
  <si>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</si>
  <si>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</si>
  <si>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</si>
  <si>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</si>
  <si>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</si>
  <si>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</si>
  <si>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</si>
  <si>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</si>
  <si>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</si>
  <si>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</si>
  <si>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</si>
  <si>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</si>
  <si>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</si>
  <si>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</si>
  <si>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</si>
  <si>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</si>
  <si>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</si>
  <si>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</si>
  <si>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</si>
  <si>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</si>
  <si>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</si>
  <si>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</si>
  <si>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</si>
  <si>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</si>
  <si>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</si>
  <si>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</si>
  <si>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</si>
  <si>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</si>
  <si>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</si>
  <si>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</si>
  <si>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</si>
  <si>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</si>
  <si>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</si>
  <si>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</si>
  <si>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</si>
  <si>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</si>
  <si>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</si>
  <si>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</si>
  <si>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</si>
  <si>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</si>
  <si>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</si>
  <si>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</si>
  <si>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</si>
  <si>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</si>
  <si>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</si>
  <si>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</si>
  <si>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</si>
  <si>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</si>
  <si>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</si>
  <si>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</si>
  <si>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</si>
  <si>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</si>
  <si>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</si>
  <si>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</si>
  <si>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</si>
  <si>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</si>
  <si>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</si>
  <si>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</si>
  <si>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</si>
  <si>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</si>
  <si>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</si>
  <si>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</si>
  <si>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</si>
  <si>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</si>
  <si>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</si>
  <si>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</si>
  <si>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</si>
  <si>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</si>
  <si>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</si>
  <si>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</si>
  <si>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</si>
  <si>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</si>
  <si>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</si>
  <si>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</si>
  <si>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</si>
  <si>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</si>
  <si>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</si>
  <si>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</si>
  <si>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</si>
  <si>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</si>
  <si>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</si>
  <si>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</si>
  <si>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</si>
  <si>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</si>
  <si>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</si>
  <si>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</si>
  <si>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</si>
  <si>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</si>
  <si>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</si>
  <si>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</si>
  <si>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</si>
  <si>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</si>
  <si>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</si>
  <si>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</si>
  <si>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</si>
  <si>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</si>
  <si>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</si>
  <si>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</si>
  <si>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</si>
  <si>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</si>
  <si>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</si>
  <si>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</si>
  <si>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</si>
  <si>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</si>
  <si>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</si>
  <si>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</si>
  <si>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</si>
  <si>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</si>
  <si>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</si>
  <si>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</si>
  <si>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</si>
  <si>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</si>
  <si>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</si>
  <si>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</si>
  <si>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</si>
  <si>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</si>
  <si>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</si>
  <si>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</si>
  <si>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</si>
  <si>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</si>
  <si>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</si>
  <si>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</si>
  <si>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</si>
  <si>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</si>
  <si>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</si>
  <si>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</si>
  <si>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</si>
  <si>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</si>
  <si>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</si>
  <si>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</si>
  <si>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</si>
  <si>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</si>
  <si>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</si>
  <si>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</si>
  <si>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</si>
  <si>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</si>
  <si>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</si>
  <si>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</si>
  <si>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</si>
  <si>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</si>
  <si>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</si>
  <si>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</si>
  <si>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</si>
  <si>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</si>
  <si>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</si>
  <si>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</si>
  <si>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</si>
  <si>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</si>
  <si>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</si>
  <si>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</si>
  <si>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</si>
  <si>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</si>
  <si>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</si>
  <si>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</si>
  <si>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</si>
  <si>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</si>
  <si>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</si>
  <si>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</si>
  <si>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</si>
  <si>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</si>
  <si>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</si>
  <si>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</si>
  <si>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</si>
  <si>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</si>
  <si>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</si>
  <si>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</si>
  <si>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</si>
  <si>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</si>
  <si>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</si>
  <si>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</si>
  <si>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</si>
  <si>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</si>
  <si>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</si>
  <si>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</si>
  <si>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</si>
  <si>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</si>
  <si>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</si>
  <si>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</si>
  <si>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</si>
  <si>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</si>
  <si>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</si>
  <si>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</si>
  <si>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</si>
  <si>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</si>
  <si>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</si>
  <si>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</si>
  <si>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</si>
  <si>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</si>
  <si>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</si>
  <si>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</si>
  <si>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</si>
  <si>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</si>
  <si>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</si>
  <si>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</si>
  <si>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</si>
  <si>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</si>
  <si>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</si>
  <si>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</si>
  <si>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</si>
  <si>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</si>
  <si>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</si>
  <si>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</si>
  <si>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</si>
  <si>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</si>
  <si>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</si>
  <si>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</si>
  <si>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</si>
  <si>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</si>
  <si>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</si>
  <si>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</si>
  <si>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</si>
  <si>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</si>
  <si>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</si>
  <si>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</si>
  <si>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</si>
  <si>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</si>
  <si>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</si>
  <si>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</si>
  <si>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</si>
  <si>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</si>
  <si>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</si>
  <si>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</si>
  <si>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</si>
  <si>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</si>
  <si>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</si>
  <si>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</si>
  <si>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</si>
  <si>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</si>
  <si>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</si>
  <si>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</si>
  <si>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</si>
  <si>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</si>
  <si>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</si>
  <si>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</si>
  <si>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</si>
  <si>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</si>
  <si>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</si>
  <si>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</si>
  <si>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</si>
  <si>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</si>
  <si>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</si>
  <si>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</si>
  <si>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</si>
  <si>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</si>
  <si>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</si>
  <si>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</si>
  <si>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</si>
  <si>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</si>
  <si>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</si>
  <si>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</si>
  <si>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</si>
  <si>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</si>
  <si>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</si>
  <si>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</si>
  <si>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</si>
  <si>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</si>
  <si>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</si>
  <si>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</si>
  <si>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</si>
  <si>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</si>
  <si>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</si>
  <si>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</si>
  <si>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</si>
  <si>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</si>
  <si>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</si>
  <si>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</si>
  <si>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</si>
  <si>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</si>
  <si>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</si>
  <si>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</si>
  <si>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</si>
  <si>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</si>
  <si>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</si>
  <si>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</si>
  <si>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</si>
  <si>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</si>
  <si>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</si>
  <si>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</si>
  <si>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</si>
  <si>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</si>
  <si>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</si>
  <si>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</si>
  <si>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</si>
  <si>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</si>
  <si>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</si>
  <si>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</si>
  <si>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</si>
  <si>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</si>
  <si>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</si>
  <si>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</si>
  <si>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</si>
  <si>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</si>
  <si>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</si>
  <si>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</si>
  <si>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</si>
  <si>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</si>
  <si>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</si>
  <si>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</si>
  <si>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</si>
  <si>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</si>
  <si>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</si>
  <si>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</si>
  <si>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</si>
  <si>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</si>
  <si>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</si>
  <si>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</si>
  <si>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</si>
  <si>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</si>
  <si>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</si>
  <si>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</si>
  <si>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</si>
  <si>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</si>
  <si>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</si>
  <si>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</si>
  <si>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</si>
  <si>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</si>
  <si>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</si>
  <si>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</si>
  <si>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</si>
  <si>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</si>
  <si>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</si>
  <si>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</si>
  <si>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</si>
  <si>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</si>
  <si>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</si>
  <si>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</si>
  <si>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</si>
  <si>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</si>
  <si>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</si>
  <si>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</si>
  <si>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</si>
  <si>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</si>
  <si>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</si>
  <si>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</si>
  <si>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</si>
  <si>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</si>
  <si>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</si>
  <si>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</si>
  <si>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</si>
  <si>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</si>
  <si>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</si>
  <si>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</si>
  <si>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</si>
  <si>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</si>
  <si>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</si>
  <si>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</si>
  <si>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</si>
  <si>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</si>
  <si>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</si>
  <si>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</si>
  <si>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</si>
  <si>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</si>
  <si>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</si>
  <si>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</si>
  <si>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</si>
  <si>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</si>
  <si>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</si>
  <si>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</si>
  <si>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</si>
  <si>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</si>
  <si>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</si>
  <si>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</si>
  <si>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</si>
  <si>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</si>
  <si>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</si>
  <si>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</si>
  <si>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</si>
  <si>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</si>
  <si>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</si>
  <si>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</si>
  <si>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</si>
  <si>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</si>
  <si>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</si>
  <si>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</si>
  <si>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</si>
  <si>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</si>
  <si>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</si>
  <si>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</si>
  <si>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</si>
  <si>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</si>
  <si>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</si>
  <si>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</si>
  <si>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</si>
  <si>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</si>
  <si>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</si>
  <si>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</si>
  <si>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</si>
  <si>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</si>
  <si>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</si>
  <si>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</si>
  <si>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</si>
  <si>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</si>
  <si>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</si>
  <si>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</si>
  <si>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</si>
  <si>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</si>
  <si>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</si>
  <si>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</si>
  <si>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</si>
  <si>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</si>
  <si>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</si>
  <si>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</si>
  <si>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</si>
  <si>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</si>
  <si>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</si>
  <si>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</si>
  <si>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</si>
  <si>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</si>
  <si>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</si>
  <si>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</si>
  <si>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</si>
  <si>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</si>
  <si>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</si>
  <si>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</si>
  <si>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</si>
  <si>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</si>
  <si>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</si>
  <si>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</si>
  <si>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</si>
  <si>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</si>
  <si>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</si>
  <si>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</si>
  <si>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</si>
  <si>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</si>
  <si>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</si>
  <si>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</si>
  <si>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</si>
  <si>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</si>
  <si>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</si>
  <si>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</si>
  <si>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</si>
  <si>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</si>
  <si>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</si>
  <si>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</si>
  <si>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</si>
  <si>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</si>
  <si>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</si>
  <si>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</si>
  <si>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</si>
  <si>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</si>
  <si>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</si>
  <si>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</si>
  <si>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</si>
  <si>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</si>
  <si>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</si>
  <si>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</si>
  <si>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</si>
  <si>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</si>
  <si>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</si>
  <si>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</si>
  <si>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</si>
  <si>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</si>
  <si>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</si>
  <si>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</si>
  <si>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</si>
  <si>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</si>
  <si>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</si>
  <si>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</si>
  <si>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</si>
  <si>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</si>
  <si>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</si>
  <si>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</si>
  <si>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</si>
  <si>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</si>
  <si>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</si>
  <si>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</si>
  <si>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</si>
  <si>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</si>
  <si>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</si>
  <si>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</si>
  <si>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</si>
  <si>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</si>
  <si>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</si>
  <si>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</si>
  <si>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</si>
  <si>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</si>
  <si>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</si>
  <si>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</si>
  <si>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</si>
  <si>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</si>
  <si>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</si>
  <si>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</si>
  <si>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</si>
  <si>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</si>
  <si>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</si>
  <si>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</si>
  <si>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</si>
  <si>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</si>
  <si>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</si>
  <si>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</si>
  <si>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</si>
  <si>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</si>
  <si>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</si>
  <si>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</si>
  <si>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</si>
  <si>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</si>
  <si>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</si>
  <si>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</si>
  <si>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</si>
  <si>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</si>
  <si>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</si>
  <si>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</si>
  <si>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</si>
  <si>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</si>
  <si>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</si>
  <si>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</si>
  <si>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</si>
  <si>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</si>
  <si>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</si>
  <si>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</si>
  <si>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</si>
  <si>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</si>
  <si>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</si>
  <si>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</si>
  <si>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</si>
  <si>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</si>
  <si>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</si>
  <si>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</si>
  <si>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</si>
  <si>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</si>
  <si>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</si>
  <si>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</si>
  <si>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</si>
  <si>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</si>
  <si>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</si>
  <si>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</si>
  <si>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</si>
  <si>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</si>
  <si>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</si>
  <si>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</si>
  <si>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</si>
  <si>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</si>
  <si>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</si>
  <si>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</si>
  <si>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</si>
  <si>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</si>
  <si>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</si>
  <si>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</si>
  <si>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</si>
  <si>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</si>
  <si>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</si>
  <si>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</si>
  <si>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</si>
  <si>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</si>
  <si>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</si>
  <si>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</si>
  <si>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</si>
  <si>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</si>
  <si>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</si>
  <si>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</si>
  <si>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</si>
  <si>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</si>
  <si>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</si>
  <si>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</si>
  <si>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</si>
  <si>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</si>
  <si>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</si>
  <si>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</si>
  <si>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</si>
  <si>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</si>
  <si>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</si>
  <si>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</si>
  <si>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</si>
  <si>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</si>
  <si>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</si>
  <si>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</si>
  <si>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</si>
  <si>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</si>
  <si>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</si>
  <si>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</si>
  <si>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</si>
  <si>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</si>
  <si>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</si>
  <si>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</si>
  <si>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</si>
  <si>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</si>
  <si>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</si>
  <si>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</si>
  <si>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</si>
  <si>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</si>
  <si>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</si>
  <si>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</si>
  <si>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</si>
  <si>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</si>
  <si>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</si>
  <si>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</si>
  <si>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</si>
  <si>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</si>
  <si>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</si>
  <si>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</si>
  <si>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</si>
  <si>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</si>
  <si>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</si>
  <si>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</si>
  <si>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</si>
  <si>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</si>
  <si>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</si>
  <si>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</si>
  <si>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</si>
  <si>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</si>
  <si>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</si>
  <si>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</si>
  <si>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</si>
  <si>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</si>
  <si>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</si>
  <si>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</si>
  <si>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</si>
  <si>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</si>
  <si>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</si>
  <si>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</si>
  <si>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</si>
  <si>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</si>
  <si>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</si>
  <si>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</si>
  <si>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</si>
  <si>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</si>
  <si>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</si>
  <si>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</si>
  <si>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</si>
  <si>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</si>
  <si>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</si>
  <si>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</si>
  <si>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</si>
  <si>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</si>
  <si>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</si>
  <si>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</si>
  <si>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</si>
  <si>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</si>
  <si>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</si>
  <si>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</si>
  <si>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</si>
  <si>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</si>
  <si>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</si>
  <si>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</si>
  <si>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</si>
  <si>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</si>
  <si>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</si>
  <si>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</si>
  <si>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</si>
  <si>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</si>
  <si>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</si>
  <si>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</si>
  <si>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</si>
  <si>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</si>
  <si>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</si>
  <si>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</si>
  <si>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</si>
  <si>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</si>
  <si>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</si>
  <si>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</si>
  <si>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</si>
  <si>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</si>
  <si>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</si>
  <si>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</si>
  <si>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</si>
  <si>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</si>
  <si>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</si>
  <si>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</si>
  <si>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</si>
  <si>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</si>
  <si>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</si>
  <si>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</si>
  <si>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</si>
  <si>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</si>
  <si>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</si>
  <si>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</si>
  <si>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</si>
  <si>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</si>
  <si>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</si>
  <si>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</si>
  <si>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</si>
  <si>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</si>
  <si>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</si>
  <si>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</si>
  <si>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</si>
  <si>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</si>
  <si>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</si>
  <si>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</si>
  <si>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</si>
  <si>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</si>
  <si>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</si>
  <si>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</si>
  <si>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</si>
  <si>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</si>
  <si>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</si>
  <si>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</si>
  <si>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</si>
  <si>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</si>
  <si>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</si>
  <si>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</si>
  <si>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</si>
  <si>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</si>
  <si>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</si>
  <si>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</si>
  <si>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</si>
  <si>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</si>
  <si>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</si>
  <si>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</si>
  <si>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</si>
  <si>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</si>
  <si>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</si>
  <si>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</si>
  <si>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</si>
  <si>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</si>
  <si>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</si>
  <si>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</si>
  <si>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</si>
  <si>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</si>
  <si>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</si>
  <si>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</si>
  <si>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</si>
  <si>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</si>
  <si>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</si>
  <si>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</si>
  <si>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</si>
  <si>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</si>
  <si>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</si>
  <si>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</si>
  <si>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</si>
  <si>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</si>
  <si>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</si>
  <si>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</si>
  <si>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</si>
  <si>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</si>
  <si>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</si>
  <si>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</si>
  <si>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</si>
  <si>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</si>
  <si>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</si>
  <si>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</si>
  <si>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</si>
  <si>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</si>
  <si>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</si>
  <si>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</si>
  <si>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</si>
  <si>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</si>
  <si>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</si>
  <si>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</si>
  <si>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</si>
  <si>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</si>
  <si>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</si>
  <si>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</si>
  <si>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</si>
  <si>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</si>
  <si>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</si>
  <si>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</si>
  <si>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</si>
  <si>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</si>
  <si>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</si>
  <si>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</si>
  <si>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</si>
  <si>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</si>
  <si>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</si>
  <si>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</si>
  <si>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</si>
  <si>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</si>
  <si>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</si>
  <si>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</si>
  <si>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</si>
  <si>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</si>
  <si>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</si>
  <si>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</si>
  <si>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</si>
  <si>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</si>
  <si>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</si>
  <si>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</si>
  <si>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</si>
  <si>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</si>
  <si>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</si>
  <si>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</si>
  <si>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</si>
  <si>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</si>
  <si>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</si>
  <si>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</si>
  <si>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</si>
  <si>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</si>
  <si>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</si>
  <si>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</si>
  <si>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</si>
  <si>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</si>
  <si>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</si>
  <si>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</si>
  <si>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</si>
  <si>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</si>
  <si>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</si>
  <si>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</si>
  <si>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</si>
  <si>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</si>
  <si>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</si>
  <si>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</si>
  <si>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</si>
  <si>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</si>
  <si>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</si>
  <si>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</si>
  <si>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</si>
  <si>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</si>
  <si>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</si>
  <si>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</si>
  <si>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</si>
  <si>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</si>
  <si>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</si>
  <si>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</si>
  <si>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</si>
  <si>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</si>
  <si>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</si>
  <si>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</si>
  <si>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</si>
  <si>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</si>
  <si>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</si>
  <si>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</si>
  <si>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</si>
  <si>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</si>
  <si>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</si>
  <si>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</si>
  <si>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</si>
  <si>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</si>
  <si>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</si>
  <si>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</si>
  <si>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</si>
  <si>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</si>
  <si>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</si>
  <si>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</si>
  <si>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</si>
  <si>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</si>
  <si>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</si>
  <si>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</si>
  <si>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</si>
  <si>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</si>
  <si>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</si>
  <si>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</si>
  <si>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</si>
  <si>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</si>
  <si>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</si>
  <si>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</si>
  <si>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</si>
  <si>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</si>
  <si>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</si>
  <si>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</si>
  <si>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</si>
  <si>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</si>
  <si>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</si>
  <si>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</si>
  <si>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</si>
  <si>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</si>
  <si>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</si>
  <si>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</si>
  <si>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</si>
  <si>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</si>
  <si>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</si>
  <si>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</si>
  <si>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</si>
  <si>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</si>
  <si>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</si>
  <si>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</si>
  <si>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</si>
  <si>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</si>
  <si>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</si>
  <si>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</si>
  <si>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</si>
  <si>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</si>
  <si>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</si>
  <si>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</si>
  <si>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</si>
  <si>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</si>
  <si>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</si>
  <si>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</si>
  <si>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</si>
  <si>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</si>
  <si>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</si>
  <si>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</si>
  <si>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</si>
  <si>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</si>
  <si>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</si>
  <si>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</si>
  <si>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</si>
  <si>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</si>
  <si>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</si>
  <si>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</si>
  <si>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</si>
  <si>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</si>
  <si>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</si>
  <si>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</si>
  <si>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</si>
  <si>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</si>
  <si>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</si>
  <si>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</si>
  <si>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</si>
  <si>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</si>
  <si>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</si>
  <si>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</si>
  <si>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</si>
  <si>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</si>
  <si>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</si>
  <si>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</si>
  <si>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</si>
  <si>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</si>
  <si>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</si>
  <si>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</si>
  <si>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</si>
  <si>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</si>
  <si>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</si>
  <si>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</si>
  <si>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</si>
  <si>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</si>
  <si>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</si>
  <si>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</si>
  <si>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</si>
  <si>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</si>
  <si>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</si>
  <si>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</si>
  <si>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</si>
  <si>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</si>
  <si>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</si>
  <si>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</si>
  <si>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</si>
  <si>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</si>
  <si>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</si>
  <si>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</si>
  <si>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</si>
  <si>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</si>
  <si>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</si>
  <si>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</si>
  <si>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</si>
  <si>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</si>
  <si>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</si>
  <si>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</si>
  <si>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</si>
  <si>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</si>
  <si>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</si>
  <si>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</si>
  <si>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</si>
  <si>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</si>
  <si>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</si>
  <si>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</si>
  <si>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</si>
  <si>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</si>
  <si>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</si>
  <si>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</si>
  <si>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</si>
  <si>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</si>
  <si>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</si>
  <si>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</si>
  <si>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</si>
  <si>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</si>
  <si>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</si>
  <si>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</si>
  <si>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</si>
  <si>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</si>
  <si>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</si>
  <si>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</si>
  <si>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</si>
  <si>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</si>
  <si>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</si>
  <si>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</si>
  <si>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</si>
  <si>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</si>
  <si>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</si>
  <si>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</si>
  <si>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</si>
  <si>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</si>
  <si>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</si>
  <si>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</si>
  <si>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</si>
  <si>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</si>
  <si>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</si>
  <si>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</si>
  <si>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</si>
  <si>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</si>
  <si>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</si>
  <si>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</si>
  <si>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</si>
  <si>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</si>
  <si>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</si>
  <si>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</si>
  <si>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</si>
  <si>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</si>
  <si>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</si>
  <si>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</si>
  <si>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</si>
  <si>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</si>
  <si>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</si>
  <si>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</si>
  <si>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</si>
  <si>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</si>
  <si>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</si>
  <si>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</si>
  <si>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</si>
  <si>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</si>
  <si>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</si>
  <si>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</si>
  <si>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</si>
  <si>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</si>
  <si>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</si>
  <si>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</si>
  <si>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</si>
  <si>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</si>
  <si>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</si>
  <si>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</si>
  <si>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</si>
  <si>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</si>
  <si>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</si>
  <si>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</si>
  <si>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</si>
  <si>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</si>
  <si>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</si>
  <si>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</si>
  <si>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</si>
  <si>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</si>
  <si>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</si>
  <si>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</si>
  <si>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</si>
  <si>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</si>
  <si>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</si>
  <si>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</si>
  <si>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</si>
  <si>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</si>
  <si>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</si>
  <si>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</si>
  <si>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</si>
  <si>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</si>
  <si>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</si>
  <si>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</si>
  <si>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</si>
  <si>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</si>
  <si>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</si>
  <si>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</si>
  <si>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</si>
  <si>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</si>
  <si>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</si>
  <si>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</si>
  <si>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</si>
  <si>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</si>
  <si>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</si>
  <si>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</si>
  <si>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</si>
  <si>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</si>
  <si>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</si>
  <si>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</si>
  <si>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</si>
  <si>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</si>
  <si>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</si>
  <si>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</si>
  <si>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</si>
  <si>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</si>
  <si>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</si>
  <si>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</si>
  <si>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</si>
  <si>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</si>
  <si>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</si>
  <si>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</si>
  <si>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</si>
  <si>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</si>
  <si>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</si>
  <si>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</si>
  <si>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</si>
  <si>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</si>
  <si>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</si>
  <si>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</si>
  <si>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</si>
  <si>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</si>
  <si>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</si>
  <si>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</si>
  <si>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</si>
  <si>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</si>
  <si>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</si>
  <si>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</si>
  <si>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</si>
  <si>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</si>
  <si>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</si>
  <si>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</si>
  <si>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</si>
  <si>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</si>
  <si>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</si>
  <si>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</si>
  <si>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</si>
  <si>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</si>
  <si>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</si>
  <si>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</si>
  <si>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</si>
  <si>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</si>
  <si>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</si>
  <si>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</si>
  <si>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</si>
  <si>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</si>
  <si>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</si>
  <si>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</si>
  <si>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</si>
  <si>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</si>
  <si>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</si>
  <si>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</si>
  <si>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</si>
  <si>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</si>
  <si>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</si>
  <si>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</si>
  <si>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</si>
  <si>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</si>
  <si>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</si>
  <si>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</si>
  <si>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</si>
  <si>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</si>
  <si>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</si>
  <si>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</si>
  <si>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</si>
  <si>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</si>
  <si>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</si>
  <si>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</si>
  <si>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</si>
  <si>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</si>
  <si>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</si>
  <si>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</si>
  <si>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</si>
  <si>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</si>
  <si>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</si>
  <si>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</si>
  <si>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</si>
  <si>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</si>
  <si>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</si>
  <si>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</si>
  <si>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</si>
  <si>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</si>
  <si>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</si>
  <si>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</si>
  <si>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</si>
  <si>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</si>
  <si>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</si>
  <si>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</si>
  <si>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</si>
  <si>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</si>
  <si>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</si>
  <si>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</si>
  <si>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</si>
  <si>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</si>
  <si>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</si>
  <si>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</si>
  <si>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</si>
  <si>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</si>
  <si>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</si>
  <si>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</si>
  <si>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</si>
  <si>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</si>
  <si>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</si>
  <si>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</si>
  <si>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</si>
  <si>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</si>
  <si>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</si>
  <si>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</si>
  <si>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</si>
  <si>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</si>
  <si>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</si>
  <si>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</si>
  <si>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</si>
  <si>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</si>
  <si>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</si>
  <si>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</si>
  <si>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</si>
  <si>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</si>
  <si>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</si>
  <si>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</si>
  <si>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</si>
  <si>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</si>
  <si>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</si>
  <si>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</si>
  <si>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</si>
  <si>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</si>
  <si>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</si>
  <si>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</si>
  <si>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</si>
  <si>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</si>
  <si>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</si>
  <si>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</si>
  <si>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</si>
  <si>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</si>
  <si>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</si>
  <si>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</si>
  <si>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</si>
  <si>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</si>
  <si>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</si>
  <si>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</si>
  <si>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</si>
  <si>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</si>
  <si>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</si>
  <si>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</si>
  <si>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</si>
  <si>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</si>
  <si>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</si>
  <si>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</si>
  <si>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</si>
  <si>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</si>
  <si>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</si>
  <si>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</si>
  <si>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</si>
  <si>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</si>
  <si>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</si>
  <si>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</si>
  <si>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</si>
  <si>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</si>
  <si>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</si>
  <si>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</si>
  <si>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</si>
  <si>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</si>
  <si>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</si>
  <si>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</si>
  <si>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</si>
  <si>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</si>
  <si>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</si>
  <si>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</si>
  <si>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</si>
  <si>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</si>
  <si>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</si>
  <si>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</si>
  <si>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</si>
  <si>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</si>
  <si>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</si>
  <si>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</si>
  <si>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</si>
  <si>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</si>
  <si>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</si>
  <si>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</si>
  <si>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</si>
  <si>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</si>
  <si>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</si>
  <si>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</si>
  <si>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</si>
  <si>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</si>
  <si>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</si>
  <si>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</si>
  <si>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</si>
  <si>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</si>
  <si>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</si>
  <si>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</si>
  <si>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</si>
  <si>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</si>
  <si>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</si>
  <si>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</si>
  <si>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</si>
  <si>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</si>
  <si>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</si>
  <si>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</si>
  <si>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</si>
  <si>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</si>
  <si>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</si>
  <si>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</si>
  <si>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</si>
  <si>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</si>
  <si>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</si>
  <si>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</si>
  <si>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</si>
  <si>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</si>
  <si>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</si>
  <si>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</si>
  <si>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</si>
  <si>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</si>
  <si>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</si>
  <si>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</si>
  <si>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</si>
  <si>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</si>
  <si>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</si>
  <si>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</si>
  <si>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</si>
  <si>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</si>
  <si>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</si>
  <si>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</si>
  <si>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</si>
  <si>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</si>
  <si>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</si>
  <si>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</si>
  <si>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</si>
  <si>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</si>
  <si>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</si>
  <si>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</si>
  <si>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</si>
  <si>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</si>
  <si>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</si>
  <si>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</si>
  <si>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</si>
  <si>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</si>
  <si>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</si>
  <si>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</si>
  <si>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</si>
  <si>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</si>
  <si>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</si>
  <si>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</si>
  <si>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</si>
  <si>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</si>
  <si>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</si>
  <si>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</si>
  <si>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</si>
  <si>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</si>
  <si>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</si>
  <si>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</si>
  <si>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</si>
  <si>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</si>
  <si>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</si>
  <si>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</si>
  <si>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</si>
  <si>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</si>
  <si>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</si>
  <si>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</si>
  <si>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</si>
  <si>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</si>
  <si>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</si>
  <si>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</si>
  <si>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</si>
  <si>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</si>
  <si>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</si>
  <si>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</si>
  <si>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</si>
  <si>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</si>
  <si>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</si>
  <si>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</si>
  <si>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</si>
  <si>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</si>
  <si>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</si>
  <si>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</si>
  <si>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</si>
  <si>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</si>
  <si>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</si>
  <si>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</si>
  <si>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</si>
  <si>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</si>
  <si>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</si>
  <si>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</si>
  <si>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</si>
  <si>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</si>
  <si>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</si>
  <si>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</si>
  <si>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</si>
  <si>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</si>
  <si>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</si>
  <si>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</si>
  <si>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</si>
  <si>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</si>
  <si>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</si>
  <si>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</si>
  <si>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</si>
  <si>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</si>
  <si>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</si>
  <si>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</si>
  <si>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</si>
  <si>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</si>
  <si>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</si>
  <si>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</si>
  <si>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</si>
  <si>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</si>
  <si>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</si>
  <si>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</si>
  <si>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</si>
  <si>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</si>
  <si>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</si>
  <si>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</si>
  <si>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</si>
  <si>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</si>
  <si>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</si>
  <si>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</si>
  <si>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</si>
  <si>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</si>
  <si>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</si>
  <si>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</si>
  <si>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</si>
  <si>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</si>
  <si>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</si>
  <si>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</si>
  <si>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</si>
  <si>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</si>
  <si>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</si>
  <si>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</si>
  <si>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</si>
  <si>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</si>
  <si>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</si>
  <si>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</si>
  <si>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</si>
  <si>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</si>
  <si>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</si>
  <si>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</si>
  <si>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</si>
  <si>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</si>
  <si>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</si>
  <si>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</si>
  <si>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</si>
  <si>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</si>
  <si>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</si>
  <si>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</si>
  <si>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</si>
  <si>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</si>
  <si>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</si>
  <si>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</si>
  <si>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</si>
  <si>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</si>
  <si>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</si>
  <si>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</si>
  <si>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</si>
  <si>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</si>
  <si>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</si>
  <si>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</si>
  <si>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</si>
  <si>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</si>
  <si>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</si>
  <si>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</si>
  <si>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</si>
  <si>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</si>
  <si>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</si>
  <si>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</si>
  <si>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</si>
  <si>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</si>
  <si>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</si>
  <si>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</si>
  <si>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</si>
  <si>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</si>
  <si>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</si>
  <si>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</si>
  <si>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</si>
  <si>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</si>
  <si>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</si>
  <si>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</si>
  <si>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</si>
  <si>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</si>
  <si>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</si>
  <si>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</si>
  <si>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</si>
  <si>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</si>
  <si>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</si>
  <si>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</si>
  <si>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</si>
  <si>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</si>
  <si>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</si>
  <si>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</si>
  <si>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</si>
  <si>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</si>
  <si>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</si>
  <si>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</si>
  <si>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</si>
  <si>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</si>
  <si>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</si>
  <si>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</si>
  <si>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</si>
  <si>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</si>
  <si>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</si>
  <si>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</si>
  <si>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</si>
  <si>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</si>
  <si>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</si>
  <si>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</si>
  <si>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</si>
  <si>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</si>
  <si>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</si>
  <si>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</si>
  <si>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</si>
  <si>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</si>
  <si>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</si>
  <si>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</si>
  <si>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</si>
  <si>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</si>
  <si>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</si>
  <si>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</si>
  <si>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</si>
  <si>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</si>
  <si>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</si>
  <si>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</si>
  <si>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</si>
  <si>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</si>
  <si>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</si>
  <si>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</si>
  <si>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</si>
  <si>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</si>
  <si>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</si>
  <si>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</si>
  <si>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</si>
  <si>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</si>
  <si>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</si>
  <si>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</si>
  <si>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</si>
  <si>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</si>
  <si>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</si>
  <si>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</si>
  <si>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</si>
  <si>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</si>
  <si>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</si>
  <si>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</si>
  <si>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</si>
  <si>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</si>
  <si>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</si>
  <si>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</si>
  <si>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</si>
  <si>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</si>
  <si>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</si>
  <si>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</si>
  <si>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</si>
  <si>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</si>
  <si>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</si>
  <si>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</si>
  <si>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</si>
  <si>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</si>
  <si>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</si>
  <si>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</si>
  <si>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</si>
  <si>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</si>
  <si>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</si>
  <si>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</si>
  <si>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</si>
  <si>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</si>
  <si>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</si>
  <si>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</si>
  <si>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</si>
  <si>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</si>
  <si>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</si>
  <si>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</si>
  <si>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</si>
  <si>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</si>
  <si>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</si>
  <si>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</si>
  <si>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</si>
  <si>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</si>
  <si>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</si>
  <si>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</si>
  <si>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</si>
  <si>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</si>
  <si>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</si>
  <si>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</si>
  <si>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</si>
  <si>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</si>
  <si>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</si>
  <si>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</si>
  <si>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</si>
  <si>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</si>
  <si>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</si>
  <si>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</si>
  <si>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</si>
  <si>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</si>
  <si>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</si>
  <si>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</si>
  <si>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</si>
  <si>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</si>
  <si>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</si>
  <si>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</si>
  <si>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</si>
  <si>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</si>
  <si>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</si>
  <si>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</si>
  <si>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</si>
  <si>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</si>
  <si>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</si>
  <si>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</si>
  <si>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</si>
  <si>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</si>
  <si>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</si>
  <si>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</si>
  <si>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</si>
  <si>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</si>
  <si>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</si>
  <si>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</si>
  <si>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</si>
  <si>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</si>
  <si>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</si>
  <si>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</si>
  <si>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</si>
  <si>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</si>
  <si>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</si>
  <si>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</si>
  <si>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</si>
  <si>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</si>
  <si>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</si>
  <si>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</si>
  <si>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</si>
  <si>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</si>
  <si>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</si>
  <si>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</si>
  <si>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</si>
  <si>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</si>
  <si>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</si>
  <si>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</si>
  <si>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</si>
  <si>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</si>
  <si>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</si>
  <si>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</si>
  <si>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</si>
  <si>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</si>
  <si>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</si>
  <si>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</si>
  <si>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</si>
  <si>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</si>
  <si>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</si>
  <si>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</si>
  <si>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</si>
  <si>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</si>
  <si>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</si>
  <si>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</si>
  <si>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</si>
  <si>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</si>
  <si>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</si>
  <si>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</si>
  <si>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</si>
  <si>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</si>
  <si>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</si>
  <si>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</si>
  <si>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</si>
  <si>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</si>
  <si>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</si>
  <si>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</si>
  <si>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</si>
  <si>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</si>
  <si>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</si>
  <si>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</si>
  <si>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</si>
  <si>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</si>
  <si>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</si>
  <si>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</si>
  <si>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</si>
  <si>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</si>
  <si>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</si>
  <si>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</si>
  <si>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</si>
  <si>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</si>
  <si>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</si>
  <si>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</si>
  <si>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</si>
  <si>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</si>
  <si>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</si>
  <si>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</si>
  <si>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</si>
  <si>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</si>
  <si>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</si>
  <si>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</si>
  <si>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</si>
  <si>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</si>
  <si>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</si>
  <si>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</si>
  <si>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</si>
  <si>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</si>
  <si>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</si>
  <si>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</si>
  <si>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</si>
  <si>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</si>
  <si>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</si>
  <si>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</si>
  <si>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</si>
  <si>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</si>
  <si>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</si>
  <si>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</si>
  <si>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</si>
  <si>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</si>
  <si>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</si>
  <si>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</si>
  <si>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</si>
  <si>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</si>
  <si>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</si>
  <si>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</si>
  <si>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</si>
  <si>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</si>
  <si>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</si>
  <si>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</si>
  <si>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</si>
  <si>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</si>
  <si>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</si>
  <si>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</si>
  <si>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</si>
  <si>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</si>
  <si>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</si>
  <si>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</si>
  <si>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</si>
  <si>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</si>
  <si>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</si>
  <si>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</si>
  <si>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</si>
  <si>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</si>
  <si>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</si>
  <si>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</si>
  <si>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</si>
  <si>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</si>
  <si>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</si>
  <si>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</si>
  <si>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</si>
  <si>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</si>
  <si>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</si>
  <si>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</si>
  <si>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</si>
  <si>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</si>
  <si>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</si>
  <si>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</si>
  <si>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</si>
  <si>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</si>
  <si>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</si>
  <si>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</si>
  <si>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</si>
  <si>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</si>
  <si>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</si>
  <si>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</si>
  <si>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</si>
  <si>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</si>
  <si>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</si>
  <si>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</si>
  <si>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</si>
  <si>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</si>
  <si>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</si>
  <si>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</si>
  <si>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</si>
  <si>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</si>
  <si>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</si>
  <si>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</si>
  <si>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</si>
  <si>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</si>
  <si>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</si>
  <si>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</si>
  <si>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</si>
  <si>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</si>
  <si>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</si>
  <si>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</si>
  <si>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</si>
  <si>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</si>
  <si>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</si>
  <si>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</si>
  <si>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</si>
  <si>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</si>
  <si>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</si>
  <si>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</si>
  <si>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</si>
  <si>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</si>
  <si>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</si>
  <si>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</si>
  <si>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</si>
  <si>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</si>
  <si>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</si>
  <si>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</si>
  <si>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</si>
  <si>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</si>
  <si>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</si>
  <si>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</si>
  <si>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</si>
  <si>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</si>
  <si>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</si>
  <si>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</si>
  <si>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</si>
  <si>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</si>
  <si>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</si>
  <si>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</si>
  <si>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</si>
  <si>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</si>
  <si>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</si>
  <si>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</si>
  <si>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</si>
  <si>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</si>
  <si>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</si>
  <si>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</si>
  <si>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</si>
  <si>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</si>
  <si>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</si>
  <si>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</si>
  <si>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</si>
  <si>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</si>
  <si>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</si>
  <si>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</si>
  <si>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</si>
  <si>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</si>
  <si>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</si>
  <si>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</si>
  <si>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</si>
  <si>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</si>
  <si>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</si>
  <si>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</si>
  <si>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</si>
  <si>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</si>
  <si>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</si>
  <si>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</si>
  <si>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</si>
  <si>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</si>
  <si>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</si>
  <si>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</si>
  <si>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</si>
  <si>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</si>
  <si>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</si>
  <si>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</si>
  <si>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</si>
  <si>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</si>
  <si>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</si>
  <si>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</si>
  <si>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</si>
  <si>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</si>
  <si>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</si>
  <si>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</si>
  <si>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</si>
  <si>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</si>
  <si>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</si>
  <si>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</si>
  <si>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</si>
  <si>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</si>
  <si>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</si>
  <si>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</si>
  <si>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</si>
  <si>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</si>
  <si>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</si>
  <si>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</si>
  <si>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</si>
  <si>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</si>
  <si>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</si>
  <si>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</si>
  <si>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</si>
  <si>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</si>
  <si>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</si>
  <si>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</si>
  <si>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</si>
  <si>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</si>
  <si>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</si>
  <si>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</si>
  <si>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</si>
  <si>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</si>
  <si>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</si>
  <si>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</si>
  <si>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</si>
  <si>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</si>
  <si>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</si>
  <si>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</si>
  <si>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</si>
  <si>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</si>
  <si>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</si>
  <si>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</si>
  <si>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</si>
  <si>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</si>
  <si>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</si>
  <si>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</si>
  <si>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</si>
  <si>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</si>
  <si>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</si>
  <si>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</si>
  <si>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</si>
  <si>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</si>
  <si>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</si>
  <si>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</si>
  <si>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</si>
  <si>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</si>
  <si>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</si>
  <si>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</si>
  <si>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</si>
  <si>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</si>
  <si>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</si>
  <si>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</si>
  <si>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</si>
  <si>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</si>
  <si>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</si>
  <si>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</si>
  <si>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</si>
  <si>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</si>
  <si>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</si>
  <si>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</si>
  <si>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</si>
  <si>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</si>
  <si>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</si>
  <si>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</si>
  <si>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</si>
  <si>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</si>
  <si>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</si>
  <si>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</si>
  <si>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</si>
  <si>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</si>
  <si>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</si>
  <si>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</si>
  <si>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</si>
  <si>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</si>
  <si>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</si>
  <si>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</si>
  <si>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</si>
  <si>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</si>
  <si>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</si>
  <si>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</si>
  <si>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</si>
  <si>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</si>
  <si>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</si>
  <si>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</si>
  <si>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</si>
  <si>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</si>
  <si>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</si>
  <si>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</si>
  <si>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</si>
  <si>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</si>
  <si>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</si>
  <si>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</si>
  <si>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</si>
  <si>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</si>
  <si>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</si>
  <si>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</si>
  <si>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</si>
  <si>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</si>
  <si>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</si>
  <si>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</si>
  <si>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</si>
  <si>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</si>
  <si>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</si>
  <si>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</si>
  <si>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</si>
  <si>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</si>
  <si>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</si>
  <si>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</si>
  <si>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</si>
  <si>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</si>
  <si>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</si>
  <si>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</si>
  <si>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</si>
  <si>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</si>
  <si>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</si>
  <si>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</si>
  <si>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</si>
  <si>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</si>
  <si>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</si>
  <si>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</si>
  <si>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</si>
  <si>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</si>
  <si>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</si>
  <si>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</si>
  <si>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</si>
  <si>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</si>
  <si>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</si>
  <si>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</si>
  <si>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</si>
  <si>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</si>
  <si>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</si>
  <si>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</si>
  <si>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</si>
  <si>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</si>
  <si>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</si>
  <si>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</si>
  <si>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</si>
  <si>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</si>
  <si>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</si>
  <si>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</si>
  <si>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</si>
  <si>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</si>
  <si>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</si>
  <si>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</si>
  <si>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</si>
  <si>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</si>
  <si>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</si>
  <si>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</si>
  <si>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</si>
  <si>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</si>
  <si>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</si>
  <si>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</si>
  <si>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</si>
  <si>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</si>
  <si>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</si>
  <si>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</si>
  <si>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</si>
  <si>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</si>
  <si>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</si>
  <si>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</si>
  <si>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</si>
  <si>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</si>
  <si>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</si>
  <si>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</si>
  <si>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</si>
  <si>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</si>
  <si>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</si>
  <si>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</si>
  <si>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</si>
  <si>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</si>
  <si>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</si>
  <si>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</si>
  <si>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</si>
  <si>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</si>
  <si>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</si>
  <si>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</si>
  <si>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</si>
  <si>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</si>
  <si>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</si>
  <si>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</si>
  <si>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</si>
  <si>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</si>
  <si>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</si>
  <si>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</si>
  <si>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</si>
  <si>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</si>
  <si>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</si>
  <si>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</si>
  <si>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</si>
  <si>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</si>
  <si>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</si>
  <si>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</si>
  <si>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</si>
  <si>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</si>
  <si>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</si>
  <si>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</si>
  <si>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</si>
  <si>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</si>
  <si>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</si>
  <si>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</si>
  <si>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</si>
  <si>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</si>
  <si>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</si>
  <si>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</si>
  <si>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</si>
  <si>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</si>
  <si>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</si>
  <si>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</si>
  <si>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</si>
  <si>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</si>
  <si>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</si>
  <si>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</si>
  <si>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</si>
  <si>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</si>
  <si>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</si>
  <si>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</si>
  <si>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</si>
  <si>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</si>
  <si>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</si>
  <si>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</si>
  <si>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</si>
  <si>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</si>
  <si>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</si>
  <si>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</si>
  <si>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</si>
  <si>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</si>
  <si>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</si>
  <si>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</si>
  <si>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</si>
  <si>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</si>
  <si>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</si>
  <si>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</si>
  <si>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</si>
  <si>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</si>
  <si>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</si>
  <si>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</si>
  <si>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</si>
  <si>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</si>
  <si>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</si>
  <si>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</si>
  <si>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</si>
  <si>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</si>
  <si>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</si>
  <si>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</si>
  <si>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</si>
  <si>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</si>
  <si>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</si>
  <si>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</si>
  <si>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</si>
  <si>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</si>
  <si>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</si>
  <si>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</si>
  <si>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</si>
  <si>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</si>
  <si>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</si>
  <si>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</si>
  <si>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</si>
  <si>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</si>
  <si>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</si>
  <si>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</si>
  <si>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</si>
  <si>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</si>
  <si>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</si>
  <si>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</si>
  <si>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</si>
  <si>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</si>
  <si>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</si>
  <si>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</si>
  <si>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</si>
  <si>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</si>
  <si>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</si>
  <si>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</si>
  <si>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</si>
  <si>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</si>
  <si>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</si>
  <si>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</si>
  <si>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</si>
  <si>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</si>
  <si>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</si>
  <si>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</si>
  <si>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</si>
  <si>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</si>
  <si>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</si>
  <si>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</si>
  <si>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</si>
  <si>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</si>
  <si>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</si>
  <si>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</si>
  <si>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</si>
  <si>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</si>
  <si>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</si>
  <si>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</si>
  <si>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</si>
  <si>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</si>
  <si>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</si>
  <si>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</si>
  <si>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</si>
  <si>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</si>
  <si>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</si>
  <si>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</si>
  <si>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</si>
  <si>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</si>
  <si>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</si>
  <si>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</si>
  <si>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</si>
  <si>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</si>
  <si>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</si>
  <si>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</si>
  <si>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</si>
  <si>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</si>
  <si>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</si>
  <si>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</si>
  <si>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</si>
  <si>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</si>
  <si>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</si>
  <si>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</si>
  <si>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</si>
  <si>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</si>
  <si>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</si>
  <si>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</si>
  <si>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</si>
  <si>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</si>
  <si>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</si>
  <si>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</si>
  <si>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</si>
  <si>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</si>
  <si>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</si>
  <si>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</si>
  <si>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</si>
  <si>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</si>
  <si>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</si>
  <si>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</si>
  <si>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</si>
  <si>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</si>
  <si>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</si>
  <si>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</si>
  <si>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</si>
  <si>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</si>
  <si>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</si>
  <si>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</si>
  <si>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</si>
  <si>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</si>
  <si>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</si>
  <si>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</si>
  <si>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</si>
  <si>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</si>
  <si>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</si>
  <si>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</si>
  <si>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</si>
  <si>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</si>
  <si>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</si>
  <si>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</si>
  <si>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</si>
  <si>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</si>
  <si>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</si>
  <si>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</si>
  <si>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</si>
  <si>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</si>
  <si>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</si>
  <si>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</si>
  <si>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</si>
  <si>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</si>
  <si>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</si>
  <si>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</si>
  <si>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</si>
  <si>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</si>
  <si>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</si>
  <si>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</si>
  <si>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</si>
  <si>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</si>
  <si>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</si>
  <si>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</si>
  <si>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</si>
  <si>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</si>
  <si>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</si>
  <si>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</si>
  <si>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</si>
  <si>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</si>
  <si>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</si>
  <si>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</si>
  <si>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</si>
  <si>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</si>
  <si>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</si>
  <si>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</si>
  <si>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</si>
  <si>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</si>
  <si>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</si>
  <si>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</si>
  <si>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</si>
  <si>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</si>
  <si>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</si>
  <si>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</si>
  <si>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</si>
  <si>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</si>
  <si>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</si>
  <si>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</si>
  <si>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</si>
  <si>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</si>
  <si>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</si>
  <si>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</si>
  <si>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</si>
  <si>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</si>
  <si>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</si>
  <si>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</si>
  <si>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</si>
  <si>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</si>
  <si>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</si>
  <si>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</si>
  <si>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</si>
  <si>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</si>
  <si>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</si>
  <si>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</si>
  <si>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</si>
  <si>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</si>
  <si>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</si>
  <si>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</si>
  <si>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</si>
  <si>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</si>
  <si>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</si>
  <si>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</si>
  <si>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</si>
  <si>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</si>
  <si>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</si>
  <si>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</si>
  <si>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</si>
  <si>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</si>
  <si>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</si>
  <si>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</si>
  <si>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</si>
  <si>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</si>
  <si>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</si>
  <si>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</si>
  <si>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</si>
  <si>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</si>
  <si>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</si>
  <si>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</si>
  <si>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</si>
  <si>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</si>
  <si>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</si>
  <si>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</si>
  <si>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</si>
  <si>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</si>
  <si>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</si>
  <si>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</si>
  <si>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</si>
  <si>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</si>
  <si>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</si>
  <si>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</si>
  <si>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</si>
  <si>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</si>
  <si>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</si>
  <si>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</si>
  <si>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</si>
  <si>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</si>
  <si>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</si>
  <si>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</si>
  <si>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</si>
  <si>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</si>
  <si>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</si>
  <si>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</si>
  <si>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</si>
  <si>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</si>
  <si>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</si>
  <si>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</si>
  <si>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</si>
  <si>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</si>
  <si>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</si>
  <si>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</si>
  <si>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</si>
  <si>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</si>
  <si>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</si>
  <si>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</si>
  <si>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</si>
  <si>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</si>
  <si>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</si>
  <si>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</si>
  <si>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</si>
  <si>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</si>
  <si>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</si>
  <si>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</si>
  <si>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</si>
  <si>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</si>
  <si>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</si>
  <si>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</si>
  <si>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</si>
  <si>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</si>
  <si>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</si>
  <si>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</si>
  <si>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</si>
  <si>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</si>
  <si>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</si>
  <si>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</si>
  <si>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</si>
  <si>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</si>
  <si>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</si>
  <si>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</si>
  <si>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</si>
  <si>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</si>
  <si>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</si>
  <si>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</si>
  <si>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</si>
  <si>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</si>
  <si>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</si>
  <si>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</si>
  <si>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</si>
  <si>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</si>
  <si>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</si>
  <si>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</si>
  <si>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</si>
  <si>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</si>
  <si>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</si>
  <si>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</si>
  <si>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</si>
  <si>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</si>
  <si>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</si>
  <si>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</si>
  <si>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</si>
  <si>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</si>
  <si>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</si>
  <si>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</si>
  <si>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</si>
  <si>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</si>
  <si>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</si>
  <si>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</si>
  <si>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</si>
  <si>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</si>
  <si>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</si>
  <si>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</si>
  <si>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</si>
  <si>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</si>
  <si>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</si>
  <si>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</si>
  <si>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</si>
  <si>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</si>
  <si>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</si>
  <si>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</si>
  <si>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</si>
  <si>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</si>
  <si>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</si>
  <si>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</si>
  <si>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</si>
  <si>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</si>
  <si>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</si>
  <si>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</si>
  <si>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</si>
  <si>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</si>
  <si>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</si>
  <si>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</si>
  <si>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</si>
  <si>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</si>
  <si>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</si>
  <si>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</si>
  <si>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</si>
  <si>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</si>
  <si>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</si>
  <si>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</si>
  <si>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</si>
  <si>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</si>
  <si>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</si>
  <si>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</si>
  <si>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</si>
  <si>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</si>
  <si>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</si>
  <si>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</si>
  <si>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</si>
  <si>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</si>
  <si>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</si>
  <si>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</si>
  <si>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</si>
  <si>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</si>
  <si>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</si>
  <si>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</si>
  <si>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</si>
  <si>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</si>
  <si>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</si>
  <si>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</si>
  <si>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</si>
  <si>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</si>
  <si>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</si>
  <si>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</si>
  <si>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</si>
  <si>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</si>
  <si>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</si>
  <si>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</si>
  <si>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</si>
  <si>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</si>
  <si>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</si>
  <si>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</si>
  <si>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</si>
  <si>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</si>
  <si>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</si>
  <si>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</si>
  <si>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</si>
  <si>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</si>
  <si>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</si>
  <si>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</si>
  <si>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</si>
  <si>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</si>
  <si>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</si>
  <si>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</si>
  <si>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</si>
  <si>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</si>
  <si>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</si>
  <si>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</si>
  <si>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</si>
  <si>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</si>
  <si>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</si>
  <si>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</si>
  <si>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</si>
  <si>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</si>
  <si>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</si>
  <si>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</si>
  <si>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</si>
  <si>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</si>
  <si>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</si>
  <si>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</si>
  <si>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</si>
  <si>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</si>
  <si>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</si>
  <si>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</si>
  <si>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</si>
  <si>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</si>
  <si>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</si>
  <si>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</si>
  <si>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</si>
  <si>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</si>
  <si>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</si>
  <si>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</si>
  <si>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</si>
  <si>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</si>
  <si>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</si>
  <si>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</si>
  <si>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</si>
  <si>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</si>
  <si>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</si>
  <si>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</si>
  <si>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</si>
  <si>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</si>
  <si>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</si>
  <si>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</si>
  <si>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</si>
  <si>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</si>
  <si>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</si>
  <si>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</si>
  <si>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</si>
  <si>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</si>
  <si>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</si>
  <si>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</si>
  <si>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</si>
  <si>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</si>
  <si>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</si>
  <si>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</si>
  <si>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</si>
  <si>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</si>
  <si>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</si>
  <si>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</si>
  <si>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</si>
  <si>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</si>
  <si>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</si>
  <si>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</si>
  <si>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</si>
  <si>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</si>
  <si>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</si>
  <si>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</si>
  <si>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</si>
  <si>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</si>
  <si>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</si>
  <si>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</si>
  <si>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</si>
  <si>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</si>
  <si>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</si>
  <si>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</si>
  <si>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</si>
  <si>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</si>
  <si>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</si>
  <si>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</si>
  <si>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</si>
  <si>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</si>
  <si>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</si>
  <si>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</si>
  <si>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</si>
  <si>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</si>
  <si>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</si>
  <si>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</si>
  <si>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</si>
  <si>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</si>
  <si>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</si>
  <si>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</si>
  <si>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</si>
  <si>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</si>
  <si>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</si>
  <si>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</si>
  <si>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</si>
  <si>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</si>
  <si>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</si>
  <si>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</si>
  <si>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</si>
  <si>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</si>
  <si>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</si>
  <si>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</si>
  <si>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</si>
  <si>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</si>
  <si>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</si>
  <si>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</si>
  <si>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</si>
  <si>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</si>
  <si>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</si>
  <si>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</si>
  <si>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</si>
  <si>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</si>
  <si>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</si>
  <si>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</si>
  <si>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</si>
  <si>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</si>
  <si>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</si>
  <si>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</si>
  <si>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</si>
  <si>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</si>
  <si>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</si>
  <si>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</si>
  <si>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</si>
  <si>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</si>
  <si>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</si>
  <si>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</si>
  <si>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</si>
  <si>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</si>
  <si>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</si>
  <si>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</si>
  <si>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</si>
  <si>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</si>
  <si>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</si>
  <si>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</si>
  <si>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</si>
  <si>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</si>
  <si>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</si>
  <si>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</si>
  <si>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</si>
  <si>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</si>
  <si>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</si>
  <si>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</si>
  <si>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</si>
  <si>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</si>
  <si>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</si>
  <si>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</si>
  <si>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</si>
  <si>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</si>
  <si>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</si>
  <si>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</si>
  <si>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</si>
  <si>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</si>
  <si>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</si>
  <si>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</si>
  <si>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</si>
  <si>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</si>
  <si>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</si>
  <si>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</si>
  <si>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</si>
  <si>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</si>
  <si>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</si>
  <si>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</si>
  <si>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</si>
  <si>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</si>
  <si>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</si>
  <si>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</si>
  <si>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</si>
  <si>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</si>
  <si>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</si>
  <si>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</si>
  <si>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</si>
  <si>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</si>
  <si>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</si>
  <si>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</si>
  <si>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</si>
  <si>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</si>
  <si>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</si>
  <si>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</si>
  <si>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</si>
  <si>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</si>
  <si>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</si>
  <si>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</si>
  <si>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</si>
  <si>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</si>
  <si>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</si>
  <si>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</si>
  <si>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</si>
  <si>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</si>
  <si>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</si>
  <si>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</si>
  <si>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</si>
  <si>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</si>
  <si>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</si>
  <si>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</si>
  <si>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</si>
  <si>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</si>
  <si>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</si>
  <si>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</si>
  <si>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</si>
  <si>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</si>
  <si>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</si>
  <si>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</si>
  <si>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</si>
  <si>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</si>
  <si>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</si>
  <si>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</si>
  <si>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</si>
  <si>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</si>
  <si>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</si>
  <si>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</si>
  <si>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</si>
  <si>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</si>
  <si>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</si>
  <si>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</si>
  <si>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</si>
  <si>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</si>
  <si>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</si>
  <si>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</si>
  <si>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</si>
  <si>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</si>
  <si>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</si>
  <si>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</si>
  <si>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</si>
  <si>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</si>
  <si>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</si>
  <si>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</si>
  <si>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</si>
  <si>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</si>
  <si>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</si>
  <si>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</si>
  <si>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</si>
  <si>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</si>
  <si>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</si>
  <si>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</si>
  <si>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</si>
  <si>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</si>
  <si>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</si>
  <si>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</si>
  <si>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</si>
  <si>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</si>
  <si>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</si>
  <si>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</si>
  <si>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</si>
  <si>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</si>
  <si>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</si>
  <si>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</si>
  <si>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</si>
  <si>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</si>
  <si>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</si>
  <si>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</si>
  <si>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</si>
  <si>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</si>
  <si>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</si>
  <si>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</si>
  <si>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</si>
  <si>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</si>
  <si>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</si>
  <si>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</si>
  <si>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</si>
  <si>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</si>
  <si>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</si>
  <si>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</si>
  <si>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</si>
  <si>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</si>
  <si>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</si>
  <si>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</si>
  <si>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</si>
  <si>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</si>
  <si>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</si>
  <si>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</si>
  <si>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</si>
  <si>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</si>
  <si>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</si>
  <si>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</si>
  <si>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</si>
  <si>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</si>
  <si>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</si>
  <si>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</si>
  <si>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</si>
  <si>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</si>
  <si>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</si>
  <si>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</si>
  <si>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</si>
  <si>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</si>
  <si>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</si>
  <si>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</si>
  <si>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</si>
  <si>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</si>
  <si>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</si>
  <si>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</si>
  <si>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</si>
  <si>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</si>
  <si>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</si>
  <si>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</si>
  <si>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</si>
  <si>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</si>
  <si>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</si>
  <si>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</si>
  <si>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</si>
  <si>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</si>
  <si>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</si>
  <si>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</si>
  <si>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</si>
  <si>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</si>
  <si>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</si>
  <si>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</si>
  <si>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</si>
  <si>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</si>
  <si>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</si>
  <si>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</si>
  <si>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</si>
  <si>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</si>
  <si>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</si>
  <si>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</si>
  <si>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</si>
  <si>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</si>
  <si>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</si>
  <si>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</si>
  <si>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</si>
  <si>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</si>
  <si>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</si>
  <si>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</si>
  <si>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</si>
  <si>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</si>
  <si>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</si>
  <si>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</si>
  <si>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</si>
  <si>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</si>
  <si>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</si>
  <si>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</si>
  <si>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</si>
  <si>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</si>
  <si>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</si>
  <si>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</si>
  <si>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</si>
  <si>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</si>
  <si>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</si>
  <si>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</si>
  <si>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</si>
  <si>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</si>
  <si>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</si>
  <si>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</si>
  <si>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</si>
  <si>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</si>
  <si>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</si>
  <si>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</si>
  <si>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</si>
  <si>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</si>
  <si>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</si>
  <si>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</si>
  <si>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</si>
  <si>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</si>
  <si>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</si>
  <si>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</si>
  <si>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</si>
  <si>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</si>
  <si>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</si>
  <si>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</si>
  <si>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</si>
  <si>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</si>
  <si>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</si>
  <si>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</si>
  <si>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</si>
  <si>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</si>
  <si>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</si>
  <si>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</si>
  <si>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</si>
  <si>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</si>
  <si>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</si>
  <si>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</si>
  <si>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</si>
  <si>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</si>
  <si>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</si>
  <si>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</si>
  <si>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</si>
  <si>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</si>
  <si>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</si>
  <si>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</si>
  <si>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</si>
  <si>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</si>
  <si>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</si>
  <si>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</si>
  <si>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</si>
  <si>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</si>
  <si>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</si>
  <si>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</si>
  <si>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</si>
  <si>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</si>
  <si>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</si>
  <si>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</si>
  <si>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</si>
  <si>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</si>
  <si>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</si>
  <si>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</si>
  <si>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</si>
  <si>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</si>
  <si>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</si>
  <si>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</si>
  <si>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</si>
  <si>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</si>
  <si>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</si>
  <si>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</si>
  <si>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</si>
  <si>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</si>
  <si>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</si>
  <si>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</si>
  <si>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</si>
  <si>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</si>
  <si>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</si>
  <si>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</si>
  <si>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</si>
  <si>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</si>
  <si>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</si>
  <si>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</si>
  <si>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</si>
  <si>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</si>
  <si>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</si>
  <si>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</si>
  <si>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</si>
  <si>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</si>
  <si>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</si>
  <si>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</si>
  <si>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</si>
  <si>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</si>
  <si>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</si>
  <si>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</si>
  <si>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</si>
  <si>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</si>
  <si>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</si>
  <si>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</si>
  <si>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</si>
  <si>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</si>
  <si>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</si>
  <si>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</si>
  <si>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</si>
  <si>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</si>
  <si>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</si>
  <si>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</si>
  <si>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</si>
  <si>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</si>
  <si>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</si>
  <si>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</si>
  <si>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</si>
  <si>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</si>
  <si>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</si>
  <si>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</si>
  <si>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</si>
  <si>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</si>
  <si>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</si>
  <si>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</si>
  <si>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</si>
  <si>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</si>
  <si>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</si>
  <si>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</si>
  <si>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</si>
  <si>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</si>
  <si>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</si>
  <si>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</si>
  <si>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</si>
  <si>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</si>
  <si>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</si>
  <si>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</si>
  <si>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</si>
  <si>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</si>
  <si>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</si>
  <si>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</si>
  <si>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</si>
  <si>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</si>
  <si>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</si>
  <si>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</si>
  <si>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</si>
  <si>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</si>
  <si>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</si>
  <si>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</si>
  <si>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</si>
  <si>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</si>
  <si>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</si>
  <si>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</si>
  <si>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</si>
  <si>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</si>
  <si>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</si>
  <si>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</si>
  <si>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</si>
  <si>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</si>
  <si>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</si>
  <si>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</si>
  <si>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</si>
  <si>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</si>
  <si>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</si>
  <si>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</si>
  <si>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</si>
  <si>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</si>
  <si>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</si>
  <si>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</si>
  <si>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</si>
  <si>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</si>
  <si>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</si>
  <si>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</si>
  <si>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</si>
  <si>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</si>
  <si>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</si>
  <si>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</si>
  <si>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</si>
  <si>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</si>
  <si>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</si>
  <si>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</si>
  <si>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</si>
  <si>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</si>
  <si>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</si>
  <si>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</si>
  <si>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</si>
  <si>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</si>
  <si>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</si>
  <si>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</si>
  <si>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</si>
  <si>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</si>
  <si>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</si>
  <si>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</si>
  <si>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</si>
  <si>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</si>
  <si>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</si>
  <si>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</si>
  <si>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</si>
  <si>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</si>
  <si>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</si>
  <si>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</si>
  <si>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</si>
  <si>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</si>
  <si>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</si>
  <si>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</si>
  <si>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</si>
  <si>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</si>
  <si>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</si>
  <si>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</si>
  <si>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</si>
  <si>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</si>
  <si>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</si>
  <si>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</si>
  <si>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</si>
  <si>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</si>
  <si>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</si>
  <si>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</si>
  <si>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</si>
  <si>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</si>
  <si>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</si>
  <si>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</si>
  <si>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</si>
  <si>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</si>
  <si>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</si>
  <si>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</si>
  <si>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</si>
  <si>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</si>
  <si>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</si>
  <si>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</si>
  <si>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</si>
  <si>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</si>
  <si>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</si>
  <si>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</si>
  <si>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</si>
  <si>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</si>
  <si>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</si>
  <si>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</si>
  <si>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</si>
  <si>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</si>
  <si>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</si>
  <si>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</si>
  <si>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</si>
  <si>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</si>
  <si>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</si>
  <si>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</si>
  <si>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</si>
  <si>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</si>
  <si>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</si>
  <si>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</si>
  <si>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</si>
  <si>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</si>
  <si>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</si>
  <si>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</si>
  <si>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</si>
  <si>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</si>
  <si>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</si>
  <si>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</si>
  <si>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</si>
  <si>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</si>
  <si>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</si>
  <si>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</si>
  <si>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</si>
  <si>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</si>
  <si>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</si>
  <si>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</si>
  <si>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</si>
  <si>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</si>
  <si>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</si>
  <si>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</si>
  <si>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</si>
  <si>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</si>
  <si>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</si>
  <si>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</si>
  <si>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</si>
  <si>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</si>
  <si>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</si>
  <si>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</si>
  <si>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</si>
  <si>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</si>
  <si>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</si>
  <si>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</si>
  <si>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</si>
  <si>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</si>
  <si>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</si>
  <si>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</si>
  <si>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</si>
  <si>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</si>
  <si>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</si>
  <si>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</si>
  <si>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</si>
  <si>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</si>
  <si>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</si>
  <si>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</si>
  <si>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</si>
  <si>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</si>
  <si>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</si>
  <si>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</si>
  <si>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</si>
  <si>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</si>
  <si>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</si>
  <si>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</si>
  <si>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</si>
  <si>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</si>
  <si>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</si>
  <si>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</si>
  <si>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</si>
  <si>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</si>
  <si>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</si>
  <si>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</si>
  <si>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</si>
  <si>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</si>
  <si>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</si>
  <si>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</si>
  <si>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</si>
  <si>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</si>
  <si>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</si>
  <si>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</si>
  <si>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</si>
  <si>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</si>
  <si>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</si>
  <si>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</si>
  <si>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</si>
  <si>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</si>
  <si>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</si>
  <si>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</si>
  <si>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</si>
  <si>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</si>
  <si>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</si>
  <si>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</si>
  <si>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</si>
  <si>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</si>
  <si>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</si>
  <si>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</si>
  <si>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</si>
  <si>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</si>
  <si>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</si>
  <si>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</si>
  <si>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</si>
  <si>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</si>
  <si>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</si>
  <si>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</si>
  <si>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</si>
  <si>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</si>
  <si>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</si>
  <si>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</si>
  <si>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</si>
  <si>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</si>
  <si>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</si>
  <si>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</si>
  <si>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</si>
  <si>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</si>
  <si>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</si>
  <si>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</si>
  <si>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</si>
  <si>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</si>
  <si>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</si>
  <si>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</si>
  <si>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</si>
  <si>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</si>
  <si>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</si>
  <si>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</si>
  <si>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</si>
  <si>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</si>
  <si>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</si>
  <si>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</si>
  <si>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</si>
  <si>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</si>
  <si>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</si>
  <si>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</si>
  <si>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</si>
  <si>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</si>
  <si>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</si>
  <si>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</si>
  <si>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</si>
  <si>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</si>
  <si>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</si>
  <si>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</si>
  <si>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</si>
  <si>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</si>
  <si>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</si>
  <si>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</si>
  <si>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</si>
  <si>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</si>
  <si>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</si>
  <si>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</si>
  <si>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</si>
  <si>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</si>
  <si>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</si>
  <si>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</si>
  <si>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</si>
  <si>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</si>
  <si>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</si>
  <si>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</si>
  <si>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</si>
  <si>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</si>
  <si>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</si>
  <si>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</si>
  <si>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</si>
  <si>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</si>
  <si>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</si>
  <si>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</si>
  <si>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</si>
  <si>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</si>
  <si>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</si>
  <si>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</si>
  <si>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</si>
  <si>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</si>
  <si>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</si>
  <si>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</si>
  <si>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</si>
  <si>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</si>
  <si>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</si>
  <si>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</si>
  <si>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</si>
  <si>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</si>
  <si>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</si>
  <si>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</si>
  <si>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</si>
  <si>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</si>
  <si>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</si>
  <si>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</si>
  <si>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</si>
  <si>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</si>
  <si>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</si>
  <si>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</si>
  <si>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</si>
  <si>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</si>
  <si>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</si>
  <si>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</si>
  <si>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</si>
  <si>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</si>
  <si>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</si>
  <si>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</si>
  <si>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</si>
  <si>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</si>
  <si>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</si>
  <si>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</si>
  <si>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</si>
  <si>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</si>
  <si>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</si>
  <si>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</si>
  <si>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</si>
  <si>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</si>
  <si>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</si>
  <si>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</si>
  <si>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</si>
  <si>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</si>
  <si>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</si>
  <si>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</si>
  <si>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</si>
  <si>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</si>
  <si>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</si>
  <si>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</si>
  <si>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</si>
  <si>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</si>
  <si>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</si>
  <si>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</si>
  <si>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</si>
  <si>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</si>
  <si>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</si>
  <si>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</si>
  <si>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</si>
  <si>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</si>
  <si>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</si>
  <si>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</si>
  <si>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</si>
  <si>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</si>
  <si>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</si>
  <si>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</si>
  <si>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</si>
  <si>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</si>
  <si>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</si>
  <si>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</si>
  <si>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</si>
  <si>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</si>
  <si>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</si>
  <si>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</si>
  <si>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</si>
  <si>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</si>
  <si>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</si>
  <si>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</si>
  <si>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</si>
  <si>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</si>
  <si>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</si>
  <si>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</si>
  <si>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</si>
  <si>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</si>
  <si>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</si>
  <si>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</si>
  <si>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</si>
  <si>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</si>
  <si>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</si>
  <si>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</si>
  <si>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</si>
  <si>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</si>
  <si>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</si>
  <si>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</si>
  <si>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</si>
  <si>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</si>
  <si>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</si>
  <si>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</si>
  <si>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</si>
  <si>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</si>
  <si>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</si>
  <si>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</si>
  <si>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</si>
  <si>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</si>
  <si>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</si>
  <si>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</si>
  <si>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</si>
  <si>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</si>
  <si>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</si>
  <si>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</si>
  <si>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</si>
  <si>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</si>
  <si>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</si>
  <si>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</si>
  <si>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</si>
  <si>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</si>
  <si>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</si>
  <si>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</si>
  <si>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</si>
  <si>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</si>
  <si>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</si>
  <si>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</si>
  <si>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</si>
  <si>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</si>
  <si>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</si>
  <si>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</si>
  <si>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</si>
  <si>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</si>
  <si>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</si>
  <si>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</si>
  <si>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</si>
  <si>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</si>
  <si>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</si>
  <si>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</si>
  <si>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</si>
  <si>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</si>
  <si>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</si>
  <si>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</si>
  <si>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</si>
  <si>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</si>
  <si>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</si>
  <si>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</si>
  <si>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</si>
  <si>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</si>
  <si>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</si>
  <si>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</si>
  <si>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</si>
  <si>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</si>
  <si>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</si>
  <si>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</si>
  <si>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</si>
  <si>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</si>
  <si>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</si>
  <si>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</si>
  <si>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</si>
  <si>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</si>
  <si>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</si>
  <si>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</si>
  <si>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</si>
  <si>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</si>
  <si>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</si>
  <si>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</si>
  <si>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</si>
  <si>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</si>
  <si>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</si>
  <si>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</si>
  <si>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</si>
  <si>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</si>
  <si>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</si>
  <si>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</si>
  <si>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</si>
  <si>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</si>
  <si>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</si>
  <si>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</si>
  <si>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</si>
  <si>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</si>
  <si>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</si>
  <si>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</si>
  <si>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</si>
  <si>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</si>
  <si>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</si>
  <si>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</si>
  <si>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</si>
  <si>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</si>
  <si>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</si>
  <si>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</si>
  <si>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</si>
  <si>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</si>
  <si>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</si>
  <si>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</si>
  <si>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</si>
  <si>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</si>
  <si>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</si>
  <si>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</si>
  <si>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</si>
  <si>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</si>
  <si>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</si>
  <si>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</si>
  <si>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</si>
  <si>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</si>
  <si>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</si>
  <si>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</si>
  <si>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</si>
  <si>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</si>
  <si>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</si>
  <si>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</si>
  <si>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</si>
  <si>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</si>
  <si>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</si>
  <si>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</si>
  <si>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</si>
  <si>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</si>
  <si>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</si>
  <si>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</si>
  <si>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</si>
  <si>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</si>
  <si>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</si>
  <si>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</si>
  <si>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</si>
  <si>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</si>
  <si>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</si>
  <si>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</si>
  <si>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</si>
  <si>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</si>
  <si>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</si>
  <si>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</si>
  <si>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</si>
  <si>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</si>
  <si>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</si>
  <si>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</si>
  <si>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</si>
  <si>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</si>
  <si>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</si>
  <si>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</si>
  <si>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</si>
  <si>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</si>
  <si>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</si>
  <si>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</si>
  <si>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</si>
  <si>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</si>
  <si>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</si>
  <si>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</si>
  <si>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</si>
  <si>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</si>
  <si>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</si>
  <si>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</si>
  <si>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</si>
  <si>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</si>
  <si>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</si>
  <si>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</si>
  <si>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</si>
  <si>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</si>
  <si>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</si>
  <si>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</si>
  <si>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</si>
  <si>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</si>
  <si>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</si>
  <si>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</si>
  <si>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</si>
  <si>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</si>
  <si>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</si>
  <si>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</si>
  <si>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</si>
  <si>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</si>
  <si>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</si>
  <si>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</si>
  <si>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</si>
  <si>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</si>
  <si>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</si>
  <si>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</si>
  <si>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</si>
  <si>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</si>
  <si>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</si>
  <si>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</si>
  <si>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</si>
  <si>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</si>
  <si>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</si>
  <si>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</si>
  <si>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</si>
  <si>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</si>
  <si>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</si>
  <si>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</si>
  <si>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</si>
  <si>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</si>
  <si>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</si>
  <si>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</si>
  <si>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</si>
  <si>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</si>
  <si>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</si>
  <si>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</si>
  <si>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</si>
  <si>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</si>
  <si>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</si>
  <si>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</si>
  <si>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</si>
  <si>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</si>
  <si>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</si>
  <si>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</si>
  <si>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</si>
  <si>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</si>
  <si>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</si>
  <si>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</si>
  <si>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</si>
  <si>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</si>
  <si>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</si>
  <si>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</si>
  <si>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</si>
  <si>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</si>
  <si>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</si>
  <si>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</si>
  <si>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</si>
  <si>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</si>
  <si>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</si>
  <si>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</si>
  <si>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</si>
  <si>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</si>
  <si>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</si>
  <si>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</si>
  <si>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</si>
  <si>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</si>
  <si>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</si>
  <si>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</si>
  <si>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</si>
  <si>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</si>
  <si>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</si>
  <si>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</si>
  <si>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</si>
  <si>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</si>
  <si>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</si>
  <si>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</si>
  <si>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</si>
  <si>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</si>
  <si>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</si>
  <si>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</si>
  <si>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</si>
  <si>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</si>
  <si>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</si>
  <si>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</si>
  <si>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</si>
  <si>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</si>
  <si>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</si>
  <si>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</si>
  <si>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</si>
  <si>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</si>
  <si>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</si>
  <si>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</si>
  <si>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</si>
  <si>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</si>
  <si>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</si>
  <si>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</si>
  <si>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</si>
  <si>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</si>
  <si>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</si>
  <si>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</si>
  <si>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</si>
  <si>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</si>
  <si>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</si>
  <si>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</si>
  <si>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</si>
  <si>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</si>
  <si>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</si>
  <si>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</si>
  <si>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</si>
  <si>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</si>
  <si>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</si>
  <si>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</si>
  <si>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</si>
  <si>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</si>
  <si>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</si>
  <si>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</si>
  <si>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</si>
  <si>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</si>
  <si>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</si>
  <si>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</si>
  <si>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</si>
  <si>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</si>
  <si>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</si>
  <si>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</si>
  <si>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</si>
  <si>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</si>
  <si>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</si>
  <si>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</si>
  <si>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</si>
  <si>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</si>
  <si>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</si>
  <si>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</si>
  <si>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</si>
  <si>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</si>
  <si>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</si>
  <si>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</si>
  <si>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</si>
  <si>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</si>
  <si>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</si>
  <si>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</si>
  <si>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</si>
  <si>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</si>
  <si>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</si>
  <si>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</si>
  <si>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</si>
  <si>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</si>
  <si>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</si>
  <si>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</si>
  <si>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</si>
  <si>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</si>
  <si>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</si>
  <si>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</si>
  <si>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</si>
  <si>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</si>
  <si>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</si>
  <si>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</si>
  <si>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</si>
  <si>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</si>
  <si>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</si>
  <si>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</si>
  <si>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</si>
  <si>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</si>
  <si>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</si>
  <si>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</si>
  <si>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</si>
  <si>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</si>
  <si>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</si>
  <si>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</si>
  <si>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</si>
  <si>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</si>
  <si>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</si>
  <si>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</si>
  <si>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</si>
  <si>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</si>
  <si>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</si>
  <si>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</si>
  <si>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</si>
  <si>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</si>
  <si>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</si>
  <si>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</si>
  <si>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</si>
  <si>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</si>
  <si>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</si>
  <si>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</si>
  <si>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</si>
  <si>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</si>
  <si>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</si>
  <si>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</si>
  <si>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</si>
  <si>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</si>
  <si>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</si>
  <si>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</si>
  <si>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</si>
  <si>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</si>
  <si>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</si>
  <si>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</si>
  <si>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</si>
  <si>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</si>
  <si>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</si>
  <si>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</si>
  <si>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</si>
  <si>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</si>
  <si>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</si>
  <si>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</si>
  <si>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</si>
  <si>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</si>
  <si>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</si>
  <si>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</si>
  <si>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</si>
  <si>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</si>
  <si>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</si>
  <si>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</si>
  <si>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</si>
  <si>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</si>
  <si>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</si>
  <si>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</si>
  <si>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</si>
  <si>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</si>
  <si>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</si>
  <si>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</si>
  <si>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</si>
  <si>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</si>
  <si>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</si>
  <si>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</si>
  <si>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</si>
  <si>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</si>
  <si>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</si>
  <si>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</si>
  <si>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</si>
  <si>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</si>
  <si>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</si>
  <si>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</si>
  <si>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</si>
  <si>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</si>
  <si>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</si>
  <si>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</si>
  <si>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</si>
  <si>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</si>
  <si>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</si>
  <si>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</si>
  <si>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</si>
  <si>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</si>
  <si>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</si>
  <si>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</si>
  <si>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</si>
  <si>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</si>
  <si>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</si>
  <si>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</si>
  <si>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</si>
  <si>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</si>
  <si>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</si>
  <si>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</si>
  <si>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</si>
  <si>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</si>
  <si>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</si>
  <si>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</si>
  <si>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</si>
  <si>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</si>
  <si>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</si>
  <si>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</si>
  <si>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</si>
  <si>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</si>
  <si>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</si>
  <si>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</si>
  <si>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</si>
  <si>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</si>
  <si>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</si>
  <si>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</si>
  <si>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</si>
  <si>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</si>
  <si>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</si>
  <si>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</si>
  <si>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</si>
  <si>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</si>
  <si>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</si>
  <si>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</si>
  <si>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</si>
  <si>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</si>
  <si>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</si>
  <si>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</si>
  <si>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</si>
  <si>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</si>
  <si>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</si>
  <si>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</si>
  <si>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</si>
  <si>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</si>
  <si>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</si>
  <si>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</si>
  <si>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</si>
  <si>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</si>
  <si>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</si>
  <si>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</si>
  <si>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</si>
  <si>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</si>
  <si>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</si>
  <si>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</si>
  <si>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</si>
  <si>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</si>
  <si>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</si>
  <si>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</si>
  <si>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</si>
  <si>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</si>
  <si>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</si>
  <si>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</si>
  <si>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</si>
  <si>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</si>
  <si>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</si>
  <si>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</si>
  <si>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</si>
  <si>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</si>
  <si>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</si>
  <si>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</si>
  <si>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</si>
  <si>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</si>
  <si>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</si>
  <si>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</si>
  <si>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</si>
  <si>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</si>
  <si>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</si>
  <si>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</si>
  <si>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</si>
  <si>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</si>
  <si>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</si>
  <si>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</si>
  <si>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</si>
  <si>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</si>
  <si>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</si>
  <si>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</si>
  <si>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</si>
  <si>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</si>
  <si>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</si>
  <si>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</si>
  <si>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</si>
  <si>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</si>
  <si>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</si>
  <si>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</si>
  <si>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</si>
  <si>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</si>
  <si>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</si>
  <si>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</si>
  <si>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</si>
  <si>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</si>
  <si>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</si>
  <si>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</si>
  <si>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</si>
  <si>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</si>
  <si>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</si>
  <si>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</si>
  <si>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</si>
  <si>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</si>
  <si>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</si>
  <si>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</si>
  <si>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</si>
  <si>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</si>
  <si>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</si>
  <si>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</si>
  <si>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</si>
  <si>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</si>
  <si>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</si>
  <si>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</si>
  <si>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</si>
  <si>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</si>
  <si>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</si>
  <si>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</si>
  <si>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</si>
  <si>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</si>
  <si>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</si>
  <si>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</si>
  <si>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</si>
  <si>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</si>
  <si>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</si>
  <si>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</si>
  <si>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</si>
  <si>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</si>
  <si>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</si>
  <si>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</si>
  <si>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</si>
  <si>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</si>
  <si>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</si>
  <si>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</si>
  <si>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</si>
  <si>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</si>
  <si>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</si>
  <si>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</si>
  <si>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</si>
  <si>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</si>
  <si>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</si>
  <si>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</si>
  <si>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</si>
  <si>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</si>
  <si>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</si>
  <si>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</si>
  <si>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</si>
  <si>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</si>
  <si>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</si>
  <si>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</si>
  <si>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</si>
  <si>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</si>
  <si>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</si>
  <si>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</si>
  <si>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</si>
  <si>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</si>
  <si>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</si>
  <si>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</si>
  <si>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</si>
  <si>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</si>
  <si>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</si>
  <si>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</si>
  <si>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</si>
  <si>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</si>
  <si>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</si>
  <si>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</si>
  <si>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</si>
  <si>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</si>
  <si>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</si>
  <si>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</si>
  <si>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</si>
  <si>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</si>
  <si>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</si>
  <si>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</si>
  <si>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</si>
  <si>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</si>
  <si>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</si>
  <si>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</si>
  <si>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</si>
  <si>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</si>
  <si>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</si>
  <si>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</si>
  <si>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</si>
  <si>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</si>
  <si>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</si>
  <si>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</si>
  <si>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</si>
  <si>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</si>
  <si>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</si>
  <si>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</si>
  <si>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</si>
  <si>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</si>
  <si>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</si>
  <si>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</si>
  <si>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</si>
  <si>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</si>
  <si>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</si>
  <si>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</si>
  <si>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</si>
  <si>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</si>
  <si>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</si>
  <si>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</si>
  <si>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</si>
  <si>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</si>
  <si>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</si>
  <si>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</si>
  <si>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</si>
  <si>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</si>
  <si>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</si>
  <si>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</si>
  <si>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</si>
  <si>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</si>
  <si>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</si>
  <si>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</si>
  <si>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</si>
  <si>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</si>
  <si>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</si>
  <si>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</si>
  <si>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</si>
  <si>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</si>
  <si>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</si>
  <si>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</si>
  <si>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</si>
  <si>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</si>
  <si>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</si>
  <si>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</si>
  <si>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</si>
  <si>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</si>
  <si>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</si>
  <si>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</si>
  <si>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</si>
  <si>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</si>
  <si>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</si>
  <si>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</si>
  <si>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</si>
  <si>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</si>
  <si>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</si>
  <si>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</si>
  <si>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</si>
  <si>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</si>
  <si>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</si>
  <si>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</si>
  <si>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</si>
  <si>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</si>
  <si>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</si>
  <si>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</si>
  <si>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</si>
  <si>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</si>
  <si>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</si>
  <si>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</si>
  <si>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</si>
  <si>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</si>
  <si>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</si>
  <si>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</si>
  <si>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</si>
  <si>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</si>
  <si>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</si>
  <si>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</si>
  <si>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</si>
  <si>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</si>
  <si>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</si>
  <si>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</si>
  <si>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</si>
  <si>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</si>
  <si>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</si>
  <si>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</si>
  <si>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</si>
  <si>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</si>
  <si>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</si>
  <si>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</si>
  <si>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</si>
  <si>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</si>
  <si>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</si>
  <si>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</si>
  <si>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</si>
  <si>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</si>
  <si>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</si>
  <si>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</si>
  <si>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</si>
  <si>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</si>
  <si>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</si>
  <si>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</si>
  <si>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</si>
  <si>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</si>
  <si>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</si>
  <si>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</si>
  <si>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</si>
  <si>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</si>
  <si>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</si>
  <si>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</si>
  <si>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</si>
  <si>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</si>
  <si>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</si>
  <si>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</si>
  <si>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</si>
  <si>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</si>
  <si>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</si>
  <si>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</si>
  <si>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</si>
  <si>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</si>
  <si>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</si>
  <si>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</si>
  <si>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</si>
  <si>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</si>
  <si>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</si>
  <si>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</si>
  <si>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</si>
  <si>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</si>
  <si>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</si>
  <si>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</si>
  <si>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</si>
  <si>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</si>
  <si>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</si>
  <si>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</si>
  <si>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</si>
  <si>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</si>
  <si>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</si>
  <si>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</si>
  <si>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</si>
  <si>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</si>
  <si>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</si>
  <si>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</si>
  <si>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</si>
  <si>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</si>
  <si>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</si>
  <si>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</si>
  <si>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</si>
  <si>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</si>
  <si>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</si>
  <si>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</si>
  <si>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</si>
  <si>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</si>
  <si>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</si>
  <si>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</si>
  <si>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</si>
  <si>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</si>
  <si>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</si>
  <si>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</si>
  <si>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</si>
  <si>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</si>
  <si>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</si>
  <si>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</si>
  <si>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</si>
  <si>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</si>
  <si>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</si>
  <si>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</si>
  <si>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</si>
  <si>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</si>
  <si>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</si>
  <si>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</si>
  <si>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</si>
  <si>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</si>
  <si>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</si>
  <si>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</si>
  <si>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</si>
  <si>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</si>
  <si>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</si>
  <si>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</si>
  <si>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</si>
  <si>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</si>
  <si>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</si>
  <si>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</si>
  <si>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</si>
  <si>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</si>
  <si>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</si>
  <si>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</si>
  <si>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</si>
  <si>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</si>
  <si>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</si>
  <si>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</si>
  <si>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</si>
  <si>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</si>
  <si>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</si>
  <si>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</si>
  <si>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</si>
  <si>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</si>
  <si>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</si>
  <si>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</si>
  <si>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</si>
  <si>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</si>
  <si>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</si>
  <si>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</si>
  <si>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</si>
  <si>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</si>
  <si>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</si>
  <si>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</si>
  <si>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</si>
  <si>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</si>
  <si>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</si>
  <si>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</si>
  <si>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</si>
  <si>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</si>
  <si>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</si>
  <si>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</si>
  <si>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</si>
  <si>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</si>
  <si>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</si>
  <si>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</si>
  <si>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</si>
  <si>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</si>
  <si>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</si>
  <si>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</si>
  <si>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</si>
  <si>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</si>
  <si>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</si>
  <si>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</si>
  <si>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</si>
  <si>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</si>
  <si>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</si>
  <si>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</si>
  <si>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</si>
  <si>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</si>
  <si>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</si>
  <si>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</si>
  <si>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</si>
  <si>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</si>
  <si>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</si>
  <si>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</si>
  <si>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</si>
  <si>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</si>
  <si>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</si>
  <si>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</si>
  <si>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</si>
  <si>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</si>
  <si>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</si>
  <si>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</si>
  <si>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</si>
  <si>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</si>
  <si>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</si>
  <si>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</si>
  <si>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</si>
  <si>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</si>
  <si>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</si>
  <si>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</si>
  <si>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</si>
  <si>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</si>
  <si>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</si>
  <si>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</si>
  <si>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</si>
  <si>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</si>
  <si>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</si>
  <si>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</si>
  <si>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</si>
  <si>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</si>
  <si>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</si>
  <si>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</si>
  <si>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</si>
  <si>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</si>
  <si>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</si>
  <si>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</si>
  <si>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</si>
  <si>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</si>
  <si>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</si>
  <si>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</si>
  <si>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</si>
  <si>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</si>
  <si>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</si>
  <si>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</si>
  <si>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</si>
  <si>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</si>
  <si>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</si>
  <si>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</si>
  <si>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</si>
  <si>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</si>
  <si>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</si>
  <si>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</si>
  <si>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</si>
  <si>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</si>
  <si>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</si>
  <si>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</si>
  <si>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</si>
  <si>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</si>
  <si>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</si>
  <si>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</si>
  <si>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</si>
  <si>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</si>
  <si>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</si>
  <si>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</si>
  <si>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</si>
  <si>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</si>
  <si>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</si>
  <si>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</si>
  <si>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</si>
  <si>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</si>
  <si>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</si>
  <si>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</si>
  <si>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</si>
  <si>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</si>
  <si>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</si>
  <si>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</si>
  <si>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</si>
  <si>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</si>
  <si>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</si>
  <si>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</si>
  <si>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</si>
  <si>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</si>
  <si>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</si>
  <si>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</si>
  <si>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</si>
  <si>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</si>
  <si>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</si>
  <si>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</si>
  <si>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</si>
  <si>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</si>
  <si>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</si>
  <si>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</si>
  <si>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</si>
  <si>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</si>
  <si>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</si>
  <si>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</si>
  <si>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</si>
  <si>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</si>
  <si>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</si>
  <si>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</si>
  <si>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</si>
  <si>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</si>
  <si>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</si>
  <si>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</si>
  <si>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</si>
  <si>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</si>
  <si>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</si>
  <si>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</si>
  <si>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</si>
  <si>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</si>
  <si>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</si>
  <si>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</si>
  <si>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</si>
  <si>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</si>
  <si>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</si>
  <si>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</si>
  <si>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</si>
  <si>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</si>
  <si>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</si>
  <si>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</si>
  <si>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</si>
  <si>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</si>
  <si>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</si>
  <si>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</si>
  <si>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</si>
  <si>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</si>
  <si>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</si>
  <si>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</si>
  <si>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</si>
  <si>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</si>
  <si>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</si>
  <si>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</si>
  <si>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</si>
  <si>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</si>
  <si>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</si>
  <si>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</si>
  <si>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</si>
  <si>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</si>
  <si>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</si>
  <si>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</si>
  <si>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</si>
  <si>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</si>
  <si>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</si>
  <si>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</si>
  <si>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</si>
  <si>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</si>
  <si>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</si>
  <si>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</si>
  <si>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</si>
  <si>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</si>
  <si>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</si>
  <si>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</si>
  <si>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</si>
  <si>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</si>
  <si>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</si>
  <si>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</si>
  <si>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</si>
  <si>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</si>
  <si>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</si>
  <si>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</si>
  <si>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</si>
  <si>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</si>
  <si>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</si>
  <si>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</si>
  <si>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</si>
  <si>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</si>
  <si>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</si>
  <si>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</si>
  <si>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</si>
  <si>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</si>
  <si>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</si>
  <si>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</si>
  <si>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</si>
  <si>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</si>
  <si>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</si>
  <si>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</si>
  <si>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</si>
  <si>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</si>
  <si>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</si>
  <si>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</si>
  <si>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</si>
  <si>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</si>
  <si>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</si>
  <si>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</si>
  <si>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</si>
  <si>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</si>
  <si>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</si>
  <si>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</si>
  <si>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</si>
  <si>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</si>
  <si>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</si>
  <si>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</si>
  <si>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</si>
  <si>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</si>
  <si>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</si>
  <si>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</si>
  <si>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</si>
  <si>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</si>
  <si>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</si>
  <si>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</si>
  <si>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</si>
  <si>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</si>
  <si>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</si>
  <si>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</si>
  <si>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</si>
  <si>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</si>
  <si>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</si>
  <si>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</si>
  <si>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</si>
  <si>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</si>
  <si>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</si>
  <si>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</si>
  <si>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</si>
  <si>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</si>
  <si>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</si>
  <si>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</si>
  <si>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</si>
  <si>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</si>
  <si>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</si>
  <si>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</si>
  <si>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</si>
  <si>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</si>
  <si>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</si>
  <si>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</si>
  <si>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</si>
  <si>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</si>
  <si>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</si>
  <si>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</si>
  <si>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</si>
  <si>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</si>
  <si>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</si>
  <si>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</si>
  <si>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</si>
  <si>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</si>
  <si>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</si>
  <si>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</si>
  <si>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</si>
  <si>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</si>
  <si>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</si>
  <si>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</si>
  <si>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</si>
  <si>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</si>
  <si>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</si>
  <si>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</si>
  <si>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</si>
  <si>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</si>
  <si>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</si>
  <si>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</si>
  <si>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</si>
  <si>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</si>
  <si>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</si>
  <si>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</si>
  <si>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</si>
  <si>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</si>
  <si>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</si>
  <si>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</si>
  <si>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</si>
  <si>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</si>
  <si>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</si>
  <si>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</si>
  <si>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</si>
  <si>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</si>
  <si>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</si>
  <si>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</si>
  <si>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</si>
  <si>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</si>
  <si>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</si>
  <si>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</si>
  <si>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</si>
  <si>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</si>
  <si>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</si>
  <si>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</si>
  <si>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</si>
  <si>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</si>
  <si>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</si>
  <si>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</si>
  <si>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</si>
  <si>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</si>
  <si>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</si>
  <si>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</si>
  <si>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</si>
  <si>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</si>
  <si>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</si>
  <si>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</si>
  <si>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</si>
  <si>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</si>
  <si>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</si>
  <si>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</si>
  <si>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</si>
  <si>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</si>
  <si>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</si>
  <si>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</si>
  <si>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</si>
  <si>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</si>
  <si>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</si>
  <si>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</si>
  <si>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</si>
  <si>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</si>
  <si>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</si>
  <si>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</si>
  <si>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</si>
  <si>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</si>
  <si>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</si>
  <si>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</si>
  <si>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</si>
  <si>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</si>
  <si>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</si>
  <si>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</si>
  <si>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</si>
  <si>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</si>
  <si>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</si>
  <si>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</si>
  <si>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</si>
  <si>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</si>
  <si>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</si>
  <si>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</si>
  <si>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</si>
  <si>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</si>
  <si>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</si>
  <si>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</si>
  <si>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</si>
  <si>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</si>
  <si>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</si>
  <si>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</si>
  <si>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</si>
  <si>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</si>
  <si>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</si>
  <si>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</si>
  <si>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</si>
  <si>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</si>
  <si>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</si>
  <si>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</si>
  <si>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</si>
  <si>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</si>
  <si>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</si>
  <si>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</si>
  <si>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</si>
  <si>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</si>
  <si>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</si>
  <si>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</si>
  <si>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</si>
  <si>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</si>
  <si>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</si>
  <si>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</si>
  <si>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</si>
  <si>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</si>
  <si>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</si>
  <si>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</si>
  <si>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</si>
  <si>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</si>
  <si>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</si>
  <si>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</si>
  <si>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</si>
  <si>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</si>
  <si>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</si>
  <si>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</si>
  <si>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</si>
  <si>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</si>
  <si>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</si>
  <si>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</si>
  <si>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</si>
  <si>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</si>
  <si>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</si>
  <si>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</si>
  <si>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</si>
  <si>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</si>
  <si>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</si>
  <si>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</si>
  <si>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</si>
  <si>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</si>
  <si>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</si>
  <si>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</si>
  <si>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</si>
  <si>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</si>
  <si>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</si>
  <si>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</si>
  <si>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</si>
  <si>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</si>
  <si>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</si>
  <si>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</si>
  <si>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</si>
  <si>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</si>
  <si>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</si>
  <si>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</si>
  <si>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</si>
  <si>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</si>
  <si>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</si>
  <si>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</si>
  <si>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</si>
  <si>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</si>
  <si>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</si>
  <si>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</si>
  <si>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</si>
  <si>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</si>
  <si>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</si>
  <si>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</si>
  <si>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</si>
  <si>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</si>
  <si>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</si>
  <si>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</si>
  <si>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</si>
  <si>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</si>
  <si>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</si>
  <si>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</si>
  <si>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</si>
  <si>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</si>
  <si>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</si>
  <si>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</si>
  <si>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</si>
  <si>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</si>
  <si>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</si>
  <si>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</si>
  <si>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</si>
  <si>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</si>
  <si>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</si>
  <si>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</si>
  <si>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</si>
  <si>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</si>
  <si>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</si>
  <si>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</si>
  <si>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</si>
  <si>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</si>
  <si>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</si>
  <si>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</si>
  <si>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</si>
  <si>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</si>
  <si>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</si>
  <si>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</si>
  <si>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</si>
  <si>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</si>
  <si>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</si>
  <si>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</si>
  <si>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</si>
  <si>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</si>
  <si>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</si>
  <si>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</si>
  <si>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</si>
  <si>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</si>
  <si>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</si>
  <si>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</si>
  <si>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</si>
  <si>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</si>
  <si>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</si>
  <si>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</si>
  <si>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</si>
  <si>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</si>
  <si>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</si>
  <si>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</si>
  <si>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</si>
  <si>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</si>
  <si>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</si>
  <si>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</si>
  <si>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</si>
  <si>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</si>
  <si>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</si>
  <si>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</si>
  <si>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</si>
  <si>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</si>
  <si>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</si>
  <si>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</si>
  <si>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</si>
  <si>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</si>
  <si>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</si>
  <si>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</si>
  <si>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</si>
  <si>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</si>
  <si>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</si>
  <si>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</si>
  <si>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</si>
  <si>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</si>
  <si>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</si>
  <si>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</si>
  <si>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</si>
  <si>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</si>
  <si>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</si>
  <si>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</si>
  <si>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</si>
  <si>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</si>
  <si>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</si>
  <si>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</si>
  <si>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</si>
  <si>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</si>
  <si>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</si>
  <si>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</si>
  <si>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</si>
  <si>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</si>
  <si>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</si>
  <si>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</si>
  <si>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</si>
  <si>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</si>
  <si>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</si>
  <si>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</si>
  <si>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</si>
  <si>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</si>
  <si>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</si>
  <si>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</si>
  <si>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</si>
  <si>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</si>
  <si>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</si>
  <si>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</si>
  <si>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</si>
  <si>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</si>
  <si>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</si>
  <si>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</si>
  <si>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</si>
  <si>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</si>
  <si>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</si>
  <si>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</si>
  <si>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</si>
  <si>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</si>
  <si>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</si>
  <si>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</si>
  <si>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</si>
  <si>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</si>
  <si>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</si>
  <si>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</si>
  <si>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</si>
  <si>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</si>
  <si>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</si>
  <si>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</si>
  <si>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</si>
  <si>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</si>
  <si>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</si>
  <si>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</si>
  <si>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</si>
  <si>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</si>
  <si>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</si>
  <si>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</si>
  <si>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</si>
  <si>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</si>
  <si>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</si>
  <si>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</si>
  <si>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</si>
  <si>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</si>
  <si>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</si>
  <si>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</si>
  <si>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</si>
  <si>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</si>
  <si>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</si>
  <si>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</si>
  <si>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</si>
  <si>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</si>
  <si>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</si>
  <si>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</si>
  <si>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</si>
  <si>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</si>
  <si>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</si>
  <si>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</si>
  <si>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</si>
  <si>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</si>
  <si>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</si>
  <si>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</si>
  <si>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</si>
  <si>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</si>
  <si>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</si>
  <si>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</si>
  <si>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</si>
  <si>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</si>
  <si>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</si>
  <si>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</si>
  <si>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</si>
  <si>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</si>
  <si>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</si>
  <si>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</si>
  <si>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</si>
  <si>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</si>
  <si>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</si>
  <si>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</si>
  <si>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</si>
  <si>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</si>
  <si>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</si>
  <si>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</si>
  <si>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</si>
  <si>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</si>
  <si>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</si>
  <si>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</si>
  <si>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</si>
  <si>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</si>
  <si>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</si>
  <si>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</si>
  <si>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</si>
  <si>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</si>
  <si>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</si>
  <si>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</si>
  <si>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</si>
  <si>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</si>
  <si>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</si>
  <si>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</si>
  <si>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</si>
  <si>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</si>
  <si>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</si>
  <si>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</si>
  <si>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</si>
  <si>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</si>
  <si>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</si>
  <si>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</si>
  <si>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</si>
  <si>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</si>
  <si>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</si>
  <si>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</si>
  <si>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</si>
  <si>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</si>
  <si>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</si>
  <si>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</si>
  <si>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</si>
  <si>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</si>
  <si>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</si>
  <si>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</si>
  <si>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</si>
  <si>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</si>
  <si>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</si>
  <si>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</si>
  <si>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</si>
  <si>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</si>
  <si>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</si>
  <si>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</si>
  <si>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</si>
  <si>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</si>
  <si>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</si>
  <si>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</si>
  <si>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</si>
  <si>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</si>
  <si>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</si>
  <si>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</si>
  <si>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</si>
  <si>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</si>
  <si>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</si>
  <si>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</si>
  <si>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</si>
  <si>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</si>
  <si>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</si>
  <si>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</si>
  <si>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</si>
  <si>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</si>
  <si>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</si>
  <si>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</si>
  <si>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</si>
  <si>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</si>
  <si>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</si>
  <si>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</si>
  <si>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</si>
  <si>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</si>
  <si>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</si>
  <si>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</si>
  <si>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</si>
  <si>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</si>
  <si>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</si>
  <si>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</si>
  <si>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</si>
  <si>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</si>
  <si>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</si>
  <si>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</si>
  <si>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</si>
  <si>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</si>
  <si>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</si>
  <si>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</si>
  <si>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</si>
  <si>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</si>
  <si>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</si>
  <si>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</si>
  <si>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</si>
  <si>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</si>
  <si>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</si>
  <si>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</si>
  <si>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</si>
  <si>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</si>
  <si>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</si>
  <si>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</si>
  <si>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</si>
  <si>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</si>
  <si>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</si>
  <si>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</si>
  <si>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</si>
  <si>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</si>
  <si>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</si>
  <si>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</si>
  <si>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</si>
  <si>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</si>
  <si>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</si>
  <si>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</si>
  <si>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</si>
  <si>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</si>
  <si>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</si>
  <si>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</si>
  <si>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</si>
  <si>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</si>
  <si>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</si>
  <si>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</si>
  <si>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</si>
  <si>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</si>
  <si>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</si>
  <si>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</si>
  <si>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</si>
  <si>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</si>
  <si>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</si>
  <si>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</si>
  <si>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</si>
  <si>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</si>
  <si>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</si>
  <si>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</si>
  <si>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</si>
  <si>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</si>
  <si>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</si>
  <si>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</si>
  <si>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</si>
  <si>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</si>
  <si>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</si>
  <si>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</si>
  <si>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</si>
  <si>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</si>
  <si>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</si>
  <si>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</si>
  <si>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</si>
  <si>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</si>
  <si>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</si>
  <si>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</si>
  <si>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</si>
  <si>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</si>
  <si>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</si>
  <si>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</si>
  <si>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</si>
  <si>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</si>
  <si>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</si>
  <si>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</si>
  <si>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</si>
  <si>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</si>
  <si>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</si>
  <si>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</si>
  <si>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</si>
  <si>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</si>
  <si>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</si>
  <si>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</si>
  <si>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</si>
  <si>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</si>
  <si>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</si>
  <si>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</si>
  <si>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</si>
  <si>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</si>
  <si>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</si>
  <si>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</si>
  <si>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</si>
  <si>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</si>
  <si>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</si>
  <si>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</si>
  <si>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</si>
  <si>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</si>
  <si>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</si>
  <si>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</si>
  <si>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</si>
  <si>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</si>
  <si>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</si>
  <si>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</si>
  <si>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</si>
  <si>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</si>
  <si>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</si>
  <si>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</si>
  <si>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</si>
  <si>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</si>
  <si>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</si>
  <si>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</si>
  <si>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</si>
  <si>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</si>
  <si>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</si>
  <si>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</si>
  <si>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</si>
  <si>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</si>
  <si>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</si>
  <si>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</si>
  <si>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</si>
  <si>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</si>
  <si>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</si>
  <si>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</si>
  <si>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</si>
  <si>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</si>
  <si>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</si>
  <si>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</si>
  <si>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</si>
  <si>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</si>
  <si>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</si>
  <si>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</si>
  <si>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</si>
  <si>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</si>
  <si>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</si>
  <si>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</si>
  <si>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</si>
  <si>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</si>
  <si>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</si>
  <si>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</si>
  <si>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</si>
  <si>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</si>
  <si>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</si>
  <si>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</si>
  <si>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</si>
  <si>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</si>
  <si>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</si>
  <si>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</si>
  <si>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</si>
  <si>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</si>
  <si>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</si>
  <si>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</si>
  <si>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</si>
  <si>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</si>
  <si>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</si>
  <si>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</si>
  <si>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</si>
  <si>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</si>
  <si>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</si>
  <si>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</si>
  <si>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</si>
  <si>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</si>
  <si>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</si>
  <si>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</si>
  <si>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</si>
  <si>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</si>
  <si>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</si>
  <si>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</si>
  <si>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</si>
  <si>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</si>
  <si>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</si>
  <si>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</si>
  <si>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</si>
  <si>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</si>
  <si>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</si>
  <si>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</si>
  <si>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</si>
  <si>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</si>
  <si>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</si>
  <si>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</si>
  <si>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</si>
  <si>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</si>
  <si>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</si>
  <si>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</si>
  <si>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</si>
  <si>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</si>
  <si>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</si>
  <si>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</si>
  <si>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</si>
  <si>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</si>
  <si>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</si>
  <si>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</si>
  <si>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</si>
  <si>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</si>
  <si>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</si>
  <si>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</si>
  <si>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</si>
  <si>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</si>
  <si>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</si>
  <si>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</si>
  <si>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</si>
  <si>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</si>
  <si>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</si>
  <si>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</si>
  <si>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</si>
  <si>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</si>
  <si>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</si>
  <si>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</si>
  <si>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</si>
  <si>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</si>
  <si>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</si>
  <si>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</si>
  <si>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</si>
  <si>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</si>
  <si>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</si>
  <si>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</si>
  <si>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</si>
  <si>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</si>
  <si>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</si>
  <si>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</si>
  <si>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</si>
  <si>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</si>
  <si>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</si>
  <si>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</si>
  <si>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</si>
  <si>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</si>
  <si>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</si>
  <si>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</si>
  <si>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</si>
  <si>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</si>
  <si>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</si>
  <si>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</si>
  <si>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</si>
  <si>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</si>
  <si>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</si>
  <si>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</si>
  <si>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</si>
  <si>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</si>
  <si>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</si>
  <si>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</si>
  <si>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</si>
  <si>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</si>
  <si>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</si>
  <si>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</si>
  <si>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</si>
  <si>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</si>
  <si>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</si>
  <si>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</si>
  <si>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</si>
  <si>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</si>
  <si>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</si>
  <si>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</si>
  <si>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</si>
  <si>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</si>
  <si>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</si>
  <si>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</si>
  <si>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</si>
  <si>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</si>
  <si>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</si>
  <si>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</si>
  <si>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</si>
  <si>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</si>
  <si>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</si>
  <si>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</si>
  <si>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</si>
  <si>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</si>
  <si>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</si>
  <si>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</si>
  <si>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</si>
  <si>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</si>
  <si>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</si>
  <si>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</si>
  <si>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</si>
  <si>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</si>
  <si>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</si>
  <si>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</si>
  <si>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</si>
  <si>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</si>
  <si>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</si>
  <si>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</si>
  <si>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</si>
  <si>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</si>
  <si>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</si>
  <si>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</si>
  <si>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</si>
  <si>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</si>
  <si>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</si>
  <si>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</si>
  <si>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</si>
  <si>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</si>
  <si>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</si>
  <si>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</si>
  <si>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</si>
  <si>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</si>
  <si>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</si>
  <si>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</si>
  <si>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</si>
  <si>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</si>
  <si>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</si>
  <si>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</si>
  <si>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</si>
  <si>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</si>
  <si>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</si>
  <si>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</si>
  <si>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</si>
  <si>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</si>
  <si>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</si>
  <si>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</si>
  <si>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</si>
  <si>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</si>
  <si>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</si>
  <si>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</si>
  <si>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</si>
  <si>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</si>
  <si>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</si>
  <si>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</si>
  <si>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</si>
  <si>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</si>
  <si>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</si>
  <si>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</si>
  <si>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</si>
  <si>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</si>
  <si>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</si>
  <si>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</si>
  <si>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</si>
  <si>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</si>
  <si>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</si>
  <si>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</si>
  <si>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</si>
  <si>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</si>
  <si>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</si>
  <si>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</si>
  <si>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</si>
  <si>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</si>
  <si>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</si>
  <si>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</si>
  <si>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</si>
  <si>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</si>
  <si>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</si>
  <si>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</si>
  <si>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</si>
  <si>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</si>
  <si>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</si>
  <si>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</si>
  <si>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</si>
  <si>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</si>
  <si>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</si>
  <si>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</si>
  <si>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</si>
  <si>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</si>
  <si>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</si>
  <si>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</si>
  <si>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</si>
  <si>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</si>
  <si>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</si>
  <si>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</si>
  <si>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</si>
  <si>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</si>
  <si>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</si>
  <si>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</si>
  <si>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</si>
  <si>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</si>
  <si>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</si>
  <si>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</si>
  <si>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</si>
  <si>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</si>
  <si>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</si>
  <si>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</si>
  <si>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</si>
  <si>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</si>
  <si>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</si>
  <si>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</si>
  <si>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</si>
  <si>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</si>
  <si>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</si>
  <si>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</si>
  <si>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</si>
  <si>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</si>
  <si>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</si>
  <si>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</si>
  <si>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</si>
  <si>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</si>
  <si>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</si>
  <si>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</si>
  <si>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</si>
  <si>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</si>
  <si>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</si>
  <si>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</si>
  <si>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</si>
  <si>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</si>
  <si>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</si>
  <si>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</si>
  <si>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</si>
  <si>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</si>
  <si>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</si>
  <si>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</si>
  <si>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</si>
  <si>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</si>
  <si>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</si>
  <si>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</si>
  <si>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</si>
  <si>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</si>
  <si>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</si>
  <si>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</si>
  <si>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</si>
  <si>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</si>
  <si>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</si>
  <si>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</si>
  <si>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</si>
  <si>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</si>
  <si>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</si>
  <si>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</si>
  <si>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</si>
  <si>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</si>
  <si>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</si>
  <si>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</si>
  <si>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</si>
  <si>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</si>
  <si>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</si>
  <si>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</si>
  <si>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</si>
  <si>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</si>
  <si>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</si>
  <si>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</si>
  <si>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</si>
  <si>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</si>
  <si>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</si>
  <si>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</si>
  <si>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</si>
  <si>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</si>
  <si>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</si>
  <si>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</si>
  <si>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</si>
  <si>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</si>
  <si>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</si>
  <si>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</si>
  <si>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</si>
  <si>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</si>
  <si>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</si>
  <si>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</si>
  <si>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</si>
  <si>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</si>
  <si>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</si>
  <si>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</si>
  <si>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</si>
  <si>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</si>
  <si>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</si>
  <si>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</si>
  <si>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</si>
  <si>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</si>
  <si>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</si>
  <si>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</si>
  <si>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</si>
  <si>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</si>
  <si>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</si>
  <si>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</si>
  <si>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</si>
  <si>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</si>
  <si>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</si>
  <si>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</si>
  <si>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</si>
  <si>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</si>
  <si>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</si>
  <si>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</si>
  <si>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</si>
  <si>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</si>
  <si>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</si>
  <si>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</si>
  <si>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</si>
  <si>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</si>
  <si>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</si>
  <si>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</si>
  <si>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</si>
  <si>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</si>
  <si>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</si>
  <si>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</si>
  <si>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</si>
  <si>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</si>
  <si>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</si>
  <si>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</si>
  <si>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</si>
  <si>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</si>
  <si>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</si>
  <si>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</si>
  <si>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</si>
  <si>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</si>
  <si>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</si>
  <si>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</si>
  <si>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</si>
  <si>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</si>
  <si>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</si>
  <si>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</si>
  <si>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</si>
  <si>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</si>
  <si>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</si>
  <si>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</si>
  <si>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</si>
  <si>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</si>
  <si>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</si>
  <si>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</si>
  <si>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</si>
  <si>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</si>
  <si>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</si>
  <si>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</si>
  <si>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</si>
  <si>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</si>
  <si>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</si>
  <si>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</si>
  <si>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</si>
  <si>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</si>
  <si>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</si>
  <si>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</si>
  <si>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</si>
  <si>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</si>
  <si>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</si>
  <si>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</si>
  <si>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</si>
  <si>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</si>
  <si>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</si>
  <si>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</si>
  <si>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</si>
  <si>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</si>
  <si>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</si>
  <si>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</si>
  <si>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</si>
  <si>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</si>
  <si>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</si>
  <si>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</si>
  <si>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</si>
  <si>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</si>
  <si>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</si>
  <si>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</si>
  <si>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</si>
  <si>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</si>
  <si>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</si>
  <si>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</si>
  <si>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</si>
  <si>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</si>
  <si>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</si>
  <si>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</si>
  <si>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</si>
  <si>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</si>
  <si>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</si>
  <si>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</si>
  <si>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</si>
  <si>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</si>
  <si>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</si>
  <si>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</si>
  <si>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</si>
  <si>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</si>
  <si>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</si>
  <si>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</si>
  <si>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</si>
  <si>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</si>
  <si>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</si>
  <si>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</si>
  <si>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</si>
  <si>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</si>
  <si>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</si>
  <si>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</si>
  <si>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</si>
  <si>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</si>
  <si>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</si>
  <si>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</si>
  <si>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</si>
  <si>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</si>
  <si>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</si>
  <si>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</si>
  <si>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</si>
  <si>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</si>
  <si>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</si>
  <si>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</si>
  <si>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</si>
  <si>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</si>
  <si>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</si>
  <si>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</si>
  <si>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</si>
  <si>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</si>
  <si>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</si>
  <si>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</si>
  <si>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</si>
  <si>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</si>
  <si>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</si>
  <si>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</si>
  <si>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</si>
  <si>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</si>
  <si>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</si>
  <si>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</si>
  <si>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</si>
  <si>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</si>
  <si>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</si>
  <si>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</si>
  <si>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</si>
  <si>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</si>
  <si>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</si>
  <si>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</si>
  <si>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</si>
  <si>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</si>
  <si>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</si>
  <si>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</si>
  <si>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</si>
  <si>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</si>
  <si>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</si>
  <si>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</si>
  <si>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</si>
  <si>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</si>
  <si>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</si>
  <si>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</si>
  <si>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</si>
  <si>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</si>
  <si>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</si>
  <si>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</si>
  <si>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</si>
  <si>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</si>
  <si>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</si>
  <si>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</si>
  <si>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</si>
  <si>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</si>
  <si>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</si>
  <si>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</si>
  <si>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</si>
  <si>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</si>
  <si>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</si>
  <si>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</si>
  <si>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</si>
  <si>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</si>
  <si>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</si>
  <si>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</si>
  <si>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</si>
  <si>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</si>
  <si>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</si>
  <si>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</si>
  <si>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</si>
  <si>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</si>
  <si>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</si>
  <si>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</si>
  <si>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</si>
  <si>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</si>
  <si>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</si>
  <si>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</si>
  <si>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</si>
  <si>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</si>
  <si>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</si>
  <si>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</si>
  <si>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</si>
  <si>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</si>
  <si>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</si>
  <si>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</si>
  <si>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</si>
  <si>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</si>
  <si>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</si>
  <si>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</si>
  <si>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</si>
  <si>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</si>
  <si>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</si>
  <si>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</si>
  <si>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</si>
  <si>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</si>
  <si>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</si>
  <si>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</si>
  <si>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</si>
  <si>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</si>
  <si>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</si>
  <si>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</si>
  <si>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</si>
  <si>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</si>
  <si>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</si>
  <si>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</si>
  <si>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</si>
  <si>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</si>
  <si>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</si>
  <si>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</si>
  <si>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</si>
  <si>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</si>
  <si>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</si>
  <si>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</si>
  <si>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</si>
  <si>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</si>
  <si>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</si>
  <si>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</si>
  <si>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</si>
  <si>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</si>
  <si>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</si>
  <si>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</si>
  <si>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</si>
  <si>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</si>
  <si>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</si>
  <si>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</si>
  <si>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</si>
  <si>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</si>
  <si>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</si>
  <si>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</si>
  <si>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</si>
  <si>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</si>
  <si>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</si>
  <si>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</si>
  <si>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</si>
  <si>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</si>
  <si>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</si>
  <si>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</si>
  <si>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</si>
  <si>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</si>
  <si>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</si>
  <si>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</si>
  <si>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</si>
  <si>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</si>
  <si>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</si>
  <si>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</si>
  <si>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</si>
  <si>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</si>
  <si>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</si>
  <si>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</si>
  <si>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</si>
  <si>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</si>
  <si>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</si>
  <si>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</si>
  <si>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</si>
  <si>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</si>
  <si>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</si>
  <si>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</si>
  <si>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</si>
  <si>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</si>
  <si>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</si>
  <si>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</si>
  <si>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</si>
  <si>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</si>
  <si>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</si>
  <si>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</si>
  <si>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</si>
  <si>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</si>
  <si>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</si>
  <si>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</si>
  <si>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</si>
  <si>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</si>
  <si>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</si>
  <si>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</si>
  <si>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</si>
  <si>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</si>
  <si>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</si>
  <si>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</si>
  <si>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</si>
  <si>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</si>
  <si>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</si>
  <si>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</si>
  <si>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</si>
  <si>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</si>
  <si>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</si>
  <si>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</si>
  <si>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</si>
  <si>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</si>
  <si>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</si>
  <si>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</si>
  <si>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</si>
  <si>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</si>
  <si>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</si>
  <si>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</si>
  <si>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</si>
  <si>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</si>
  <si>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</si>
  <si>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</si>
  <si>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</si>
  <si>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</si>
  <si>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</si>
  <si>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</si>
  <si>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</si>
  <si>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</si>
  <si>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</si>
  <si>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</si>
  <si>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</si>
  <si>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</si>
  <si>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</si>
  <si>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</si>
  <si>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</si>
  <si>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</si>
  <si>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</si>
  <si>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</si>
  <si>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</si>
  <si>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</si>
  <si>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</si>
  <si>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</si>
  <si>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</si>
  <si>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</si>
  <si>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</si>
  <si>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</si>
  <si>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</si>
  <si>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</si>
  <si>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</si>
  <si>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</si>
  <si>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</si>
  <si>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</si>
  <si>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</si>
  <si>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</si>
  <si>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</si>
  <si>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</si>
  <si>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</si>
  <si>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</si>
  <si>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</si>
  <si>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</si>
  <si>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</si>
  <si>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</si>
  <si>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</si>
  <si>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</si>
  <si>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</si>
  <si>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</si>
  <si>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</si>
  <si>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</si>
  <si>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</si>
  <si>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</si>
  <si>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</si>
  <si>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</si>
  <si>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</si>
  <si>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</si>
  <si>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</si>
  <si>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</si>
  <si>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</si>
  <si>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</si>
  <si>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</si>
  <si>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</si>
  <si>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</si>
  <si>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</si>
  <si>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</si>
  <si>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</si>
  <si>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</si>
  <si>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</si>
  <si>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</si>
  <si>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</si>
  <si>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</si>
  <si>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</si>
  <si>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</si>
  <si>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</si>
  <si>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</si>
  <si>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</si>
  <si>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</si>
  <si>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</si>
  <si>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</si>
  <si>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</si>
  <si>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</si>
  <si>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</si>
  <si>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</si>
  <si>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</si>
  <si>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</si>
  <si>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</si>
  <si>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</si>
  <si>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</si>
  <si>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</si>
  <si>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</si>
  <si>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</si>
  <si>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</si>
  <si>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</si>
  <si>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</si>
  <si>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</si>
  <si>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</si>
  <si>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</si>
  <si>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</si>
  <si>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</si>
  <si>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</si>
  <si>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</si>
  <si>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</si>
  <si>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</si>
  <si>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</si>
  <si>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</si>
  <si>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</si>
  <si>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</si>
  <si>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</si>
  <si>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</si>
  <si>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</si>
  <si>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</si>
  <si>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</si>
  <si>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</si>
  <si>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</si>
  <si>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</si>
  <si>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</si>
  <si>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</si>
  <si>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</si>
  <si>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</si>
  <si>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</si>
  <si>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</si>
  <si>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</si>
  <si>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</si>
  <si>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</si>
  <si>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</si>
  <si>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</si>
  <si>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</si>
  <si>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</si>
  <si>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</si>
  <si>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</si>
  <si>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</si>
  <si>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</si>
  <si>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</si>
  <si>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</si>
  <si>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</si>
  <si>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</si>
  <si>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</si>
  <si>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</si>
  <si>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</si>
  <si>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</si>
  <si>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</si>
  <si>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</si>
  <si>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</si>
  <si>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</si>
  <si>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</si>
  <si>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</si>
  <si>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</si>
  <si>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</si>
  <si>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</si>
  <si>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</si>
  <si>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</si>
  <si>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</si>
  <si>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</si>
  <si>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</si>
  <si>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</si>
  <si>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</si>
  <si>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</si>
  <si>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</si>
  <si>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</si>
  <si>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</si>
  <si>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</si>
  <si>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</si>
  <si>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</si>
  <si>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</si>
  <si>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</si>
  <si>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</si>
  <si>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</si>
  <si>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</si>
  <si>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</si>
  <si>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</si>
  <si>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</si>
  <si>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</si>
  <si>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</si>
  <si>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</si>
  <si>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</si>
  <si>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</si>
  <si>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</si>
  <si>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</si>
  <si>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</si>
  <si>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</si>
  <si>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</si>
  <si>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</si>
  <si>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</si>
  <si>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</si>
  <si>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</si>
  <si>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</si>
  <si>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</si>
  <si>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</si>
  <si>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</si>
  <si>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</si>
  <si>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</si>
  <si>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</si>
  <si>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</si>
  <si>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</si>
  <si>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</si>
  <si>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</si>
  <si>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</si>
  <si>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</si>
  <si>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</si>
  <si>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</si>
  <si>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</si>
  <si>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</si>
  <si>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</si>
  <si>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</si>
  <si>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</si>
  <si>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</si>
  <si>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</si>
  <si>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</si>
  <si>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</si>
  <si>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</si>
  <si>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</si>
  <si>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</si>
  <si>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</si>
  <si>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</si>
  <si>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</si>
  <si>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</si>
  <si>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</si>
  <si>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</si>
  <si>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</si>
  <si>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</si>
  <si>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</si>
  <si>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</si>
  <si>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</si>
  <si>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</si>
  <si>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</si>
  <si>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</si>
  <si>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</si>
  <si>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</si>
  <si>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</si>
  <si>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</si>
  <si>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</si>
  <si>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</si>
  <si>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</si>
  <si>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</si>
  <si>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</si>
  <si>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</si>
  <si>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</si>
  <si>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</si>
  <si>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</si>
  <si>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</si>
  <si>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</si>
  <si>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</si>
  <si>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</si>
  <si>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</si>
  <si>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</si>
  <si>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</si>
  <si>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</si>
  <si>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</si>
  <si>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</si>
  <si>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</si>
  <si>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</si>
  <si>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</si>
  <si>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</si>
  <si>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</si>
  <si>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</si>
  <si>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</si>
  <si>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</si>
  <si>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</si>
  <si>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</si>
  <si>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</si>
  <si>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</si>
  <si>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</si>
  <si>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</si>
  <si>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</si>
  <si>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</si>
  <si>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</si>
  <si>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</si>
  <si>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</si>
  <si>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</si>
  <si>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</si>
  <si>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</si>
  <si>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</si>
  <si>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</si>
  <si>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</si>
  <si>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</si>
  <si>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</si>
  <si>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</si>
  <si>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</si>
  <si>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</si>
  <si>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</si>
  <si>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</si>
  <si>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</si>
  <si>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</si>
  <si>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</si>
  <si>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</si>
  <si>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</si>
  <si>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</si>
  <si>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</si>
  <si>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</si>
  <si>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</si>
  <si>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</si>
  <si>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</si>
  <si>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</si>
  <si>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</si>
  <si>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</si>
  <si>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</si>
  <si>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</si>
  <si>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</si>
  <si>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</si>
  <si>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</si>
  <si>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</si>
  <si>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</si>
  <si>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</si>
  <si>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</si>
  <si>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</si>
  <si>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</si>
  <si>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</si>
  <si>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</si>
  <si>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</si>
  <si>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</si>
  <si>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</si>
  <si>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</si>
  <si>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</si>
  <si>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</si>
  <si>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</si>
  <si>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</si>
  <si>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</si>
  <si>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</si>
  <si>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</si>
  <si>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</si>
  <si>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</si>
  <si>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</si>
  <si>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</si>
  <si>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</si>
  <si>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</si>
  <si>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</si>
  <si>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</si>
  <si>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</si>
  <si>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</si>
  <si>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</si>
  <si>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</si>
  <si>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</si>
  <si>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</si>
  <si>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</si>
  <si>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</si>
  <si>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</si>
  <si>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</si>
  <si>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</si>
  <si>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</si>
  <si>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</si>
  <si>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</si>
  <si>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</si>
  <si>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</si>
  <si>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</si>
  <si>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</si>
  <si>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</si>
  <si>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</si>
  <si>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</si>
  <si>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</si>
  <si>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</si>
  <si>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</si>
  <si>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</si>
  <si>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</si>
  <si>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</si>
  <si>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</si>
  <si>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</si>
  <si>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</si>
  <si>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</si>
  <si>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</si>
  <si>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</si>
  <si>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</si>
  <si>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</si>
  <si>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</si>
  <si>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</si>
  <si>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</si>
  <si>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</si>
  <si>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</si>
  <si>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</si>
  <si>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</si>
  <si>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</si>
  <si>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</si>
  <si>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</si>
  <si>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</si>
  <si>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</si>
  <si>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</si>
  <si>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</si>
  <si>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</si>
  <si>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</si>
  <si>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</si>
  <si>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</si>
  <si>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</si>
  <si>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</si>
  <si>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</si>
  <si>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</si>
  <si>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</si>
  <si>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</si>
  <si>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</si>
  <si>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</si>
  <si>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</si>
  <si>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</si>
  <si>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</si>
  <si>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</si>
  <si>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</si>
  <si>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</si>
  <si>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</si>
  <si>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</si>
  <si>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</si>
  <si>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</si>
  <si>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</si>
  <si>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</si>
  <si>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</si>
  <si>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</si>
  <si>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</si>
  <si>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</si>
  <si>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</si>
  <si>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</si>
  <si>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</si>
  <si>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</si>
  <si>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</si>
  <si>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</si>
  <si>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</si>
  <si>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</si>
  <si>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</si>
  <si>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</si>
  <si>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</si>
  <si>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</si>
  <si>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</si>
  <si>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</si>
  <si>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</si>
  <si>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</si>
  <si>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</si>
  <si>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</si>
  <si>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</si>
  <si>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</si>
  <si>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</si>
  <si>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</si>
  <si>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</si>
  <si>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</si>
  <si>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</si>
  <si>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</si>
  <si>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</si>
  <si>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</si>
  <si>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</si>
  <si>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</si>
  <si>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</si>
  <si>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</si>
  <si>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</si>
  <si>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</si>
  <si>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</si>
  <si>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</si>
  <si>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</si>
  <si>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</si>
  <si>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</si>
  <si>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</si>
  <si>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</si>
  <si>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</si>
  <si>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</si>
  <si>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</si>
  <si>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</si>
  <si>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</si>
  <si>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</si>
  <si>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</si>
  <si>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</si>
  <si>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</si>
  <si>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</si>
  <si>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</si>
  <si>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</si>
  <si>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</si>
  <si>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</si>
  <si>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</si>
  <si>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</si>
  <si>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</si>
  <si>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</si>
  <si>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</si>
  <si>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</si>
  <si>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</si>
  <si>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</si>
  <si>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</si>
  <si>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</si>
  <si>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</si>
  <si>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</si>
  <si>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</si>
  <si>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</si>
  <si>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</si>
  <si>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</si>
  <si>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</si>
  <si>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</si>
  <si>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</si>
  <si>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</si>
  <si>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</si>
  <si>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</si>
  <si>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</si>
  <si>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</si>
  <si>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</si>
  <si>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</si>
  <si>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</si>
  <si>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</si>
  <si>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</si>
  <si>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</si>
  <si>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</si>
  <si>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</si>
  <si>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</si>
  <si>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</si>
  <si>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</si>
  <si>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</si>
  <si>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</si>
  <si>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</si>
  <si>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</si>
  <si>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</si>
  <si>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</si>
  <si>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</si>
  <si>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</si>
  <si>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</si>
  <si>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</si>
  <si>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</si>
  <si>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</si>
  <si>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</si>
  <si>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</si>
  <si>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</si>
  <si>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</si>
  <si>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</si>
  <si>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</si>
  <si>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</si>
  <si>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</si>
  <si>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</si>
  <si>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</si>
  <si>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</si>
  <si>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</si>
  <si>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</si>
  <si>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</si>
  <si>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</si>
  <si>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</si>
  <si>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</si>
  <si>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</si>
  <si>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</si>
  <si>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</si>
  <si>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</si>
  <si>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</si>
  <si>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</si>
  <si>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</si>
  <si>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</si>
  <si>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</si>
  <si>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</si>
  <si>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</si>
  <si>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</si>
  <si>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</si>
  <si>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</si>
  <si>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</si>
  <si>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</si>
  <si>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</si>
  <si>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</si>
  <si>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</si>
  <si>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</si>
  <si>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</si>
  <si>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</si>
  <si>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</si>
  <si>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</si>
  <si>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</si>
  <si>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</si>
  <si>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</si>
  <si>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</si>
  <si>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</si>
  <si>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</si>
  <si>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</si>
  <si>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</si>
  <si>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</si>
  <si>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</si>
  <si>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</si>
  <si>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</si>
  <si>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</si>
  <si>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</si>
  <si>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</si>
  <si>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</si>
  <si>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</si>
  <si>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</si>
  <si>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</si>
  <si>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</si>
  <si>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</si>
  <si>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</si>
  <si>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</si>
  <si>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</si>
  <si>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</si>
  <si>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</si>
  <si>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</si>
  <si>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</si>
  <si>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</si>
  <si>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</si>
  <si>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</si>
  <si>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</si>
  <si>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</si>
  <si>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</si>
  <si>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</si>
  <si>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</si>
  <si>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</si>
  <si>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</si>
  <si>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</si>
  <si>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</si>
  <si>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</si>
  <si>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</si>
  <si>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</si>
  <si>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</si>
  <si>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</si>
  <si>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</si>
  <si>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</si>
  <si>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</si>
  <si>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</si>
  <si>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</si>
  <si>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</si>
  <si>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</si>
  <si>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</si>
  <si>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</si>
  <si>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</si>
  <si>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</si>
  <si>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</si>
  <si>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</si>
  <si>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</si>
  <si>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</si>
  <si>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</si>
  <si>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</si>
  <si>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</si>
  <si>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</si>
  <si>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</si>
  <si>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</si>
  <si>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</si>
  <si>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</si>
  <si>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</si>
  <si>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</si>
  <si>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</si>
  <si>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</si>
  <si>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</si>
  <si>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</si>
  <si>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</si>
  <si>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</si>
  <si>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</si>
  <si>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</si>
  <si>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</si>
  <si>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</si>
  <si>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</si>
  <si>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</si>
  <si>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</si>
  <si>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</si>
  <si>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</si>
  <si>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</si>
  <si>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</si>
  <si>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</si>
  <si>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</si>
  <si>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</si>
  <si>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</si>
  <si>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</si>
  <si>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</si>
  <si>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</si>
  <si>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</si>
  <si>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</si>
  <si>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</si>
  <si>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</si>
  <si>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</si>
  <si>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</si>
  <si>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</si>
  <si>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</si>
  <si>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</si>
  <si>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</si>
  <si>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</si>
  <si>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</si>
  <si>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</si>
  <si>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</si>
  <si>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</si>
  <si>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</si>
  <si>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</si>
  <si>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</si>
  <si>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</si>
  <si>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</si>
  <si>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</si>
  <si>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</si>
  <si>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</si>
  <si>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</si>
  <si>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</si>
  <si>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</si>
  <si>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</si>
  <si>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</si>
  <si>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</si>
  <si>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</si>
  <si>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</si>
  <si>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</si>
  <si>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</si>
  <si>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</si>
  <si>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</si>
  <si>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</si>
  <si>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</si>
  <si>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</si>
  <si>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</si>
  <si>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</si>
  <si>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</si>
  <si>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</si>
  <si>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</si>
  <si>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</si>
  <si>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</si>
  <si>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</si>
  <si>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</si>
  <si>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</si>
  <si>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</si>
  <si>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</si>
  <si>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</si>
  <si>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</si>
  <si>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</si>
  <si>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</si>
  <si>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</si>
  <si>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</si>
  <si>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</si>
  <si>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</si>
  <si>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</si>
  <si>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</si>
  <si>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</si>
  <si>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</si>
  <si>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</si>
  <si>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</si>
  <si>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</si>
  <si>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</si>
  <si>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</si>
  <si>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</si>
  <si>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</si>
  <si>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</si>
  <si>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</si>
  <si>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</si>
  <si>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</si>
  <si>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</si>
  <si>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</si>
  <si>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</si>
  <si>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</si>
  <si>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</si>
  <si>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</si>
  <si>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</si>
  <si>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</si>
  <si>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</si>
  <si>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</si>
  <si>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</si>
  <si>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</si>
  <si>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</si>
  <si>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</si>
  <si>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</si>
  <si>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</si>
  <si>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</si>
  <si>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</si>
  <si>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</si>
  <si>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</si>
  <si>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</si>
  <si>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</si>
  <si>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</si>
  <si>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</si>
  <si>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</si>
  <si>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</si>
  <si>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</si>
  <si>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</si>
  <si>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</si>
  <si>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</si>
  <si>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</si>
  <si>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</si>
  <si>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</si>
  <si>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</si>
  <si>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</si>
  <si>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</si>
  <si>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</si>
  <si>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</si>
  <si>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</si>
  <si>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</si>
  <si>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</si>
  <si>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</si>
  <si>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</si>
  <si>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</si>
  <si>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</si>
  <si>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</si>
  <si>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</si>
  <si>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</si>
  <si>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</si>
  <si>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</si>
  <si>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</si>
  <si>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</si>
  <si>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</si>
  <si>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</si>
  <si>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</si>
  <si>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</si>
  <si>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</si>
  <si>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</si>
  <si>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</si>
  <si>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</si>
  <si>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</si>
  <si>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</si>
  <si>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</si>
  <si>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</si>
  <si>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</si>
  <si>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</si>
  <si>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</si>
  <si>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</si>
  <si>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</si>
  <si>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</si>
  <si>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</si>
  <si>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</si>
  <si>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</si>
  <si>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</si>
  <si>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</si>
  <si>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</si>
  <si>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</si>
  <si>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</si>
  <si>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</si>
  <si>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</si>
  <si>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</si>
  <si>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</si>
  <si>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</si>
  <si>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</si>
  <si>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</si>
  <si>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</si>
  <si>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</si>
  <si>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</si>
  <si>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</si>
  <si>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</si>
  <si>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</si>
  <si>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</si>
  <si>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</si>
  <si>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</si>
  <si>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</si>
  <si>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</si>
  <si>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</si>
  <si>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</si>
  <si>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</si>
  <si>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</si>
  <si>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</si>
  <si>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</si>
  <si>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</si>
  <si>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</si>
  <si>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</si>
  <si>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</si>
  <si>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</si>
  <si>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</si>
  <si>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</si>
  <si>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</si>
  <si>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</si>
  <si>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</si>
  <si>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</si>
  <si>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</si>
  <si>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</si>
  <si>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</si>
  <si>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</si>
  <si>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</si>
  <si>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</si>
  <si>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</si>
  <si>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</si>
  <si>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</si>
  <si>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</si>
  <si>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</si>
  <si>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</si>
  <si>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</si>
  <si>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</si>
  <si>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</si>
  <si>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</si>
  <si>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</si>
  <si>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</si>
  <si>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</si>
  <si>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</si>
  <si>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</si>
  <si>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</si>
  <si>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</si>
  <si>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</si>
  <si>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</si>
  <si>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</si>
  <si>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</si>
  <si>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</si>
  <si>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</si>
  <si>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</si>
  <si>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</si>
  <si>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</si>
  <si>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</si>
  <si>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</si>
  <si>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</si>
  <si>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</si>
  <si>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</si>
  <si>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</si>
  <si>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</si>
  <si>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</si>
  <si>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</si>
  <si>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</si>
  <si>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</si>
  <si>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</si>
  <si>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</si>
  <si>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</si>
  <si>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</si>
  <si>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</si>
  <si>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</si>
  <si>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</si>
  <si>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</si>
  <si>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</si>
  <si>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</si>
  <si>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</si>
  <si>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</si>
  <si>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</si>
  <si>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</si>
  <si>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</si>
  <si>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</si>
  <si>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</si>
  <si>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</si>
  <si>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</si>
  <si>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</si>
  <si>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</si>
  <si>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</si>
  <si>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</si>
  <si>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</si>
  <si>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</si>
  <si>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</si>
  <si>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</si>
  <si>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</si>
  <si>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</si>
  <si>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</si>
  <si>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</si>
  <si>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</si>
  <si>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</si>
  <si>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</si>
  <si>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</si>
  <si>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</si>
  <si>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</si>
  <si>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</si>
  <si>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</si>
  <si>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</si>
  <si>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</si>
  <si>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</si>
  <si>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</si>
  <si>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</si>
  <si>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</si>
  <si>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</si>
  <si>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</si>
  <si>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</si>
  <si>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</si>
  <si>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</si>
  <si>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</si>
  <si>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</si>
  <si>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</si>
  <si>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</si>
  <si>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</si>
  <si>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</si>
  <si>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</si>
  <si>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</si>
  <si>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</si>
  <si>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</si>
  <si>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</si>
  <si>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</si>
  <si>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</si>
  <si>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</si>
  <si>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</si>
  <si>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</si>
  <si>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</si>
  <si>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</si>
  <si>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</si>
  <si>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</si>
  <si>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</si>
  <si>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</si>
  <si>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</si>
  <si>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</si>
  <si>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</si>
  <si>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</si>
  <si>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</si>
  <si>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</si>
  <si>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</si>
  <si>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</si>
  <si>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</si>
  <si>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</si>
  <si>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</si>
  <si>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</si>
  <si>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</si>
  <si>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</si>
  <si>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</si>
  <si>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</si>
  <si>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</si>
  <si>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</si>
  <si>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</si>
  <si>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</si>
  <si>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</si>
  <si>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</si>
  <si>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</si>
  <si>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</si>
  <si>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</si>
  <si>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</si>
  <si>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</si>
  <si>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</si>
  <si>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</si>
  <si>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</si>
  <si>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</si>
  <si>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</si>
  <si>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</si>
  <si>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</si>
  <si>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</si>
  <si>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</si>
  <si>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</si>
  <si>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</si>
  <si>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</si>
  <si>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</si>
  <si>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</si>
  <si>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</si>
  <si>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</si>
  <si>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</si>
  <si>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</si>
  <si>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</si>
  <si>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</si>
  <si>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</si>
  <si>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</si>
  <si>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</si>
  <si>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</si>
  <si>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</si>
  <si>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</si>
  <si>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</si>
  <si>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</si>
  <si>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</si>
  <si>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</si>
  <si>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</si>
  <si>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</si>
  <si>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</si>
  <si>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</si>
  <si>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</si>
  <si>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</si>
  <si>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</si>
  <si>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</si>
  <si>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</si>
  <si>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</si>
  <si>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</si>
  <si>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</si>
  <si>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</si>
  <si>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</si>
  <si>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</si>
  <si>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</si>
  <si>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</si>
  <si>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</si>
  <si>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</si>
  <si>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</si>
  <si>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</si>
  <si>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</si>
  <si>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</si>
  <si>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</si>
  <si>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</si>
  <si>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</si>
  <si>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</si>
  <si>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</si>
  <si>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</si>
  <si>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</si>
  <si>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</si>
  <si>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</si>
  <si>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</si>
  <si>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</si>
  <si>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</si>
  <si>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</si>
  <si>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</si>
  <si>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</si>
  <si>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</si>
  <si>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</si>
  <si>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</si>
  <si>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</si>
  <si>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</si>
  <si>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</si>
  <si>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</si>
  <si>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</si>
  <si>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</si>
  <si>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</si>
  <si>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</si>
  <si>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</si>
  <si>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</si>
  <si>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</si>
  <si>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</si>
  <si>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</si>
  <si>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</si>
  <si>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</si>
  <si>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</si>
  <si>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</si>
  <si>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</si>
  <si>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</si>
  <si>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</si>
  <si>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</si>
  <si>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</si>
  <si>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</si>
  <si>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</si>
  <si>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</si>
  <si>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</si>
  <si>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</si>
  <si>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</si>
  <si>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</si>
  <si>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</si>
  <si>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</si>
  <si>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</si>
  <si>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</si>
  <si>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</si>
  <si>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</si>
  <si>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</si>
  <si>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</si>
  <si>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</si>
  <si>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</si>
  <si>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</si>
  <si>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</si>
  <si>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</si>
  <si>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</si>
  <si>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</si>
  <si>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</si>
  <si>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</si>
  <si>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</si>
  <si>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</si>
  <si>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</si>
  <si>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</si>
  <si>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</si>
  <si>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</si>
  <si>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</si>
  <si>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</si>
  <si>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</si>
  <si>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</si>
  <si>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</si>
  <si>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</si>
  <si>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</si>
  <si>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</si>
  <si>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</si>
  <si>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</si>
  <si>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</si>
  <si>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</si>
  <si>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</si>
  <si>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</si>
  <si>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</si>
  <si>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</si>
  <si>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</si>
  <si>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</si>
  <si>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</si>
  <si>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</si>
  <si>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</si>
  <si>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</si>
  <si>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</si>
  <si>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</si>
  <si>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</si>
  <si>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</si>
  <si>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</si>
  <si>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</si>
  <si>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</si>
  <si>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</si>
  <si>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</si>
  <si>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</si>
  <si>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</si>
  <si>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</si>
  <si>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</si>
  <si>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</si>
  <si>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</si>
  <si>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</si>
  <si>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</si>
  <si>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</si>
  <si>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</si>
  <si>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</si>
  <si>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</si>
  <si>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(conversion)</t>
  </si>
  <si>
    <t>Date Ended (conversion)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</si>
  <si>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</si>
  <si>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</si>
  <si>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</si>
  <si>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</si>
  <si>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</si>
  <si>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</si>
  <si>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</si>
  <si>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</si>
  <si>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</si>
  <si>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</si>
  <si>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</si>
  <si>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</si>
  <si>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</si>
  <si>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</si>
  <si>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</si>
  <si>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</si>
  <si>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</si>
  <si>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Percentage Failed</t>
  </si>
  <si>
    <t>Percentage Canceled</t>
  </si>
  <si>
    <t>Percentage Successful</t>
  </si>
  <si>
    <t xml:space="preserve">Total Projects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</si>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</sst>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copy.xlsx]Theater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6-9F40-BB2E-3A680A6EEBD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6-9F40-BB2E-3A680A6EEBD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6-9F40-BB2E-3A680A6EE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1071"/>
        <c:axId val="259881887"/>
      </c:lineChart>
      <c:catAx>
        <c:axId val="2598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81887"/>
        <c:crosses val="autoZero"/>
        <c:auto val="1"/>
        <c:lblAlgn val="ctr"/>
        <c:lblOffset val="100"/>
        <c:noMultiLvlLbl val="0"/>
      </c:catAx>
      <c:valAx>
        <c:axId val="2598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4-8647-9DD9-6D63B73D9F2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4-8647-9DD9-6D63B73D9F2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4-8647-9DD9-6D63B73D9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924623"/>
        <c:axId val="283926271"/>
      </c:lineChart>
      <c:catAx>
        <c:axId val="28392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26271"/>
        <c:crosses val="autoZero"/>
        <c:auto val="1"/>
        <c:lblAlgn val="ctr"/>
        <c:lblOffset val="100"/>
        <c:noMultiLvlLbl val="0"/>
      </c:catAx>
      <c:valAx>
        <c:axId val="2839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2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613833</xdr:colOff>
      <xdr:row>6</xdr:row>
      <xdr:rowOff>21166</xdr:rowOff>
    </xdr:from>
    <xdr:to>
      <xdr:col>16</xdr:col>
      <xdr:colOff>42333</xdr:colOff>
      <xdr:row>28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8BDF6-23E1-9447-BAB0-9CDCD3F12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275167</xdr:colOff>
      <xdr:row>14</xdr:row>
      <xdr:rowOff>105832</xdr:rowOff>
    </xdr:from>
    <xdr:to>
      <xdr:col>10</xdr:col>
      <xdr:colOff>275167</xdr:colOff>
      <xdr:row>36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CE055-031B-2143-9E5C-22A35F364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9.604943402781" createdVersion="7" refreshedVersion="7" minRefreshableVersion="3" recordCount="4114" xr:uid="{C85F23FF-ACD3-F247-A454-F84EF4F922B0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(conversion)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(conversion)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6C547-632F-3E42-8C0F-A11244A83C99}" name="PivotTable4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120" zoomScaleNormal="120" workbookViewId="0">
      <selection activeCell="J1" sqref="J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6" width="17.6640625" customWidth="1"/>
    <col min="17" max="17" width="41.1640625" customWidth="1"/>
    <col min="18" max="18" width="17.5" customWidth="1"/>
    <col min="19" max="19" width="21.5" style="14" customWidth="1"/>
    <col min="20" max="20" width="20.6640625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3" t="s">
        <v>8365</v>
      </c>
      <c r="T1" s="1" t="s">
        <v>8366</v>
      </c>
      <c r="U1" s="1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4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4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4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4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4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4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4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4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4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4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4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4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4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4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4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4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4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4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4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4">
        <f t="shared" ref="S131:S194" si="12">(((J131/60)/60)/24)+DATE(1970,1,1)</f>
        <v>41882.937303240738</v>
      </c>
      <c r="T131" s="14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4">
        <f t="shared" si="12"/>
        <v>41778.915416666663</v>
      </c>
      <c r="T132" s="14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4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4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4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4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4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4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4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4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4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4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4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4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4">
        <f t="shared" si="12"/>
        <v>42559.064143518524</v>
      </c>
      <c r="T145" s="14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4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4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4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4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4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4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4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4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4">
        <f t="shared" si="12"/>
        <v>41875.077546296299</v>
      </c>
      <c r="T154" s="14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4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4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4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4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4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4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4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4">
        <f t="shared" si="12"/>
        <v>42171.913090277783</v>
      </c>
      <c r="T162" s="14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4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4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4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4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4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4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4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4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4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4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4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4">
        <f t="shared" si="12"/>
        <v>42047.394942129627</v>
      </c>
      <c r="T174" s="14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4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4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4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4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4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4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4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4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4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4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4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4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4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4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4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4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4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4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4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4">
        <f t="shared" si="12"/>
        <v>41899.792037037041</v>
      </c>
      <c r="T194" s="14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4">
        <f t="shared" ref="S195:S258" si="17">(((J195/60)/60)/24)+DATE(1970,1,1)</f>
        <v>41911.934791666667</v>
      </c>
      <c r="T195" s="14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4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4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4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4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4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4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4">
        <f t="shared" si="17"/>
        <v>41867.083368055559</v>
      </c>
      <c r="T202" s="14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4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4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4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4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4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4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4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4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4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4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4">
        <f t="shared" si="17"/>
        <v>42236.159918981488</v>
      </c>
      <c r="T213" s="14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4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4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4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4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4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4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4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4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4">
        <f t="shared" si="17"/>
        <v>42195.643865740742</v>
      </c>
      <c r="T222" s="14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4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4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4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4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4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4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4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4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4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4">
        <f t="shared" si="17"/>
        <v>42129.777210648142</v>
      </c>
      <c r="T232" s="14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4">
        <f t="shared" si="17"/>
        <v>42341.958923611113</v>
      </c>
      <c r="T233" s="14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4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4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4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4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4">
        <f t="shared" si="17"/>
        <v>42321.08447916666</v>
      </c>
      <c r="T238" s="14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4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4">
        <f t="shared" si="17"/>
        <v>42713.962499999994</v>
      </c>
      <c r="T240" s="14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4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4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4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4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4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4">
        <f t="shared" si="17"/>
        <v>40213.323599537034</v>
      </c>
      <c r="T246" s="14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4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4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4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4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4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4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4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4">
        <f t="shared" si="17"/>
        <v>40266.662708333337</v>
      </c>
      <c r="T254" s="14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4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4">
        <f t="shared" si="17"/>
        <v>42263.952662037031</v>
      </c>
      <c r="T256" s="14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4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4">
        <f t="shared" si="17"/>
        <v>41319.769293981481</v>
      </c>
      <c r="T258" s="14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4">
        <f t="shared" ref="S259:S322" si="22">(((J259/60)/60)/24)+DATE(1970,1,1)</f>
        <v>42479.626875000002</v>
      </c>
      <c r="T259" s="14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4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4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4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4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4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4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4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4">
        <f t="shared" si="22"/>
        <v>40267.245717592588</v>
      </c>
      <c r="T267" s="14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4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4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4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4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4">
        <f t="shared" si="22"/>
        <v>40637.866550925923</v>
      </c>
      <c r="T272" s="14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4">
        <f t="shared" si="22"/>
        <v>41612.10024305556</v>
      </c>
      <c r="T273" s="14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4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4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4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4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4">
        <f t="shared" si="22"/>
        <v>40967.081874999996</v>
      </c>
      <c r="T278" s="14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4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4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4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4">
        <f t="shared" si="22"/>
        <v>41744.590682870366</v>
      </c>
      <c r="T282" s="14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4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4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4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4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4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4">
        <f t="shared" si="22"/>
        <v>41313.816249999996</v>
      </c>
      <c r="T288" s="14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4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4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4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4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4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4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4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4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4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4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4">
        <f t="shared" si="22"/>
        <v>42089.72802083334</v>
      </c>
      <c r="T299" s="14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4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4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4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4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4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4">
        <f t="shared" si="22"/>
        <v>41032.071134259262</v>
      </c>
      <c r="T305" s="14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4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4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4">
        <f t="shared" si="22"/>
        <v>41333.837187500001</v>
      </c>
      <c r="T308" s="14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4">
        <f t="shared" si="22"/>
        <v>41282.944456018515</v>
      </c>
      <c r="T309" s="14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4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4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4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4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4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4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4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4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4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4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4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4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4">
        <f t="shared" si="22"/>
        <v>42331.551307870366</v>
      </c>
      <c r="T322" s="14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4">
        <f t="shared" ref="S323:S386" si="27">(((J323/60)/60)/24)+DATE(1970,1,1)</f>
        <v>42647.446597222224</v>
      </c>
      <c r="T323" s="14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4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4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4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4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4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4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4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4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4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4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4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4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4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4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4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4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4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4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4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4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4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4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4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4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4">
        <f t="shared" si="27"/>
        <v>42261.500243055561</v>
      </c>
      <c r="T348" s="14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4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4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4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4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4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4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4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4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4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4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4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4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4">
        <f t="shared" si="27"/>
        <v>41935.070486111108</v>
      </c>
      <c r="T361" s="14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4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4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4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4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4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4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4">
        <f t="shared" si="27"/>
        <v>41019.793032407404</v>
      </c>
      <c r="T368" s="14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4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4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4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4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4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4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4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4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4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4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4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4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4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4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4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4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4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4">
        <f t="shared" si="27"/>
        <v>41980.781793981485</v>
      </c>
      <c r="T386" s="14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4">
        <f t="shared" ref="S387:S450" si="32">(((J387/60)/60)/24)+DATE(1970,1,1)</f>
        <v>41934.584502314814</v>
      </c>
      <c r="T387" s="14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4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4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4">
        <f t="shared" si="32"/>
        <v>42549.076157407413</v>
      </c>
      <c r="T390" s="14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4">
        <f t="shared" si="32"/>
        <v>41674.063078703701</v>
      </c>
      <c r="T391" s="14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4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4">
        <f t="shared" si="32"/>
        <v>40865.042256944449</v>
      </c>
      <c r="T393" s="14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4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4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4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4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4">
        <f t="shared" si="32"/>
        <v>41082.564884259256</v>
      </c>
      <c r="T398" s="14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4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4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4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4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4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4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4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4">
        <f t="shared" si="32"/>
        <v>41646.628032407411</v>
      </c>
      <c r="T406" s="14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4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4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4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4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4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4">
        <f t="shared" si="32"/>
        <v>42113.981446759266</v>
      </c>
      <c r="T412" s="14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4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4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4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4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4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4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4">
        <f t="shared" si="32"/>
        <v>41360.970601851855</v>
      </c>
      <c r="T419" s="14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4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4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4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4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4">
        <f t="shared" si="32"/>
        <v>41863.260381944441</v>
      </c>
      <c r="T424" s="14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4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4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4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4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4">
        <f t="shared" si="32"/>
        <v>42285.909027777772</v>
      </c>
      <c r="T429" s="14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4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4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4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4">
        <f t="shared" si="32"/>
        <v>42526.871331018512</v>
      </c>
      <c r="T433" s="14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4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4">
        <f t="shared" si="32"/>
        <v>42228.629884259266</v>
      </c>
      <c r="T435" s="14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4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4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4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4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4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4">
        <f t="shared" si="32"/>
        <v>41919.761782407404</v>
      </c>
      <c r="T441" s="14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4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4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4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4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4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4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4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4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4">
        <f t="shared" si="32"/>
        <v>41753.758043981477</v>
      </c>
      <c r="T450" s="14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4">
        <f t="shared" ref="S451:S514" si="37">(((J451/60)/60)/24)+DATE(1970,1,1)</f>
        <v>41534.568113425928</v>
      </c>
      <c r="T451" s="14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4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4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4">
        <f t="shared" si="37"/>
        <v>42107.703877314809</v>
      </c>
      <c r="T454" s="14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4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4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4">
        <f t="shared" si="37"/>
        <v>40971.002569444441</v>
      </c>
      <c r="T457" s="14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4">
        <f t="shared" si="37"/>
        <v>41547.694456018515</v>
      </c>
      <c r="T458" s="14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4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4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4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4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4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4">
        <f t="shared" si="37"/>
        <v>40705.126631944448</v>
      </c>
      <c r="T464" s="14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4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4">
        <f t="shared" si="37"/>
        <v>42488.848784722228</v>
      </c>
      <c r="T466" s="14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4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4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4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4">
        <f t="shared" si="37"/>
        <v>41041.167627314811</v>
      </c>
      <c r="T470" s="14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4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4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4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4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4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4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4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4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4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4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4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4">
        <f t="shared" si="37"/>
        <v>41465.500173611108</v>
      </c>
      <c r="T482" s="14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4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4">
        <f t="shared" si="37"/>
        <v>42447.896875000006</v>
      </c>
      <c r="T484" s="14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4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4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4">
        <f t="shared" si="37"/>
        <v>41381.50577546296</v>
      </c>
      <c r="T487" s="14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4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4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4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4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4">
        <f t="shared" si="37"/>
        <v>41113.968576388892</v>
      </c>
      <c r="T492" s="14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4">
        <f t="shared" si="37"/>
        <v>42366.982627314821</v>
      </c>
      <c r="T493" s="14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4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4">
        <f t="shared" si="37"/>
        <v>42114.726134259254</v>
      </c>
      <c r="T495" s="14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4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4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4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4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4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4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4">
        <f t="shared" si="37"/>
        <v>40247.886006944449</v>
      </c>
      <c r="T502" s="14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4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4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4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4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4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4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4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4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4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4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4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4">
        <f t="shared" si="37"/>
        <v>42649.742210648154</v>
      </c>
      <c r="T514" s="14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4">
        <f t="shared" ref="S515:S578" si="42">(((J515/60)/60)/24)+DATE(1970,1,1)</f>
        <v>42552.653993055559</v>
      </c>
      <c r="T515" s="14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4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4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4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4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4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4">
        <f t="shared" si="42"/>
        <v>41218.391446759262</v>
      </c>
      <c r="T521" s="14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4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4">
        <f t="shared" si="42"/>
        <v>42646.092812499999</v>
      </c>
      <c r="T523" s="14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4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4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4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4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4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4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4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4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4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4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4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4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4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4">
        <f t="shared" si="42"/>
        <v>42711.545196759253</v>
      </c>
      <c r="T537" s="14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4">
        <f t="shared" si="42"/>
        <v>42179.344988425932</v>
      </c>
      <c r="T538" s="14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4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4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4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4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4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4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4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4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4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4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4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4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4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4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4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4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4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4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4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4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4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4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4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4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4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4">
        <f t="shared" si="42"/>
        <v>42692.389062500006</v>
      </c>
      <c r="T564" s="14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4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4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4">
        <f t="shared" si="42"/>
        <v>42165.785289351858</v>
      </c>
      <c r="T567" s="14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4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4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4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4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4">
        <f t="shared" si="42"/>
        <v>42388.798252314817</v>
      </c>
      <c r="T572" s="14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4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4">
        <f t="shared" si="42"/>
        <v>42282.71629629629</v>
      </c>
      <c r="T574" s="14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4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4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4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8317</v>
      </c>
      <c r="R578" t="s">
        <v>8318</v>
      </c>
      <c r="S578" s="14">
        <f t="shared" si="42"/>
        <v>42031.471666666665</v>
      </c>
      <c r="T578" s="14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4">
        <f t="shared" ref="S579:S642" si="47">(((J579/60)/60)/24)+DATE(1970,1,1)</f>
        <v>42450.589143518519</v>
      </c>
      <c r="T579" s="14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4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4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4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4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4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4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4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4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4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4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4">
        <f t="shared" si="47"/>
        <v>42631.769513888896</v>
      </c>
      <c r="T590" s="14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4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4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4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4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4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4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4">
        <f t="shared" si="47"/>
        <v>42083.069884259254</v>
      </c>
      <c r="T597" s="14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4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4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4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4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4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4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4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4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4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4">
        <f t="shared" si="47"/>
        <v>42194.357731481476</v>
      </c>
      <c r="T607" s="14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4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4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4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4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4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4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4">
        <f t="shared" si="47"/>
        <v>42585.031782407401</v>
      </c>
      <c r="T614" s="14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4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4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4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4">
        <f t="shared" si="47"/>
        <v>42761.376238425932</v>
      </c>
      <c r="T618" s="14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4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4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4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4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4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4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4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4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4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4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4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4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4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4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4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4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4">
        <f t="shared" si="47"/>
        <v>42507.29932870371</v>
      </c>
      <c r="T635" s="14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4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4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4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4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4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4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8317</v>
      </c>
      <c r="R642" t="s">
        <v>8319</v>
      </c>
      <c r="S642" s="14">
        <f t="shared" si="47"/>
        <v>42683.420312500006</v>
      </c>
      <c r="T642" s="14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4">
        <f t="shared" ref="S643:S706" si="52">(((J643/60)/60)/24)+DATE(1970,1,1)</f>
        <v>42199.57</v>
      </c>
      <c r="T643" s="14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4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4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4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4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4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4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4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4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4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4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4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4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4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4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4">
        <f t="shared" si="52"/>
        <v>42417.804618055554</v>
      </c>
      <c r="T658" s="14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4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4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4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4">
        <f t="shared" si="52"/>
        <v>41922.741655092592</v>
      </c>
      <c r="T662" s="14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4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4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4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4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4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4">
        <f t="shared" si="52"/>
        <v>41838.832152777781</v>
      </c>
      <c r="T668" s="14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4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4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4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4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4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4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4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4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4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4">
        <f t="shared" si="52"/>
        <v>42012.768298611118</v>
      </c>
      <c r="T678" s="14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4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4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4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4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4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4">
        <f t="shared" si="52"/>
        <v>42778.765300925923</v>
      </c>
      <c r="T684" s="14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4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4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4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4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4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4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4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4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4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4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4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4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4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4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4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4">
        <f t="shared" si="52"/>
        <v>41866.931076388886</v>
      </c>
      <c r="T700" s="14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4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4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4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4">
        <f t="shared" si="52"/>
        <v>42668.726701388892</v>
      </c>
      <c r="T704" s="14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4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8317</v>
      </c>
      <c r="R706" t="s">
        <v>8319</v>
      </c>
      <c r="S706" s="14">
        <f t="shared" si="52"/>
        <v>42726.192916666667</v>
      </c>
      <c r="T706" s="14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4">
        <f t="shared" ref="S707:S770" si="57">(((J707/60)/60)/24)+DATE(1970,1,1)</f>
        <v>42726.491643518515</v>
      </c>
      <c r="T707" s="14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4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4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4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4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4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4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4">
        <f t="shared" si="57"/>
        <v>42384.680925925932</v>
      </c>
      <c r="T714" s="14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4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4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4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4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4">
        <f t="shared" si="57"/>
        <v>41857.854189814818</v>
      </c>
      <c r="T719" s="14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4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4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4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4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4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4">
        <f t="shared" si="57"/>
        <v>42184.816539351858</v>
      </c>
      <c r="T725" s="14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4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4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4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4">
        <f t="shared" si="57"/>
        <v>41247.020243055551</v>
      </c>
      <c r="T729" s="14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4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4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4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4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4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4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4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4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4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4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4">
        <f t="shared" si="57"/>
        <v>41943.604097222218</v>
      </c>
      <c r="T740" s="14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4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4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4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4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4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4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4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4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4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4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4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4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4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4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4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4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4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4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4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4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4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4">
        <f t="shared" si="57"/>
        <v>42670.764039351852</v>
      </c>
      <c r="T762" s="14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4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4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4">
        <f t="shared" si="57"/>
        <v>41471.446851851848</v>
      </c>
      <c r="T765" s="14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4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4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4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4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8320</v>
      </c>
      <c r="R770" t="s">
        <v>8322</v>
      </c>
      <c r="S770" s="14">
        <f t="shared" si="57"/>
        <v>41594.207060185188</v>
      </c>
      <c r="T770" s="14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4">
        <f t="shared" ref="S771:S834" si="62">(((J771/60)/60)/24)+DATE(1970,1,1)</f>
        <v>41604.996458333335</v>
      </c>
      <c r="T771" s="14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4">
        <f t="shared" si="62"/>
        <v>41289.999641203707</v>
      </c>
      <c r="T772" s="14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4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4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4">
        <f t="shared" si="62"/>
        <v>42100.735937499994</v>
      </c>
      <c r="T775" s="14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4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4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4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4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4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4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4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4">
        <f t="shared" si="62"/>
        <v>41403.000856481485</v>
      </c>
      <c r="T783" s="14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4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4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4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4">
        <f t="shared" si="62"/>
        <v>41303.593923611108</v>
      </c>
      <c r="T787" s="14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4">
        <f t="shared" si="62"/>
        <v>40983.055949074071</v>
      </c>
      <c r="T788" s="14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4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4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4">
        <f t="shared" si="62"/>
        <v>41277.186111111114</v>
      </c>
      <c r="T791" s="14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4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4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4">
        <f t="shared" si="62"/>
        <v>41555.873645833337</v>
      </c>
      <c r="T794" s="14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4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4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4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4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4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4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4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4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4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4">
        <f t="shared" si="62"/>
        <v>41123.022268518522</v>
      </c>
      <c r="T804" s="14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4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4">
        <f t="shared" si="62"/>
        <v>40730.105625000004</v>
      </c>
      <c r="T806" s="14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4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4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4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4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4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4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4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4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4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4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4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4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4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4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4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4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4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4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4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4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4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4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4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4">
        <f t="shared" si="62"/>
        <v>41073.050717592596</v>
      </c>
      <c r="T830" s="14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4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4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4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8323</v>
      </c>
      <c r="R834" t="s">
        <v>8324</v>
      </c>
      <c r="S834" s="14">
        <f t="shared" si="62"/>
        <v>40869.675173611111</v>
      </c>
      <c r="T834" s="14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4">
        <f t="shared" ref="S835:S898" si="67">(((J835/60)/60)/24)+DATE(1970,1,1)</f>
        <v>41718.878182870372</v>
      </c>
      <c r="T835" s="14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4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4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4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4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4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4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4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4">
        <f t="shared" si="67"/>
        <v>41923.838692129626</v>
      </c>
      <c r="T843" s="14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4">
        <f t="shared" si="67"/>
        <v>41526.592395833337</v>
      </c>
      <c r="T844" s="14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4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4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4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4">
        <f t="shared" si="67"/>
        <v>42165.79833333334</v>
      </c>
      <c r="T849" s="14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4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4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4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4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4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4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4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4">
        <f t="shared" si="67"/>
        <v>42545.125196759262</v>
      </c>
      <c r="T857" s="14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4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4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4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4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4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4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4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4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4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4">
        <f t="shared" si="67"/>
        <v>41230.77311342593</v>
      </c>
      <c r="T867" s="14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4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4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4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4">
        <f t="shared" si="67"/>
        <v>41342.845567129632</v>
      </c>
      <c r="T871" s="14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4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4">
        <f t="shared" si="67"/>
        <v>41577.561284722222</v>
      </c>
      <c r="T873" s="14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4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4">
        <f t="shared" si="67"/>
        <v>41184.167129629634</v>
      </c>
      <c r="T875" s="14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4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4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4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4">
        <f t="shared" si="67"/>
        <v>41597.788888888892</v>
      </c>
      <c r="T879" s="14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4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4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4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4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4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4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4">
        <f t="shared" si="67"/>
        <v>40981.802615740737</v>
      </c>
      <c r="T886" s="14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4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4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4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4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4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4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4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4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4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4">
        <f t="shared" si="67"/>
        <v>42496.981597222228</v>
      </c>
      <c r="T896" s="14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4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8323</v>
      </c>
      <c r="R898" t="s">
        <v>8327</v>
      </c>
      <c r="S898" s="14">
        <f t="shared" si="67"/>
        <v>42218.872986111113</v>
      </c>
      <c r="T898" s="14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4">
        <f t="shared" ref="S899:S962" si="72">(((J899/60)/60)/24)+DATE(1970,1,1)</f>
        <v>41211.688750000001</v>
      </c>
      <c r="T899" s="14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4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4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4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4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4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4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4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4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4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4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4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4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4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4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4">
        <f t="shared" si="72"/>
        <v>41194.109340277777</v>
      </c>
      <c r="T914" s="14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4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4">
        <f t="shared" si="72"/>
        <v>41116.763275462967</v>
      </c>
      <c r="T916" s="14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4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4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4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4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4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4">
        <f t="shared" si="72"/>
        <v>41562.67155092593</v>
      </c>
      <c r="T922" s="14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4">
        <f t="shared" si="72"/>
        <v>40847.171018518515</v>
      </c>
      <c r="T923" s="14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4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4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4">
        <f t="shared" si="72"/>
        <v>41288.942928240744</v>
      </c>
      <c r="T926" s="14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4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4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4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4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4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4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4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4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4">
        <f t="shared" si="72"/>
        <v>41711.169085648151</v>
      </c>
      <c r="T935" s="14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4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4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4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4">
        <f t="shared" si="72"/>
        <v>41551.798113425924</v>
      </c>
      <c r="T939" s="14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4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4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4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4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4">
        <f t="shared" si="72"/>
        <v>42382.843287037031</v>
      </c>
      <c r="T944" s="14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4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4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4">
        <f t="shared" si="72"/>
        <v>42732.872986111113</v>
      </c>
      <c r="T947" s="14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4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4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4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4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4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4">
        <f t="shared" si="72"/>
        <v>42480.653611111105</v>
      </c>
      <c r="T953" s="14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4">
        <f t="shared" si="72"/>
        <v>42662.613564814819</v>
      </c>
      <c r="T954" s="14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4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4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4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4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4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4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4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8317</v>
      </c>
      <c r="R962" t="s">
        <v>8319</v>
      </c>
      <c r="S962" s="14">
        <f t="shared" si="72"/>
        <v>42766.626793981486</v>
      </c>
      <c r="T962" s="14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4">
        <f t="shared" ref="S963:S1026" si="77">(((J963/60)/60)/24)+DATE(1970,1,1)</f>
        <v>42740.693692129629</v>
      </c>
      <c r="T963" s="14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4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4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4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4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4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4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4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4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4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4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4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4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4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4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4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4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4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4">
        <f t="shared" si="77"/>
        <v>42506.416990740734</v>
      </c>
      <c r="T981" s="14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4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4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4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4">
        <f t="shared" si="77"/>
        <v>42574.667650462965</v>
      </c>
      <c r="T985" s="14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4">
        <f t="shared" si="77"/>
        <v>42061.11583333333</v>
      </c>
      <c r="T986" s="14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4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4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4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4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4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4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4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4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4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4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4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4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4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4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4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4">
        <f t="shared" si="77"/>
        <v>42749.059722222228</v>
      </c>
      <c r="T1002" s="14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4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4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4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4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4">
        <f t="shared" si="77"/>
        <v>42276.624803240738</v>
      </c>
      <c r="T1007" s="14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4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4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4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4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4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4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4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4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4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4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4">
        <f t="shared" si="77"/>
        <v>42422.107129629629</v>
      </c>
      <c r="T1018" s="14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4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4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4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4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4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4">
        <f t="shared" si="77"/>
        <v>42111.646724537044</v>
      </c>
      <c r="T1024" s="14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4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8323</v>
      </c>
      <c r="R1026" t="s">
        <v>8328</v>
      </c>
      <c r="S1026" s="14">
        <f t="shared" si="77"/>
        <v>42370.580590277779</v>
      </c>
      <c r="T1026" s="14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4">
        <f t="shared" ref="S1027:S1090" si="82">(((J1027/60)/60)/24)+DATE(1970,1,1)</f>
        <v>42049.833761574075</v>
      </c>
      <c r="T1027" s="14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4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4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4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4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4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4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4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4">
        <f t="shared" si="82"/>
        <v>42688.732407407413</v>
      </c>
      <c r="T1035" s="14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4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4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4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4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4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4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4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4">
        <f t="shared" si="82"/>
        <v>41831.060092592597</v>
      </c>
      <c r="T1043" s="14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4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4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4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4">
        <f t="shared" si="82"/>
        <v>41844.874421296299</v>
      </c>
      <c r="T1047" s="14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4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4">
        <f t="shared" si="82"/>
        <v>41918.818460648145</v>
      </c>
      <c r="T1049" s="14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4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4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4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4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4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4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4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4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4">
        <f t="shared" si="82"/>
        <v>42058.719641203701</v>
      </c>
      <c r="T1058" s="14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4">
        <f t="shared" si="82"/>
        <v>42678.871331018512</v>
      </c>
      <c r="T1059" s="14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4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4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4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4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4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4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4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4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4">
        <f t="shared" si="82"/>
        <v>41445.962754629632</v>
      </c>
      <c r="T1068" s="14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4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4">
        <f t="shared" si="82"/>
        <v>42440.371111111104</v>
      </c>
      <c r="T1070" s="14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4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4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4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4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4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4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4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4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4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4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4">
        <f t="shared" si="82"/>
        <v>42479.566388888896</v>
      </c>
      <c r="T1081" s="14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4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4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4">
        <f t="shared" si="82"/>
        <v>41101.906111111115</v>
      </c>
      <c r="T1084" s="14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4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4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4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4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4">
        <f t="shared" si="82"/>
        <v>41775.713969907411</v>
      </c>
      <c r="T1089" s="14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8331</v>
      </c>
      <c r="R1090" t="s">
        <v>8332</v>
      </c>
      <c r="S1090" s="14">
        <f t="shared" si="82"/>
        <v>41723.799386574072</v>
      </c>
      <c r="T1090" s="14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4">
        <f t="shared" ref="S1091:S1154" si="87">(((J1091/60)/60)/24)+DATE(1970,1,1)</f>
        <v>42151.189525462964</v>
      </c>
      <c r="T1091" s="14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4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4">
        <f t="shared" si="87"/>
        <v>42440.820277777777</v>
      </c>
      <c r="T1093" s="14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4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4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4">
        <f t="shared" si="87"/>
        <v>40795.713344907403</v>
      </c>
      <c r="T1096" s="14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4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4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4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4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4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4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4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4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4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4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4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4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4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4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4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4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4">
        <f t="shared" si="87"/>
        <v>42347.203587962969</v>
      </c>
      <c r="T1113" s="14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4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4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4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4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4">
        <f t="shared" si="87"/>
        <v>41009.847314814811</v>
      </c>
      <c r="T1118" s="14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4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4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4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4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4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4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4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4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4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4">
        <f t="shared" si="87"/>
        <v>42535.327476851846</v>
      </c>
      <c r="T1128" s="14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4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4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4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4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4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4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4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4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4">
        <f t="shared" si="87"/>
        <v>42558.989513888882</v>
      </c>
      <c r="T1137" s="14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4">
        <f t="shared" si="87"/>
        <v>42327.671631944439</v>
      </c>
      <c r="T1138" s="14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4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4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4">
        <f t="shared" si="87"/>
        <v>41975.347523148142</v>
      </c>
      <c r="T1141" s="14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4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4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4">
        <f t="shared" si="87"/>
        <v>42022.006099537044</v>
      </c>
      <c r="T1144" s="14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4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4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4">
        <f t="shared" si="87"/>
        <v>41854.747592592597</v>
      </c>
      <c r="T1147" s="14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4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4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4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4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4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4">
        <f t="shared" si="87"/>
        <v>42224.102581018517</v>
      </c>
      <c r="T1153" s="14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8334</v>
      </c>
      <c r="R1154" t="s">
        <v>8335</v>
      </c>
      <c r="S1154" s="14">
        <f t="shared" si="87"/>
        <v>42109.709629629629</v>
      </c>
      <c r="T1154" s="14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4">
        <f t="shared" ref="S1155:S1218" si="92">(((J1155/60)/60)/24)+DATE(1970,1,1)</f>
        <v>42143.714178240742</v>
      </c>
      <c r="T1155" s="14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4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4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4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4">
        <f t="shared" si="92"/>
        <v>41918.628240740742</v>
      </c>
      <c r="T1159" s="14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4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4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4">
        <f t="shared" si="92"/>
        <v>42061.154930555553</v>
      </c>
      <c r="T1162" s="14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4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4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4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4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4">
        <f t="shared" si="92"/>
        <v>41792.214467592588</v>
      </c>
      <c r="T1167" s="14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4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4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4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4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4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4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4">
        <f t="shared" si="92"/>
        <v>41841.682314814818</v>
      </c>
      <c r="T1174" s="14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4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4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4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4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4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4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4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4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4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4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4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4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4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4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4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4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4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4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4">
        <f t="shared" si="92"/>
        <v>42419.603703703702</v>
      </c>
      <c r="T1193" s="14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4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4">
        <f t="shared" si="92"/>
        <v>42409.776076388895</v>
      </c>
      <c r="T1195" s="14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4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4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4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4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4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4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4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4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4">
        <f t="shared" si="92"/>
        <v>42152.288819444439</v>
      </c>
      <c r="T1204" s="14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4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4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4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4">
        <f t="shared" si="92"/>
        <v>42772.776076388895</v>
      </c>
      <c r="T1208" s="14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4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4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4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4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4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4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4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4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4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8336</v>
      </c>
      <c r="R1218" t="s">
        <v>8337</v>
      </c>
      <c r="S1218" s="14">
        <f t="shared" si="92"/>
        <v>42247.616400462968</v>
      </c>
      <c r="T1218" s="14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4">
        <f t="shared" ref="S1219:S1282" si="97">(((J1219/60)/60)/24)+DATE(1970,1,1)</f>
        <v>42535.809490740736</v>
      </c>
      <c r="T1219" s="14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4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4">
        <f t="shared" si="97"/>
        <v>42633.461956018517</v>
      </c>
      <c r="T1221" s="14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4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4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4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4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4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4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4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4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4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4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4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4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4">
        <f t="shared" si="97"/>
        <v>41506.848032407412</v>
      </c>
      <c r="T1234" s="14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4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4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4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4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4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4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4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4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4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4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4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4">
        <f t="shared" si="97"/>
        <v>41355.825497685182</v>
      </c>
      <c r="T1246" s="14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4">
        <f t="shared" si="97"/>
        <v>41774.599930555552</v>
      </c>
      <c r="T1247" s="14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4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4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4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4">
        <f t="shared" si="97"/>
        <v>41067.74086805556</v>
      </c>
      <c r="T1251" s="14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4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4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4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4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4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4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4">
        <f t="shared" si="97"/>
        <v>40921.919340277782</v>
      </c>
      <c r="T1258" s="14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4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4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4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4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4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4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4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4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4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4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4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4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4">
        <f t="shared" si="97"/>
        <v>42445.823055555549</v>
      </c>
      <c r="T1271" s="14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4">
        <f t="shared" si="97"/>
        <v>40933.856967592597</v>
      </c>
      <c r="T1272" s="14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4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4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4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4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4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4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4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4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4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8323</v>
      </c>
      <c r="R1282" t="s">
        <v>8324</v>
      </c>
      <c r="S1282" s="14">
        <f t="shared" si="97"/>
        <v>40513.757569444446</v>
      </c>
      <c r="T1282" s="14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4">
        <f t="shared" ref="S1283:S1346" si="102">(((J1283/60)/60)/24)+DATE(1970,1,1)</f>
        <v>41463.743472222224</v>
      </c>
      <c r="T1283" s="14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4">
        <f t="shared" si="102"/>
        <v>41586.475173611114</v>
      </c>
      <c r="T1284" s="14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4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4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4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4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4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4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4">
        <f t="shared" si="102"/>
        <v>42709.134780092587</v>
      </c>
      <c r="T1291" s="14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4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4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4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4">
        <f t="shared" si="102"/>
        <v>42292.701053240744</v>
      </c>
      <c r="T1295" s="14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4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4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4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4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4">
        <f t="shared" si="102"/>
        <v>42458.680925925932</v>
      </c>
      <c r="T1300" s="14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4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4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4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4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4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4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4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4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4">
        <f t="shared" si="102"/>
        <v>42387.503229166665</v>
      </c>
      <c r="T1309" s="14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4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4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4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4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4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4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4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4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4">
        <f t="shared" si="102"/>
        <v>42393.961909722217</v>
      </c>
      <c r="T1318" s="14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4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4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4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4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4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4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4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4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4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4">
        <f t="shared" si="102"/>
        <v>41974.791990740734</v>
      </c>
      <c r="T1328" s="14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4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4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4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4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4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4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4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4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4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4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4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4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4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4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4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4">
        <f t="shared" si="102"/>
        <v>42172.816423611104</v>
      </c>
      <c r="T1344" s="14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4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8320</v>
      </c>
      <c r="R1346" t="s">
        <v>8321</v>
      </c>
      <c r="S1346" s="14">
        <f t="shared" si="102"/>
        <v>42522.789803240739</v>
      </c>
      <c r="T1346" s="14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4">
        <f t="shared" ref="S1347:S1410" si="107">(((J1347/60)/60)/24)+DATE(1970,1,1)</f>
        <v>41799.814340277779</v>
      </c>
      <c r="T1347" s="14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4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4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4">
        <f t="shared" si="107"/>
        <v>41963.506168981476</v>
      </c>
      <c r="T1350" s="14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4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4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4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4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4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4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4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4">
        <f t="shared" si="107"/>
        <v>41430.038888888892</v>
      </c>
      <c r="T1358" s="14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4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4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4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4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4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4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4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4">
        <f t="shared" si="107"/>
        <v>41951.695671296293</v>
      </c>
      <c r="T1366" s="14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4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4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4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4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4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4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4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4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4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4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4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4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4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4">
        <f t="shared" si="107"/>
        <v>42568.759374999994</v>
      </c>
      <c r="T1380" s="14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4">
        <f t="shared" si="107"/>
        <v>42130.491620370376</v>
      </c>
      <c r="T1381" s="14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4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4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4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4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4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4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4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4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4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4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4">
        <f t="shared" si="107"/>
        <v>42087.803310185183</v>
      </c>
      <c r="T1392" s="14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4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4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4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4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4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4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4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4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4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4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4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4">
        <f t="shared" si="107"/>
        <v>42065.053368055553</v>
      </c>
      <c r="T1404" s="14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4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4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4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4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4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8320</v>
      </c>
      <c r="R1410" t="s">
        <v>8339</v>
      </c>
      <c r="S1410" s="14">
        <f t="shared" si="107"/>
        <v>42291.872175925921</v>
      </c>
      <c r="T1410" s="14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4">
        <f t="shared" ref="S1411:S1474" si="112">(((J1411/60)/60)/24)+DATE(1970,1,1)</f>
        <v>41945.133506944447</v>
      </c>
      <c r="T1411" s="14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4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4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4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4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4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4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4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4">
        <f t="shared" si="112"/>
        <v>42232.15016203704</v>
      </c>
      <c r="T1419" s="14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4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4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4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4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4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4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4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4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4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4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4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4">
        <f t="shared" si="112"/>
        <v>42074.060671296291</v>
      </c>
      <c r="T1431" s="14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4">
        <f t="shared" si="112"/>
        <v>41961.813518518517</v>
      </c>
      <c r="T1432" s="14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4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4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4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4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4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4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4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4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4">
        <f t="shared" si="112"/>
        <v>42040.829872685179</v>
      </c>
      <c r="T1441" s="14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4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4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4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4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4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4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4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4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4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4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4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4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4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4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4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4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4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4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4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4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4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4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4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4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4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4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4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4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4">
        <f t="shared" si="112"/>
        <v>40646.014456018522</v>
      </c>
      <c r="T1470" s="14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4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4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4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8320</v>
      </c>
      <c r="R1474" t="s">
        <v>8340</v>
      </c>
      <c r="S1474" s="14">
        <f t="shared" si="112"/>
        <v>41533.542858796296</v>
      </c>
      <c r="T1474" s="14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4">
        <f t="shared" ref="S1475:S1538" si="117">(((J1475/60)/60)/24)+DATE(1970,1,1)</f>
        <v>40939.979618055557</v>
      </c>
      <c r="T1475" s="14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4">
        <f t="shared" si="117"/>
        <v>41500.727916666663</v>
      </c>
      <c r="T1476" s="14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4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4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4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4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4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4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4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4">
        <f t="shared" si="117"/>
        <v>41136.85805555556</v>
      </c>
      <c r="T1484" s="14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4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4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4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4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4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4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4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4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4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4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4">
        <f t="shared" si="117"/>
        <v>41411.866608796299</v>
      </c>
      <c r="T1495" s="14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4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4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4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4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4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4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4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4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4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4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4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4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4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4">
        <f t="shared" si="117"/>
        <v>40254.450335648151</v>
      </c>
      <c r="T1509" s="14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4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4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4">
        <f t="shared" si="117"/>
        <v>41809.385162037033</v>
      </c>
      <c r="T1512" s="14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4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4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4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4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4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4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4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4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4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4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4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4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4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4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4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4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4">
        <f t="shared" si="117"/>
        <v>42780.600532407407</v>
      </c>
      <c r="T1529" s="14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4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4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4">
        <f t="shared" si="117"/>
        <v>42275.767303240747</v>
      </c>
      <c r="T1532" s="14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4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4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4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4">
        <f t="shared" si="117"/>
        <v>42221.67432870371</v>
      </c>
      <c r="T1536" s="14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4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8336</v>
      </c>
      <c r="R1538" t="s">
        <v>8337</v>
      </c>
      <c r="S1538" s="14">
        <f t="shared" si="117"/>
        <v>42213.802199074074</v>
      </c>
      <c r="T1538" s="14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4">
        <f t="shared" ref="S1539:S1602" si="122">(((J1539/60)/60)/24)+DATE(1970,1,1)</f>
        <v>42552.315127314811</v>
      </c>
      <c r="T1539" s="14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4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4">
        <f t="shared" si="122"/>
        <v>42705.919201388882</v>
      </c>
      <c r="T1541" s="14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4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4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4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4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4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4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4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4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4">
        <f t="shared" si="122"/>
        <v>42286.88217592593</v>
      </c>
      <c r="T1550" s="14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4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4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4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4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4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4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4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4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4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4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4">
        <f t="shared" si="122"/>
        <v>42108.05322916666</v>
      </c>
      <c r="T1561" s="14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4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4">
        <f t="shared" si="122"/>
        <v>41555.041701388887</v>
      </c>
      <c r="T1563" s="14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4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4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4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4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4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4">
        <f t="shared" si="122"/>
        <v>41671.936863425923</v>
      </c>
      <c r="T1569" s="14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4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4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4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4">
        <f t="shared" si="122"/>
        <v>42144.769479166673</v>
      </c>
      <c r="T1573" s="14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4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4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4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4">
        <f t="shared" si="122"/>
        <v>41799.524259259262</v>
      </c>
      <c r="T1577" s="14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4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4">
        <f t="shared" si="122"/>
        <v>41054.847777777781</v>
      </c>
      <c r="T1579" s="14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4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4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4">
        <f t="shared" si="122"/>
        <v>40990.050069444449</v>
      </c>
      <c r="T1582" s="14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4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4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4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4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4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4">
        <f t="shared" si="122"/>
        <v>42069.104421296302</v>
      </c>
      <c r="T1588" s="14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4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4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4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4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4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4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4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4">
        <f t="shared" si="122"/>
        <v>42445.712754629625</v>
      </c>
      <c r="T1596" s="14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4">
        <f t="shared" si="122"/>
        <v>41780.050092592595</v>
      </c>
      <c r="T1597" s="14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4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4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4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4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8336</v>
      </c>
      <c r="R1602" t="s">
        <v>8343</v>
      </c>
      <c r="S1602" s="14">
        <f t="shared" si="122"/>
        <v>41791.057314814818</v>
      </c>
      <c r="T1602" s="14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4">
        <f t="shared" ref="S1603:S1666" si="127">(((J1603/60)/60)/24)+DATE(1970,1,1)</f>
        <v>40638.092974537038</v>
      </c>
      <c r="T1603" s="14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4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4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4">
        <f t="shared" si="127"/>
        <v>40945.845312500001</v>
      </c>
      <c r="T1606" s="14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4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4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4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4">
        <f t="shared" si="127"/>
        <v>41607.83085648148</v>
      </c>
      <c r="T1610" s="14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4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4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4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4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4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4">
        <f t="shared" si="127"/>
        <v>41794.981122685182</v>
      </c>
      <c r="T1616" s="14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4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4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4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4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4">
        <f t="shared" si="127"/>
        <v>41876.18618055556</v>
      </c>
      <c r="T1621" s="14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4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4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4">
        <f t="shared" si="127"/>
        <v>41950.29483796296</v>
      </c>
      <c r="T1624" s="14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4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4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4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4">
        <f t="shared" si="127"/>
        <v>41579.847997685189</v>
      </c>
      <c r="T1628" s="14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4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4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4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4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4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4">
        <f t="shared" si="127"/>
        <v>40750.340902777774</v>
      </c>
      <c r="T1634" s="14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4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4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4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4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4">
        <f t="shared" si="127"/>
        <v>40122.751620370371</v>
      </c>
      <c r="T1639" s="14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4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4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4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4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4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4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4">
        <f t="shared" si="127"/>
        <v>41175.05972222222</v>
      </c>
      <c r="T1646" s="14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4">
        <f t="shared" si="127"/>
        <v>41521.617361111108</v>
      </c>
      <c r="T1647" s="14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4">
        <f t="shared" si="127"/>
        <v>41833.450266203705</v>
      </c>
      <c r="T1648" s="14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4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4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4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4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4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4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4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4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4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4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4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4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4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4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4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4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4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8323</v>
      </c>
      <c r="R1666" t="s">
        <v>8344</v>
      </c>
      <c r="S1666" s="14">
        <f t="shared" si="127"/>
        <v>40939.761782407404</v>
      </c>
      <c r="T1666" s="14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4">
        <f t="shared" ref="S1667:S1730" si="132">(((J1667/60)/60)/24)+DATE(1970,1,1)</f>
        <v>40564.649456018517</v>
      </c>
      <c r="T1667" s="14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4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4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4">
        <f t="shared" si="132"/>
        <v>40845.14975694444</v>
      </c>
      <c r="T1670" s="14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4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4">
        <f t="shared" si="132"/>
        <v>40313.930543981485</v>
      </c>
      <c r="T1672" s="14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4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4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4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4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4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4">
        <f t="shared" si="132"/>
        <v>40973.72623842593</v>
      </c>
      <c r="T1678" s="14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4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4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4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4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4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4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4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4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4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4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4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4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4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4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4">
        <f t="shared" si="132"/>
        <v>42795.701481481476</v>
      </c>
      <c r="T1693" s="14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4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4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4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4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4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4">
        <f t="shared" si="132"/>
        <v>42805.032962962956</v>
      </c>
      <c r="T1699" s="14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4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4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4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4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4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4">
        <f t="shared" si="132"/>
        <v>42187.281678240746</v>
      </c>
      <c r="T1705" s="14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4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4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4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4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4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4">
        <f t="shared" si="132"/>
        <v>41841.56381944444</v>
      </c>
      <c r="T1711" s="14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4">
        <f t="shared" si="132"/>
        <v>42341.59129629629</v>
      </c>
      <c r="T1712" s="14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4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4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4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4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4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4">
        <f t="shared" si="132"/>
        <v>42673.577534722222</v>
      </c>
      <c r="T1718" s="14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4">
        <f t="shared" si="132"/>
        <v>42460.98192129629</v>
      </c>
      <c r="T1719" s="14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4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4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4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4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4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4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4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4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4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4">
        <f t="shared" si="132"/>
        <v>42044.927974537044</v>
      </c>
      <c r="T1729" s="14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8323</v>
      </c>
      <c r="R1730" t="s">
        <v>8345</v>
      </c>
      <c r="S1730" s="14">
        <f t="shared" si="132"/>
        <v>42268.625856481478</v>
      </c>
      <c r="T1730" s="14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4">
        <f t="shared" ref="S1731:S1794" si="137">(((J1731/60)/60)/24)+DATE(1970,1,1)</f>
        <v>42471.052152777775</v>
      </c>
      <c r="T1731" s="14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4">
        <f t="shared" si="137"/>
        <v>42272.087766203709</v>
      </c>
      <c r="T1732" s="14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4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4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4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4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4">
        <f t="shared" si="137"/>
        <v>42559.814178240747</v>
      </c>
      <c r="T1737" s="14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4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4">
        <f t="shared" si="137"/>
        <v>42175.948981481488</v>
      </c>
      <c r="T1739" s="14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4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4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4">
        <f t="shared" si="137"/>
        <v>42171.817384259266</v>
      </c>
      <c r="T1742" s="14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4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4">
        <f t="shared" si="137"/>
        <v>42710.876967592587</v>
      </c>
      <c r="T1744" s="14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4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4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4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4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4">
        <f t="shared" si="137"/>
        <v>42292.435532407413</v>
      </c>
      <c r="T1749" s="14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4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4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4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4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4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4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4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4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4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4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4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4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4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4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4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4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4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4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4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4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4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4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4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4">
        <f t="shared" si="137"/>
        <v>41905.979629629634</v>
      </c>
      <c r="T1773" s="14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4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4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4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4">
        <f t="shared" si="137"/>
        <v>41891.976388888892</v>
      </c>
      <c r="T1777" s="14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4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4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4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4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4">
        <f t="shared" si="137"/>
        <v>42493.600810185191</v>
      </c>
      <c r="T1782" s="14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4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4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4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4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4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4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4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4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4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4">
        <f t="shared" si="137"/>
        <v>42010.674513888895</v>
      </c>
      <c r="T1792" s="14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4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8336</v>
      </c>
      <c r="R1794" t="s">
        <v>8337</v>
      </c>
      <c r="S1794" s="14">
        <f t="shared" si="137"/>
        <v>42189.031041666662</v>
      </c>
      <c r="T1794" s="14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4">
        <f t="shared" ref="S1795:S1858" si="142">(((J1795/60)/60)/24)+DATE(1970,1,1)</f>
        <v>41940.89166666667</v>
      </c>
      <c r="T1795" s="14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4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4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4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4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4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4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4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4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4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4">
        <f t="shared" si="142"/>
        <v>42018.071550925932</v>
      </c>
      <c r="T1805" s="14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4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4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4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4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4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4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4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4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4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4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4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4">
        <f t="shared" si="142"/>
        <v>42172.906678240746</v>
      </c>
      <c r="T1817" s="14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4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4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4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4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4">
        <f t="shared" si="142"/>
        <v>42065.084375000006</v>
      </c>
      <c r="T1822" s="14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4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4">
        <f t="shared" si="142"/>
        <v>41634.797013888885</v>
      </c>
      <c r="T1824" s="14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4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4">
        <f t="shared" si="142"/>
        <v>41626.916284722225</v>
      </c>
      <c r="T1826" s="14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4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4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4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4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4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4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4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4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4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4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4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4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4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4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4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4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4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4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4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4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4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4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4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4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4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4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4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4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4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4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4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8323</v>
      </c>
      <c r="R1858" t="s">
        <v>8324</v>
      </c>
      <c r="S1858" s="14">
        <f t="shared" si="142"/>
        <v>41817.854999999996</v>
      </c>
      <c r="T1858" s="14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4">
        <f t="shared" ref="S1859:S1922" si="147">(((J1859/60)/60)/24)+DATE(1970,1,1)</f>
        <v>41864.76866898148</v>
      </c>
      <c r="T1859" s="14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4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4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4">
        <f t="shared" si="147"/>
        <v>41655.709305555552</v>
      </c>
      <c r="T1862" s="14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4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4">
        <f t="shared" si="147"/>
        <v>42755.492754629624</v>
      </c>
      <c r="T1864" s="14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4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4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4">
        <f t="shared" si="147"/>
        <v>42645.367442129631</v>
      </c>
      <c r="T1867" s="14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4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4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4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4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4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4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4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4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4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4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4">
        <f t="shared" si="147"/>
        <v>41776.284780092588</v>
      </c>
      <c r="T1878" s="14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4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4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4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4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4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4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4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4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4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4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4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4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4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4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4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4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4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4">
        <f t="shared" si="147"/>
        <v>40920.904895833337</v>
      </c>
      <c r="T1896" s="14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4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4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4">
        <f t="shared" si="147"/>
        <v>41680.583402777782</v>
      </c>
      <c r="T1899" s="14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4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4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4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4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4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4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4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4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4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4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4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4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4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4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4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4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4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4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4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4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4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4">
        <f t="shared" si="147"/>
        <v>42113.875567129624</v>
      </c>
      <c r="T1921" s="14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8317</v>
      </c>
      <c r="R1922" t="s">
        <v>8346</v>
      </c>
      <c r="S1922" s="14">
        <f t="shared" si="147"/>
        <v>42270.875706018516</v>
      </c>
      <c r="T1922" s="14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4">
        <f t="shared" ref="S1923:S1986" si="152">(((J1923/60)/60)/24)+DATE(1970,1,1)</f>
        <v>41074.221562500003</v>
      </c>
      <c r="T1923" s="14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4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4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4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4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4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4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4">
        <f t="shared" si="152"/>
        <v>41371.648078703707</v>
      </c>
      <c r="T1930" s="14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4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4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4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4">
        <f t="shared" si="152"/>
        <v>40911.809872685182</v>
      </c>
      <c r="T1934" s="14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4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4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4">
        <f t="shared" si="152"/>
        <v>41773.932534722226</v>
      </c>
      <c r="T1937" s="14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4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4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4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4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4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4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4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4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4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4">
        <f t="shared" si="152"/>
        <v>42157.251828703709</v>
      </c>
      <c r="T1947" s="14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4">
        <f t="shared" si="152"/>
        <v>41689.150011574071</v>
      </c>
      <c r="T1948" s="14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4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4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4">
        <f t="shared" si="152"/>
        <v>41800.423043981478</v>
      </c>
      <c r="T1951" s="14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4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4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4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4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4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4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4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4">
        <f t="shared" si="152"/>
        <v>41179.098530092589</v>
      </c>
      <c r="T1959" s="14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4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4">
        <f t="shared" si="152"/>
        <v>41871.845601851855</v>
      </c>
      <c r="T1961" s="14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4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4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4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4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4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4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4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4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4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4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4">
        <f t="shared" si="152"/>
        <v>41324.193298611113</v>
      </c>
      <c r="T1972" s="14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4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4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4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4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4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4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4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4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4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4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4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4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4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8336</v>
      </c>
      <c r="R1986" t="s">
        <v>8348</v>
      </c>
      <c r="S1986" s="14">
        <f t="shared" si="152"/>
        <v>41913.790289351848</v>
      </c>
      <c r="T1986" s="14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4">
        <f t="shared" ref="S1987:S2050" si="157">(((J1987/60)/60)/24)+DATE(1970,1,1)</f>
        <v>42555.698738425926</v>
      </c>
      <c r="T1987" s="14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4">
        <f t="shared" si="157"/>
        <v>42413.433831018512</v>
      </c>
      <c r="T1988" s="14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4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4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4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4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4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4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4">
        <f t="shared" si="157"/>
        <v>42329.58839120371</v>
      </c>
      <c r="T1995" s="14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4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4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4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4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4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4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4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4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4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4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4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4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4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4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4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4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4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4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4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4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4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4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4">
        <f t="shared" si="157"/>
        <v>41312.88077546296</v>
      </c>
      <c r="T2018" s="14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4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4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4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4">
        <f t="shared" si="157"/>
        <v>41737.097499999996</v>
      </c>
      <c r="T2022" s="14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4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4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4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4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4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4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4">
        <f t="shared" si="157"/>
        <v>42048.813877314817</v>
      </c>
      <c r="T2029" s="14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4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4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4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4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4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4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4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4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4">
        <f t="shared" si="157"/>
        <v>41738.864803240744</v>
      </c>
      <c r="T2038" s="14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4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4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4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4">
        <f t="shared" si="157"/>
        <v>41578.927118055559</v>
      </c>
      <c r="T2042" s="14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4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4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4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4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4">
        <f t="shared" si="157"/>
        <v>41069.088506944441</v>
      </c>
      <c r="T2047" s="14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4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4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8317</v>
      </c>
      <c r="R2050" t="s">
        <v>8347</v>
      </c>
      <c r="S2050" s="14">
        <f t="shared" si="157"/>
        <v>41387.651516203703</v>
      </c>
      <c r="T2050" s="14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4">
        <f t="shared" ref="S2051:S2114" si="162">(((J2051/60)/60)/24)+DATE(1970,1,1)</f>
        <v>41575.527349537035</v>
      </c>
      <c r="T2051" s="14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4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4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4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4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4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4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4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4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4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4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4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4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4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4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4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4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4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4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4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4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4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4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4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4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4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4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4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4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4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4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4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4">
        <f t="shared" si="162"/>
        <v>41004.156886574077</v>
      </c>
      <c r="T2083" s="14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4">
        <f t="shared" si="162"/>
        <v>40811.120324074072</v>
      </c>
      <c r="T2084" s="14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4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4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4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4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4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4">
        <f t="shared" si="162"/>
        <v>40395.714722222219</v>
      </c>
      <c r="T2090" s="14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4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4">
        <f t="shared" si="162"/>
        <v>41299.381423611114</v>
      </c>
      <c r="T2092" s="14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4">
        <f t="shared" si="162"/>
        <v>40555.322662037033</v>
      </c>
      <c r="T2093" s="14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4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4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4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4">
        <f t="shared" si="162"/>
        <v>40758.733483796292</v>
      </c>
      <c r="T2097" s="14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4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4">
        <f t="shared" si="162"/>
        <v>40818.58489583333</v>
      </c>
      <c r="T2099" s="14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4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4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4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4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4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4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4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4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4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4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4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4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4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4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8323</v>
      </c>
      <c r="R2114" t="s">
        <v>8327</v>
      </c>
      <c r="S2114" s="14">
        <f t="shared" si="162"/>
        <v>41365.928159722222</v>
      </c>
      <c r="T2114" s="14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4">
        <f t="shared" ref="S2115:S2178" si="167">(((J2115/60)/60)/24)+DATE(1970,1,1)</f>
        <v>41870.86546296296</v>
      </c>
      <c r="T2115" s="14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4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4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4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4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4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4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4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4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4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4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4">
        <f t="shared" si="167"/>
        <v>40464.028182870366</v>
      </c>
      <c r="T2126" s="14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4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4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4">
        <f t="shared" si="167"/>
        <v>42045.50535879629</v>
      </c>
      <c r="T2129" s="14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4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4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4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4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4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4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4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4">
        <f t="shared" si="167"/>
        <v>41156.963344907403</v>
      </c>
      <c r="T2137" s="14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4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4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4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4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4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4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4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4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4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4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4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4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4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4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4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4">
        <f t="shared" si="167"/>
        <v>42520.847384259265</v>
      </c>
      <c r="T2153" s="14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4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4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4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4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4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4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4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4">
        <f t="shared" si="167"/>
        <v>40710.731180555551</v>
      </c>
      <c r="T2161" s="14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4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4">
        <f t="shared" si="167"/>
        <v>42240.852534722217</v>
      </c>
      <c r="T2163" s="14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4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4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4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4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4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4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4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4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4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4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4">
        <f t="shared" si="167"/>
        <v>42082.580092592587</v>
      </c>
      <c r="T2174" s="14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4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4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4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8323</v>
      </c>
      <c r="R2178" t="s">
        <v>8324</v>
      </c>
      <c r="S2178" s="14">
        <f t="shared" si="167"/>
        <v>42096.633206018523</v>
      </c>
      <c r="T2178" s="14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4">
        <f t="shared" ref="S2179:S2242" si="172">(((J2179/60)/60)/24)+DATE(1970,1,1)</f>
        <v>42502.250775462962</v>
      </c>
      <c r="T2179" s="14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4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4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4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4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4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4">
        <f t="shared" si="172"/>
        <v>42745.365474537044</v>
      </c>
      <c r="T2185" s="14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4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4">
        <f t="shared" si="172"/>
        <v>41319.349988425929</v>
      </c>
      <c r="T2187" s="14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4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4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4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4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4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4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4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4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4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4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4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4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4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4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4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4">
        <f t="shared" si="172"/>
        <v>41276.846817129634</v>
      </c>
      <c r="T2203" s="14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4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4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4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4">
        <f t="shared" si="172"/>
        <v>41031.82163194444</v>
      </c>
      <c r="T2207" s="14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4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4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4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4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4">
        <f t="shared" si="172"/>
        <v>40956.066087962965</v>
      </c>
      <c r="T2212" s="14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4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4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4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4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4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4">
        <f t="shared" si="172"/>
        <v>42194.751678240747</v>
      </c>
      <c r="T2218" s="14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4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4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4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4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4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4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4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4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4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4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4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4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4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4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4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4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4">
        <f t="shared" si="172"/>
        <v>42331.378923611104</v>
      </c>
      <c r="T2235" s="14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4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4">
        <f t="shared" si="172"/>
        <v>42062.022118055553</v>
      </c>
      <c r="T2237" s="14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4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4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4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4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8331</v>
      </c>
      <c r="R2242" t="s">
        <v>8349</v>
      </c>
      <c r="S2242" s="14">
        <f t="shared" si="172"/>
        <v>42452.825740740736</v>
      </c>
      <c r="T2242" s="14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4">
        <f t="shared" ref="S2243:S2306" si="177">(((J2243/60)/60)/24)+DATE(1970,1,1)</f>
        <v>42766.827546296292</v>
      </c>
      <c r="T2243" s="14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4">
        <f t="shared" si="177"/>
        <v>41569.575613425928</v>
      </c>
      <c r="T2244" s="14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4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4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4">
        <f t="shared" si="177"/>
        <v>41660.708530092597</v>
      </c>
      <c r="T2247" s="14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4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4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4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4">
        <f t="shared" si="177"/>
        <v>41336.703298611108</v>
      </c>
      <c r="T2251" s="14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4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4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4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4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4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4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4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4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4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4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4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4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4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4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4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4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4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4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4">
        <f t="shared" si="177"/>
        <v>42776.082349537035</v>
      </c>
      <c r="T2270" s="14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4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4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4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4">
        <f t="shared" si="177"/>
        <v>42315.699490740735</v>
      </c>
      <c r="T2274" s="14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4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4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4">
        <f t="shared" si="177"/>
        <v>41965.616655092599</v>
      </c>
      <c r="T2277" s="14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4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4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4">
        <f t="shared" si="177"/>
        <v>42338.709108796291</v>
      </c>
      <c r="T2280" s="14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4">
        <f t="shared" si="177"/>
        <v>42020.806701388887</v>
      </c>
      <c r="T2281" s="14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4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4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4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4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4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4">
        <f t="shared" si="177"/>
        <v>41059.185682870368</v>
      </c>
      <c r="T2287" s="14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4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4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4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4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4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4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4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4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4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4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4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4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4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4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4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4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4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4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8323</v>
      </c>
      <c r="R2306" t="s">
        <v>8327</v>
      </c>
      <c r="S2306" s="14">
        <f t="shared" si="177"/>
        <v>40502.815868055557</v>
      </c>
      <c r="T2306" s="14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4">
        <f t="shared" ref="S2307:S2370" si="182">(((J2307/60)/60)/24)+DATE(1970,1,1)</f>
        <v>41834.695277777777</v>
      </c>
      <c r="T2307" s="14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4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4">
        <f t="shared" si="182"/>
        <v>41004.802465277775</v>
      </c>
      <c r="T2309" s="14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4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4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4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4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4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4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4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4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4">
        <f t="shared" si="182"/>
        <v>40079.725115740745</v>
      </c>
      <c r="T2318" s="14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4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4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4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4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4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4">
        <f t="shared" si="182"/>
        <v>42804.895474537043</v>
      </c>
      <c r="T2324" s="14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4">
        <f t="shared" si="182"/>
        <v>42807.755173611105</v>
      </c>
      <c r="T2325" s="14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4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4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4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4">
        <f t="shared" si="182"/>
        <v>41842.917129629634</v>
      </c>
      <c r="T2329" s="14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4">
        <f t="shared" si="182"/>
        <v>42139.781678240746</v>
      </c>
      <c r="T2330" s="14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4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4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4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4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4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4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4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4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4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4">
        <f t="shared" si="182"/>
        <v>41789.896805555552</v>
      </c>
      <c r="T2340" s="14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4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4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4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4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4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4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4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4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4">
        <f t="shared" si="182"/>
        <v>42577.607361111113</v>
      </c>
      <c r="T2349" s="14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4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4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4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4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4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4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4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4">
        <f t="shared" si="182"/>
        <v>42096.918240740735</v>
      </c>
      <c r="T2357" s="14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4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4">
        <f t="shared" si="182"/>
        <v>42264.620115740734</v>
      </c>
      <c r="T2359" s="14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4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4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4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4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4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4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4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4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4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4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8317</v>
      </c>
      <c r="R2370" t="s">
        <v>8318</v>
      </c>
      <c r="S2370" s="14">
        <f t="shared" si="182"/>
        <v>42063.721817129626</v>
      </c>
      <c r="T2370" s="14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4">
        <f t="shared" ref="S2371:S2434" si="187">(((J2371/60)/60)/24)+DATE(1970,1,1)</f>
        <v>42380.812627314815</v>
      </c>
      <c r="T2371" s="14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4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4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4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4">
        <f t="shared" si="187"/>
        <v>42215.662314814821</v>
      </c>
      <c r="T2375" s="14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4">
        <f t="shared" si="187"/>
        <v>42017.843287037031</v>
      </c>
      <c r="T2376" s="14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4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4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4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4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4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4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4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4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4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4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4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4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4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4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4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4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4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4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4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4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4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4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4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4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4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4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4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4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4">
        <f t="shared" si="187"/>
        <v>42399.882615740738</v>
      </c>
      <c r="T2405" s="14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4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4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4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4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4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4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4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4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4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4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4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4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4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4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4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4">
        <f t="shared" si="187"/>
        <v>41993.738298611104</v>
      </c>
      <c r="T2421" s="14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4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4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4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4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4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4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4">
        <f t="shared" si="187"/>
        <v>42164.170046296291</v>
      </c>
      <c r="T2428" s="14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4">
        <f t="shared" si="187"/>
        <v>42412.318668981476</v>
      </c>
      <c r="T2429" s="14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4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4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4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4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8334</v>
      </c>
      <c r="R2434" t="s">
        <v>8335</v>
      </c>
      <c r="S2434" s="14">
        <f t="shared" si="187"/>
        <v>42041.218715277777</v>
      </c>
      <c r="T2434" s="14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4">
        <f t="shared" ref="S2435:S2498" si="192">(((J2435/60)/60)/24)+DATE(1970,1,1)</f>
        <v>42397.89980324074</v>
      </c>
      <c r="T2435" s="14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4">
        <f t="shared" si="192"/>
        <v>42180.18604166666</v>
      </c>
      <c r="T2436" s="14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4">
        <f t="shared" si="192"/>
        <v>42252.277615740735</v>
      </c>
      <c r="T2437" s="14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4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4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4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4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4">
        <f t="shared" si="192"/>
        <v>42383.899456018517</v>
      </c>
      <c r="T2442" s="14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4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4">
        <f t="shared" si="192"/>
        <v>42052.666990740734</v>
      </c>
      <c r="T2444" s="14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4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4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4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4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4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4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4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4">
        <f t="shared" si="192"/>
        <v>41902.07240740741</v>
      </c>
      <c r="T2452" s="14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4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4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4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4">
        <f t="shared" si="192"/>
        <v>42770.201481481476</v>
      </c>
      <c r="T2456" s="14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4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4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4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4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4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4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4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4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4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4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4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4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4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4">
        <f t="shared" si="192"/>
        <v>41174.154178240737</v>
      </c>
      <c r="T2470" s="14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4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4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4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4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4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4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4">
        <f t="shared" si="192"/>
        <v>40310.287673611114</v>
      </c>
      <c r="T2477" s="14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4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4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4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4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4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4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4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4">
        <f t="shared" si="192"/>
        <v>40970.750034722223</v>
      </c>
      <c r="T2485" s="14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4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4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4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4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4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4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4">
        <f t="shared" si="192"/>
        <v>41023.227731481478</v>
      </c>
      <c r="T2492" s="14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4">
        <f t="shared" si="192"/>
        <v>40542.839282407411</v>
      </c>
      <c r="T2493" s="14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4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4">
        <f t="shared" si="192"/>
        <v>41022.645185185182</v>
      </c>
      <c r="T2496" s="14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4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8323</v>
      </c>
      <c r="R2498" t="s">
        <v>8327</v>
      </c>
      <c r="S2498" s="14">
        <f t="shared" si="192"/>
        <v>41327.996435185189</v>
      </c>
      <c r="T2498" s="14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4">
        <f t="shared" ref="S2499:S2562" si="197">(((J2499/60)/60)/24)+DATE(1970,1,1)</f>
        <v>40730.878912037035</v>
      </c>
      <c r="T2499" s="14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4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4">
        <f t="shared" si="197"/>
        <v>41226.648576388885</v>
      </c>
      <c r="T2501" s="14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4">
        <f t="shared" si="197"/>
        <v>41053.772858796299</v>
      </c>
      <c r="T2502" s="14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4">
        <f t="shared" si="197"/>
        <v>42244.776666666665</v>
      </c>
      <c r="T2503" s="14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4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4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4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4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4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4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4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4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4">
        <f t="shared" si="197"/>
        <v>42078.997361111105</v>
      </c>
      <c r="T2512" s="14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4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4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4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4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4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4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4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4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4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4">
        <f t="shared" si="197"/>
        <v>42612.600520833337</v>
      </c>
      <c r="T2522" s="14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4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4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4">
        <f t="shared" si="197"/>
        <v>41930.975601851853</v>
      </c>
      <c r="T2525" s="14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4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4">
        <f t="shared" si="197"/>
        <v>41058.844571759262</v>
      </c>
      <c r="T2527" s="14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4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4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4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4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4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4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4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4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4">
        <f t="shared" si="197"/>
        <v>40127.700370370374</v>
      </c>
      <c r="T2536" s="14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4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4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4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4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4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4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4">
        <f t="shared" si="197"/>
        <v>41483.449282407404</v>
      </c>
      <c r="T2543" s="14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4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4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4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4">
        <f t="shared" si="197"/>
        <v>42027.13817129629</v>
      </c>
      <c r="T2547" s="14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4">
        <f t="shared" si="197"/>
        <v>41524.858553240738</v>
      </c>
      <c r="T2548" s="14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4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4">
        <f t="shared" si="197"/>
        <v>42618.625428240746</v>
      </c>
      <c r="T2550" s="14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4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4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4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4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4">
        <f t="shared" si="197"/>
        <v>41113.199155092596</v>
      </c>
      <c r="T2555" s="14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4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4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4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4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4">
        <f t="shared" si="197"/>
        <v>42093.860023148154</v>
      </c>
      <c r="T2560" s="14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4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8323</v>
      </c>
      <c r="R2562" t="s">
        <v>8352</v>
      </c>
      <c r="S2562" s="14">
        <f t="shared" si="197"/>
        <v>42039.951087962967</v>
      </c>
      <c r="T2562" s="14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4">
        <f t="shared" ref="S2563:S2626" si="202">(((J2563/60)/60)/24)+DATE(1970,1,1)</f>
        <v>42260.528807870374</v>
      </c>
      <c r="T2563" s="14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4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4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4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4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4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4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4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4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4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4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4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4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4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4">
        <f t="shared" si="202"/>
        <v>41986.108726851846</v>
      </c>
      <c r="T2577" s="14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4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4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4">
        <f t="shared" si="202"/>
        <v>42238.022905092599</v>
      </c>
      <c r="T2580" s="14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4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4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4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4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4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4">
        <f t="shared" si="202"/>
        <v>42140.173252314817</v>
      </c>
      <c r="T2586" s="14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4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4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4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4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4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4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4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4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4">
        <f t="shared" si="202"/>
        <v>42089.84520833334</v>
      </c>
      <c r="T2595" s="14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4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4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4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4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4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4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4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4">
        <f t="shared" si="202"/>
        <v>41150.902187499996</v>
      </c>
      <c r="T2603" s="14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4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4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4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4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4">
        <f t="shared" si="202"/>
        <v>41726.712754629632</v>
      </c>
      <c r="T2608" s="14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4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4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4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4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4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4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4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4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4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4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4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4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4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4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4">
        <f t="shared" si="202"/>
        <v>42115.74754629629</v>
      </c>
      <c r="T2623" s="14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4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4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8317</v>
      </c>
      <c r="R2626" t="s">
        <v>8353</v>
      </c>
      <c r="S2626" s="14">
        <f t="shared" si="202"/>
        <v>41144.42155092593</v>
      </c>
      <c r="T2626" s="14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4">
        <f t="shared" ref="S2627:S2690" si="207">(((J2627/60)/60)/24)+DATE(1970,1,1)</f>
        <v>42658.810277777782</v>
      </c>
      <c r="T2627" s="14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4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4">
        <f t="shared" si="207"/>
        <v>42304.829409722224</v>
      </c>
      <c r="T2629" s="14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4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4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4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4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4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4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4">
        <f t="shared" si="207"/>
        <v>42612.656493055561</v>
      </c>
      <c r="T2636" s="14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4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4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4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4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4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4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4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4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4">
        <f t="shared" si="207"/>
        <v>42689.582349537035</v>
      </c>
      <c r="T2645" s="14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4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4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4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4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4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4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4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4">
        <f t="shared" si="207"/>
        <v>42327.805659722217</v>
      </c>
      <c r="T2653" s="14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4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4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4">
        <f t="shared" si="207"/>
        <v>42055.600995370376</v>
      </c>
      <c r="T2656" s="14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4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4">
        <f t="shared" si="207"/>
        <v>42767.688518518517</v>
      </c>
      <c r="T2658" s="14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4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4">
        <f t="shared" si="207"/>
        <v>42551.884189814817</v>
      </c>
      <c r="T2660" s="14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4">
        <f t="shared" si="207"/>
        <v>42082.069560185191</v>
      </c>
      <c r="T2661" s="14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4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4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4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4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4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4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4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4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4">
        <f t="shared" si="207"/>
        <v>42275.588715277772</v>
      </c>
      <c r="T2670" s="14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4">
        <f t="shared" si="207"/>
        <v>42319.035833333335</v>
      </c>
      <c r="T2671" s="14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4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4">
        <f t="shared" si="207"/>
        <v>41962.749027777783</v>
      </c>
      <c r="T2673" s="14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4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4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4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4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4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4">
        <f t="shared" si="207"/>
        <v>41793.029432870368</v>
      </c>
      <c r="T2679" s="14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4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4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4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4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4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4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4">
        <f t="shared" si="207"/>
        <v>41820.914641203701</v>
      </c>
      <c r="T2686" s="14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4">
        <f t="shared" si="207"/>
        <v>42061.69594907407</v>
      </c>
      <c r="T2687" s="14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4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4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8334</v>
      </c>
      <c r="R2690" t="s">
        <v>8335</v>
      </c>
      <c r="S2690" s="14">
        <f t="shared" si="207"/>
        <v>42028.118865740747</v>
      </c>
      <c r="T2690" s="14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4">
        <f t="shared" ref="S2691:S2754" si="212">(((J2691/60)/60)/24)+DATE(1970,1,1)</f>
        <v>42551.961689814809</v>
      </c>
      <c r="T2691" s="14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4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4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4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4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4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4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4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4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4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4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4">
        <f t="shared" si="212"/>
        <v>41870.87467592593</v>
      </c>
      <c r="T2702" s="14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4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4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4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4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4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4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4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4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4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4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4">
        <f t="shared" si="212"/>
        <v>41780.745254629634</v>
      </c>
      <c r="T2713" s="14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4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4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4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4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4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4">
        <f t="shared" si="212"/>
        <v>41934.914918981485</v>
      </c>
      <c r="T2719" s="14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4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4">
        <f t="shared" si="212"/>
        <v>42418.031180555554</v>
      </c>
      <c r="T2721" s="14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4">
        <f t="shared" si="212"/>
        <v>42655.465891203698</v>
      </c>
      <c r="T2722" s="14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4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4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4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4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4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4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4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4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4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4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4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4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4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4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4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4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4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4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4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4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4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4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4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4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4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4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4">
        <f t="shared" si="212"/>
        <v>41044.64811342593</v>
      </c>
      <c r="T2749" s="14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4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4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4">
        <f t="shared" si="212"/>
        <v>41078.899826388886</v>
      </c>
      <c r="T2752" s="14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4">
        <f t="shared" si="212"/>
        <v>41747.887060185189</v>
      </c>
      <c r="T2753" s="14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8320</v>
      </c>
      <c r="R2754" t="s">
        <v>8356</v>
      </c>
      <c r="S2754" s="14">
        <f t="shared" si="212"/>
        <v>40855.765092592592</v>
      </c>
      <c r="T2754" s="14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4">
        <f t="shared" ref="S2755:S2818" si="217">(((J2755/60)/60)/24)+DATE(1970,1,1)</f>
        <v>41117.900729166664</v>
      </c>
      <c r="T2755" s="14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4">
        <f t="shared" si="217"/>
        <v>41863.636006944449</v>
      </c>
      <c r="T2756" s="14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4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4">
        <f t="shared" si="217"/>
        <v>41620.90047453704</v>
      </c>
      <c r="T2758" s="14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4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4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4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4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4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4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4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4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4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4">
        <f t="shared" si="217"/>
        <v>40736.668032407404</v>
      </c>
      <c r="T2768" s="14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4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4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4">
        <f t="shared" si="217"/>
        <v>41745.826273148145</v>
      </c>
      <c r="T2771" s="14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4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4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4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4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4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4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4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4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4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4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4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4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4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4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4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4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4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4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4">
        <f t="shared" si="217"/>
        <v>42550.701886574068</v>
      </c>
      <c r="T2790" s="14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4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4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4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4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4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4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4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4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4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4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4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4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4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4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4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4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4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4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4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4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4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4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4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4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4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4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4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8315</v>
      </c>
      <c r="R2818" t="s">
        <v>8316</v>
      </c>
      <c r="S2818" s="14">
        <f t="shared" si="217"/>
        <v>42188.467499999999</v>
      </c>
      <c r="T2818" s="14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4">
        <f t="shared" ref="S2819:S2882" si="222">(((J2819/60)/60)/24)+DATE(1970,1,1)</f>
        <v>42023.634976851856</v>
      </c>
      <c r="T2819" s="14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4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4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4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4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4">
        <f t="shared" si="222"/>
        <v>42060.683935185181</v>
      </c>
      <c r="T2824" s="14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4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4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4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4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4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4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4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4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4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4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4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4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4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4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4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4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4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4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4">
        <f t="shared" si="222"/>
        <v>42291.739548611105</v>
      </c>
      <c r="T2843" s="14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4">
        <f t="shared" si="222"/>
        <v>41784.952488425923</v>
      </c>
      <c r="T2844" s="14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4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4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4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4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4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4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4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4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4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4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4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4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4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4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4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4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4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4">
        <f t="shared" si="222"/>
        <v>42480.800648148142</v>
      </c>
      <c r="T2862" s="14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4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4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4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4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4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4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4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4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4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4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4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4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4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4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4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4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4">
        <f t="shared" si="222"/>
        <v>42672.955138888887</v>
      </c>
      <c r="T2879" s="14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4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4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8315</v>
      </c>
      <c r="R2882" t="s">
        <v>8316</v>
      </c>
      <c r="S2882" s="14">
        <f t="shared" si="222"/>
        <v>42192.905694444446</v>
      </c>
      <c r="T2882" s="14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4">
        <f t="shared" ref="S2883:S2946" si="227">(((J2883/60)/60)/24)+DATE(1970,1,1)</f>
        <v>41916.597638888888</v>
      </c>
      <c r="T2883" s="14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4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4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4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4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4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4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4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4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4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4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4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4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4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4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4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4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4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4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4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4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4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4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4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4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4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4">
        <f t="shared" si="227"/>
        <v>42444.877743055549</v>
      </c>
      <c r="T2909" s="14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4">
        <f t="shared" si="227"/>
        <v>42499.731701388882</v>
      </c>
      <c r="T2910" s="14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4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4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4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4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4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4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4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4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4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4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4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4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4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4">
        <f t="shared" si="227"/>
        <v>42097.874155092592</v>
      </c>
      <c r="T2924" s="14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4">
        <f t="shared" si="227"/>
        <v>42013.15253472222</v>
      </c>
      <c r="T2925" s="14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4">
        <f t="shared" si="227"/>
        <v>42103.556828703702</v>
      </c>
      <c r="T2926" s="14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4">
        <f t="shared" si="227"/>
        <v>41863.584120370368</v>
      </c>
      <c r="T2927" s="14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4">
        <f t="shared" si="227"/>
        <v>42044.765960648147</v>
      </c>
      <c r="T2928" s="14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4">
        <f t="shared" si="227"/>
        <v>41806.669317129628</v>
      </c>
      <c r="T2929" s="14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4">
        <f t="shared" si="227"/>
        <v>42403.998217592598</v>
      </c>
      <c r="T2930" s="14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4">
        <f t="shared" si="227"/>
        <v>41754.564328703702</v>
      </c>
      <c r="T2931" s="14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4">
        <f t="shared" si="227"/>
        <v>42101.584074074075</v>
      </c>
      <c r="T2932" s="14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4">
        <f t="shared" si="227"/>
        <v>41872.291238425925</v>
      </c>
      <c r="T2933" s="14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4">
        <f t="shared" si="227"/>
        <v>42025.164780092593</v>
      </c>
      <c r="T2934" s="14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4">
        <f t="shared" si="227"/>
        <v>42495.956631944442</v>
      </c>
      <c r="T2935" s="14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4">
        <f t="shared" si="227"/>
        <v>41775.636157407411</v>
      </c>
      <c r="T2936" s="14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4">
        <f t="shared" si="227"/>
        <v>42553.583425925928</v>
      </c>
      <c r="T2937" s="14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4">
        <f t="shared" si="227"/>
        <v>41912.650729166664</v>
      </c>
      <c r="T2938" s="14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4">
        <f t="shared" si="227"/>
        <v>41803.457326388889</v>
      </c>
      <c r="T2939" s="14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4">
        <f t="shared" si="227"/>
        <v>42004.703865740739</v>
      </c>
      <c r="T2940" s="14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4">
        <f t="shared" si="227"/>
        <v>41845.809166666666</v>
      </c>
      <c r="T2941" s="14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4">
        <f t="shared" si="227"/>
        <v>41982.773356481484</v>
      </c>
      <c r="T2942" s="14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4">
        <f t="shared" si="227"/>
        <v>42034.960127314815</v>
      </c>
      <c r="T2943" s="14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4">
        <f t="shared" si="227"/>
        <v>42334.803923611107</v>
      </c>
      <c r="T2944" s="14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4">
        <f t="shared" si="227"/>
        <v>42077.129398148143</v>
      </c>
      <c r="T2945" s="14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8315</v>
      </c>
      <c r="R2946" t="s">
        <v>8355</v>
      </c>
      <c r="S2946" s="14">
        <f t="shared" si="227"/>
        <v>42132.9143287037</v>
      </c>
      <c r="T2946" s="14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4">
        <f t="shared" ref="S2947:S3010" si="232">(((J2947/60)/60)/24)+DATE(1970,1,1)</f>
        <v>42118.139583333337</v>
      </c>
      <c r="T2947" s="14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4">
        <f t="shared" si="232"/>
        <v>42567.531157407408</v>
      </c>
      <c r="T2948" s="14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4">
        <f t="shared" si="232"/>
        <v>42649.562118055561</v>
      </c>
      <c r="T2949" s="14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4">
        <f t="shared" si="232"/>
        <v>42097.649224537032</v>
      </c>
      <c r="T2950" s="14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4">
        <f t="shared" si="232"/>
        <v>42297.823113425926</v>
      </c>
      <c r="T2951" s="14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4">
        <f t="shared" si="232"/>
        <v>42362.36518518519</v>
      </c>
      <c r="T2952" s="14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4">
        <f t="shared" si="232"/>
        <v>41872.802928240737</v>
      </c>
      <c r="T2953" s="14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4">
        <f t="shared" si="232"/>
        <v>42628.690266203703</v>
      </c>
      <c r="T2954" s="14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4">
        <f t="shared" si="232"/>
        <v>42255.791909722218</v>
      </c>
      <c r="T2955" s="14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4">
        <f t="shared" si="232"/>
        <v>42790.583368055552</v>
      </c>
      <c r="T2956" s="14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4">
        <f t="shared" si="232"/>
        <v>42141.741307870368</v>
      </c>
      <c r="T2957" s="14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4">
        <f t="shared" si="232"/>
        <v>42464.958912037036</v>
      </c>
      <c r="T2958" s="14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4">
        <f t="shared" si="232"/>
        <v>42031.011249999996</v>
      </c>
      <c r="T2959" s="14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4">
        <f t="shared" si="232"/>
        <v>42438.779131944444</v>
      </c>
      <c r="T2960" s="14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4">
        <f t="shared" si="232"/>
        <v>42498.008391203708</v>
      </c>
      <c r="T2961" s="14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4">
        <f t="shared" si="232"/>
        <v>41863.757210648146</v>
      </c>
      <c r="T2962" s="14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4">
        <f t="shared" si="232"/>
        <v>42061.212488425925</v>
      </c>
      <c r="T2963" s="14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4">
        <f t="shared" si="232"/>
        <v>42036.24428240741</v>
      </c>
      <c r="T2964" s="14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4">
        <f t="shared" si="232"/>
        <v>42157.470185185186</v>
      </c>
      <c r="T2965" s="14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4">
        <f t="shared" si="232"/>
        <v>41827.909942129627</v>
      </c>
      <c r="T2966" s="14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4">
        <f t="shared" si="232"/>
        <v>42162.729548611111</v>
      </c>
      <c r="T2967" s="14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4">
        <f t="shared" si="232"/>
        <v>42233.738564814819</v>
      </c>
      <c r="T2968" s="14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4">
        <f t="shared" si="232"/>
        <v>42042.197824074072</v>
      </c>
      <c r="T2969" s="14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4">
        <f t="shared" si="232"/>
        <v>42585.523842592593</v>
      </c>
      <c r="T2970" s="14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4">
        <f t="shared" si="232"/>
        <v>42097.786493055552</v>
      </c>
      <c r="T2971" s="14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4">
        <f t="shared" si="232"/>
        <v>41808.669571759259</v>
      </c>
      <c r="T2972" s="14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4">
        <f t="shared" si="232"/>
        <v>41852.658310185187</v>
      </c>
      <c r="T2973" s="14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4">
        <f t="shared" si="232"/>
        <v>42694.110185185185</v>
      </c>
      <c r="T2974" s="14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4">
        <f t="shared" si="232"/>
        <v>42341.818379629629</v>
      </c>
      <c r="T2975" s="14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4">
        <f t="shared" si="232"/>
        <v>41880.061006944445</v>
      </c>
      <c r="T2976" s="14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4">
        <f t="shared" si="232"/>
        <v>41941.683865740742</v>
      </c>
      <c r="T2977" s="14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4">
        <f t="shared" si="232"/>
        <v>42425.730671296296</v>
      </c>
      <c r="T2978" s="14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4">
        <f t="shared" si="232"/>
        <v>42026.88118055556</v>
      </c>
      <c r="T2979" s="14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4">
        <f t="shared" si="232"/>
        <v>41922.640590277777</v>
      </c>
      <c r="T2980" s="14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4">
        <f t="shared" si="232"/>
        <v>41993.824340277773</v>
      </c>
      <c r="T2981" s="14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4">
        <f t="shared" si="232"/>
        <v>42219.915856481486</v>
      </c>
      <c r="T2982" s="14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4">
        <f t="shared" si="232"/>
        <v>42225.559675925921</v>
      </c>
      <c r="T2983" s="14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4">
        <f t="shared" si="232"/>
        <v>42381.686840277776</v>
      </c>
      <c r="T2984" s="14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4">
        <f t="shared" si="232"/>
        <v>41894.632361111115</v>
      </c>
      <c r="T2985" s="14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4">
        <f t="shared" si="232"/>
        <v>42576.278715277775</v>
      </c>
      <c r="T2986" s="14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4">
        <f t="shared" si="232"/>
        <v>42654.973703703698</v>
      </c>
      <c r="T2987" s="14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4">
        <f t="shared" si="232"/>
        <v>42431.500069444446</v>
      </c>
      <c r="T2988" s="14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4">
        <f t="shared" si="232"/>
        <v>42627.307303240741</v>
      </c>
      <c r="T2989" s="14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4">
        <f t="shared" si="232"/>
        <v>42511.362048611118</v>
      </c>
      <c r="T2990" s="14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4">
        <f t="shared" si="232"/>
        <v>42337.02039351852</v>
      </c>
      <c r="T2991" s="14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4">
        <f t="shared" si="232"/>
        <v>42341.57430555555</v>
      </c>
      <c r="T2992" s="14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4">
        <f t="shared" si="232"/>
        <v>42740.837152777778</v>
      </c>
      <c r="T2993" s="14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4">
        <f t="shared" si="232"/>
        <v>42622.767476851848</v>
      </c>
      <c r="T2994" s="14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4">
        <f t="shared" si="232"/>
        <v>42390.838738425926</v>
      </c>
      <c r="T2995" s="14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4">
        <f t="shared" si="232"/>
        <v>41885.478842592594</v>
      </c>
      <c r="T2996" s="14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4">
        <f t="shared" si="232"/>
        <v>42724.665173611109</v>
      </c>
      <c r="T2997" s="14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4">
        <f t="shared" si="232"/>
        <v>42090.912500000006</v>
      </c>
      <c r="T2998" s="14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4">
        <f t="shared" si="232"/>
        <v>42775.733715277776</v>
      </c>
      <c r="T2999" s="14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4">
        <f t="shared" si="232"/>
        <v>41778.193622685183</v>
      </c>
      <c r="T3000" s="14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4">
        <f t="shared" si="232"/>
        <v>42780.740277777775</v>
      </c>
      <c r="T3001" s="14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4">
        <f t="shared" si="232"/>
        <v>42752.827199074076</v>
      </c>
      <c r="T3002" s="14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4">
        <f t="shared" si="232"/>
        <v>42534.895625000005</v>
      </c>
      <c r="T3003" s="14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4">
        <f t="shared" si="232"/>
        <v>41239.83625</v>
      </c>
      <c r="T3004" s="14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4">
        <f t="shared" si="232"/>
        <v>42398.849259259259</v>
      </c>
      <c r="T3005" s="14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4">
        <f t="shared" si="232"/>
        <v>41928.881064814814</v>
      </c>
      <c r="T3006" s="14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4">
        <f t="shared" si="232"/>
        <v>41888.674826388888</v>
      </c>
      <c r="T3007" s="14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4">
        <f t="shared" si="232"/>
        <v>41957.756840277783</v>
      </c>
      <c r="T3008" s="14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4">
        <f t="shared" si="232"/>
        <v>42098.216238425928</v>
      </c>
      <c r="T3009" s="14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8315</v>
      </c>
      <c r="R3010" t="s">
        <v>8355</v>
      </c>
      <c r="S3010" s="14">
        <f t="shared" si="232"/>
        <v>42360.212025462963</v>
      </c>
      <c r="T3010" s="14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0" t="s">
        <v>8315</v>
      </c>
      <c r="R3011" t="s">
        <v>8355</v>
      </c>
      <c r="S3011" s="14">
        <f t="shared" ref="S3011:S3074" si="237">(((J3011/60)/60)/24)+DATE(1970,1,1)</f>
        <v>41939.569907407407</v>
      </c>
      <c r="T3011" s="14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4">
        <f t="shared" si="237"/>
        <v>41996.832395833335</v>
      </c>
      <c r="T3012" s="14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4">
        <f t="shared" si="237"/>
        <v>42334.468935185185</v>
      </c>
      <c r="T3013" s="14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4">
        <f t="shared" si="237"/>
        <v>42024.702893518523</v>
      </c>
      <c r="T3014" s="14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4">
        <f t="shared" si="237"/>
        <v>42146.836215277777</v>
      </c>
      <c r="T3015" s="14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4">
        <f t="shared" si="237"/>
        <v>41920.123611111114</v>
      </c>
      <c r="T3016" s="14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4">
        <f t="shared" si="237"/>
        <v>41785.72729166667</v>
      </c>
      <c r="T3017" s="14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4">
        <f t="shared" si="237"/>
        <v>41778.548055555555</v>
      </c>
      <c r="T3018" s="14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4">
        <f t="shared" si="237"/>
        <v>41841.850034722222</v>
      </c>
      <c r="T3019" s="14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4">
        <f t="shared" si="237"/>
        <v>42163.29833333334</v>
      </c>
      <c r="T3020" s="14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4">
        <f t="shared" si="237"/>
        <v>41758.833564814813</v>
      </c>
      <c r="T3021" s="14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4">
        <f t="shared" si="237"/>
        <v>42170.846446759257</v>
      </c>
      <c r="T3022" s="14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4">
        <f t="shared" si="237"/>
        <v>42660.618854166663</v>
      </c>
      <c r="T3023" s="14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4">
        <f t="shared" si="237"/>
        <v>42564.95380787037</v>
      </c>
      <c r="T3024" s="14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4">
        <f t="shared" si="237"/>
        <v>42121.675763888896</v>
      </c>
      <c r="T3025" s="14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4">
        <f t="shared" si="237"/>
        <v>41158.993923611109</v>
      </c>
      <c r="T3026" s="14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4">
        <f t="shared" si="237"/>
        <v>41761.509409722225</v>
      </c>
      <c r="T3027" s="14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4">
        <f t="shared" si="237"/>
        <v>42783.459398148145</v>
      </c>
      <c r="T3028" s="14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4">
        <f t="shared" si="237"/>
        <v>42053.704293981486</v>
      </c>
      <c r="T3029" s="14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4">
        <f t="shared" si="237"/>
        <v>42567.264178240745</v>
      </c>
      <c r="T3030" s="14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4">
        <f t="shared" si="237"/>
        <v>41932.708877314813</v>
      </c>
      <c r="T3031" s="14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4">
        <f t="shared" si="237"/>
        <v>42233.747349537036</v>
      </c>
      <c r="T3032" s="14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4">
        <f t="shared" si="237"/>
        <v>42597.882488425923</v>
      </c>
      <c r="T3033" s="14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4">
        <f t="shared" si="237"/>
        <v>42228.044664351852</v>
      </c>
      <c r="T3034" s="14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4">
        <f t="shared" si="237"/>
        <v>42570.110243055555</v>
      </c>
      <c r="T3035" s="14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4">
        <f t="shared" si="237"/>
        <v>42644.535358796296</v>
      </c>
      <c r="T3036" s="14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4">
        <f t="shared" si="237"/>
        <v>41368.560289351852</v>
      </c>
      <c r="T3037" s="14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4">
        <f t="shared" si="237"/>
        <v>41466.785231481481</v>
      </c>
      <c r="T3038" s="14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4">
        <f t="shared" si="237"/>
        <v>40378.893206018518</v>
      </c>
      <c r="T3039" s="14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4">
        <f t="shared" si="237"/>
        <v>42373.252280092594</v>
      </c>
      <c r="T3040" s="14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4">
        <f t="shared" si="237"/>
        <v>41610.794421296298</v>
      </c>
      <c r="T3041" s="14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4">
        <f t="shared" si="237"/>
        <v>42177.791909722218</v>
      </c>
      <c r="T3042" s="14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4">
        <f t="shared" si="237"/>
        <v>42359.868611111116</v>
      </c>
      <c r="T3043" s="14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4">
        <f t="shared" si="237"/>
        <v>42253.688043981485</v>
      </c>
      <c r="T3044" s="14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4">
        <f t="shared" si="237"/>
        <v>42083.070590277777</v>
      </c>
      <c r="T3045" s="14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4">
        <f t="shared" si="237"/>
        <v>42387.7268287037</v>
      </c>
      <c r="T3046" s="14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4">
        <f t="shared" si="237"/>
        <v>41843.155729166669</v>
      </c>
      <c r="T3047" s="14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4">
        <f t="shared" si="237"/>
        <v>41862.803078703706</v>
      </c>
      <c r="T3048" s="14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4">
        <f t="shared" si="237"/>
        <v>42443.989050925928</v>
      </c>
      <c r="T3049" s="14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4">
        <f t="shared" si="237"/>
        <v>41975.901180555549</v>
      </c>
      <c r="T3050" s="14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4">
        <f t="shared" si="237"/>
        <v>42139.014525462961</v>
      </c>
      <c r="T3051" s="14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4">
        <f t="shared" si="237"/>
        <v>42465.16851851852</v>
      </c>
      <c r="T3052" s="14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4">
        <f t="shared" si="237"/>
        <v>42744.416030092587</v>
      </c>
      <c r="T3053" s="14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4">
        <f t="shared" si="237"/>
        <v>42122.670069444444</v>
      </c>
      <c r="T3054" s="14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4">
        <f t="shared" si="237"/>
        <v>41862.761724537035</v>
      </c>
      <c r="T3055" s="14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t="s">
        <v>8355</v>
      </c>
      <c r="S3056" s="14">
        <f t="shared" si="237"/>
        <v>42027.832800925928</v>
      </c>
      <c r="T3056" s="14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4">
        <f t="shared" si="237"/>
        <v>41953.95821759259</v>
      </c>
      <c r="T3057" s="14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t="s">
        <v>8355</v>
      </c>
      <c r="S3058" s="14">
        <f t="shared" si="237"/>
        <v>41851.636388888888</v>
      </c>
      <c r="T3058" s="14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4">
        <f t="shared" si="237"/>
        <v>42433.650590277779</v>
      </c>
      <c r="T3059" s="14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4">
        <f t="shared" si="237"/>
        <v>42460.374305555553</v>
      </c>
      <c r="T3060" s="14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4">
        <f t="shared" si="237"/>
        <v>41829.935717592591</v>
      </c>
      <c r="T3061" s="14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4">
        <f t="shared" si="237"/>
        <v>42245.274699074071</v>
      </c>
      <c r="T3062" s="14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t="s">
        <v>8355</v>
      </c>
      <c r="S3063" s="14">
        <f t="shared" si="237"/>
        <v>41834.784120370372</v>
      </c>
      <c r="T3063" s="14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4">
        <f t="shared" si="237"/>
        <v>42248.535787037035</v>
      </c>
      <c r="T3064" s="14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4">
        <f t="shared" si="237"/>
        <v>42630.922893518517</v>
      </c>
      <c r="T3065" s="14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4">
        <f t="shared" si="237"/>
        <v>42299.130162037036</v>
      </c>
      <c r="T3066" s="14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4">
        <f t="shared" si="237"/>
        <v>41825.055231481485</v>
      </c>
      <c r="T3067" s="14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4">
        <f t="shared" si="237"/>
        <v>42531.228437500002</v>
      </c>
      <c r="T3068" s="14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4">
        <f t="shared" si="237"/>
        <v>42226.938414351855</v>
      </c>
      <c r="T3069" s="14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4">
        <f t="shared" si="237"/>
        <v>42263.691574074073</v>
      </c>
      <c r="T3070" s="14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4">
        <f t="shared" si="237"/>
        <v>41957.833726851852</v>
      </c>
      <c r="T3071" s="14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4">
        <f t="shared" si="237"/>
        <v>42690.733437499999</v>
      </c>
      <c r="T3072" s="14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4">
        <f t="shared" si="237"/>
        <v>42097.732418981483</v>
      </c>
      <c r="T3073" s="14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8315</v>
      </c>
      <c r="R3074" t="s">
        <v>8355</v>
      </c>
      <c r="S3074" s="14">
        <f t="shared" si="237"/>
        <v>42658.690532407403</v>
      </c>
      <c r="T3074" s="14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0" t="s">
        <v>8315</v>
      </c>
      <c r="R3075" t="s">
        <v>8355</v>
      </c>
      <c r="S3075" s="14">
        <f t="shared" ref="S3075:S3138" si="242">(((J3075/60)/60)/24)+DATE(1970,1,1)</f>
        <v>42111.684027777781</v>
      </c>
      <c r="T3075" s="14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4">
        <f t="shared" si="242"/>
        <v>42409.571284722217</v>
      </c>
      <c r="T3076" s="14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4">
        <f t="shared" si="242"/>
        <v>42551.102314814809</v>
      </c>
      <c r="T3077" s="14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4">
        <f t="shared" si="242"/>
        <v>42226.651886574073</v>
      </c>
      <c r="T3078" s="14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4">
        <f t="shared" si="242"/>
        <v>42766.956921296296</v>
      </c>
      <c r="T3079" s="14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4">
        <f t="shared" si="242"/>
        <v>42031.138831018514</v>
      </c>
      <c r="T3080" s="14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4">
        <f t="shared" si="242"/>
        <v>42055.713368055556</v>
      </c>
      <c r="T3081" s="14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4">
        <f t="shared" si="242"/>
        <v>41940.028287037036</v>
      </c>
      <c r="T3082" s="14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4">
        <f t="shared" si="242"/>
        <v>42237.181608796294</v>
      </c>
      <c r="T3083" s="14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t="s">
        <v>8355</v>
      </c>
      <c r="S3084" s="14">
        <f t="shared" si="242"/>
        <v>42293.922986111109</v>
      </c>
      <c r="T3084" s="14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4">
        <f t="shared" si="242"/>
        <v>41853.563402777778</v>
      </c>
      <c r="T3085" s="14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4">
        <f t="shared" si="242"/>
        <v>42100.723738425921</v>
      </c>
      <c r="T3086" s="14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4">
        <f t="shared" si="242"/>
        <v>42246.883784722217</v>
      </c>
      <c r="T3087" s="14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4">
        <f t="shared" si="242"/>
        <v>42173.67082175926</v>
      </c>
      <c r="T3088" s="14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4">
        <f t="shared" si="242"/>
        <v>42665.150347222225</v>
      </c>
      <c r="T3089" s="14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4">
        <f t="shared" si="242"/>
        <v>41981.57230324074</v>
      </c>
      <c r="T3090" s="14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4">
        <f t="shared" si="242"/>
        <v>42528.542627314819</v>
      </c>
      <c r="T3091" s="14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4">
        <f t="shared" si="242"/>
        <v>42065.818807870368</v>
      </c>
      <c r="T3092" s="14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4">
        <f t="shared" si="242"/>
        <v>42566.948414351849</v>
      </c>
      <c r="T3093" s="14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4">
        <f t="shared" si="242"/>
        <v>42255.619351851856</v>
      </c>
      <c r="T3094" s="14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4">
        <f t="shared" si="242"/>
        <v>41760.909039351849</v>
      </c>
      <c r="T3095" s="14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4">
        <f t="shared" si="242"/>
        <v>42207.795787037037</v>
      </c>
      <c r="T3096" s="14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4">
        <f t="shared" si="242"/>
        <v>42523.025231481486</v>
      </c>
      <c r="T3097" s="14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4">
        <f t="shared" si="242"/>
        <v>42114.825532407413</v>
      </c>
      <c r="T3098" s="14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4">
        <f t="shared" si="242"/>
        <v>42629.503483796296</v>
      </c>
      <c r="T3099" s="14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4">
        <f t="shared" si="242"/>
        <v>42359.792233796295</v>
      </c>
      <c r="T3100" s="14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4">
        <f t="shared" si="242"/>
        <v>42382.189710648148</v>
      </c>
      <c r="T3101" s="14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4">
        <f t="shared" si="242"/>
        <v>41902.622395833336</v>
      </c>
      <c r="T3102" s="14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4">
        <f t="shared" si="242"/>
        <v>42171.383530092593</v>
      </c>
      <c r="T3103" s="14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4">
        <f t="shared" si="242"/>
        <v>42555.340486111112</v>
      </c>
      <c r="T3104" s="14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4">
        <f t="shared" si="242"/>
        <v>42107.156319444446</v>
      </c>
      <c r="T3105" s="14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4">
        <f t="shared" si="242"/>
        <v>42006.908692129626</v>
      </c>
      <c r="T3106" s="14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4">
        <f t="shared" si="242"/>
        <v>41876.718935185185</v>
      </c>
      <c r="T3107" s="14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4">
        <f t="shared" si="242"/>
        <v>42241.429120370376</v>
      </c>
      <c r="T3108" s="14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4">
        <f t="shared" si="242"/>
        <v>42128.814247685179</v>
      </c>
      <c r="T3109" s="14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4">
        <f t="shared" si="242"/>
        <v>42062.680486111116</v>
      </c>
      <c r="T3110" s="14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4">
        <f t="shared" si="242"/>
        <v>41844.125115740739</v>
      </c>
      <c r="T3111" s="14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4">
        <f t="shared" si="242"/>
        <v>42745.031469907408</v>
      </c>
      <c r="T3112" s="14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4">
        <f t="shared" si="242"/>
        <v>41885.595138888886</v>
      </c>
      <c r="T3113" s="14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4">
        <f t="shared" si="242"/>
        <v>42615.121921296297</v>
      </c>
      <c r="T3114" s="14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4">
        <f t="shared" si="242"/>
        <v>42081.731273148151</v>
      </c>
      <c r="T3115" s="14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t="s">
        <v>8355</v>
      </c>
      <c r="S3116" s="14">
        <f t="shared" si="242"/>
        <v>41843.632523148146</v>
      </c>
      <c r="T3116" s="14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4">
        <f t="shared" si="242"/>
        <v>42496.447071759263</v>
      </c>
      <c r="T3117" s="14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4">
        <f t="shared" si="242"/>
        <v>42081.515335648146</v>
      </c>
      <c r="T3118" s="14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4">
        <f t="shared" si="242"/>
        <v>42509.374537037031</v>
      </c>
      <c r="T3119" s="14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4">
        <f t="shared" si="242"/>
        <v>42534.649571759262</v>
      </c>
      <c r="T3120" s="14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4">
        <f t="shared" si="242"/>
        <v>42060.04550925926</v>
      </c>
      <c r="T3121" s="14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4">
        <f t="shared" si="242"/>
        <v>42435.942083333335</v>
      </c>
      <c r="T3122" s="14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4">
        <f t="shared" si="242"/>
        <v>41848.679803240739</v>
      </c>
      <c r="T3123" s="14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4">
        <f t="shared" si="242"/>
        <v>42678.932083333333</v>
      </c>
      <c r="T3124" s="14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4">
        <f t="shared" si="242"/>
        <v>42530.993032407408</v>
      </c>
      <c r="T3125" s="14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4">
        <f t="shared" si="242"/>
        <v>41977.780104166668</v>
      </c>
      <c r="T3126" s="14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t="s">
        <v>8355</v>
      </c>
      <c r="S3127" s="14">
        <f t="shared" si="242"/>
        <v>42346.20685185185</v>
      </c>
      <c r="T3127" s="14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4">
        <f t="shared" si="242"/>
        <v>42427.01807870371</v>
      </c>
      <c r="T3128" s="14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t="s">
        <v>8355</v>
      </c>
      <c r="S3129" s="14">
        <f t="shared" si="242"/>
        <v>42034.856817129628</v>
      </c>
      <c r="T3129" s="14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4">
        <f t="shared" si="242"/>
        <v>42780.825706018513</v>
      </c>
      <c r="T3130" s="14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4">
        <f t="shared" si="242"/>
        <v>42803.842812499999</v>
      </c>
      <c r="T3131" s="14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4">
        <f t="shared" si="242"/>
        <v>42808.640231481477</v>
      </c>
      <c r="T3132" s="14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4">
        <f t="shared" si="242"/>
        <v>42803.579224537039</v>
      </c>
      <c r="T3133" s="14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4">
        <f t="shared" si="242"/>
        <v>42786.350231481483</v>
      </c>
      <c r="T3134" s="14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4">
        <f t="shared" si="242"/>
        <v>42788.565208333333</v>
      </c>
      <c r="T3135" s="14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4">
        <f t="shared" si="242"/>
        <v>42800.720127314817</v>
      </c>
      <c r="T3136" s="14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4">
        <f t="shared" si="242"/>
        <v>42807.151863425926</v>
      </c>
      <c r="T3137" s="14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8315</v>
      </c>
      <c r="R3138" t="s">
        <v>8316</v>
      </c>
      <c r="S3138" s="14">
        <f t="shared" si="242"/>
        <v>42789.462430555555</v>
      </c>
      <c r="T3138" s="14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0" t="s">
        <v>8315</v>
      </c>
      <c r="R3139" t="s">
        <v>8316</v>
      </c>
      <c r="S3139" s="14">
        <f t="shared" ref="S3139:S3202" si="247">(((J3139/60)/60)/24)+DATE(1970,1,1)</f>
        <v>42807.885057870371</v>
      </c>
      <c r="T3139" s="14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4">
        <f t="shared" si="247"/>
        <v>42809.645914351851</v>
      </c>
      <c r="T3140" s="14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4">
        <f t="shared" si="247"/>
        <v>42785.270370370374</v>
      </c>
      <c r="T3141" s="14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4">
        <f t="shared" si="247"/>
        <v>42802.718784722223</v>
      </c>
      <c r="T3142" s="14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4">
        <f t="shared" si="247"/>
        <v>42800.753333333334</v>
      </c>
      <c r="T3143" s="14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4">
        <f t="shared" si="247"/>
        <v>42783.513182870374</v>
      </c>
      <c r="T3144" s="14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4">
        <f t="shared" si="247"/>
        <v>42808.358287037037</v>
      </c>
      <c r="T3145" s="14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4">
        <f t="shared" si="247"/>
        <v>42796.538275462968</v>
      </c>
      <c r="T3146" s="14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4">
        <f t="shared" si="247"/>
        <v>42762.040902777779</v>
      </c>
      <c r="T3147" s="14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4">
        <f t="shared" si="247"/>
        <v>42796.682476851856</v>
      </c>
      <c r="T3148" s="14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4">
        <f t="shared" si="247"/>
        <v>41909.969386574077</v>
      </c>
      <c r="T3149" s="14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4">
        <f t="shared" si="247"/>
        <v>41891.665324074071</v>
      </c>
      <c r="T3150" s="14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4">
        <f t="shared" si="247"/>
        <v>41226.017361111109</v>
      </c>
      <c r="T3151" s="14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4">
        <f t="shared" si="247"/>
        <v>40478.263923611114</v>
      </c>
      <c r="T3152" s="14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4">
        <f t="shared" si="247"/>
        <v>41862.83997685185</v>
      </c>
      <c r="T3153" s="14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4">
        <f t="shared" si="247"/>
        <v>41550.867673611108</v>
      </c>
      <c r="T3154" s="14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4">
        <f t="shared" si="247"/>
        <v>40633.154363425929</v>
      </c>
      <c r="T3155" s="14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4">
        <f t="shared" si="247"/>
        <v>40970.875671296293</v>
      </c>
      <c r="T3156" s="14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4">
        <f t="shared" si="247"/>
        <v>41233.499131944445</v>
      </c>
      <c r="T3157" s="14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4">
        <f t="shared" si="247"/>
        <v>41026.953055555554</v>
      </c>
      <c r="T3158" s="14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4">
        <f t="shared" si="247"/>
        <v>41829.788252314815</v>
      </c>
      <c r="T3159" s="14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4">
        <f t="shared" si="247"/>
        <v>41447.839722222219</v>
      </c>
      <c r="T3160" s="14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4">
        <f t="shared" si="247"/>
        <v>40884.066678240742</v>
      </c>
      <c r="T3161" s="14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4">
        <f t="shared" si="247"/>
        <v>41841.26489583333</v>
      </c>
      <c r="T3162" s="14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4">
        <f t="shared" si="247"/>
        <v>41897.536134259259</v>
      </c>
      <c r="T3163" s="14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4">
        <f t="shared" si="247"/>
        <v>41799.685902777775</v>
      </c>
      <c r="T3164" s="14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4">
        <f t="shared" si="247"/>
        <v>41775.753761574073</v>
      </c>
      <c r="T3165" s="14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4">
        <f t="shared" si="247"/>
        <v>41766.80572916667</v>
      </c>
      <c r="T3166" s="14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4">
        <f t="shared" si="247"/>
        <v>40644.159259259257</v>
      </c>
      <c r="T3167" s="14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4">
        <f t="shared" si="247"/>
        <v>41940.69158564815</v>
      </c>
      <c r="T3168" s="14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4">
        <f t="shared" si="247"/>
        <v>41839.175706018519</v>
      </c>
      <c r="T3169" s="14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4">
        <f t="shared" si="247"/>
        <v>41772.105937500004</v>
      </c>
      <c r="T3170" s="14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4">
        <f t="shared" si="247"/>
        <v>41591.737974537034</v>
      </c>
      <c r="T3171" s="14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4">
        <f t="shared" si="247"/>
        <v>41789.080370370371</v>
      </c>
      <c r="T3172" s="14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4">
        <f t="shared" si="247"/>
        <v>42466.608310185184</v>
      </c>
      <c r="T3173" s="14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4">
        <f t="shared" si="247"/>
        <v>40923.729953703703</v>
      </c>
      <c r="T3174" s="14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4">
        <f t="shared" si="247"/>
        <v>41878.878379629627</v>
      </c>
      <c r="T3175" s="14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4">
        <f t="shared" si="247"/>
        <v>41862.864675925928</v>
      </c>
      <c r="T3176" s="14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4">
        <f t="shared" si="247"/>
        <v>40531.886886574073</v>
      </c>
      <c r="T3177" s="14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4">
        <f t="shared" si="247"/>
        <v>41477.930914351848</v>
      </c>
      <c r="T3178" s="14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4">
        <f t="shared" si="247"/>
        <v>41781.666770833333</v>
      </c>
      <c r="T3179" s="14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4">
        <f t="shared" si="247"/>
        <v>41806.605034722219</v>
      </c>
      <c r="T3180" s="14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4">
        <f t="shared" si="247"/>
        <v>41375.702210648145</v>
      </c>
      <c r="T3181" s="14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4">
        <f t="shared" si="247"/>
        <v>41780.412604166668</v>
      </c>
      <c r="T3182" s="14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4">
        <f t="shared" si="247"/>
        <v>41779.310034722221</v>
      </c>
      <c r="T3183" s="14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4">
        <f t="shared" si="247"/>
        <v>40883.949317129627</v>
      </c>
      <c r="T3184" s="14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4">
        <f t="shared" si="247"/>
        <v>41491.79478009259</v>
      </c>
      <c r="T3185" s="14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4">
        <f t="shared" si="247"/>
        <v>41791.993414351848</v>
      </c>
      <c r="T3186" s="14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4">
        <f t="shared" si="247"/>
        <v>41829.977326388893</v>
      </c>
      <c r="T3187" s="14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4">
        <f t="shared" si="247"/>
        <v>41868.924050925925</v>
      </c>
      <c r="T3188" s="14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4">
        <f t="shared" si="247"/>
        <v>41835.666354166664</v>
      </c>
      <c r="T3189" s="14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4">
        <f t="shared" si="247"/>
        <v>42144.415532407409</v>
      </c>
      <c r="T3190" s="14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4">
        <f t="shared" si="247"/>
        <v>42118.346435185187</v>
      </c>
      <c r="T3191" s="14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4">
        <f t="shared" si="247"/>
        <v>42683.151331018518</v>
      </c>
      <c r="T3192" s="14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4">
        <f t="shared" si="247"/>
        <v>42538.755428240736</v>
      </c>
      <c r="T3193" s="14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4">
        <f t="shared" si="247"/>
        <v>42018.94049768518</v>
      </c>
      <c r="T3194" s="14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4">
        <f t="shared" si="247"/>
        <v>42010.968240740738</v>
      </c>
      <c r="T3195" s="14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t="s">
        <v>8357</v>
      </c>
      <c r="S3196" s="14">
        <f t="shared" si="247"/>
        <v>42182.062476851846</v>
      </c>
      <c r="T3196" s="14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4">
        <f t="shared" si="247"/>
        <v>42017.594236111108</v>
      </c>
      <c r="T3197" s="14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4">
        <f t="shared" si="247"/>
        <v>42157.598090277781</v>
      </c>
      <c r="T3198" s="14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4">
        <f t="shared" si="247"/>
        <v>42009.493263888886</v>
      </c>
      <c r="T3199" s="14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4">
        <f t="shared" si="247"/>
        <v>42013.424502314811</v>
      </c>
      <c r="T3200" s="14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4">
        <f t="shared" si="247"/>
        <v>41858.761782407404</v>
      </c>
      <c r="T3201" s="14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8315</v>
      </c>
      <c r="R3202" t="s">
        <v>8357</v>
      </c>
      <c r="S3202" s="14">
        <f t="shared" si="247"/>
        <v>42460.320613425924</v>
      </c>
      <c r="T3202" s="14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0" t="s">
        <v>8315</v>
      </c>
      <c r="R3203" t="s">
        <v>8357</v>
      </c>
      <c r="S3203" s="14">
        <f t="shared" ref="S3203:S3266" si="252">(((J3203/60)/60)/24)+DATE(1970,1,1)</f>
        <v>41861.767094907409</v>
      </c>
      <c r="T3203" s="14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4">
        <f t="shared" si="252"/>
        <v>42293.853541666671</v>
      </c>
      <c r="T3204" s="14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4">
        <f t="shared" si="252"/>
        <v>42242.988680555558</v>
      </c>
      <c r="T3205" s="14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4">
        <f t="shared" si="252"/>
        <v>42172.686099537037</v>
      </c>
      <c r="T3206" s="14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4">
        <f t="shared" si="252"/>
        <v>42095.374675925923</v>
      </c>
      <c r="T3207" s="14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4">
        <f t="shared" si="252"/>
        <v>42236.276053240741</v>
      </c>
      <c r="T3208" s="14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4">
        <f t="shared" si="252"/>
        <v>42057.277858796297</v>
      </c>
      <c r="T3209" s="14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4">
        <f t="shared" si="252"/>
        <v>41827.605057870373</v>
      </c>
      <c r="T3210" s="14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4">
        <f t="shared" si="252"/>
        <v>41778.637245370373</v>
      </c>
      <c r="T3211" s="14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4">
        <f t="shared" si="252"/>
        <v>41013.936562499999</v>
      </c>
      <c r="T3212" s="14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4">
        <f t="shared" si="252"/>
        <v>41834.586574074077</v>
      </c>
      <c r="T3213" s="14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4">
        <f t="shared" si="252"/>
        <v>41829.795729166668</v>
      </c>
      <c r="T3214" s="14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4">
        <f t="shared" si="252"/>
        <v>42171.763414351852</v>
      </c>
      <c r="T3215" s="14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4">
        <f t="shared" si="252"/>
        <v>42337.792511574073</v>
      </c>
      <c r="T3216" s="14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4">
        <f t="shared" si="252"/>
        <v>42219.665173611109</v>
      </c>
      <c r="T3217" s="14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4">
        <f t="shared" si="252"/>
        <v>42165.462627314817</v>
      </c>
      <c r="T3218" s="14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4">
        <f t="shared" si="252"/>
        <v>42648.546111111107</v>
      </c>
      <c r="T3219" s="14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4">
        <f t="shared" si="252"/>
        <v>41971.002152777779</v>
      </c>
      <c r="T3220" s="14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4">
        <f t="shared" si="252"/>
        <v>42050.983182870375</v>
      </c>
      <c r="T3221" s="14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4">
        <f t="shared" si="252"/>
        <v>42772.833379629628</v>
      </c>
      <c r="T3222" s="14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4">
        <f t="shared" si="252"/>
        <v>42155.696793981479</v>
      </c>
      <c r="T3223" s="14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4">
        <f t="shared" si="252"/>
        <v>42270.582141203704</v>
      </c>
      <c r="T3224" s="14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4">
        <f t="shared" si="252"/>
        <v>42206.835370370376</v>
      </c>
      <c r="T3225" s="14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4">
        <f t="shared" si="252"/>
        <v>42697.850844907407</v>
      </c>
      <c r="T3226" s="14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4">
        <f t="shared" si="252"/>
        <v>42503.559467592597</v>
      </c>
      <c r="T3227" s="14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4">
        <f t="shared" si="252"/>
        <v>42277.583472222221</v>
      </c>
      <c r="T3228" s="14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4">
        <f t="shared" si="252"/>
        <v>42722.882361111115</v>
      </c>
      <c r="T3229" s="14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4">
        <f t="shared" si="252"/>
        <v>42323.70930555556</v>
      </c>
      <c r="T3230" s="14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4">
        <f t="shared" si="252"/>
        <v>41933.291643518518</v>
      </c>
      <c r="T3231" s="14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4">
        <f t="shared" si="252"/>
        <v>41898.168125000004</v>
      </c>
      <c r="T3232" s="14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4">
        <f t="shared" si="252"/>
        <v>42446.943831018521</v>
      </c>
      <c r="T3233" s="14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4">
        <f t="shared" si="252"/>
        <v>42463.81385416667</v>
      </c>
      <c r="T3234" s="14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4">
        <f t="shared" si="252"/>
        <v>42766.805034722223</v>
      </c>
      <c r="T3235" s="14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4">
        <f t="shared" si="252"/>
        <v>42734.789444444439</v>
      </c>
      <c r="T3236" s="14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4">
        <f t="shared" si="252"/>
        <v>42522.347812499997</v>
      </c>
      <c r="T3237" s="14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4">
        <f t="shared" si="252"/>
        <v>42702.917048611111</v>
      </c>
      <c r="T3238" s="14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4">
        <f t="shared" si="252"/>
        <v>42252.474351851852</v>
      </c>
      <c r="T3239" s="14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4">
        <f t="shared" si="252"/>
        <v>42156.510393518518</v>
      </c>
      <c r="T3240" s="14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4">
        <f t="shared" si="252"/>
        <v>42278.089039351849</v>
      </c>
      <c r="T3241" s="14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4">
        <f t="shared" si="252"/>
        <v>42754.693842592591</v>
      </c>
      <c r="T3242" s="14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4">
        <f t="shared" si="252"/>
        <v>41893.324884259258</v>
      </c>
      <c r="T3243" s="14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4">
        <f t="shared" si="252"/>
        <v>41871.755694444444</v>
      </c>
      <c r="T3244" s="14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4">
        <f t="shared" si="252"/>
        <v>42262.096782407403</v>
      </c>
      <c r="T3245" s="14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4">
        <f t="shared" si="252"/>
        <v>42675.694236111114</v>
      </c>
      <c r="T3246" s="14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4">
        <f t="shared" si="252"/>
        <v>42135.60020833333</v>
      </c>
      <c r="T3247" s="14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4">
        <f t="shared" si="252"/>
        <v>42230.472222222219</v>
      </c>
      <c r="T3248" s="14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4">
        <f t="shared" si="252"/>
        <v>42167.434166666666</v>
      </c>
      <c r="T3249" s="14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4">
        <f t="shared" si="252"/>
        <v>42068.888391203705</v>
      </c>
      <c r="T3250" s="14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4">
        <f t="shared" si="252"/>
        <v>42145.746689814812</v>
      </c>
      <c r="T3251" s="14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4">
        <f t="shared" si="252"/>
        <v>41918.742175925923</v>
      </c>
      <c r="T3252" s="14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4">
        <f t="shared" si="252"/>
        <v>42146.731087962966</v>
      </c>
      <c r="T3253" s="14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4">
        <f t="shared" si="252"/>
        <v>42590.472685185188</v>
      </c>
      <c r="T3254" s="14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4">
        <f t="shared" si="252"/>
        <v>42602.576712962968</v>
      </c>
      <c r="T3255" s="14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4">
        <f t="shared" si="252"/>
        <v>42059.085752314815</v>
      </c>
      <c r="T3256" s="14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4">
        <f t="shared" si="252"/>
        <v>41889.768229166664</v>
      </c>
      <c r="T3257" s="14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4">
        <f t="shared" si="252"/>
        <v>42144.573807870373</v>
      </c>
      <c r="T3258" s="14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4">
        <f t="shared" si="252"/>
        <v>42758.559629629628</v>
      </c>
      <c r="T3259" s="14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4">
        <f t="shared" si="252"/>
        <v>41982.887280092589</v>
      </c>
      <c r="T3260" s="14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4">
        <f t="shared" si="252"/>
        <v>42614.760937500003</v>
      </c>
      <c r="T3261" s="14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4">
        <f t="shared" si="252"/>
        <v>42303.672662037032</v>
      </c>
      <c r="T3262" s="14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4">
        <f t="shared" si="252"/>
        <v>42171.725416666668</v>
      </c>
      <c r="T3263" s="14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4">
        <f t="shared" si="252"/>
        <v>41964.315532407403</v>
      </c>
      <c r="T3264" s="14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4">
        <f t="shared" si="252"/>
        <v>42284.516064814816</v>
      </c>
      <c r="T3265" s="14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8315</v>
      </c>
      <c r="R3266" t="s">
        <v>8316</v>
      </c>
      <c r="S3266" s="14">
        <f t="shared" si="252"/>
        <v>42016.800208333334</v>
      </c>
      <c r="T3266" s="14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0" t="s">
        <v>8315</v>
      </c>
      <c r="R3267" t="s">
        <v>8316</v>
      </c>
      <c r="S3267" s="14">
        <f t="shared" ref="S3267:S3330" si="257">(((J3267/60)/60)/24)+DATE(1970,1,1)</f>
        <v>42311.711979166663</v>
      </c>
      <c r="T3267" s="14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4">
        <f t="shared" si="257"/>
        <v>42136.536134259266</v>
      </c>
      <c r="T3268" s="14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4">
        <f t="shared" si="257"/>
        <v>42172.757638888885</v>
      </c>
      <c r="T3269" s="14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4">
        <f t="shared" si="257"/>
        <v>42590.90425925926</v>
      </c>
      <c r="T3270" s="14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4">
        <f t="shared" si="257"/>
        <v>42137.395798611105</v>
      </c>
      <c r="T3271" s="14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4">
        <f t="shared" si="257"/>
        <v>42167.533159722225</v>
      </c>
      <c r="T3272" s="14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4">
        <f t="shared" si="257"/>
        <v>41915.437210648146</v>
      </c>
      <c r="T3273" s="14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4">
        <f t="shared" si="257"/>
        <v>42284.500104166669</v>
      </c>
      <c r="T3274" s="14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4">
        <f t="shared" si="257"/>
        <v>42611.801412037035</v>
      </c>
      <c r="T3275" s="14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4">
        <f t="shared" si="257"/>
        <v>42400.704537037032</v>
      </c>
      <c r="T3276" s="14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4">
        <f t="shared" si="257"/>
        <v>42017.88045138889</v>
      </c>
      <c r="T3277" s="14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4">
        <f t="shared" si="257"/>
        <v>42426.949988425928</v>
      </c>
      <c r="T3278" s="14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4">
        <f t="shared" si="257"/>
        <v>41931.682939814818</v>
      </c>
      <c r="T3279" s="14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4">
        <f t="shared" si="257"/>
        <v>42124.848414351851</v>
      </c>
      <c r="T3280" s="14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4">
        <f t="shared" si="257"/>
        <v>42431.102534722217</v>
      </c>
      <c r="T3281" s="14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4">
        <f t="shared" si="257"/>
        <v>42121.756921296299</v>
      </c>
      <c r="T3282" s="14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4">
        <f t="shared" si="257"/>
        <v>42219.019733796296</v>
      </c>
      <c r="T3283" s="14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4">
        <f t="shared" si="257"/>
        <v>42445.19430555556</v>
      </c>
      <c r="T3284" s="14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4">
        <f t="shared" si="257"/>
        <v>42379.74418981481</v>
      </c>
      <c r="T3285" s="14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4">
        <f t="shared" si="257"/>
        <v>42380.884872685187</v>
      </c>
      <c r="T3286" s="14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4">
        <f t="shared" si="257"/>
        <v>42762.942430555559</v>
      </c>
      <c r="T3287" s="14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4">
        <f t="shared" si="257"/>
        <v>42567.840069444443</v>
      </c>
      <c r="T3288" s="14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4">
        <f t="shared" si="257"/>
        <v>42311.750324074077</v>
      </c>
      <c r="T3289" s="14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4">
        <f t="shared" si="257"/>
        <v>42505.774479166663</v>
      </c>
      <c r="T3290" s="14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4">
        <f t="shared" si="257"/>
        <v>42758.368078703701</v>
      </c>
      <c r="T3291" s="14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4">
        <f t="shared" si="257"/>
        <v>42775.51494212963</v>
      </c>
      <c r="T3292" s="14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4">
        <f t="shared" si="257"/>
        <v>42232.702546296292</v>
      </c>
      <c r="T3293" s="14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4">
        <f t="shared" si="257"/>
        <v>42282.770231481481</v>
      </c>
      <c r="T3294" s="14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4">
        <f t="shared" si="257"/>
        <v>42768.425370370373</v>
      </c>
      <c r="T3295" s="14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4">
        <f t="shared" si="257"/>
        <v>42141.541134259256</v>
      </c>
      <c r="T3296" s="14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4">
        <f t="shared" si="257"/>
        <v>42609.442465277782</v>
      </c>
      <c r="T3297" s="14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4">
        <f t="shared" si="257"/>
        <v>42309.756620370375</v>
      </c>
      <c r="T3298" s="14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4">
        <f t="shared" si="257"/>
        <v>42193.771481481483</v>
      </c>
      <c r="T3299" s="14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4">
        <f t="shared" si="257"/>
        <v>42239.957962962959</v>
      </c>
      <c r="T3300" s="14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4">
        <f t="shared" si="257"/>
        <v>42261.917395833334</v>
      </c>
      <c r="T3301" s="14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4">
        <f t="shared" si="257"/>
        <v>42102.743773148148</v>
      </c>
      <c r="T3302" s="14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4">
        <f t="shared" si="257"/>
        <v>42538.73583333334</v>
      </c>
      <c r="T3303" s="14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4">
        <f t="shared" si="257"/>
        <v>42681.35157407407</v>
      </c>
      <c r="T3304" s="14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4">
        <f t="shared" si="257"/>
        <v>42056.65143518518</v>
      </c>
      <c r="T3305" s="14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4">
        <f t="shared" si="257"/>
        <v>42696.624444444446</v>
      </c>
      <c r="T3306" s="14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4">
        <f t="shared" si="257"/>
        <v>42186.855879629627</v>
      </c>
      <c r="T3307" s="14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4">
        <f t="shared" si="257"/>
        <v>42493.219236111108</v>
      </c>
      <c r="T3308" s="14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4">
        <f t="shared" si="257"/>
        <v>42475.057164351849</v>
      </c>
      <c r="T3309" s="14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4">
        <f t="shared" si="257"/>
        <v>42452.876909722225</v>
      </c>
      <c r="T3310" s="14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4">
        <f t="shared" si="257"/>
        <v>42628.650208333333</v>
      </c>
      <c r="T3311" s="14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4">
        <f t="shared" si="257"/>
        <v>42253.928530092591</v>
      </c>
      <c r="T3312" s="14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4">
        <f t="shared" si="257"/>
        <v>42264.29178240741</v>
      </c>
      <c r="T3313" s="14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4">
        <f t="shared" si="257"/>
        <v>42664.809560185182</v>
      </c>
      <c r="T3314" s="14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4">
        <f t="shared" si="257"/>
        <v>42382.244409722218</v>
      </c>
      <c r="T3315" s="14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4">
        <f t="shared" si="257"/>
        <v>42105.267488425925</v>
      </c>
      <c r="T3316" s="14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4">
        <f t="shared" si="257"/>
        <v>42466.303715277783</v>
      </c>
      <c r="T3317" s="14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4">
        <f t="shared" si="257"/>
        <v>41826.871238425927</v>
      </c>
      <c r="T3318" s="14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4">
        <f t="shared" si="257"/>
        <v>42499.039629629624</v>
      </c>
      <c r="T3319" s="14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4">
        <f t="shared" si="257"/>
        <v>42431.302002314813</v>
      </c>
      <c r="T3320" s="14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4">
        <f t="shared" si="257"/>
        <v>41990.585486111115</v>
      </c>
      <c r="T3321" s="14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4">
        <f t="shared" si="257"/>
        <v>42513.045798611114</v>
      </c>
      <c r="T3322" s="14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4">
        <f t="shared" si="257"/>
        <v>41914.100289351853</v>
      </c>
      <c r="T3323" s="14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4">
        <f t="shared" si="257"/>
        <v>42521.010370370372</v>
      </c>
      <c r="T3324" s="14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4">
        <f t="shared" si="257"/>
        <v>42608.36583333333</v>
      </c>
      <c r="T3325" s="14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4">
        <f t="shared" si="257"/>
        <v>42512.58321759259</v>
      </c>
      <c r="T3326" s="14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4">
        <f t="shared" si="257"/>
        <v>42064.785613425927</v>
      </c>
      <c r="T3327" s="14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4">
        <f t="shared" si="257"/>
        <v>42041.714178240742</v>
      </c>
      <c r="T3328" s="14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4">
        <f t="shared" si="257"/>
        <v>42468.374606481477</v>
      </c>
      <c r="T3329" s="14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8315</v>
      </c>
      <c r="R3330" t="s">
        <v>8316</v>
      </c>
      <c r="S3330" s="14">
        <f t="shared" si="257"/>
        <v>41822.57503472222</v>
      </c>
      <c r="T3330" s="14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0" t="s">
        <v>8315</v>
      </c>
      <c r="R3331" t="s">
        <v>8316</v>
      </c>
      <c r="S3331" s="14">
        <f t="shared" ref="S3331:S3394" si="262">(((J3331/60)/60)/24)+DATE(1970,1,1)</f>
        <v>41837.323009259257</v>
      </c>
      <c r="T3331" s="14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4">
        <f t="shared" si="262"/>
        <v>42065.887361111112</v>
      </c>
      <c r="T3332" s="14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4">
        <f t="shared" si="262"/>
        <v>42248.697754629626</v>
      </c>
      <c r="T3333" s="14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4">
        <f t="shared" si="262"/>
        <v>41809.860300925924</v>
      </c>
      <c r="T3334" s="14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4">
        <f t="shared" si="262"/>
        <v>42148.676851851851</v>
      </c>
      <c r="T3335" s="14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4">
        <f t="shared" si="262"/>
        <v>42185.521087962959</v>
      </c>
      <c r="T3336" s="14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4">
        <f t="shared" si="262"/>
        <v>41827.674143518518</v>
      </c>
      <c r="T3337" s="14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4">
        <f t="shared" si="262"/>
        <v>42437.398680555561</v>
      </c>
      <c r="T3338" s="14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4">
        <f t="shared" si="262"/>
        <v>41901.282025462962</v>
      </c>
      <c r="T3339" s="14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4">
        <f t="shared" si="262"/>
        <v>42769.574999999997</v>
      </c>
      <c r="T3340" s="14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4">
        <f t="shared" si="262"/>
        <v>42549.665717592594</v>
      </c>
      <c r="T3341" s="14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4">
        <f t="shared" si="262"/>
        <v>42685.974004629628</v>
      </c>
      <c r="T3342" s="14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4">
        <f t="shared" si="262"/>
        <v>42510.798854166671</v>
      </c>
      <c r="T3343" s="14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4">
        <f t="shared" si="262"/>
        <v>42062.296412037031</v>
      </c>
      <c r="T3344" s="14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4">
        <f t="shared" si="262"/>
        <v>42452.916481481487</v>
      </c>
      <c r="T3345" s="14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4">
        <f t="shared" si="262"/>
        <v>41851.200150462959</v>
      </c>
      <c r="T3346" s="14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4">
        <f t="shared" si="262"/>
        <v>42053.106111111112</v>
      </c>
      <c r="T3347" s="14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4">
        <f t="shared" si="262"/>
        <v>42054.024421296301</v>
      </c>
      <c r="T3348" s="14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4">
        <f t="shared" si="262"/>
        <v>42484.551550925928</v>
      </c>
      <c r="T3349" s="14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4">
        <f t="shared" si="262"/>
        <v>42466.558796296296</v>
      </c>
      <c r="T3350" s="14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4">
        <f t="shared" si="262"/>
        <v>42513.110787037032</v>
      </c>
      <c r="T3351" s="14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4">
        <f t="shared" si="262"/>
        <v>42302.701516203699</v>
      </c>
      <c r="T3352" s="14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4">
        <f t="shared" si="262"/>
        <v>41806.395428240743</v>
      </c>
      <c r="T3353" s="14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4">
        <f t="shared" si="262"/>
        <v>42495.992800925931</v>
      </c>
      <c r="T3354" s="14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4">
        <f t="shared" si="262"/>
        <v>42479.432291666672</v>
      </c>
      <c r="T3355" s="14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4">
        <f t="shared" si="262"/>
        <v>42270.7269212963</v>
      </c>
      <c r="T3356" s="14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4">
        <f t="shared" si="262"/>
        <v>42489.619525462964</v>
      </c>
      <c r="T3357" s="14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4">
        <f t="shared" si="262"/>
        <v>42536.815648148149</v>
      </c>
      <c r="T3358" s="14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4">
        <f t="shared" si="262"/>
        <v>41822.417939814812</v>
      </c>
      <c r="T3359" s="14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4">
        <f t="shared" si="262"/>
        <v>41932.311099537037</v>
      </c>
      <c r="T3360" s="14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4">
        <f t="shared" si="262"/>
        <v>42746.057106481487</v>
      </c>
      <c r="T3361" s="14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4">
        <f t="shared" si="262"/>
        <v>42697.082673611112</v>
      </c>
      <c r="T3362" s="14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4">
        <f t="shared" si="262"/>
        <v>41866.025347222225</v>
      </c>
      <c r="T3363" s="14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4">
        <f t="shared" si="262"/>
        <v>42056.091631944444</v>
      </c>
      <c r="T3364" s="14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4">
        <f t="shared" si="262"/>
        <v>41851.771354166667</v>
      </c>
      <c r="T3365" s="14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4">
        <f t="shared" si="262"/>
        <v>42422.977418981478</v>
      </c>
      <c r="T3366" s="14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4">
        <f t="shared" si="262"/>
        <v>42321.101759259262</v>
      </c>
      <c r="T3367" s="14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4">
        <f t="shared" si="262"/>
        <v>42107.067557870367</v>
      </c>
      <c r="T3368" s="14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4">
        <f t="shared" si="262"/>
        <v>42192.933958333335</v>
      </c>
      <c r="T3369" s="14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4">
        <f t="shared" si="262"/>
        <v>41969.199756944443</v>
      </c>
      <c r="T3370" s="14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4">
        <f t="shared" si="262"/>
        <v>42690.041435185187</v>
      </c>
      <c r="T3371" s="14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4">
        <f t="shared" si="262"/>
        <v>42690.334317129629</v>
      </c>
      <c r="T3372" s="14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4">
        <f t="shared" si="262"/>
        <v>42312.874594907407</v>
      </c>
      <c r="T3373" s="14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4">
        <f t="shared" si="262"/>
        <v>41855.548101851848</v>
      </c>
      <c r="T3374" s="14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4">
        <f t="shared" si="262"/>
        <v>42179.854629629626</v>
      </c>
      <c r="T3375" s="14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4">
        <f t="shared" si="262"/>
        <v>42275.731666666667</v>
      </c>
      <c r="T3376" s="14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4">
        <f t="shared" si="262"/>
        <v>41765.610798611109</v>
      </c>
      <c r="T3377" s="14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4">
        <f t="shared" si="262"/>
        <v>42059.701319444444</v>
      </c>
      <c r="T3378" s="14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4">
        <f t="shared" si="262"/>
        <v>42053.732627314821</v>
      </c>
      <c r="T3379" s="14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4">
        <f t="shared" si="262"/>
        <v>41858.355393518519</v>
      </c>
      <c r="T3380" s="14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4">
        <f t="shared" si="262"/>
        <v>42225.513888888891</v>
      </c>
      <c r="T3381" s="14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4">
        <f t="shared" si="262"/>
        <v>41937.95344907407</v>
      </c>
      <c r="T3382" s="14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4">
        <f t="shared" si="262"/>
        <v>42044.184988425928</v>
      </c>
      <c r="T3383" s="14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4">
        <f t="shared" si="262"/>
        <v>42559.431203703702</v>
      </c>
      <c r="T3384" s="14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4">
        <f t="shared" si="262"/>
        <v>42524.782638888893</v>
      </c>
      <c r="T3385" s="14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4">
        <f t="shared" si="262"/>
        <v>42292.087592592594</v>
      </c>
      <c r="T3386" s="14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4">
        <f t="shared" si="262"/>
        <v>41953.8675</v>
      </c>
      <c r="T3387" s="14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4">
        <f t="shared" si="262"/>
        <v>41946.644745370373</v>
      </c>
      <c r="T3388" s="14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4">
        <f t="shared" si="262"/>
        <v>41947.762592592589</v>
      </c>
      <c r="T3389" s="14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4">
        <f t="shared" si="262"/>
        <v>42143.461122685185</v>
      </c>
      <c r="T3390" s="14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4">
        <f t="shared" si="262"/>
        <v>42494.563449074078</v>
      </c>
      <c r="T3391" s="14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4">
        <f t="shared" si="262"/>
        <v>41815.774826388886</v>
      </c>
      <c r="T3392" s="14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4">
        <f t="shared" si="262"/>
        <v>41830.545694444445</v>
      </c>
      <c r="T3393" s="14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8315</v>
      </c>
      <c r="R3394" t="s">
        <v>8316</v>
      </c>
      <c r="S3394" s="14">
        <f t="shared" si="262"/>
        <v>42446.845543981486</v>
      </c>
      <c r="T3394" s="14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0" t="s">
        <v>8315</v>
      </c>
      <c r="R3395" t="s">
        <v>8316</v>
      </c>
      <c r="S3395" s="14">
        <f t="shared" ref="S3395:S3458" si="267">(((J3395/60)/60)/24)+DATE(1970,1,1)</f>
        <v>41923.921643518523</v>
      </c>
      <c r="T3395" s="14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4">
        <f t="shared" si="267"/>
        <v>41817.59542824074</v>
      </c>
      <c r="T3396" s="14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4">
        <f t="shared" si="267"/>
        <v>42140.712314814817</v>
      </c>
      <c r="T3397" s="14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4">
        <f t="shared" si="267"/>
        <v>41764.44663194444</v>
      </c>
      <c r="T3398" s="14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4">
        <f t="shared" si="267"/>
        <v>42378.478344907402</v>
      </c>
      <c r="T3399" s="14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4">
        <f t="shared" si="267"/>
        <v>41941.75203703704</v>
      </c>
      <c r="T3400" s="14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4">
        <f t="shared" si="267"/>
        <v>42026.920428240745</v>
      </c>
      <c r="T3401" s="14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4">
        <f t="shared" si="267"/>
        <v>41834.953865740739</v>
      </c>
      <c r="T3402" s="14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4">
        <f t="shared" si="267"/>
        <v>42193.723912037036</v>
      </c>
      <c r="T3403" s="14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4">
        <f t="shared" si="267"/>
        <v>42290.61855324074</v>
      </c>
      <c r="T3404" s="14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4">
        <f t="shared" si="267"/>
        <v>42150.462083333332</v>
      </c>
      <c r="T3405" s="14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4">
        <f t="shared" si="267"/>
        <v>42152.503495370373</v>
      </c>
      <c r="T3406" s="14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4">
        <f t="shared" si="267"/>
        <v>42410.017199074078</v>
      </c>
      <c r="T3407" s="14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4">
        <f t="shared" si="267"/>
        <v>41791.492777777778</v>
      </c>
      <c r="T3408" s="14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4">
        <f t="shared" si="267"/>
        <v>41796.422326388885</v>
      </c>
      <c r="T3409" s="14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4">
        <f t="shared" si="267"/>
        <v>41808.991944444446</v>
      </c>
      <c r="T3410" s="14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4">
        <f t="shared" si="267"/>
        <v>42544.814328703709</v>
      </c>
      <c r="T3411" s="14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4">
        <f t="shared" si="267"/>
        <v>42500.041550925926</v>
      </c>
      <c r="T3412" s="14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4">
        <f t="shared" si="267"/>
        <v>42265.022824074069</v>
      </c>
      <c r="T3413" s="14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4">
        <f t="shared" si="267"/>
        <v>41879.959050925929</v>
      </c>
      <c r="T3414" s="14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4">
        <f t="shared" si="267"/>
        <v>42053.733078703706</v>
      </c>
      <c r="T3415" s="14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4">
        <f t="shared" si="267"/>
        <v>42675.832465277781</v>
      </c>
      <c r="T3416" s="14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4">
        <f t="shared" si="267"/>
        <v>42467.144166666665</v>
      </c>
      <c r="T3417" s="14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4">
        <f t="shared" si="267"/>
        <v>42089.412557870368</v>
      </c>
      <c r="T3418" s="14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4">
        <f t="shared" si="267"/>
        <v>41894.91375</v>
      </c>
      <c r="T3419" s="14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4">
        <f t="shared" si="267"/>
        <v>41752.83457175926</v>
      </c>
      <c r="T3420" s="14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4">
        <f t="shared" si="267"/>
        <v>42448.821585648147</v>
      </c>
      <c r="T3421" s="14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4">
        <f t="shared" si="267"/>
        <v>42405.090300925927</v>
      </c>
      <c r="T3422" s="14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4">
        <f t="shared" si="267"/>
        <v>42037.791238425925</v>
      </c>
      <c r="T3423" s="14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4">
        <f t="shared" si="267"/>
        <v>42323.562222222223</v>
      </c>
      <c r="T3424" s="14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4">
        <f t="shared" si="267"/>
        <v>42088.911354166667</v>
      </c>
      <c r="T3425" s="14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4">
        <f t="shared" si="267"/>
        <v>42018.676898148144</v>
      </c>
      <c r="T3426" s="14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4">
        <f t="shared" si="267"/>
        <v>41884.617314814815</v>
      </c>
      <c r="T3427" s="14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4">
        <f t="shared" si="267"/>
        <v>41884.056747685187</v>
      </c>
      <c r="T3428" s="14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4">
        <f t="shared" si="267"/>
        <v>41792.645277777774</v>
      </c>
      <c r="T3429" s="14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4">
        <f t="shared" si="267"/>
        <v>42038.720451388886</v>
      </c>
      <c r="T3430" s="14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4">
        <f t="shared" si="267"/>
        <v>42662.021539351852</v>
      </c>
      <c r="T3431" s="14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4">
        <f t="shared" si="267"/>
        <v>41820.945613425924</v>
      </c>
      <c r="T3432" s="14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4">
        <f t="shared" si="267"/>
        <v>41839.730937500004</v>
      </c>
      <c r="T3433" s="14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4">
        <f t="shared" si="267"/>
        <v>42380.581180555557</v>
      </c>
      <c r="T3434" s="14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4">
        <f t="shared" si="267"/>
        <v>41776.063136574077</v>
      </c>
      <c r="T3435" s="14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4">
        <f t="shared" si="267"/>
        <v>41800.380428240744</v>
      </c>
      <c r="T3436" s="14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4">
        <f t="shared" si="267"/>
        <v>42572.61681712963</v>
      </c>
      <c r="T3437" s="14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4">
        <f t="shared" si="267"/>
        <v>41851.541585648149</v>
      </c>
      <c r="T3438" s="14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4">
        <f t="shared" si="267"/>
        <v>42205.710879629631</v>
      </c>
      <c r="T3439" s="14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4">
        <f t="shared" si="267"/>
        <v>42100.927858796291</v>
      </c>
      <c r="T3440" s="14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4">
        <f t="shared" si="267"/>
        <v>42374.911226851851</v>
      </c>
      <c r="T3441" s="14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4">
        <f t="shared" si="267"/>
        <v>41809.12300925926</v>
      </c>
      <c r="T3442" s="14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4">
        <f t="shared" si="267"/>
        <v>42294.429641203707</v>
      </c>
      <c r="T3443" s="14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4">
        <f t="shared" si="267"/>
        <v>42124.841111111105</v>
      </c>
      <c r="T3444" s="14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4">
        <f t="shared" si="267"/>
        <v>41861.524837962963</v>
      </c>
      <c r="T3445" s="14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4">
        <f t="shared" si="267"/>
        <v>42521.291504629626</v>
      </c>
      <c r="T3446" s="14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4">
        <f t="shared" si="267"/>
        <v>42272.530509259261</v>
      </c>
      <c r="T3447" s="14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4">
        <f t="shared" si="267"/>
        <v>42016.832465277781</v>
      </c>
      <c r="T3448" s="14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4">
        <f t="shared" si="267"/>
        <v>42402.889027777783</v>
      </c>
      <c r="T3449" s="14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4">
        <f t="shared" si="267"/>
        <v>41960.119085648148</v>
      </c>
      <c r="T3450" s="14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4">
        <f t="shared" si="267"/>
        <v>42532.052523148144</v>
      </c>
      <c r="T3451" s="14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4">
        <f t="shared" si="267"/>
        <v>42036.704525462963</v>
      </c>
      <c r="T3452" s="14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4">
        <f t="shared" si="267"/>
        <v>42088.723692129628</v>
      </c>
      <c r="T3453" s="14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4">
        <f t="shared" si="267"/>
        <v>41820.639189814814</v>
      </c>
      <c r="T3454" s="14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4">
        <f t="shared" si="267"/>
        <v>42535.97865740741</v>
      </c>
      <c r="T3455" s="14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4">
        <f t="shared" si="267"/>
        <v>41821.698599537034</v>
      </c>
      <c r="T3456" s="14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4">
        <f t="shared" si="267"/>
        <v>42626.7503125</v>
      </c>
      <c r="T3457" s="14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8315</v>
      </c>
      <c r="R3458" t="s">
        <v>8316</v>
      </c>
      <c r="S3458" s="14">
        <f t="shared" si="267"/>
        <v>41821.205636574072</v>
      </c>
      <c r="T3458" s="14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0" t="s">
        <v>8315</v>
      </c>
      <c r="R3459" t="s">
        <v>8316</v>
      </c>
      <c r="S3459" s="14">
        <f t="shared" ref="S3459:S3522" si="272">(((J3459/60)/60)/24)+DATE(1970,1,1)</f>
        <v>42016.706678240742</v>
      </c>
      <c r="T3459" s="14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4">
        <f t="shared" si="272"/>
        <v>42011.202581018515</v>
      </c>
      <c r="T3460" s="14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4">
        <f t="shared" si="272"/>
        <v>42480.479861111111</v>
      </c>
      <c r="T3461" s="14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4">
        <f t="shared" si="272"/>
        <v>41852.527222222219</v>
      </c>
      <c r="T3462" s="14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4">
        <f t="shared" si="272"/>
        <v>42643.632858796293</v>
      </c>
      <c r="T3463" s="14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4">
        <f t="shared" si="272"/>
        <v>42179.898472222223</v>
      </c>
      <c r="T3464" s="14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4">
        <f t="shared" si="272"/>
        <v>42612.918807870374</v>
      </c>
      <c r="T3465" s="14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4">
        <f t="shared" si="272"/>
        <v>42575.130057870367</v>
      </c>
      <c r="T3466" s="14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4">
        <f t="shared" si="272"/>
        <v>42200.625833333332</v>
      </c>
      <c r="T3467" s="14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4">
        <f t="shared" si="272"/>
        <v>42420.019097222219</v>
      </c>
      <c r="T3468" s="14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4">
        <f t="shared" si="272"/>
        <v>42053.671666666662</v>
      </c>
      <c r="T3469" s="14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4">
        <f t="shared" si="272"/>
        <v>42605.765381944439</v>
      </c>
      <c r="T3470" s="14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4">
        <f t="shared" si="272"/>
        <v>42458.641724537039</v>
      </c>
      <c r="T3471" s="14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4">
        <f t="shared" si="272"/>
        <v>42529.022013888884</v>
      </c>
      <c r="T3472" s="14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4">
        <f t="shared" si="272"/>
        <v>41841.820486111108</v>
      </c>
      <c r="T3473" s="14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4">
        <f t="shared" si="272"/>
        <v>41928.170497685183</v>
      </c>
      <c r="T3474" s="14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4">
        <f t="shared" si="272"/>
        <v>42062.834444444445</v>
      </c>
      <c r="T3475" s="14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4">
        <f t="shared" si="272"/>
        <v>42541.501516203702</v>
      </c>
      <c r="T3476" s="14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4">
        <f t="shared" si="272"/>
        <v>41918.880833333329</v>
      </c>
      <c r="T3477" s="14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4">
        <f t="shared" si="272"/>
        <v>41921.279976851853</v>
      </c>
      <c r="T3478" s="14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4">
        <f t="shared" si="272"/>
        <v>42128.736608796295</v>
      </c>
      <c r="T3479" s="14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4">
        <f t="shared" si="272"/>
        <v>42053.916921296302</v>
      </c>
      <c r="T3480" s="14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4">
        <f t="shared" si="272"/>
        <v>41781.855092592588</v>
      </c>
      <c r="T3481" s="14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4">
        <f t="shared" si="272"/>
        <v>42171.317442129628</v>
      </c>
      <c r="T3482" s="14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4">
        <f t="shared" si="272"/>
        <v>41989.24754629629</v>
      </c>
      <c r="T3483" s="14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4">
        <f t="shared" si="272"/>
        <v>41796.771597222221</v>
      </c>
      <c r="T3484" s="14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4">
        <f t="shared" si="272"/>
        <v>41793.668761574074</v>
      </c>
      <c r="T3485" s="14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4">
        <f t="shared" si="272"/>
        <v>42506.760405092587</v>
      </c>
      <c r="T3486" s="14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4">
        <f t="shared" si="272"/>
        <v>42372.693055555559</v>
      </c>
      <c r="T3487" s="14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4">
        <f t="shared" si="272"/>
        <v>42126.87501157407</v>
      </c>
      <c r="T3488" s="14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4">
        <f t="shared" si="272"/>
        <v>42149.940416666665</v>
      </c>
      <c r="T3489" s="14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4">
        <f t="shared" si="272"/>
        <v>42087.768055555556</v>
      </c>
      <c r="T3490" s="14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4">
        <f t="shared" si="272"/>
        <v>41753.635775462964</v>
      </c>
      <c r="T3491" s="14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4">
        <f t="shared" si="272"/>
        <v>42443.802361111113</v>
      </c>
      <c r="T3492" s="14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4">
        <f t="shared" si="272"/>
        <v>42121.249814814815</v>
      </c>
      <c r="T3493" s="14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4">
        <f t="shared" si="272"/>
        <v>42268.009224537032</v>
      </c>
      <c r="T3494" s="14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4">
        <f t="shared" si="272"/>
        <v>41848.866157407407</v>
      </c>
      <c r="T3495" s="14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4">
        <f t="shared" si="272"/>
        <v>42689.214988425927</v>
      </c>
      <c r="T3496" s="14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4">
        <f t="shared" si="272"/>
        <v>41915.762835648151</v>
      </c>
      <c r="T3497" s="14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4">
        <f t="shared" si="272"/>
        <v>42584.846828703703</v>
      </c>
      <c r="T3498" s="14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4">
        <f t="shared" si="272"/>
        <v>42511.741944444439</v>
      </c>
      <c r="T3499" s="14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4">
        <f t="shared" si="272"/>
        <v>42459.15861111111</v>
      </c>
      <c r="T3500" s="14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4">
        <f t="shared" si="272"/>
        <v>42132.036168981482</v>
      </c>
      <c r="T3501" s="14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4">
        <f t="shared" si="272"/>
        <v>42419.91942129629</v>
      </c>
      <c r="T3502" s="14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4">
        <f t="shared" si="272"/>
        <v>42233.763831018514</v>
      </c>
      <c r="T3503" s="14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4">
        <f t="shared" si="272"/>
        <v>42430.839398148149</v>
      </c>
      <c r="T3504" s="14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4">
        <f t="shared" si="272"/>
        <v>42545.478333333333</v>
      </c>
      <c r="T3505" s="14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4">
        <f t="shared" si="272"/>
        <v>42297.748738425929</v>
      </c>
      <c r="T3506" s="14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4">
        <f t="shared" si="272"/>
        <v>41760.935706018521</v>
      </c>
      <c r="T3507" s="14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4">
        <f t="shared" si="272"/>
        <v>41829.734259259261</v>
      </c>
      <c r="T3508" s="14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4">
        <f t="shared" si="272"/>
        <v>42491.92288194444</v>
      </c>
      <c r="T3509" s="14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4">
        <f t="shared" si="272"/>
        <v>42477.729780092588</v>
      </c>
      <c r="T3510" s="14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4">
        <f t="shared" si="272"/>
        <v>41950.859560185185</v>
      </c>
      <c r="T3511" s="14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4">
        <f t="shared" si="272"/>
        <v>41802.62090277778</v>
      </c>
      <c r="T3512" s="14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4">
        <f t="shared" si="272"/>
        <v>41927.873784722222</v>
      </c>
      <c r="T3513" s="14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4">
        <f t="shared" si="272"/>
        <v>42057.536944444444</v>
      </c>
      <c r="T3514" s="14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4">
        <f t="shared" si="272"/>
        <v>41781.096203703702</v>
      </c>
      <c r="T3515" s="14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4">
        <f t="shared" si="272"/>
        <v>42020.846666666665</v>
      </c>
      <c r="T3516" s="14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4">
        <f t="shared" si="272"/>
        <v>42125.772812499999</v>
      </c>
      <c r="T3517" s="14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4">
        <f t="shared" si="272"/>
        <v>41856.010069444441</v>
      </c>
      <c r="T3518" s="14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4">
        <f t="shared" si="272"/>
        <v>41794.817523148151</v>
      </c>
      <c r="T3519" s="14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4">
        <f t="shared" si="272"/>
        <v>41893.783553240741</v>
      </c>
      <c r="T3520" s="14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4">
        <f t="shared" si="272"/>
        <v>42037.598958333328</v>
      </c>
      <c r="T3521" s="14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8315</v>
      </c>
      <c r="R3522" t="s">
        <v>8316</v>
      </c>
      <c r="S3522" s="14">
        <f t="shared" si="272"/>
        <v>42227.824212962965</v>
      </c>
      <c r="T3522" s="14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0" t="s">
        <v>8315</v>
      </c>
      <c r="R3523" t="s">
        <v>8316</v>
      </c>
      <c r="S3523" s="14">
        <f t="shared" ref="S3523:S3586" si="277">(((J3523/60)/60)/24)+DATE(1970,1,1)</f>
        <v>41881.361342592594</v>
      </c>
      <c r="T3523" s="14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4">
        <f t="shared" si="277"/>
        <v>42234.789884259255</v>
      </c>
      <c r="T3524" s="14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4">
        <f t="shared" si="277"/>
        <v>42581.397546296299</v>
      </c>
      <c r="T3525" s="14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4">
        <f t="shared" si="277"/>
        <v>41880.76357638889</v>
      </c>
      <c r="T3526" s="14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4">
        <f t="shared" si="277"/>
        <v>42214.6956712963</v>
      </c>
      <c r="T3527" s="14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4">
        <f t="shared" si="277"/>
        <v>42460.335312499999</v>
      </c>
      <c r="T3528" s="14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4">
        <f t="shared" si="277"/>
        <v>42167.023206018523</v>
      </c>
      <c r="T3529" s="14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4">
        <f t="shared" si="277"/>
        <v>42733.50136574074</v>
      </c>
      <c r="T3530" s="14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4">
        <f t="shared" si="277"/>
        <v>42177.761782407411</v>
      </c>
      <c r="T3531" s="14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4">
        <f t="shared" si="277"/>
        <v>42442.623344907406</v>
      </c>
      <c r="T3532" s="14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4">
        <f t="shared" si="277"/>
        <v>42521.654328703706</v>
      </c>
      <c r="T3533" s="14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4">
        <f t="shared" si="277"/>
        <v>41884.599849537037</v>
      </c>
      <c r="T3534" s="14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4">
        <f t="shared" si="277"/>
        <v>42289.761192129634</v>
      </c>
      <c r="T3535" s="14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4">
        <f t="shared" si="277"/>
        <v>42243.6252662037</v>
      </c>
      <c r="T3536" s="14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4">
        <f t="shared" si="277"/>
        <v>42248.640162037031</v>
      </c>
      <c r="T3537" s="14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4">
        <f t="shared" si="277"/>
        <v>42328.727141203708</v>
      </c>
      <c r="T3538" s="14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4">
        <f t="shared" si="277"/>
        <v>41923.354351851849</v>
      </c>
      <c r="T3539" s="14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4">
        <f t="shared" si="277"/>
        <v>42571.420601851853</v>
      </c>
      <c r="T3540" s="14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4">
        <f t="shared" si="277"/>
        <v>42600.756041666667</v>
      </c>
      <c r="T3541" s="14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4">
        <f t="shared" si="277"/>
        <v>42517.003368055557</v>
      </c>
      <c r="T3542" s="14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4">
        <f t="shared" si="277"/>
        <v>42222.730034722219</v>
      </c>
      <c r="T3543" s="14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4">
        <f t="shared" si="277"/>
        <v>41829.599791666667</v>
      </c>
      <c r="T3544" s="14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4">
        <f t="shared" si="277"/>
        <v>42150.755312499998</v>
      </c>
      <c r="T3545" s="14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4">
        <f t="shared" si="277"/>
        <v>42040.831678240742</v>
      </c>
      <c r="T3546" s="14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4">
        <f t="shared" si="277"/>
        <v>42075.807395833333</v>
      </c>
      <c r="T3547" s="14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4">
        <f t="shared" si="277"/>
        <v>42073.660694444443</v>
      </c>
      <c r="T3548" s="14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4">
        <f t="shared" si="277"/>
        <v>42480.078715277778</v>
      </c>
      <c r="T3549" s="14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4">
        <f t="shared" si="277"/>
        <v>42411.942291666666</v>
      </c>
      <c r="T3550" s="14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4">
        <f t="shared" si="277"/>
        <v>42223.394363425927</v>
      </c>
      <c r="T3551" s="14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4">
        <f t="shared" si="277"/>
        <v>42462.893495370372</v>
      </c>
      <c r="T3552" s="14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4">
        <f t="shared" si="277"/>
        <v>41753.515856481477</v>
      </c>
      <c r="T3553" s="14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4">
        <f t="shared" si="277"/>
        <v>41788.587083333332</v>
      </c>
      <c r="T3554" s="14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4">
        <f t="shared" si="277"/>
        <v>42196.028703703705</v>
      </c>
      <c r="T3555" s="14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4">
        <f t="shared" si="277"/>
        <v>42016.050451388888</v>
      </c>
      <c r="T3556" s="14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4">
        <f t="shared" si="277"/>
        <v>42661.442060185189</v>
      </c>
      <c r="T3557" s="14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4">
        <f t="shared" si="277"/>
        <v>41808.649583333332</v>
      </c>
      <c r="T3558" s="14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4">
        <f t="shared" si="277"/>
        <v>41730.276747685188</v>
      </c>
      <c r="T3559" s="14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4">
        <f t="shared" si="277"/>
        <v>42139.816840277781</v>
      </c>
      <c r="T3560" s="14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4">
        <f t="shared" si="277"/>
        <v>42194.096157407403</v>
      </c>
      <c r="T3561" s="14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4">
        <f t="shared" si="277"/>
        <v>42115.889652777783</v>
      </c>
      <c r="T3562" s="14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4">
        <f t="shared" si="277"/>
        <v>42203.680300925931</v>
      </c>
      <c r="T3563" s="14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4">
        <f t="shared" si="277"/>
        <v>42433.761886574073</v>
      </c>
      <c r="T3564" s="14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4">
        <f t="shared" si="277"/>
        <v>42555.671944444446</v>
      </c>
      <c r="T3565" s="14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4">
        <f t="shared" si="277"/>
        <v>42236.623252314821</v>
      </c>
      <c r="T3566" s="14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4">
        <f t="shared" si="277"/>
        <v>41974.743148148147</v>
      </c>
      <c r="T3567" s="14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4">
        <f t="shared" si="277"/>
        <v>41997.507905092592</v>
      </c>
      <c r="T3568" s="14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4">
        <f t="shared" si="277"/>
        <v>42135.810694444444</v>
      </c>
      <c r="T3569" s="14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4">
        <f t="shared" si="277"/>
        <v>41869.740671296298</v>
      </c>
      <c r="T3570" s="14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4">
        <f t="shared" si="277"/>
        <v>41982.688611111109</v>
      </c>
      <c r="T3571" s="14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4">
        <f t="shared" si="277"/>
        <v>41976.331979166673</v>
      </c>
      <c r="T3572" s="14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4">
        <f t="shared" si="277"/>
        <v>41912.858946759261</v>
      </c>
      <c r="T3573" s="14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4">
        <f t="shared" si="277"/>
        <v>42146.570393518516</v>
      </c>
      <c r="T3574" s="14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4">
        <f t="shared" si="277"/>
        <v>41921.375532407408</v>
      </c>
      <c r="T3575" s="14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4">
        <f t="shared" si="277"/>
        <v>41926.942685185182</v>
      </c>
      <c r="T3576" s="14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4">
        <f t="shared" si="277"/>
        <v>42561.783877314811</v>
      </c>
      <c r="T3577" s="14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4">
        <f t="shared" si="277"/>
        <v>42649.54923611111</v>
      </c>
      <c r="T3578" s="14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4">
        <f t="shared" si="277"/>
        <v>42093.786840277782</v>
      </c>
      <c r="T3579" s="14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4">
        <f t="shared" si="277"/>
        <v>42460.733530092592</v>
      </c>
      <c r="T3580" s="14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4">
        <f t="shared" si="277"/>
        <v>42430.762222222227</v>
      </c>
      <c r="T3581" s="14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4">
        <f t="shared" si="277"/>
        <v>42026.176180555558</v>
      </c>
      <c r="T3582" s="14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4">
        <f t="shared" si="277"/>
        <v>41836.471180555556</v>
      </c>
      <c r="T3583" s="14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4">
        <f t="shared" si="277"/>
        <v>42451.095856481479</v>
      </c>
      <c r="T3584" s="14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4">
        <f t="shared" si="277"/>
        <v>42418.425983796296</v>
      </c>
      <c r="T3585" s="14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8315</v>
      </c>
      <c r="R3586" t="s">
        <v>8316</v>
      </c>
      <c r="S3586" s="14">
        <f t="shared" si="277"/>
        <v>42168.316481481481</v>
      </c>
      <c r="T3586" s="14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0" t="s">
        <v>8315</v>
      </c>
      <c r="R3587" t="s">
        <v>8316</v>
      </c>
      <c r="S3587" s="14">
        <f t="shared" ref="S3587:S3650" si="282">(((J3587/60)/60)/24)+DATE(1970,1,1)</f>
        <v>41964.716319444444</v>
      </c>
      <c r="T3587" s="14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4">
        <f t="shared" si="282"/>
        <v>42576.697569444441</v>
      </c>
      <c r="T3588" s="14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4">
        <f t="shared" si="282"/>
        <v>42503.539976851855</v>
      </c>
      <c r="T3589" s="14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4">
        <f t="shared" si="282"/>
        <v>42101.828819444447</v>
      </c>
      <c r="T3590" s="14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4">
        <f t="shared" si="282"/>
        <v>42125.647534722222</v>
      </c>
      <c r="T3591" s="14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4">
        <f t="shared" si="282"/>
        <v>41902.333726851852</v>
      </c>
      <c r="T3592" s="14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4">
        <f t="shared" si="282"/>
        <v>42003.948425925926</v>
      </c>
      <c r="T3593" s="14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4">
        <f t="shared" si="282"/>
        <v>41988.829942129625</v>
      </c>
      <c r="T3594" s="14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4">
        <f t="shared" si="282"/>
        <v>41974.898599537039</v>
      </c>
      <c r="T3595" s="14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4">
        <f t="shared" si="282"/>
        <v>42592.066921296297</v>
      </c>
      <c r="T3596" s="14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4">
        <f t="shared" si="282"/>
        <v>42050.008368055554</v>
      </c>
      <c r="T3597" s="14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4">
        <f t="shared" si="282"/>
        <v>41856.715069444443</v>
      </c>
      <c r="T3598" s="14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4">
        <f t="shared" si="282"/>
        <v>42417.585532407407</v>
      </c>
      <c r="T3599" s="14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4">
        <f t="shared" si="282"/>
        <v>41866.79886574074</v>
      </c>
      <c r="T3600" s="14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4">
        <f t="shared" si="282"/>
        <v>42220.79487268519</v>
      </c>
      <c r="T3601" s="14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4">
        <f t="shared" si="282"/>
        <v>42628.849120370374</v>
      </c>
      <c r="T3602" s="14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4">
        <f t="shared" si="282"/>
        <v>41990.99863425926</v>
      </c>
      <c r="T3603" s="14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4">
        <f t="shared" si="282"/>
        <v>42447.894432870366</v>
      </c>
      <c r="T3604" s="14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4">
        <f t="shared" si="282"/>
        <v>42283.864351851851</v>
      </c>
      <c r="T3605" s="14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4">
        <f t="shared" si="282"/>
        <v>42483.015694444446</v>
      </c>
      <c r="T3606" s="14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4">
        <f t="shared" si="282"/>
        <v>42383.793124999997</v>
      </c>
      <c r="T3607" s="14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4">
        <f t="shared" si="282"/>
        <v>42566.604826388888</v>
      </c>
      <c r="T3608" s="14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4">
        <f t="shared" si="282"/>
        <v>42338.963912037041</v>
      </c>
      <c r="T3609" s="14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4">
        <f t="shared" si="282"/>
        <v>42506.709375000006</v>
      </c>
      <c r="T3610" s="14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4">
        <f t="shared" si="282"/>
        <v>42429.991724537031</v>
      </c>
      <c r="T3611" s="14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4">
        <f t="shared" si="282"/>
        <v>42203.432129629626</v>
      </c>
      <c r="T3612" s="14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4">
        <f t="shared" si="282"/>
        <v>42072.370381944449</v>
      </c>
      <c r="T3613" s="14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4">
        <f t="shared" si="282"/>
        <v>41789.726979166669</v>
      </c>
      <c r="T3614" s="14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4">
        <f t="shared" si="282"/>
        <v>41788.58997685185</v>
      </c>
      <c r="T3615" s="14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4">
        <f t="shared" si="282"/>
        <v>42144.041851851856</v>
      </c>
      <c r="T3616" s="14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4">
        <f t="shared" si="282"/>
        <v>42318.593703703707</v>
      </c>
      <c r="T3617" s="14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4">
        <f t="shared" si="282"/>
        <v>42052.949814814812</v>
      </c>
      <c r="T3618" s="14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4">
        <f t="shared" si="282"/>
        <v>42779.610289351855</v>
      </c>
      <c r="T3619" s="14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4">
        <f t="shared" si="282"/>
        <v>42128.627893518518</v>
      </c>
      <c r="T3620" s="14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4">
        <f t="shared" si="282"/>
        <v>42661.132245370376</v>
      </c>
      <c r="T3621" s="14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4">
        <f t="shared" si="282"/>
        <v>42037.938206018516</v>
      </c>
      <c r="T3622" s="14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4">
        <f t="shared" si="282"/>
        <v>42619.935694444444</v>
      </c>
      <c r="T3623" s="14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4">
        <f t="shared" si="282"/>
        <v>41877.221886574072</v>
      </c>
      <c r="T3624" s="14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4">
        <f t="shared" si="282"/>
        <v>41828.736921296295</v>
      </c>
      <c r="T3625" s="14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4">
        <f t="shared" si="282"/>
        <v>42545.774189814809</v>
      </c>
      <c r="T3626" s="14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4">
        <f t="shared" si="282"/>
        <v>42157.652511574073</v>
      </c>
      <c r="T3627" s="14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4">
        <f t="shared" si="282"/>
        <v>41846.667326388888</v>
      </c>
      <c r="T3628" s="14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4">
        <f t="shared" si="282"/>
        <v>42460.741747685184</v>
      </c>
      <c r="T3629" s="14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t="s">
        <v>8357</v>
      </c>
      <c r="S3630" s="14">
        <f t="shared" si="282"/>
        <v>42291.833287037036</v>
      </c>
      <c r="T3630" s="14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4">
        <f t="shared" si="282"/>
        <v>42437.094490740739</v>
      </c>
      <c r="T3631" s="14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4">
        <f t="shared" si="282"/>
        <v>41942.84710648148</v>
      </c>
      <c r="T3632" s="14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4">
        <f t="shared" si="282"/>
        <v>41880.753437499996</v>
      </c>
      <c r="T3633" s="14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4">
        <f t="shared" si="282"/>
        <v>41946.936909722222</v>
      </c>
      <c r="T3634" s="14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4">
        <f t="shared" si="282"/>
        <v>42649.623460648145</v>
      </c>
      <c r="T3635" s="14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4">
        <f t="shared" si="282"/>
        <v>42701.166365740741</v>
      </c>
      <c r="T3636" s="14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4">
        <f t="shared" si="282"/>
        <v>42450.88282407407</v>
      </c>
      <c r="T3637" s="14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t="s">
        <v>8357</v>
      </c>
      <c r="S3638" s="14">
        <f t="shared" si="282"/>
        <v>42226.694780092599</v>
      </c>
      <c r="T3638" s="14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4">
        <f t="shared" si="282"/>
        <v>41975.700636574074</v>
      </c>
      <c r="T3639" s="14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4">
        <f t="shared" si="282"/>
        <v>42053.672824074078</v>
      </c>
      <c r="T3640" s="14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4">
        <f t="shared" si="282"/>
        <v>42590.677152777775</v>
      </c>
      <c r="T3641" s="14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4">
        <f t="shared" si="282"/>
        <v>42104.781597222223</v>
      </c>
      <c r="T3642" s="14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t="s">
        <v>8357</v>
      </c>
      <c r="S3643" s="14">
        <f t="shared" si="282"/>
        <v>41899.627071759263</v>
      </c>
      <c r="T3643" s="14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4">
        <f t="shared" si="282"/>
        <v>42297.816284722227</v>
      </c>
      <c r="T3644" s="14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t="s">
        <v>8357</v>
      </c>
      <c r="S3645" s="14">
        <f t="shared" si="282"/>
        <v>42285.143969907411</v>
      </c>
      <c r="T3645" s="14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4">
        <f t="shared" si="282"/>
        <v>42409.241747685184</v>
      </c>
      <c r="T3646" s="14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4">
        <f t="shared" si="282"/>
        <v>42665.970347222217</v>
      </c>
      <c r="T3647" s="14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4">
        <f t="shared" si="282"/>
        <v>42140.421319444446</v>
      </c>
      <c r="T3648" s="14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4">
        <f t="shared" si="282"/>
        <v>42598.749155092592</v>
      </c>
      <c r="T3649" s="14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8315</v>
      </c>
      <c r="R3650" t="s">
        <v>8316</v>
      </c>
      <c r="S3650" s="14">
        <f t="shared" si="282"/>
        <v>41887.292187500003</v>
      </c>
      <c r="T3650" s="14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0" t="s">
        <v>8315</v>
      </c>
      <c r="R3651" t="s">
        <v>8316</v>
      </c>
      <c r="S3651" s="14">
        <f t="shared" ref="S3651:S3714" si="287">(((J3651/60)/60)/24)+DATE(1970,1,1)</f>
        <v>41780.712893518517</v>
      </c>
      <c r="T3651" s="14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4">
        <f t="shared" si="287"/>
        <v>42381.478981481487</v>
      </c>
      <c r="T3652" s="14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4">
        <f t="shared" si="287"/>
        <v>41828.646319444444</v>
      </c>
      <c r="T3653" s="14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4">
        <f t="shared" si="287"/>
        <v>42596.644699074073</v>
      </c>
      <c r="T3654" s="14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4">
        <f t="shared" si="287"/>
        <v>42191.363506944443</v>
      </c>
      <c r="T3655" s="14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4">
        <f t="shared" si="287"/>
        <v>42440.416504629626</v>
      </c>
      <c r="T3656" s="14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4">
        <f t="shared" si="287"/>
        <v>42173.803217592591</v>
      </c>
      <c r="T3657" s="14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4">
        <f t="shared" si="287"/>
        <v>42737.910138888896</v>
      </c>
      <c r="T3658" s="14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4">
        <f t="shared" si="287"/>
        <v>42499.629849537043</v>
      </c>
      <c r="T3659" s="14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4">
        <f t="shared" si="287"/>
        <v>41775.858564814815</v>
      </c>
      <c r="T3660" s="14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4">
        <f t="shared" si="287"/>
        <v>42055.277199074073</v>
      </c>
      <c r="T3661" s="14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4">
        <f t="shared" si="287"/>
        <v>41971.881076388891</v>
      </c>
      <c r="T3662" s="14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4">
        <f t="shared" si="287"/>
        <v>42447.896666666667</v>
      </c>
      <c r="T3663" s="14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4">
        <f t="shared" si="287"/>
        <v>42064.220069444447</v>
      </c>
      <c r="T3664" s="14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4">
        <f t="shared" si="287"/>
        <v>42665.451736111107</v>
      </c>
      <c r="T3665" s="14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4">
        <f t="shared" si="287"/>
        <v>42523.248715277776</v>
      </c>
      <c r="T3666" s="14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4">
        <f t="shared" si="287"/>
        <v>42294.808124999996</v>
      </c>
      <c r="T3667" s="14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4">
        <f t="shared" si="287"/>
        <v>41822.90488425926</v>
      </c>
      <c r="T3668" s="14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4">
        <f t="shared" si="287"/>
        <v>42173.970127314817</v>
      </c>
      <c r="T3669" s="14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4">
        <f t="shared" si="287"/>
        <v>42185.556157407409</v>
      </c>
      <c r="T3670" s="14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4">
        <f t="shared" si="287"/>
        <v>42136.675196759257</v>
      </c>
      <c r="T3671" s="14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4">
        <f t="shared" si="287"/>
        <v>42142.514016203699</v>
      </c>
      <c r="T3672" s="14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4">
        <f t="shared" si="287"/>
        <v>41820.62809027778</v>
      </c>
      <c r="T3673" s="14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4">
        <f t="shared" si="287"/>
        <v>41878.946574074071</v>
      </c>
      <c r="T3674" s="14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4">
        <f t="shared" si="287"/>
        <v>41914.295104166667</v>
      </c>
      <c r="T3675" s="14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4">
        <f t="shared" si="287"/>
        <v>42556.873020833329</v>
      </c>
      <c r="T3676" s="14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4">
        <f t="shared" si="287"/>
        <v>42493.597013888888</v>
      </c>
      <c r="T3677" s="14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4">
        <f t="shared" si="287"/>
        <v>41876.815787037034</v>
      </c>
      <c r="T3678" s="14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4">
        <f t="shared" si="287"/>
        <v>41802.574282407404</v>
      </c>
      <c r="T3679" s="14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4">
        <f t="shared" si="287"/>
        <v>42120.531226851846</v>
      </c>
      <c r="T3680" s="14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4">
        <f t="shared" si="287"/>
        <v>41786.761354166665</v>
      </c>
      <c r="T3681" s="14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4">
        <f t="shared" si="287"/>
        <v>42627.454097222217</v>
      </c>
      <c r="T3682" s="14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4">
        <f t="shared" si="287"/>
        <v>42374.651504629626</v>
      </c>
      <c r="T3683" s="14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4">
        <f t="shared" si="287"/>
        <v>41772.685393518521</v>
      </c>
      <c r="T3684" s="14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4">
        <f t="shared" si="287"/>
        <v>42633.116851851853</v>
      </c>
      <c r="T3685" s="14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4">
        <f t="shared" si="287"/>
        <v>42219.180393518516</v>
      </c>
      <c r="T3686" s="14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4">
        <f t="shared" si="287"/>
        <v>41753.593275462961</v>
      </c>
      <c r="T3687" s="14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4">
        <f t="shared" si="287"/>
        <v>42230.662731481483</v>
      </c>
      <c r="T3688" s="14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4">
        <f t="shared" si="287"/>
        <v>41787.218229166669</v>
      </c>
      <c r="T3689" s="14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4">
        <f t="shared" si="287"/>
        <v>41829.787083333329</v>
      </c>
      <c r="T3690" s="14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4">
        <f t="shared" si="287"/>
        <v>42147.826840277776</v>
      </c>
      <c r="T3691" s="14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4">
        <f t="shared" si="287"/>
        <v>41940.598182870373</v>
      </c>
      <c r="T3692" s="14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4">
        <f t="shared" si="287"/>
        <v>42020.700567129628</v>
      </c>
      <c r="T3693" s="14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4">
        <f t="shared" si="287"/>
        <v>41891.96503472222</v>
      </c>
      <c r="T3694" s="14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4">
        <f t="shared" si="287"/>
        <v>42309.191307870366</v>
      </c>
      <c r="T3695" s="14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4">
        <f t="shared" si="287"/>
        <v>42490.133877314816</v>
      </c>
      <c r="T3696" s="14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4">
        <f t="shared" si="287"/>
        <v>41995.870486111111</v>
      </c>
      <c r="T3697" s="14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4">
        <f t="shared" si="287"/>
        <v>41988.617083333331</v>
      </c>
      <c r="T3698" s="14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4">
        <f t="shared" si="287"/>
        <v>42479.465833333335</v>
      </c>
      <c r="T3699" s="14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4">
        <f t="shared" si="287"/>
        <v>42401.806562500002</v>
      </c>
      <c r="T3700" s="14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4">
        <f t="shared" si="287"/>
        <v>41897.602037037039</v>
      </c>
      <c r="T3701" s="14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4">
        <f t="shared" si="287"/>
        <v>41882.585648148146</v>
      </c>
      <c r="T3702" s="14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4">
        <f t="shared" si="287"/>
        <v>42129.541585648149</v>
      </c>
      <c r="T3703" s="14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4">
        <f t="shared" si="287"/>
        <v>42524.53800925926</v>
      </c>
      <c r="T3704" s="14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4">
        <f t="shared" si="287"/>
        <v>42556.504490740743</v>
      </c>
      <c r="T3705" s="14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4">
        <f t="shared" si="287"/>
        <v>42461.689745370371</v>
      </c>
      <c r="T3706" s="14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4">
        <f t="shared" si="287"/>
        <v>41792.542986111112</v>
      </c>
      <c r="T3707" s="14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4">
        <f t="shared" si="287"/>
        <v>41879.913761574076</v>
      </c>
      <c r="T3708" s="14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4">
        <f t="shared" si="287"/>
        <v>42552.048356481479</v>
      </c>
      <c r="T3709" s="14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4">
        <f t="shared" si="287"/>
        <v>41810.142199074071</v>
      </c>
      <c r="T3710" s="14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4">
        <f t="shared" si="287"/>
        <v>41785.707708333335</v>
      </c>
      <c r="T3711" s="14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4">
        <f t="shared" si="287"/>
        <v>42072.576249999998</v>
      </c>
      <c r="T3712" s="14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4">
        <f t="shared" si="287"/>
        <v>41779.724224537036</v>
      </c>
      <c r="T3713" s="14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8315</v>
      </c>
      <c r="R3714" t="s">
        <v>8316</v>
      </c>
      <c r="S3714" s="14">
        <f t="shared" si="287"/>
        <v>42134.172071759262</v>
      </c>
      <c r="T3714" s="14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0" t="s">
        <v>8315</v>
      </c>
      <c r="R3715" t="s">
        <v>8316</v>
      </c>
      <c r="S3715" s="14">
        <f t="shared" ref="S3715:S3778" si="292">(((J3715/60)/60)/24)+DATE(1970,1,1)</f>
        <v>42505.738032407404</v>
      </c>
      <c r="T3715" s="14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4">
        <f t="shared" si="292"/>
        <v>42118.556331018524</v>
      </c>
      <c r="T3716" s="14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4">
        <f t="shared" si="292"/>
        <v>42036.995590277773</v>
      </c>
      <c r="T3717" s="14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4">
        <f t="shared" si="292"/>
        <v>42360.887835648144</v>
      </c>
      <c r="T3718" s="14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4">
        <f t="shared" si="292"/>
        <v>42102.866307870368</v>
      </c>
      <c r="T3719" s="14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4">
        <f t="shared" si="292"/>
        <v>42032.716145833328</v>
      </c>
      <c r="T3720" s="14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4">
        <f t="shared" si="292"/>
        <v>42147.729930555557</v>
      </c>
      <c r="T3721" s="14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4">
        <f t="shared" si="292"/>
        <v>42165.993125000001</v>
      </c>
      <c r="T3722" s="14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4">
        <f t="shared" si="292"/>
        <v>41927.936157407406</v>
      </c>
      <c r="T3723" s="14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4">
        <f t="shared" si="292"/>
        <v>42381.671840277777</v>
      </c>
      <c r="T3724" s="14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4">
        <f t="shared" si="292"/>
        <v>41943.753032407411</v>
      </c>
      <c r="T3725" s="14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4">
        <f t="shared" si="292"/>
        <v>42465.491435185191</v>
      </c>
      <c r="T3726" s="14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4">
        <f t="shared" si="292"/>
        <v>42401.945219907408</v>
      </c>
      <c r="T3727" s="14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4">
        <f t="shared" si="292"/>
        <v>42462.140868055561</v>
      </c>
      <c r="T3728" s="14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4">
        <f t="shared" si="292"/>
        <v>42632.348310185189</v>
      </c>
      <c r="T3729" s="14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4">
        <f t="shared" si="292"/>
        <v>42205.171018518522</v>
      </c>
      <c r="T3730" s="14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4">
        <f t="shared" si="292"/>
        <v>42041.205000000002</v>
      </c>
      <c r="T3731" s="14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4">
        <f t="shared" si="292"/>
        <v>42203.677766203706</v>
      </c>
      <c r="T3732" s="14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4">
        <f t="shared" si="292"/>
        <v>41983.752847222218</v>
      </c>
      <c r="T3733" s="14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4">
        <f t="shared" si="292"/>
        <v>41968.677465277782</v>
      </c>
      <c r="T3734" s="14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4">
        <f t="shared" si="292"/>
        <v>42103.024398148147</v>
      </c>
      <c r="T3735" s="14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4">
        <f t="shared" si="292"/>
        <v>42089.901574074072</v>
      </c>
      <c r="T3736" s="14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4">
        <f t="shared" si="292"/>
        <v>42122.693159722221</v>
      </c>
      <c r="T3737" s="14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4">
        <f t="shared" si="292"/>
        <v>42048.711724537032</v>
      </c>
      <c r="T3738" s="14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4">
        <f t="shared" si="292"/>
        <v>42297.691006944442</v>
      </c>
      <c r="T3739" s="14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4">
        <f t="shared" si="292"/>
        <v>41813.938715277778</v>
      </c>
      <c r="T3740" s="14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4">
        <f t="shared" si="292"/>
        <v>42548.449861111112</v>
      </c>
      <c r="T3741" s="14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4">
        <f t="shared" si="292"/>
        <v>41833.089756944442</v>
      </c>
      <c r="T3742" s="14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4">
        <f t="shared" si="292"/>
        <v>42325.920717592591</v>
      </c>
      <c r="T3743" s="14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4">
        <f t="shared" si="292"/>
        <v>41858.214629629627</v>
      </c>
      <c r="T3744" s="14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4">
        <f t="shared" si="292"/>
        <v>41793.710231481484</v>
      </c>
      <c r="T3745" s="14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4">
        <f t="shared" si="292"/>
        <v>41793.814259259263</v>
      </c>
      <c r="T3746" s="14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4">
        <f t="shared" si="292"/>
        <v>41831.697939814818</v>
      </c>
      <c r="T3747" s="14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4">
        <f t="shared" si="292"/>
        <v>42621.389340277776</v>
      </c>
      <c r="T3748" s="14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4">
        <f t="shared" si="292"/>
        <v>42164.299722222218</v>
      </c>
      <c r="T3749" s="14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4">
        <f t="shared" si="292"/>
        <v>42395.706435185188</v>
      </c>
      <c r="T3750" s="14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4">
        <f t="shared" si="292"/>
        <v>42458.127175925925</v>
      </c>
      <c r="T3751" s="14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4">
        <f t="shared" si="292"/>
        <v>42016.981574074074</v>
      </c>
      <c r="T3752" s="14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4">
        <f t="shared" si="292"/>
        <v>42403.035567129627</v>
      </c>
      <c r="T3753" s="14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4">
        <f t="shared" si="292"/>
        <v>42619.802488425921</v>
      </c>
      <c r="T3754" s="14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4">
        <f t="shared" si="292"/>
        <v>42128.824074074073</v>
      </c>
      <c r="T3755" s="14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4">
        <f t="shared" si="292"/>
        <v>41808.881215277775</v>
      </c>
      <c r="T3756" s="14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4">
        <f t="shared" si="292"/>
        <v>42445.866979166662</v>
      </c>
      <c r="T3757" s="14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4">
        <f t="shared" si="292"/>
        <v>41771.814791666664</v>
      </c>
      <c r="T3758" s="14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4">
        <f t="shared" si="292"/>
        <v>41954.850868055553</v>
      </c>
      <c r="T3759" s="14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4">
        <f t="shared" si="292"/>
        <v>41747.471504629626</v>
      </c>
      <c r="T3760" s="14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4">
        <f t="shared" si="292"/>
        <v>42182.108252314814</v>
      </c>
      <c r="T3761" s="14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4">
        <f t="shared" si="292"/>
        <v>41739.525300925925</v>
      </c>
      <c r="T3762" s="14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4">
        <f t="shared" si="292"/>
        <v>42173.466863425929</v>
      </c>
      <c r="T3763" s="14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4">
        <f t="shared" si="292"/>
        <v>42193.813530092593</v>
      </c>
      <c r="T3764" s="14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4">
        <f t="shared" si="292"/>
        <v>42065.750300925924</v>
      </c>
      <c r="T3765" s="14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4">
        <f t="shared" si="292"/>
        <v>42499.842962962968</v>
      </c>
      <c r="T3766" s="14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4">
        <f t="shared" si="292"/>
        <v>41820.776412037041</v>
      </c>
      <c r="T3767" s="14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4">
        <f t="shared" si="292"/>
        <v>41788.167187500003</v>
      </c>
      <c r="T3768" s="14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4">
        <f t="shared" si="292"/>
        <v>42050.019641203704</v>
      </c>
      <c r="T3769" s="14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4">
        <f t="shared" si="292"/>
        <v>41772.727893518517</v>
      </c>
      <c r="T3770" s="14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4">
        <f t="shared" si="292"/>
        <v>42445.598136574074</v>
      </c>
      <c r="T3771" s="14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4">
        <f t="shared" si="292"/>
        <v>42138.930671296301</v>
      </c>
      <c r="T3772" s="14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4">
        <f t="shared" si="292"/>
        <v>42493.857083333336</v>
      </c>
      <c r="T3773" s="14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4">
        <f t="shared" si="292"/>
        <v>42682.616967592592</v>
      </c>
      <c r="T3774" s="14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4">
        <f t="shared" si="292"/>
        <v>42656.005173611105</v>
      </c>
      <c r="T3775" s="14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4">
        <f t="shared" si="292"/>
        <v>42087.792303240742</v>
      </c>
      <c r="T3776" s="14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4">
        <f t="shared" si="292"/>
        <v>42075.942627314813</v>
      </c>
      <c r="T3777" s="14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8315</v>
      </c>
      <c r="R3778" t="s">
        <v>8357</v>
      </c>
      <c r="S3778" s="14">
        <f t="shared" si="292"/>
        <v>41814.367800925924</v>
      </c>
      <c r="T3778" s="14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0" t="s">
        <v>8315</v>
      </c>
      <c r="R3779" t="s">
        <v>8357</v>
      </c>
      <c r="S3779" s="14">
        <f t="shared" ref="S3779:S3842" si="297">(((J3779/60)/60)/24)+DATE(1970,1,1)</f>
        <v>41887.111354166671</v>
      </c>
      <c r="T3779" s="14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4">
        <f t="shared" si="297"/>
        <v>41989.819212962961</v>
      </c>
      <c r="T3780" s="14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4">
        <f t="shared" si="297"/>
        <v>42425.735416666663</v>
      </c>
      <c r="T3781" s="14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4">
        <f t="shared" si="297"/>
        <v>42166.219733796301</v>
      </c>
      <c r="T3782" s="14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4">
        <f t="shared" si="297"/>
        <v>41865.882928240739</v>
      </c>
      <c r="T3783" s="14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4">
        <f t="shared" si="297"/>
        <v>42546.862233796302</v>
      </c>
      <c r="T3784" s="14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4">
        <f t="shared" si="297"/>
        <v>42420.140277777777</v>
      </c>
      <c r="T3785" s="14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4">
        <f t="shared" si="297"/>
        <v>42531.980694444443</v>
      </c>
      <c r="T3786" s="14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4">
        <f t="shared" si="297"/>
        <v>42548.63853009259</v>
      </c>
      <c r="T3787" s="14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4">
        <f t="shared" si="297"/>
        <v>42487.037905092591</v>
      </c>
      <c r="T3788" s="14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4">
        <f t="shared" si="297"/>
        <v>42167.534791666665</v>
      </c>
      <c r="T3789" s="14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4">
        <f t="shared" si="297"/>
        <v>42333.695821759262</v>
      </c>
      <c r="T3790" s="14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4">
        <f t="shared" si="297"/>
        <v>42138.798819444448</v>
      </c>
      <c r="T3791" s="14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t="s">
        <v>8357</v>
      </c>
      <c r="S3792" s="14">
        <f t="shared" si="297"/>
        <v>42666.666932870372</v>
      </c>
      <c r="T3792" s="14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t="s">
        <v>8357</v>
      </c>
      <c r="S3793" s="14">
        <f t="shared" si="297"/>
        <v>41766.692037037035</v>
      </c>
      <c r="T3793" s="14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4">
        <f t="shared" si="297"/>
        <v>42170.447013888886</v>
      </c>
      <c r="T3794" s="14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4">
        <f t="shared" si="297"/>
        <v>41968.938993055555</v>
      </c>
      <c r="T3795" s="14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4">
        <f t="shared" si="297"/>
        <v>42132.58048611111</v>
      </c>
      <c r="T3796" s="14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4">
        <f t="shared" si="297"/>
        <v>42201.436226851853</v>
      </c>
      <c r="T3797" s="14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4">
        <f t="shared" si="297"/>
        <v>42689.029583333337</v>
      </c>
      <c r="T3798" s="14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4">
        <f t="shared" si="297"/>
        <v>42084.881539351853</v>
      </c>
      <c r="T3799" s="14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4">
        <f t="shared" si="297"/>
        <v>41831.722777777781</v>
      </c>
      <c r="T3800" s="14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4">
        <f t="shared" si="297"/>
        <v>42410.93105324074</v>
      </c>
      <c r="T3801" s="14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4">
        <f t="shared" si="297"/>
        <v>41982.737071759257</v>
      </c>
      <c r="T3802" s="14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4">
        <f t="shared" si="297"/>
        <v>41975.676111111112</v>
      </c>
      <c r="T3803" s="14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t="s">
        <v>8357</v>
      </c>
      <c r="S3804" s="14">
        <f t="shared" si="297"/>
        <v>42269.126226851848</v>
      </c>
      <c r="T3804" s="14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4">
        <f t="shared" si="297"/>
        <v>42403.971851851849</v>
      </c>
      <c r="T3805" s="14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t="s">
        <v>8357</v>
      </c>
      <c r="S3806" s="14">
        <f t="shared" si="297"/>
        <v>42527.00953703704</v>
      </c>
      <c r="T3806" s="14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4">
        <f t="shared" si="297"/>
        <v>41849.887037037035</v>
      </c>
      <c r="T3807" s="14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4">
        <f t="shared" si="297"/>
        <v>41799.259039351848</v>
      </c>
      <c r="T3808" s="14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4">
        <f t="shared" si="297"/>
        <v>42090.909016203703</v>
      </c>
      <c r="T3809" s="14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4">
        <f t="shared" si="297"/>
        <v>42059.453923611116</v>
      </c>
      <c r="T3810" s="14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4">
        <f t="shared" si="297"/>
        <v>41800.526701388888</v>
      </c>
      <c r="T3811" s="14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4">
        <f t="shared" si="297"/>
        <v>42054.849050925928</v>
      </c>
      <c r="T3812" s="14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4">
        <f t="shared" si="297"/>
        <v>42487.62700231481</v>
      </c>
      <c r="T3813" s="14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4">
        <f t="shared" si="297"/>
        <v>42109.751250000001</v>
      </c>
      <c r="T3814" s="14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4">
        <f t="shared" si="297"/>
        <v>42497.275706018518</v>
      </c>
      <c r="T3815" s="14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4">
        <f t="shared" si="297"/>
        <v>42058.904074074075</v>
      </c>
      <c r="T3816" s="14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4">
        <f t="shared" si="297"/>
        <v>42207.259918981479</v>
      </c>
      <c r="T3817" s="14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4">
        <f t="shared" si="297"/>
        <v>41807.690081018518</v>
      </c>
      <c r="T3818" s="14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4">
        <f t="shared" si="297"/>
        <v>42284.69694444444</v>
      </c>
      <c r="T3819" s="14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4">
        <f t="shared" si="297"/>
        <v>42045.84238425926</v>
      </c>
      <c r="T3820" s="14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4">
        <f t="shared" si="297"/>
        <v>42184.209537037037</v>
      </c>
      <c r="T3821" s="14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4">
        <f t="shared" si="297"/>
        <v>42160.651817129634</v>
      </c>
      <c r="T3822" s="14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4">
        <f t="shared" si="297"/>
        <v>42341.180636574078</v>
      </c>
      <c r="T3823" s="14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4">
        <f t="shared" si="297"/>
        <v>42329.838159722218</v>
      </c>
      <c r="T3824" s="14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4">
        <f t="shared" si="297"/>
        <v>42170.910231481481</v>
      </c>
      <c r="T3825" s="14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4">
        <f t="shared" si="297"/>
        <v>42571.626192129625</v>
      </c>
      <c r="T3826" s="14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4">
        <f t="shared" si="297"/>
        <v>42151.069606481484</v>
      </c>
      <c r="T3827" s="14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4">
        <f t="shared" si="297"/>
        <v>42101.423541666663</v>
      </c>
      <c r="T3828" s="14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4">
        <f t="shared" si="297"/>
        <v>42034.928252314814</v>
      </c>
      <c r="T3829" s="14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4">
        <f t="shared" si="297"/>
        <v>41944.527627314819</v>
      </c>
      <c r="T3830" s="14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4">
        <f t="shared" si="297"/>
        <v>42593.865405092598</v>
      </c>
      <c r="T3831" s="14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4">
        <f t="shared" si="297"/>
        <v>42503.740868055553</v>
      </c>
      <c r="T3832" s="14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4">
        <f t="shared" si="297"/>
        <v>41927.848900462966</v>
      </c>
      <c r="T3833" s="14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4">
        <f t="shared" si="297"/>
        <v>42375.114988425921</v>
      </c>
      <c r="T3834" s="14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4">
        <f t="shared" si="297"/>
        <v>41963.872361111105</v>
      </c>
      <c r="T3835" s="14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4">
        <f t="shared" si="297"/>
        <v>42143.445219907408</v>
      </c>
      <c r="T3836" s="14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4">
        <f t="shared" si="297"/>
        <v>42460.94222222222</v>
      </c>
      <c r="T3837" s="14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4">
        <f t="shared" si="297"/>
        <v>42553.926527777774</v>
      </c>
      <c r="T3838" s="14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4">
        <f t="shared" si="297"/>
        <v>42152.765717592592</v>
      </c>
      <c r="T3839" s="14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4">
        <f t="shared" si="297"/>
        <v>42116.710752314815</v>
      </c>
      <c r="T3840" s="14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4">
        <f t="shared" si="297"/>
        <v>42155.142638888887</v>
      </c>
      <c r="T3841" s="14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8315</v>
      </c>
      <c r="R3842" t="s">
        <v>8316</v>
      </c>
      <c r="S3842" s="14">
        <f t="shared" si="297"/>
        <v>42432.701724537037</v>
      </c>
      <c r="T3842" s="14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0" t="s">
        <v>8315</v>
      </c>
      <c r="R3843" t="s">
        <v>8316</v>
      </c>
      <c r="S3843" s="14">
        <f t="shared" ref="S3843:S3906" si="302">(((J3843/60)/60)/24)+DATE(1970,1,1)</f>
        <v>41780.785729166666</v>
      </c>
      <c r="T3843" s="14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4">
        <f t="shared" si="302"/>
        <v>41740.493657407409</v>
      </c>
      <c r="T3844" s="14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4">
        <f t="shared" si="302"/>
        <v>41766.072500000002</v>
      </c>
      <c r="T3845" s="14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4">
        <f t="shared" si="302"/>
        <v>41766.617291666669</v>
      </c>
      <c r="T3846" s="14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4">
        <f t="shared" si="302"/>
        <v>42248.627013888887</v>
      </c>
      <c r="T3847" s="14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4">
        <f t="shared" si="302"/>
        <v>41885.221550925926</v>
      </c>
      <c r="T3848" s="14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4">
        <f t="shared" si="302"/>
        <v>42159.224432870367</v>
      </c>
      <c r="T3849" s="14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4">
        <f t="shared" si="302"/>
        <v>42265.817002314812</v>
      </c>
      <c r="T3850" s="14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4">
        <f t="shared" si="302"/>
        <v>42136.767175925925</v>
      </c>
      <c r="T3851" s="14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4">
        <f t="shared" si="302"/>
        <v>41975.124340277776</v>
      </c>
      <c r="T3852" s="14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4">
        <f t="shared" si="302"/>
        <v>42172.439571759256</v>
      </c>
      <c r="T3853" s="14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4">
        <f t="shared" si="302"/>
        <v>42065.190694444449</v>
      </c>
      <c r="T3854" s="14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4">
        <f t="shared" si="302"/>
        <v>41848.84002314815</v>
      </c>
      <c r="T3855" s="14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4">
        <f t="shared" si="302"/>
        <v>42103.884930555556</v>
      </c>
      <c r="T3856" s="14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4">
        <f t="shared" si="302"/>
        <v>42059.970729166671</v>
      </c>
      <c r="T3857" s="14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4">
        <f t="shared" si="302"/>
        <v>42041.743090277778</v>
      </c>
      <c r="T3858" s="14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4">
        <f t="shared" si="302"/>
        <v>41829.73715277778</v>
      </c>
      <c r="T3859" s="14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4">
        <f t="shared" si="302"/>
        <v>42128.431064814817</v>
      </c>
      <c r="T3860" s="14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4">
        <f t="shared" si="302"/>
        <v>41789.893599537041</v>
      </c>
      <c r="T3861" s="14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4">
        <f t="shared" si="302"/>
        <v>41833.660995370366</v>
      </c>
      <c r="T3862" s="14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4">
        <f t="shared" si="302"/>
        <v>41914.590011574073</v>
      </c>
      <c r="T3863" s="14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4">
        <f t="shared" si="302"/>
        <v>42611.261064814811</v>
      </c>
      <c r="T3864" s="14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4">
        <f t="shared" si="302"/>
        <v>42253.633159722223</v>
      </c>
      <c r="T3865" s="14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4">
        <f t="shared" si="302"/>
        <v>42295.891828703709</v>
      </c>
      <c r="T3866" s="14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4">
        <f t="shared" si="302"/>
        <v>41841.651597222226</v>
      </c>
      <c r="T3867" s="14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4">
        <f t="shared" si="302"/>
        <v>42402.947002314817</v>
      </c>
      <c r="T3868" s="14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4">
        <f t="shared" si="302"/>
        <v>42509.814108796301</v>
      </c>
      <c r="T3869" s="14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4">
        <f t="shared" si="302"/>
        <v>41865.659780092588</v>
      </c>
      <c r="T3870" s="14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4">
        <f t="shared" si="302"/>
        <v>42047.724444444444</v>
      </c>
      <c r="T3871" s="14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4">
        <f t="shared" si="302"/>
        <v>41793.17219907407</v>
      </c>
      <c r="T3872" s="14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4">
        <f t="shared" si="302"/>
        <v>42763.780671296292</v>
      </c>
      <c r="T3873" s="14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t="s">
        <v>8357</v>
      </c>
      <c r="S3874" s="14">
        <f t="shared" si="302"/>
        <v>42180.145787037036</v>
      </c>
      <c r="T3874" s="14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t="s">
        <v>8357</v>
      </c>
      <c r="S3875" s="14">
        <f t="shared" si="302"/>
        <v>42255.696006944447</v>
      </c>
      <c r="T3875" s="14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t="s">
        <v>8357</v>
      </c>
      <c r="S3876" s="14">
        <f t="shared" si="302"/>
        <v>42007.016458333332</v>
      </c>
      <c r="T3876" s="14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4">
        <f t="shared" si="302"/>
        <v>42615.346817129626</v>
      </c>
      <c r="T3877" s="14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4">
        <f t="shared" si="302"/>
        <v>42372.624166666668</v>
      </c>
      <c r="T3878" s="14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4">
        <f t="shared" si="302"/>
        <v>42682.67768518519</v>
      </c>
      <c r="T3879" s="14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4">
        <f t="shared" si="302"/>
        <v>42154.818819444445</v>
      </c>
      <c r="T3880" s="14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4">
        <f t="shared" si="302"/>
        <v>41999.861064814817</v>
      </c>
      <c r="T3881" s="14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4">
        <f t="shared" si="302"/>
        <v>41815.815046296295</v>
      </c>
      <c r="T3882" s="14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4">
        <f t="shared" si="302"/>
        <v>42756.018506944441</v>
      </c>
      <c r="T3883" s="14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4">
        <f t="shared" si="302"/>
        <v>42373.983449074076</v>
      </c>
      <c r="T3884" s="14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t="s">
        <v>8357</v>
      </c>
      <c r="S3885" s="14">
        <f t="shared" si="302"/>
        <v>41854.602650462963</v>
      </c>
      <c r="T3885" s="14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t="s">
        <v>8357</v>
      </c>
      <c r="S3886" s="14">
        <f t="shared" si="302"/>
        <v>42065.791574074072</v>
      </c>
      <c r="T3886" s="14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t="s">
        <v>8357</v>
      </c>
      <c r="S3887" s="14">
        <f t="shared" si="302"/>
        <v>42469.951284722221</v>
      </c>
      <c r="T3887" s="14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t="s">
        <v>8357</v>
      </c>
      <c r="S3888" s="14">
        <f t="shared" si="302"/>
        <v>41954.228032407409</v>
      </c>
      <c r="T3888" s="14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4">
        <f t="shared" si="302"/>
        <v>42079.857974537037</v>
      </c>
      <c r="T3889" s="14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4">
        <f t="shared" si="302"/>
        <v>42762.545810185184</v>
      </c>
      <c r="T3890" s="14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4">
        <f t="shared" si="302"/>
        <v>41977.004976851851</v>
      </c>
      <c r="T3891" s="14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4">
        <f t="shared" si="302"/>
        <v>42171.758611111116</v>
      </c>
      <c r="T3892" s="14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4">
        <f t="shared" si="302"/>
        <v>42056.1324537037</v>
      </c>
      <c r="T3893" s="14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4">
        <f t="shared" si="302"/>
        <v>41867.652280092596</v>
      </c>
      <c r="T3894" s="14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4">
        <f t="shared" si="302"/>
        <v>41779.657870370371</v>
      </c>
      <c r="T3895" s="14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4">
        <f t="shared" si="302"/>
        <v>42679.958472222221</v>
      </c>
      <c r="T3896" s="14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4">
        <f t="shared" si="302"/>
        <v>42032.250208333338</v>
      </c>
      <c r="T3897" s="14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4">
        <f t="shared" si="302"/>
        <v>41793.191875000004</v>
      </c>
      <c r="T3898" s="14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4">
        <f t="shared" si="302"/>
        <v>41982.87364583333</v>
      </c>
      <c r="T3899" s="14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4">
        <f t="shared" si="302"/>
        <v>42193.482291666667</v>
      </c>
      <c r="T3900" s="14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4">
        <f t="shared" si="302"/>
        <v>41843.775011574071</v>
      </c>
      <c r="T3901" s="14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4">
        <f t="shared" si="302"/>
        <v>42136.092488425929</v>
      </c>
      <c r="T3902" s="14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4">
        <f t="shared" si="302"/>
        <v>42317.826377314821</v>
      </c>
      <c r="T3903" s="14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4">
        <f t="shared" si="302"/>
        <v>42663.468078703707</v>
      </c>
      <c r="T3904" s="14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4">
        <f t="shared" si="302"/>
        <v>42186.01116898148</v>
      </c>
      <c r="T3905" s="14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8315</v>
      </c>
      <c r="R3906" t="s">
        <v>8316</v>
      </c>
      <c r="S3906" s="14">
        <f t="shared" si="302"/>
        <v>42095.229166666672</v>
      </c>
      <c r="T3906" s="14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0" t="s">
        <v>8315</v>
      </c>
      <c r="R3907" t="s">
        <v>8316</v>
      </c>
      <c r="S3907" s="14">
        <f t="shared" ref="S3907:S3970" si="307">(((J3907/60)/60)/24)+DATE(1970,1,1)</f>
        <v>42124.623877314814</v>
      </c>
      <c r="T3907" s="14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4">
        <f t="shared" si="307"/>
        <v>42143.917743055557</v>
      </c>
      <c r="T3908" s="14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4">
        <f t="shared" si="307"/>
        <v>41906.819513888891</v>
      </c>
      <c r="T3909" s="14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4">
        <f t="shared" si="307"/>
        <v>41834.135370370372</v>
      </c>
      <c r="T3910" s="14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4">
        <f t="shared" si="307"/>
        <v>41863.359282407408</v>
      </c>
      <c r="T3911" s="14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4">
        <f t="shared" si="307"/>
        <v>42224.756909722222</v>
      </c>
      <c r="T3912" s="14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4">
        <f t="shared" si="307"/>
        <v>41939.8122337963</v>
      </c>
      <c r="T3913" s="14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4">
        <f t="shared" si="307"/>
        <v>42059.270023148143</v>
      </c>
      <c r="T3914" s="14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4">
        <f t="shared" si="307"/>
        <v>42308.211215277777</v>
      </c>
      <c r="T3915" s="14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4">
        <f t="shared" si="307"/>
        <v>42114.818935185183</v>
      </c>
      <c r="T3916" s="14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4">
        <f t="shared" si="307"/>
        <v>42492.98505787037</v>
      </c>
      <c r="T3917" s="14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4">
        <f t="shared" si="307"/>
        <v>42494.471666666665</v>
      </c>
      <c r="T3918" s="14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4">
        <f t="shared" si="307"/>
        <v>41863.527326388888</v>
      </c>
      <c r="T3919" s="14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4">
        <f t="shared" si="307"/>
        <v>41843.664618055554</v>
      </c>
      <c r="T3920" s="14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4">
        <f t="shared" si="307"/>
        <v>42358.684872685189</v>
      </c>
      <c r="T3921" s="14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4">
        <f t="shared" si="307"/>
        <v>42657.38726851852</v>
      </c>
      <c r="T3922" s="14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4">
        <f t="shared" si="307"/>
        <v>41926.542303240742</v>
      </c>
      <c r="T3923" s="14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4">
        <f t="shared" si="307"/>
        <v>42020.768634259264</v>
      </c>
      <c r="T3924" s="14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4">
        <f t="shared" si="307"/>
        <v>42075.979988425926</v>
      </c>
      <c r="T3925" s="14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4">
        <f t="shared" si="307"/>
        <v>41786.959745370368</v>
      </c>
      <c r="T3926" s="14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4">
        <f t="shared" si="307"/>
        <v>41820.870821759258</v>
      </c>
      <c r="T3927" s="14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4">
        <f t="shared" si="307"/>
        <v>41970.085046296299</v>
      </c>
      <c r="T3928" s="14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4">
        <f t="shared" si="307"/>
        <v>41830.267407407409</v>
      </c>
      <c r="T3929" s="14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4">
        <f t="shared" si="307"/>
        <v>42265.683182870373</v>
      </c>
      <c r="T3930" s="14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4">
        <f t="shared" si="307"/>
        <v>42601.827141203699</v>
      </c>
      <c r="T3931" s="14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4">
        <f t="shared" si="307"/>
        <v>42433.338749999995</v>
      </c>
      <c r="T3932" s="14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4">
        <f t="shared" si="307"/>
        <v>42228.151701388888</v>
      </c>
      <c r="T3933" s="14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4">
        <f t="shared" si="307"/>
        <v>42415.168564814812</v>
      </c>
      <c r="T3934" s="14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4">
        <f t="shared" si="307"/>
        <v>42538.968310185184</v>
      </c>
      <c r="T3935" s="14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4">
        <f t="shared" si="307"/>
        <v>42233.671747685185</v>
      </c>
      <c r="T3936" s="14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4">
        <f t="shared" si="307"/>
        <v>42221.656782407401</v>
      </c>
      <c r="T3937" s="14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4">
        <f t="shared" si="307"/>
        <v>42675.262962962966</v>
      </c>
      <c r="T3938" s="14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4">
        <f t="shared" si="307"/>
        <v>42534.631481481483</v>
      </c>
      <c r="T3939" s="14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4">
        <f t="shared" si="307"/>
        <v>42151.905717592599</v>
      </c>
      <c r="T3940" s="14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4">
        <f t="shared" si="307"/>
        <v>41915.400219907409</v>
      </c>
      <c r="T3941" s="14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4">
        <f t="shared" si="307"/>
        <v>41961.492488425924</v>
      </c>
      <c r="T3942" s="14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4">
        <f t="shared" si="307"/>
        <v>41940.587233796294</v>
      </c>
      <c r="T3943" s="14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4">
        <f t="shared" si="307"/>
        <v>42111.904097222221</v>
      </c>
      <c r="T3944" s="14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4">
        <f t="shared" si="307"/>
        <v>42279.778564814813</v>
      </c>
      <c r="T3945" s="14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4">
        <f t="shared" si="307"/>
        <v>42213.662905092591</v>
      </c>
      <c r="T3946" s="14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4">
        <f t="shared" si="307"/>
        <v>42109.801712962959</v>
      </c>
      <c r="T3947" s="14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4">
        <f t="shared" si="307"/>
        <v>42031.833587962959</v>
      </c>
      <c r="T3948" s="14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4">
        <f t="shared" si="307"/>
        <v>42615.142870370371</v>
      </c>
      <c r="T3949" s="14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4">
        <f t="shared" si="307"/>
        <v>41829.325497685182</v>
      </c>
      <c r="T3950" s="14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4">
        <f t="shared" si="307"/>
        <v>42016.120613425926</v>
      </c>
      <c r="T3951" s="14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4">
        <f t="shared" si="307"/>
        <v>42439.702314814815</v>
      </c>
      <c r="T3952" s="14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4">
        <f t="shared" si="307"/>
        <v>42433.825717592597</v>
      </c>
      <c r="T3953" s="14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4">
        <f t="shared" si="307"/>
        <v>42243.790393518517</v>
      </c>
      <c r="T3954" s="14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4">
        <f t="shared" si="307"/>
        <v>42550.048449074078</v>
      </c>
      <c r="T3955" s="14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4">
        <f t="shared" si="307"/>
        <v>41774.651203703703</v>
      </c>
      <c r="T3956" s="14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4">
        <f t="shared" si="307"/>
        <v>42306.848854166667</v>
      </c>
      <c r="T3957" s="14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4">
        <f t="shared" si="307"/>
        <v>42457.932025462964</v>
      </c>
      <c r="T3958" s="14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4">
        <f t="shared" si="307"/>
        <v>42513.976319444439</v>
      </c>
      <c r="T3959" s="14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4">
        <f t="shared" si="307"/>
        <v>41816.950370370374</v>
      </c>
      <c r="T3960" s="14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4">
        <f t="shared" si="307"/>
        <v>41880.788842592592</v>
      </c>
      <c r="T3961" s="14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4">
        <f t="shared" si="307"/>
        <v>42342.845555555556</v>
      </c>
      <c r="T3962" s="14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4">
        <f t="shared" si="307"/>
        <v>41745.891319444447</v>
      </c>
      <c r="T3963" s="14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4">
        <f t="shared" si="307"/>
        <v>42311.621458333335</v>
      </c>
      <c r="T3964" s="14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4">
        <f t="shared" si="307"/>
        <v>42296.154131944444</v>
      </c>
      <c r="T3965" s="14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4">
        <f t="shared" si="307"/>
        <v>42053.722060185188</v>
      </c>
      <c r="T3966" s="14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4">
        <f t="shared" si="307"/>
        <v>42414.235879629632</v>
      </c>
      <c r="T3967" s="14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4">
        <f t="shared" si="307"/>
        <v>41801.711550925924</v>
      </c>
      <c r="T3968" s="14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4">
        <f t="shared" si="307"/>
        <v>42770.290590277778</v>
      </c>
      <c r="T3969" s="14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8315</v>
      </c>
      <c r="R3970" t="s">
        <v>8316</v>
      </c>
      <c r="S3970" s="14">
        <f t="shared" si="307"/>
        <v>42452.815659722226</v>
      </c>
      <c r="T3970" s="14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0" t="s">
        <v>8315</v>
      </c>
      <c r="R3971" t="s">
        <v>8316</v>
      </c>
      <c r="S3971" s="14">
        <f t="shared" ref="S3971:S4034" si="312">(((J3971/60)/60)/24)+DATE(1970,1,1)</f>
        <v>42601.854699074072</v>
      </c>
      <c r="T3971" s="14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4">
        <f t="shared" si="312"/>
        <v>42447.863553240735</v>
      </c>
      <c r="T3972" s="14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4">
        <f t="shared" si="312"/>
        <v>41811.536180555559</v>
      </c>
      <c r="T3973" s="14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4">
        <f t="shared" si="312"/>
        <v>41981.067523148144</v>
      </c>
      <c r="T3974" s="14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4">
        <f t="shared" si="312"/>
        <v>42469.68414351852</v>
      </c>
      <c r="T3975" s="14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4">
        <f t="shared" si="312"/>
        <v>42493.546851851846</v>
      </c>
      <c r="T3976" s="14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4">
        <f t="shared" si="312"/>
        <v>42534.866875</v>
      </c>
      <c r="T3977" s="14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4">
        <f t="shared" si="312"/>
        <v>41830.858344907407</v>
      </c>
      <c r="T3978" s="14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4">
        <f t="shared" si="312"/>
        <v>42543.788564814815</v>
      </c>
      <c r="T3979" s="14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4">
        <f t="shared" si="312"/>
        <v>41975.642974537041</v>
      </c>
      <c r="T3980" s="14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4">
        <f t="shared" si="312"/>
        <v>42069.903437500005</v>
      </c>
      <c r="T3981" s="14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4">
        <f t="shared" si="312"/>
        <v>41795.598923611113</v>
      </c>
      <c r="T3982" s="14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4">
        <f t="shared" si="312"/>
        <v>42508.179965277777</v>
      </c>
      <c r="T3983" s="14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4">
        <f t="shared" si="312"/>
        <v>42132.809953703705</v>
      </c>
      <c r="T3984" s="14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4">
        <f t="shared" si="312"/>
        <v>41747.86986111111</v>
      </c>
      <c r="T3985" s="14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4">
        <f t="shared" si="312"/>
        <v>41920.963472222218</v>
      </c>
      <c r="T3986" s="14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4">
        <f t="shared" si="312"/>
        <v>42399.707407407404</v>
      </c>
      <c r="T3987" s="14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4">
        <f t="shared" si="312"/>
        <v>42467.548541666663</v>
      </c>
      <c r="T3988" s="14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4">
        <f t="shared" si="312"/>
        <v>41765.92465277778</v>
      </c>
      <c r="T3989" s="14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4">
        <f t="shared" si="312"/>
        <v>42230.08116898148</v>
      </c>
      <c r="T3990" s="14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4">
        <f t="shared" si="312"/>
        <v>42286.749780092592</v>
      </c>
      <c r="T3991" s="14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4">
        <f t="shared" si="312"/>
        <v>42401.672372685185</v>
      </c>
      <c r="T3992" s="14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4">
        <f t="shared" si="312"/>
        <v>42125.644467592589</v>
      </c>
      <c r="T3993" s="14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4">
        <f t="shared" si="312"/>
        <v>42289.94049768518</v>
      </c>
      <c r="T3994" s="14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4">
        <f t="shared" si="312"/>
        <v>42107.864722222221</v>
      </c>
      <c r="T3995" s="14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4">
        <f t="shared" si="312"/>
        <v>41809.389930555553</v>
      </c>
      <c r="T3996" s="14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4">
        <f t="shared" si="312"/>
        <v>42019.683761574073</v>
      </c>
      <c r="T3997" s="14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4">
        <f t="shared" si="312"/>
        <v>41950.26694444444</v>
      </c>
      <c r="T3998" s="14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4">
        <f t="shared" si="312"/>
        <v>42069.391446759255</v>
      </c>
      <c r="T3999" s="14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4">
        <f t="shared" si="312"/>
        <v>42061.963263888887</v>
      </c>
      <c r="T4000" s="14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4">
        <f t="shared" si="312"/>
        <v>41842.828680555554</v>
      </c>
      <c r="T4001" s="14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4">
        <f t="shared" si="312"/>
        <v>42437.64534722222</v>
      </c>
      <c r="T4002" s="14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4">
        <f t="shared" si="312"/>
        <v>42775.964212962965</v>
      </c>
      <c r="T4003" s="14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4">
        <f t="shared" si="312"/>
        <v>41879.043530092589</v>
      </c>
      <c r="T4004" s="14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4">
        <f t="shared" si="312"/>
        <v>42020.587349537032</v>
      </c>
      <c r="T4005" s="14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4">
        <f t="shared" si="312"/>
        <v>41890.16269675926</v>
      </c>
      <c r="T4006" s="14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4">
        <f t="shared" si="312"/>
        <v>41872.807696759257</v>
      </c>
      <c r="T4007" s="14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4">
        <f t="shared" si="312"/>
        <v>42391.772997685184</v>
      </c>
      <c r="T4008" s="14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4">
        <f t="shared" si="312"/>
        <v>41848.772928240738</v>
      </c>
      <c r="T4009" s="14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4">
        <f t="shared" si="312"/>
        <v>42177.964201388888</v>
      </c>
      <c r="T4010" s="14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4">
        <f t="shared" si="312"/>
        <v>41851.700925925928</v>
      </c>
      <c r="T4011" s="14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4">
        <f t="shared" si="312"/>
        <v>41921.770439814813</v>
      </c>
      <c r="T4012" s="14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4">
        <f t="shared" si="312"/>
        <v>42002.54488425926</v>
      </c>
      <c r="T4013" s="14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4">
        <f t="shared" si="312"/>
        <v>42096.544548611113</v>
      </c>
      <c r="T4014" s="14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4">
        <f t="shared" si="312"/>
        <v>42021.301192129627</v>
      </c>
      <c r="T4015" s="14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4">
        <f t="shared" si="312"/>
        <v>42419.246168981481</v>
      </c>
      <c r="T4016" s="14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4">
        <f t="shared" si="312"/>
        <v>42174.780821759254</v>
      </c>
      <c r="T4017" s="14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4">
        <f t="shared" si="312"/>
        <v>41869.872685185182</v>
      </c>
      <c r="T4018" s="14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4">
        <f t="shared" si="312"/>
        <v>41856.672152777777</v>
      </c>
      <c r="T4019" s="14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4">
        <f t="shared" si="312"/>
        <v>42620.91097222222</v>
      </c>
      <c r="T4020" s="14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4">
        <f t="shared" si="312"/>
        <v>42417.675879629634</v>
      </c>
      <c r="T4021" s="14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4">
        <f t="shared" si="312"/>
        <v>42057.190960648149</v>
      </c>
      <c r="T4022" s="14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4">
        <f t="shared" si="312"/>
        <v>41878.911550925928</v>
      </c>
      <c r="T4023" s="14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4">
        <f t="shared" si="312"/>
        <v>41990.584108796291</v>
      </c>
      <c r="T4024" s="14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4">
        <f t="shared" si="312"/>
        <v>42408.999571759254</v>
      </c>
      <c r="T4025" s="14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4">
        <f t="shared" si="312"/>
        <v>42217.670104166667</v>
      </c>
      <c r="T4026" s="14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4">
        <f t="shared" si="312"/>
        <v>42151.237685185188</v>
      </c>
      <c r="T4027" s="14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4">
        <f t="shared" si="312"/>
        <v>42282.655543981484</v>
      </c>
      <c r="T4028" s="14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4">
        <f t="shared" si="312"/>
        <v>42768.97084490741</v>
      </c>
      <c r="T4029" s="14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4">
        <f t="shared" si="312"/>
        <v>41765.938657407409</v>
      </c>
      <c r="T4030" s="14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4">
        <f t="shared" si="312"/>
        <v>42322.025115740747</v>
      </c>
      <c r="T4031" s="14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4">
        <f t="shared" si="312"/>
        <v>42374.655081018514</v>
      </c>
      <c r="T4032" s="14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4">
        <f t="shared" si="312"/>
        <v>41941.585231481484</v>
      </c>
      <c r="T4033" s="14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8315</v>
      </c>
      <c r="R4034" t="s">
        <v>8316</v>
      </c>
      <c r="S4034" s="14">
        <f t="shared" si="312"/>
        <v>42293.809212962966</v>
      </c>
      <c r="T4034" s="14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0" t="s">
        <v>8315</v>
      </c>
      <c r="R4035" t="s">
        <v>8316</v>
      </c>
      <c r="S4035" s="14">
        <f t="shared" ref="S4035:S4098" si="317">(((J4035/60)/60)/24)+DATE(1970,1,1)</f>
        <v>42614.268796296295</v>
      </c>
      <c r="T4035" s="14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4">
        <f t="shared" si="317"/>
        <v>42067.947337962964</v>
      </c>
      <c r="T4036" s="14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4">
        <f t="shared" si="317"/>
        <v>41903.882951388885</v>
      </c>
      <c r="T4037" s="14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4">
        <f t="shared" si="317"/>
        <v>41804.937083333331</v>
      </c>
      <c r="T4038" s="14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4">
        <f t="shared" si="317"/>
        <v>42497.070775462969</v>
      </c>
      <c r="T4039" s="14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4">
        <f t="shared" si="317"/>
        <v>41869.798726851855</v>
      </c>
      <c r="T4040" s="14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4">
        <f t="shared" si="317"/>
        <v>42305.670914351853</v>
      </c>
      <c r="T4041" s="14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4">
        <f t="shared" si="317"/>
        <v>42144.231527777782</v>
      </c>
      <c r="T4042" s="14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4">
        <f t="shared" si="317"/>
        <v>42559.474004629628</v>
      </c>
      <c r="T4043" s="14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4">
        <f t="shared" si="317"/>
        <v>41995.084074074075</v>
      </c>
      <c r="T4044" s="14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4">
        <f t="shared" si="317"/>
        <v>41948.957465277781</v>
      </c>
      <c r="T4045" s="14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4">
        <f t="shared" si="317"/>
        <v>42074.219699074078</v>
      </c>
      <c r="T4046" s="14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4">
        <f t="shared" si="317"/>
        <v>41842.201261574075</v>
      </c>
      <c r="T4047" s="14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4">
        <f t="shared" si="317"/>
        <v>41904.650578703702</v>
      </c>
      <c r="T4048" s="14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4">
        <f t="shared" si="317"/>
        <v>41991.022488425922</v>
      </c>
      <c r="T4049" s="14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4">
        <f t="shared" si="317"/>
        <v>42436.509108796294</v>
      </c>
      <c r="T4050" s="14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4">
        <f t="shared" si="317"/>
        <v>42169.958506944444</v>
      </c>
      <c r="T4051" s="14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4">
        <f t="shared" si="317"/>
        <v>41905.636469907404</v>
      </c>
      <c r="T4052" s="14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4">
        <f t="shared" si="317"/>
        <v>41761.810150462967</v>
      </c>
      <c r="T4053" s="14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4">
        <f t="shared" si="317"/>
        <v>41865.878657407404</v>
      </c>
      <c r="T4054" s="14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4">
        <f t="shared" si="317"/>
        <v>41928.690138888887</v>
      </c>
      <c r="T4055" s="14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4">
        <f t="shared" si="317"/>
        <v>42613.841261574074</v>
      </c>
      <c r="T4056" s="14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4">
        <f t="shared" si="317"/>
        <v>41779.648506944446</v>
      </c>
      <c r="T4057" s="14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4">
        <f t="shared" si="317"/>
        <v>42534.933321759265</v>
      </c>
      <c r="T4058" s="14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4">
        <f t="shared" si="317"/>
        <v>42310.968518518523</v>
      </c>
      <c r="T4059" s="14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4">
        <f t="shared" si="317"/>
        <v>42446.060694444444</v>
      </c>
      <c r="T4060" s="14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4">
        <f t="shared" si="317"/>
        <v>41866.640648148146</v>
      </c>
      <c r="T4061" s="14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4">
        <f t="shared" si="317"/>
        <v>41779.695092592592</v>
      </c>
      <c r="T4062" s="14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4">
        <f t="shared" si="317"/>
        <v>42421.141469907408</v>
      </c>
      <c r="T4063" s="14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4">
        <f t="shared" si="317"/>
        <v>42523.739212962959</v>
      </c>
      <c r="T4064" s="14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4">
        <f t="shared" si="317"/>
        <v>41787.681527777779</v>
      </c>
      <c r="T4065" s="14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4">
        <f t="shared" si="317"/>
        <v>42093.588263888887</v>
      </c>
      <c r="T4066" s="14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4">
        <f t="shared" si="317"/>
        <v>41833.951516203706</v>
      </c>
      <c r="T4067" s="14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4">
        <f t="shared" si="317"/>
        <v>42479.039212962962</v>
      </c>
      <c r="T4068" s="14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4">
        <f t="shared" si="317"/>
        <v>42235.117476851854</v>
      </c>
      <c r="T4069" s="14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4">
        <f t="shared" si="317"/>
        <v>42718.963599537034</v>
      </c>
      <c r="T4070" s="14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4">
        <f t="shared" si="317"/>
        <v>42022.661527777775</v>
      </c>
      <c r="T4071" s="14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4">
        <f t="shared" si="317"/>
        <v>42031.666898148149</v>
      </c>
      <c r="T4072" s="14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4">
        <f t="shared" si="317"/>
        <v>42700.804756944446</v>
      </c>
      <c r="T4073" s="14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4">
        <f t="shared" si="317"/>
        <v>41812.77443287037</v>
      </c>
      <c r="T4074" s="14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4">
        <f t="shared" si="317"/>
        <v>42078.34520833334</v>
      </c>
      <c r="T4075" s="14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4">
        <f t="shared" si="317"/>
        <v>42283.552951388891</v>
      </c>
      <c r="T4076" s="14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4">
        <f t="shared" si="317"/>
        <v>41779.045937499999</v>
      </c>
      <c r="T4077" s="14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4">
        <f t="shared" si="317"/>
        <v>41905.795706018522</v>
      </c>
      <c r="T4078" s="14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4">
        <f t="shared" si="317"/>
        <v>42695.7105787037</v>
      </c>
      <c r="T4079" s="14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4">
        <f t="shared" si="317"/>
        <v>42732.787523148145</v>
      </c>
      <c r="T4080" s="14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4">
        <f t="shared" si="317"/>
        <v>42510.938900462963</v>
      </c>
      <c r="T4081" s="14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4">
        <f t="shared" si="317"/>
        <v>42511.698101851856</v>
      </c>
      <c r="T4082" s="14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4">
        <f t="shared" si="317"/>
        <v>42041.581307870365</v>
      </c>
      <c r="T4083" s="14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4">
        <f t="shared" si="317"/>
        <v>42307.189270833333</v>
      </c>
      <c r="T4084" s="14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4">
        <f t="shared" si="317"/>
        <v>42353.761759259258</v>
      </c>
      <c r="T4085" s="14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4">
        <f t="shared" si="317"/>
        <v>42622.436412037037</v>
      </c>
      <c r="T4086" s="14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4">
        <f t="shared" si="317"/>
        <v>42058.603877314818</v>
      </c>
      <c r="T4087" s="14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4">
        <f t="shared" si="317"/>
        <v>42304.940960648149</v>
      </c>
      <c r="T4088" s="14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4">
        <f t="shared" si="317"/>
        <v>42538.742893518516</v>
      </c>
      <c r="T4089" s="14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4">
        <f t="shared" si="317"/>
        <v>41990.612546296295</v>
      </c>
      <c r="T4090" s="14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4">
        <f t="shared" si="317"/>
        <v>42122.732499999998</v>
      </c>
      <c r="T4091" s="14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4">
        <f t="shared" si="317"/>
        <v>42209.67288194444</v>
      </c>
      <c r="T4092" s="14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4">
        <f t="shared" si="317"/>
        <v>41990.506377314814</v>
      </c>
      <c r="T4093" s="14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4">
        <f t="shared" si="317"/>
        <v>42039.194988425923</v>
      </c>
      <c r="T4094" s="14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4">
        <f t="shared" si="317"/>
        <v>42178.815891203703</v>
      </c>
      <c r="T4095" s="14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4">
        <f t="shared" si="317"/>
        <v>41890.086805555555</v>
      </c>
      <c r="T4096" s="14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4">
        <f t="shared" si="317"/>
        <v>42693.031828703708</v>
      </c>
      <c r="T4097" s="14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8315</v>
      </c>
      <c r="R4098" t="s">
        <v>8316</v>
      </c>
      <c r="S4098" s="14">
        <f t="shared" si="317"/>
        <v>42750.530312499999</v>
      </c>
      <c r="T4098" s="14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0" t="s">
        <v>8315</v>
      </c>
      <c r="R4099" t="s">
        <v>8316</v>
      </c>
      <c r="S4099" s="14">
        <f t="shared" ref="S4099:S4115" si="322">(((J4099/60)/60)/24)+DATE(1970,1,1)</f>
        <v>42344.824502314819</v>
      </c>
      <c r="T4099" s="14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4">
        <f t="shared" si="322"/>
        <v>42495.722187499996</v>
      </c>
      <c r="T4100" s="14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4">
        <f t="shared" si="322"/>
        <v>42570.850381944445</v>
      </c>
      <c r="T4101" s="14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4">
        <f t="shared" si="322"/>
        <v>41927.124884259261</v>
      </c>
      <c r="T4102" s="14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4">
        <f t="shared" si="322"/>
        <v>42730.903726851851</v>
      </c>
      <c r="T4103" s="14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4">
        <f t="shared" si="322"/>
        <v>42475.848067129627</v>
      </c>
      <c r="T4104" s="14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4">
        <f t="shared" si="322"/>
        <v>42188.83293981482</v>
      </c>
      <c r="T4105" s="14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4">
        <f t="shared" si="322"/>
        <v>42640.278171296297</v>
      </c>
      <c r="T4106" s="14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4">
        <f t="shared" si="322"/>
        <v>42697.010520833333</v>
      </c>
      <c r="T4107" s="14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4">
        <f t="shared" si="322"/>
        <v>42053.049375000002</v>
      </c>
      <c r="T4108" s="14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4">
        <f t="shared" si="322"/>
        <v>41883.916678240741</v>
      </c>
      <c r="T4109" s="14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4">
        <f t="shared" si="322"/>
        <v>42767.031678240746</v>
      </c>
      <c r="T4110" s="14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4">
        <f t="shared" si="322"/>
        <v>42307.539398148147</v>
      </c>
      <c r="T4111" s="14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4">
        <f t="shared" si="322"/>
        <v>42512.626747685179</v>
      </c>
      <c r="T4112" s="14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4">
        <f t="shared" si="322"/>
        <v>42029.135879629626</v>
      </c>
      <c r="T4113" s="14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4">
        <f t="shared" si="322"/>
        <v>42400.946597222224</v>
      </c>
      <c r="T4114" s="14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4">
        <f t="shared" si="322"/>
        <v>42358.573182870372</v>
      </c>
      <c r="T4115" s="14">
        <f t="shared" si="323"/>
        <v>42377.273611111115</v>
      </c>
      <c r="U4115">
        <f t="shared" si="324"/>
        <v>2015</v>
      </c>
    </row>
  </sheetData>
  <autoFilter ref="A1:U4115" xr:uid="{00000000-0001-0000-0000-000000000000}"/>
  <conditionalFormatting sqref="O1:O1048576 P1 R1:U1">
    <cfRule type="colorScale" priority="1">
      <colorScale>
        <cfvo type="min"/>
        <cfvo type="percentile" val="90"/>
        <color rgb="FFFF7128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9354-867A-BD48-A30E-350CB2FFCC0D}">
  <dimension ref="A1:E18"/>
  <sheetViews>
    <sheetView zoomScale="120" zoomScaleNormal="120" workbookViewId="0">
      <selection activeCell="S10" sqref="S1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1" t="s">
        <v>8358</v>
      </c>
      <c r="B1" t="s">
        <v>8315</v>
      </c>
    </row>
    <row r="2" spans="1:5" x14ac:dyDescent="0.2">
      <c r="A2" s="11" t="s">
        <v>8379</v>
      </c>
      <c r="B2" t="s">
        <v>8364</v>
      </c>
    </row>
    <row r="4" spans="1:5" x14ac:dyDescent="0.2">
      <c r="A4" s="11" t="s">
        <v>8363</v>
      </c>
      <c r="B4" s="11" t="s">
        <v>8360</v>
      </c>
    </row>
    <row r="5" spans="1:5" x14ac:dyDescent="0.2">
      <c r="A5" s="11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5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5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5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5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5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5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5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5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5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5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5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5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5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D5A5-0084-0144-BAF5-A16E703E5042}">
  <dimension ref="A1:J13"/>
  <sheetViews>
    <sheetView tabSelected="1" zoomScale="120" zoomScaleNormal="120" workbookViewId="0">
      <selection activeCell="N15" sqref="N15"/>
    </sheetView>
  </sheetViews>
  <sheetFormatPr baseColWidth="10" defaultRowHeight="15" x14ac:dyDescent="0.2"/>
  <cols>
    <col min="1" max="1" width="21.83203125" customWidth="1"/>
    <col min="2" max="2" width="19.83203125" customWidth="1"/>
    <col min="3" max="3" width="20.83203125" customWidth="1"/>
    <col min="4" max="4" width="21.1640625" customWidth="1"/>
    <col min="5" max="5" width="20.6640625" customWidth="1"/>
    <col min="6" max="6" width="26" style="18" customWidth="1"/>
    <col min="7" max="7" width="22.1640625" style="18" customWidth="1"/>
    <col min="8" max="8" width="22" style="18" customWidth="1"/>
  </cols>
  <sheetData>
    <row r="1" spans="1:10" s="1" customFormat="1" x14ac:dyDescent="0.2">
      <c r="A1" s="1" t="s">
        <v>8380</v>
      </c>
      <c r="B1" s="1" t="s">
        <v>8381</v>
      </c>
      <c r="C1" s="1" t="s">
        <v>8382</v>
      </c>
      <c r="D1" s="1" t="s">
        <v>8383</v>
      </c>
      <c r="E1" s="1" t="s">
        <v>8387</v>
      </c>
      <c r="F1" s="17" t="s">
        <v>8386</v>
      </c>
      <c r="G1" s="17" t="s">
        <v>8384</v>
      </c>
      <c r="H1" s="17" t="s">
        <v>8385</v>
      </c>
    </row>
    <row r="2" spans="1:10" x14ac:dyDescent="0.2">
      <c r="A2" t="s">
        <v>8388</v>
      </c>
      <c r="B2">
        <f>COUNTIFS(KickStarter!$F:$F, "SUCCESSFUL", KickStarter!$D:$D, "&lt;1000",KickStarter!$R:$R,"PLAYS")</f>
        <v>141</v>
      </c>
      <c r="C2">
        <f>COUNTIFS(KickStarter!$F:$F, "FAILED", KickStarter!$D:$D, "&lt;1000",KickStarter!$R:$R,"PLAYS")</f>
        <v>45</v>
      </c>
      <c r="D2">
        <f>COUNTIFS(KickStarter!$F:$F, "CANCELED", KickStarter!$D:$D, "&lt;1000",KickStarter!$R:$R,"PLAYS")</f>
        <v>0</v>
      </c>
      <c r="E2">
        <f>SUM(B2:D2)</f>
        <v>186</v>
      </c>
      <c r="F2" s="18">
        <f>(B2/E2)</f>
        <v>0.75806451612903225</v>
      </c>
      <c r="G2" s="18">
        <f>(C2/E2)</f>
        <v>0.24193548387096775</v>
      </c>
      <c r="H2" s="18">
        <f>(D2/E2)</f>
        <v>0</v>
      </c>
      <c r="J2" s="16"/>
    </row>
    <row r="3" spans="1:10" x14ac:dyDescent="0.2">
      <c r="A3" t="s">
        <v>8389</v>
      </c>
      <c r="B3">
        <f>COUNTIFS(KickStarter!$F:$F, "SUCCESSFUL", KickStarter!$D:$D, "&gt;=1000",KickStarter!$D:$D, "&lt;=4999", KickStarter!$R:$R,"PLAYS")</f>
        <v>388</v>
      </c>
      <c r="C3">
        <f>COUNTIFS(KickStarter!$F:$F, "FAILED", KickStarter!$D:$D, "&gt;=1000",KickStarter!$D:$D, "&lt;=4999", KickStarter!$R:$R,"PLAYS")</f>
        <v>146</v>
      </c>
      <c r="D3">
        <f>COUNTIFS(KickStarter!$F:$F, "CANCELED", KickStarter!$D:$D, "&gt;=1000",KickStarter!$D:$D, "&lt;=4999", KickStarter!$R:$R,"PLAYS")</f>
        <v>0</v>
      </c>
      <c r="E3">
        <f>SUM(B3:D3)</f>
        <v>534</v>
      </c>
      <c r="F3" s="18">
        <f t="shared" ref="F3:F13" si="0">(B3/E3)</f>
        <v>0.72659176029962547</v>
      </c>
      <c r="G3" s="18">
        <f t="shared" ref="G3:G13" si="1">(C3/E3)</f>
        <v>0.27340823970037453</v>
      </c>
      <c r="H3" s="18">
        <f t="shared" ref="H3:H13" si="2">(D3/E3)</f>
        <v>0</v>
      </c>
      <c r="J3" s="16"/>
    </row>
    <row r="4" spans="1:10" x14ac:dyDescent="0.2">
      <c r="A4" t="s">
        <v>8390</v>
      </c>
      <c r="B4">
        <f>COUNTIFS(KickStarter!$F:$F, "SUCCESSFUL", KickStarter!$D:$D, "&gt;=5000",KickStarter!$D:$D, "&lt;=9999", KickStarter!$R:$R,"PLAYS")</f>
        <v>93</v>
      </c>
      <c r="C4">
        <f>COUNTIFS(KickStarter!$F:$F, "FAILED", KickStarter!$D:$D, "&gt;=5000",KickStarter!$D:$D, "&lt;=9999", KickStarter!$R:$R,"PLAYS")</f>
        <v>76</v>
      </c>
      <c r="D4">
        <f>COUNTIFS(KickStarter!$F:$F, "CANCELED", KickStarter!$D:$D, "&gt;=5000",KickStarter!$D:$D, "&lt;=9999", KickStarter!$R:$R,"PLAYS")</f>
        <v>0</v>
      </c>
      <c r="E4">
        <f>SUM(B4:D4)</f>
        <v>169</v>
      </c>
      <c r="F4" s="18">
        <f t="shared" si="0"/>
        <v>0.55029585798816572</v>
      </c>
      <c r="G4" s="18">
        <f t="shared" si="1"/>
        <v>0.44970414201183434</v>
      </c>
      <c r="H4" s="18">
        <f t="shared" si="2"/>
        <v>0</v>
      </c>
      <c r="J4" s="16"/>
    </row>
    <row r="5" spans="1:10" x14ac:dyDescent="0.2">
      <c r="A5" t="s">
        <v>8391</v>
      </c>
      <c r="B5">
        <f>COUNTIFS(KickStarter!$F:$F, "SUCCESSFUL", KickStarter!$D:$D, "&gt;=10000",KickStarter!$D:$D, "&lt;=14999", KickStarter!$R:$R,"PLAYS")</f>
        <v>39</v>
      </c>
      <c r="C5">
        <f>COUNTIFS(KickStarter!$F:$F, "FAILED", KickStarter!$D:$D, "&gt;=10000",KickStarter!$D:$D, "&lt;=14999", KickStarter!$R:$R,"PLAYS")</f>
        <v>33</v>
      </c>
      <c r="D5">
        <f>COUNTIFS(KickStarter!$F:$F, "CANCELED", KickStarter!$D:$D, "&gt;=10000",KickStarter!$D:$D, "&lt;=14999", KickStarter!$R:$R,"PLAYS")</f>
        <v>0</v>
      </c>
      <c r="E5">
        <f t="shared" ref="E5:E13" si="3">SUM(B5:D5)</f>
        <v>72</v>
      </c>
      <c r="F5" s="18">
        <f t="shared" si="0"/>
        <v>0.54166666666666663</v>
      </c>
      <c r="G5" s="18">
        <f t="shared" si="1"/>
        <v>0.45833333333333331</v>
      </c>
      <c r="H5" s="18">
        <f t="shared" si="2"/>
        <v>0</v>
      </c>
      <c r="J5" s="16"/>
    </row>
    <row r="6" spans="1:10" x14ac:dyDescent="0.2">
      <c r="A6" t="s">
        <v>8392</v>
      </c>
      <c r="B6">
        <f>COUNTIFS(KickStarter!$F:$F, "SUCCESSFUL", KickStarter!$D:$D, "&gt;=15000",KickStarter!$D:$D, "&lt;=19999", KickStarter!$R:$R,"PLAYS")</f>
        <v>12</v>
      </c>
      <c r="C6">
        <f>COUNTIFS(KickStarter!$F:$F, "FAILED", KickStarter!$D:$D, "&gt;=15000",KickStarter!$D:$D, "&lt;=19999", KickStarter!$R:$R,"PLAYS")</f>
        <v>12</v>
      </c>
      <c r="D6">
        <f>COUNTIFS(KickStarter!$F:$F, "CANCELED", KickStarter!$D:$D, "&gt;=15000",KickStarter!$D:$D, "&lt;=19999", KickStarter!$R:$R,"PLAYS")</f>
        <v>0</v>
      </c>
      <c r="E6">
        <f t="shared" si="3"/>
        <v>24</v>
      </c>
      <c r="F6" s="18">
        <f t="shared" si="0"/>
        <v>0.5</v>
      </c>
      <c r="G6" s="18">
        <f t="shared" si="1"/>
        <v>0.5</v>
      </c>
      <c r="H6" s="18">
        <f t="shared" si="2"/>
        <v>0</v>
      </c>
      <c r="J6" s="16"/>
    </row>
    <row r="7" spans="1:10" x14ac:dyDescent="0.2">
      <c r="A7" t="s">
        <v>8393</v>
      </c>
      <c r="B7">
        <f>COUNTIFS(KickStarter!$F:$F, "SUCCESSFUL", KickStarter!$D:$D, "&gt;=20000",KickStarter!$D:$D, "&lt;=24999", KickStarter!$R:$R,"PLAYS")</f>
        <v>9</v>
      </c>
      <c r="C7">
        <f>COUNTIFS(KickStarter!$F:$F, "FAILED", KickStarter!$D:$D, "&gt;=20000",KickStarter!$D:$D, "&lt;=24999", KickStarter!$R:$R,"PLAYS")</f>
        <v>11</v>
      </c>
      <c r="D7">
        <f>COUNTIFS(KickStarter!$F:$F, "CANCELED", KickStarter!$D:$D, "&gt;=20000",KickStarter!$D:$D, "&lt;=24999", KickStarter!$R:$R,"PLAYS")</f>
        <v>0</v>
      </c>
      <c r="E7">
        <f t="shared" si="3"/>
        <v>20</v>
      </c>
      <c r="F7" s="18">
        <f t="shared" si="0"/>
        <v>0.45</v>
      </c>
      <c r="G7" s="18">
        <f t="shared" si="1"/>
        <v>0.55000000000000004</v>
      </c>
      <c r="H7" s="18">
        <f t="shared" si="2"/>
        <v>0</v>
      </c>
      <c r="J7" s="16"/>
    </row>
    <row r="8" spans="1:10" x14ac:dyDescent="0.2">
      <c r="A8" t="s">
        <v>8394</v>
      </c>
      <c r="B8">
        <f>COUNTIFS(KickStarter!$F:$F, "SUCCESSFUL", KickStarter!$D:$D, "&gt;=25000",KickStarter!$D:$D, "&lt;=29999", KickStarter!$R:$R,"PLAYS")</f>
        <v>1</v>
      </c>
      <c r="C8">
        <f>COUNTIFS(KickStarter!$F:$F, "FAILED", KickStarter!$D:$D, "&gt;=25000",KickStarter!$D:$D, "&lt;=29999", KickStarter!$R:$R,"PLAYS")</f>
        <v>4</v>
      </c>
      <c r="D8">
        <f>COUNTIFS(KickStarter!$F:$F, "CANCELED", KickStarter!$D:$D, "&gt;=25000",KickStarter!$D:$D, "&lt;=29999", KickStarter!$R:$R,"PLAYS")</f>
        <v>0</v>
      </c>
      <c r="E8">
        <f t="shared" si="3"/>
        <v>5</v>
      </c>
      <c r="F8" s="18">
        <f t="shared" si="0"/>
        <v>0.2</v>
      </c>
      <c r="G8" s="18">
        <f t="shared" si="1"/>
        <v>0.8</v>
      </c>
      <c r="H8" s="18">
        <f t="shared" si="2"/>
        <v>0</v>
      </c>
      <c r="J8" s="16"/>
    </row>
    <row r="9" spans="1:10" x14ac:dyDescent="0.2">
      <c r="A9" t="s">
        <v>8395</v>
      </c>
      <c r="B9">
        <f>COUNTIFS(KickStarter!$F:$F, "SUCCESSFUL", KickStarter!$D:$D, "&gt;=30000",KickStarter!$D:$D, "&lt;=34999", KickStarter!$R:$R,"PLAYS")</f>
        <v>3</v>
      </c>
      <c r="C9">
        <f>COUNTIFS(KickStarter!$F:$F, "FAILED", KickStarter!$D:$D, "&gt;=30000",KickStarter!$D:$D, "&lt;=34999", KickStarter!$R:$R,"PLAYS")</f>
        <v>8</v>
      </c>
      <c r="D9">
        <f>COUNTIFS(KickStarter!$F:$F, "CANCELED", KickStarter!$D:$D, "&gt;=30000",KickStarter!$D:$D, "&lt;=34999", KickStarter!$R:$R,"PLAYS")</f>
        <v>0</v>
      </c>
      <c r="E9">
        <f t="shared" si="3"/>
        <v>11</v>
      </c>
      <c r="F9" s="18">
        <f t="shared" si="0"/>
        <v>0.27272727272727271</v>
      </c>
      <c r="G9" s="18">
        <f t="shared" si="1"/>
        <v>0.72727272727272729</v>
      </c>
      <c r="H9" s="18">
        <f t="shared" si="2"/>
        <v>0</v>
      </c>
      <c r="J9" s="16"/>
    </row>
    <row r="10" spans="1:10" x14ac:dyDescent="0.2">
      <c r="A10" t="s">
        <v>8396</v>
      </c>
      <c r="B10">
        <f>COUNTIFS(KickStarter!$F:$F, "SUCCESSFUL", KickStarter!$D:$D, "&gt;=35000",KickStarter!$D:$D, "&lt;=39999", KickStarter!$R:$R,"PLAYS")</f>
        <v>4</v>
      </c>
      <c r="C10">
        <f>COUNTIFS(KickStarter!$F:$F, "FAILED", KickStarter!$D:$D, "&gt;=35000",KickStarter!$D:$D, "&lt;=39999", KickStarter!$R:$R,"PLAYS")</f>
        <v>2</v>
      </c>
      <c r="D10">
        <f>COUNTIFS(KickStarter!$F:$F, "CANCELED", KickStarter!$D:$D, "&gt;=35000",KickStarter!$D:$D, "&lt;=39999", KickStarter!$R:$R,"PLAYS")</f>
        <v>0</v>
      </c>
      <c r="E10">
        <f t="shared" si="3"/>
        <v>6</v>
      </c>
      <c r="F10" s="18">
        <f t="shared" si="0"/>
        <v>0.66666666666666663</v>
      </c>
      <c r="G10" s="18">
        <f t="shared" si="1"/>
        <v>0.33333333333333331</v>
      </c>
      <c r="H10" s="18">
        <f t="shared" si="2"/>
        <v>0</v>
      </c>
      <c r="J10" s="16"/>
    </row>
    <row r="11" spans="1:10" x14ac:dyDescent="0.2">
      <c r="A11" t="s">
        <v>8397</v>
      </c>
      <c r="B11">
        <f>COUNTIFS(KickStarter!$F:$F, "SUCCESSFUL", KickStarter!$D:$D, "&gt;=40000",KickStarter!$D:$D, "&lt;=44999", KickStarter!$R:$R,"PLAYS")</f>
        <v>2</v>
      </c>
      <c r="C11">
        <f>COUNTIFS(KickStarter!$F:$F, "FAILED", KickStarter!$D:$D, "&gt;=40000",KickStarter!$D:$D, "&lt;=44999", KickStarter!$R:$R,"PLAYS")</f>
        <v>1</v>
      </c>
      <c r="D11">
        <f>COUNTIFS(KickStarter!$F:$F, "CANCELED", KickStarter!$D:$D, "&gt;=40000",KickStarter!$D:$D, "&lt;=44999", KickStarter!$R:$R,"PLAYS")</f>
        <v>0</v>
      </c>
      <c r="E11">
        <f t="shared" si="3"/>
        <v>3</v>
      </c>
      <c r="F11" s="18">
        <f t="shared" si="0"/>
        <v>0.66666666666666663</v>
      </c>
      <c r="G11" s="18">
        <f t="shared" si="1"/>
        <v>0.33333333333333331</v>
      </c>
      <c r="H11" s="18">
        <f t="shared" si="2"/>
        <v>0</v>
      </c>
      <c r="J11" s="16"/>
    </row>
    <row r="12" spans="1:10" x14ac:dyDescent="0.2">
      <c r="A12" t="s">
        <v>8398</v>
      </c>
      <c r="B12">
        <f>COUNTIFS(KickStarter!$F:$F, "SUCCESSFUL", KickStarter!$D:$D, "&gt;=45000",KickStarter!$D:$D, "&lt;=49999", KickStarter!$R:$R,"PLAYS")</f>
        <v>0</v>
      </c>
      <c r="C12">
        <f>COUNTIFS(KickStarter!$F:$F, "FAILED", KickStarter!$D:$D, "&gt;=45000",KickStarter!$D:$D, "&lt;=49999", KickStarter!$R:$R,"PLAYS")</f>
        <v>1</v>
      </c>
      <c r="D12">
        <f>COUNTIFS(KickStarter!$F:$F, "CANCELED", KickStarter!$D:$D, "&gt;=45000",KickStarter!$D:$D, "&lt;=49999", KickStarter!$R:$R,"PLAYS")</f>
        <v>0</v>
      </c>
      <c r="E12">
        <f t="shared" si="3"/>
        <v>1</v>
      </c>
      <c r="F12" s="18">
        <f t="shared" si="0"/>
        <v>0</v>
      </c>
      <c r="G12" s="18">
        <f t="shared" si="1"/>
        <v>1</v>
      </c>
      <c r="H12" s="18">
        <f t="shared" si="2"/>
        <v>0</v>
      </c>
      <c r="J12" s="16"/>
    </row>
    <row r="13" spans="1:10" x14ac:dyDescent="0.2">
      <c r="A13" t="s">
        <v>8399</v>
      </c>
      <c r="B13">
        <f>COUNTIFS(KickStarter!$F:$F, "SUCCESSFUL", KickStarter!$D:$D, "&gt;=50000", KickStarter!$R:$R,"PLAYS")</f>
        <v>2</v>
      </c>
      <c r="C13">
        <f>COUNTIFS(KickStarter!$F:$F, "FAILED", KickStarter!$D:$D, "&gt;=50000", KickStarter!$R:$R,"PLAYS")</f>
        <v>14</v>
      </c>
      <c r="D13">
        <f>COUNTIFS(KickStarter!$F:$F, "CANCELED", KickStarter!$D:$D, "&gt;=50000", KickStarter!$R:$R,"PLAYS")</f>
        <v>0</v>
      </c>
      <c r="E13">
        <f t="shared" si="3"/>
        <v>16</v>
      </c>
      <c r="F13" s="18">
        <f t="shared" si="0"/>
        <v>0.125</v>
      </c>
      <c r="G13" s="18">
        <f t="shared" si="1"/>
        <v>0.875</v>
      </c>
      <c r="H13" s="18">
        <f t="shared" si="2"/>
        <v>0</v>
      </c>
      <c r="J13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2022-01-08T21:00:08Z</dcterms:modified>
</cp:coreProperties>
</file>