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8_{B9E4AFA1-1E63-4E9A-8FFA-43B272340C5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roup Size 3" sheetId="1" r:id="rId1"/>
    <sheet name="Group Size 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4" l="1"/>
  <c r="H9" i="4"/>
  <c r="H10" i="4"/>
  <c r="H11" i="4"/>
  <c r="H7" i="4"/>
  <c r="A27" i="4"/>
  <c r="A26" i="4"/>
  <c r="A23" i="4"/>
  <c r="A22" i="4"/>
  <c r="G13" i="4" a="1"/>
  <c r="G13" i="4" s="1"/>
  <c r="F13" i="4" a="1"/>
  <c r="F13" i="4" s="1"/>
  <c r="E13" i="4" a="1"/>
  <c r="E13" i="4" s="1"/>
  <c r="C12" i="4"/>
  <c r="B12" i="4"/>
  <c r="G6" i="4"/>
  <c r="F6" i="4"/>
  <c r="E6" i="4"/>
  <c r="A19" i="4" l="1"/>
  <c r="B22" i="4" s="1"/>
  <c r="B26" i="4" s="1"/>
  <c r="B23" i="4" l="1"/>
  <c r="B27" i="4" s="1"/>
  <c r="A30" i="1"/>
  <c r="A29" i="1"/>
  <c r="A28" i="1"/>
  <c r="A25" i="1"/>
  <c r="A24" i="1"/>
  <c r="A23" i="1"/>
  <c r="G7" i="1"/>
  <c r="F7" i="1"/>
  <c r="E7" i="1"/>
  <c r="H9" i="1" l="1"/>
  <c r="H10" i="1"/>
  <c r="H11" i="1"/>
  <c r="H12" i="1"/>
  <c r="H8" i="1"/>
  <c r="G14" i="1" l="1" a="1"/>
  <c r="G14" i="1" s="1"/>
  <c r="F14" i="1" a="1"/>
  <c r="F14" i="1" s="1"/>
  <c r="E14" i="1" a="1"/>
  <c r="E14" i="1" s="1"/>
  <c r="C13" i="1"/>
  <c r="B13" i="1"/>
  <c r="A20" i="1" l="1"/>
  <c r="B24" i="1" s="1"/>
  <c r="B29" i="1" s="1"/>
  <c r="B25" i="1" l="1"/>
  <c r="B30" i="1" s="1"/>
  <c r="B23" i="1"/>
  <c r="B28" i="1" s="1"/>
</calcChain>
</file>

<file path=xl/sharedStrings.xml><?xml version="1.0" encoding="utf-8"?>
<sst xmlns="http://schemas.openxmlformats.org/spreadsheetml/2006/main" count="49" uniqueCount="28">
  <si>
    <t>Average contribution</t>
  </si>
  <si>
    <t>Weighted  Mark</t>
  </si>
  <si>
    <t>Percentage Mark Change</t>
  </si>
  <si>
    <t>Task</t>
  </si>
  <si>
    <t>Carol Contribution</t>
  </si>
  <si>
    <t>Marks Available</t>
  </si>
  <si>
    <t>Marks Awarded</t>
  </si>
  <si>
    <t>Contribution Check</t>
  </si>
  <si>
    <t>TOTAL:</t>
  </si>
  <si>
    <t>Alice</t>
  </si>
  <si>
    <t>Bob</t>
  </si>
  <si>
    <t>MARKS CONTRIBUTED:</t>
  </si>
  <si>
    <t>Student 1 name:</t>
  </si>
  <si>
    <t>Student 2 name:</t>
  </si>
  <si>
    <t>Student 3 name:</t>
  </si>
  <si>
    <t>FINAL MARK</t>
  </si>
  <si>
    <t>Progress report</t>
  </si>
  <si>
    <t>MongoDB database design</t>
  </si>
  <si>
    <t>Front end of website</t>
  </si>
  <si>
    <t>HTML code quality</t>
  </si>
  <si>
    <t>CSS code quality</t>
  </si>
  <si>
    <t>Comments</t>
  </si>
  <si>
    <t>GENERAL COMMENTS</t>
  </si>
  <si>
    <t>CST 2120 - Coursework 2 / E-commerce Website - Contribution Spreadsheet for First Submission</t>
  </si>
  <si>
    <t>Rabiya</t>
  </si>
  <si>
    <t>Huseyin</t>
  </si>
  <si>
    <t>Zian</t>
  </si>
  <si>
    <t xml:space="preserve">Everyone contributed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</si>
</sst>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Protection="1"/>
    <xf numFmtId="0" fontId="1" fillId="0" borderId="0" xfId="0" applyFont="1" applyProtection="1"/>
    <xf numFmtId="0" fontId="0" fillId="4" borderId="0" xfId="0" applyFont="1" applyFill="1" applyAlignment="1" applyProtection="1">
      <alignment horizontal="left"/>
      <protection locked="0"/>
    </xf>
    <xf numFmtId="0" fontId="0" fillId="3" borderId="1" xfId="0" applyFont="1" applyFill="1" applyBorder="1" applyAlignment="1" applyProtection="1">
      <alignment horizontal="left"/>
      <protection locked="0"/>
    </xf>
    <xf numFmtId="0" fontId="0" fillId="4" borderId="0" xfId="0" applyFont="1" applyFill="1" applyBorder="1" applyAlignment="1" applyProtection="1">
      <alignment horizontal="left"/>
      <protection locked="0"/>
    </xf>
    <xf numFmtId="0" fontId="0" fillId="3" borderId="0" xfId="0" applyFont="1" applyFill="1" applyBorder="1" applyAlignment="1" applyProtection="1">
      <alignment horizontal="left"/>
      <protection locked="0"/>
    </xf>
    <xf numFmtId="0" fontId="0" fillId="3" borderId="0" xfId="0" applyFill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87" workbookViewId="0">
      <selection activeCell="F11" sqref="F11"/>
    </sheetView>
  </sheetViews>
  <sheetFormatPr defaultRowHeight="14.4" x14ac:dyDescent="0.3"/>
  <cols>
    <col min="1" max="1" width="34.44140625" customWidth="1"/>
    <col min="2" max="2" width="15.109375" customWidth="1"/>
    <col min="3" max="3" width="15.6640625" customWidth="1"/>
    <col min="4" max="4" width="39.109375" customWidth="1"/>
    <col min="5" max="5" width="18" customWidth="1"/>
    <col min="6" max="6" width="16.88671875" customWidth="1"/>
    <col min="7" max="7" width="17.88671875" customWidth="1"/>
    <col min="8" max="8" width="18.88671875" customWidth="1"/>
    <col min="9" max="9" width="0.109375" hidden="1" customWidth="1"/>
    <col min="10" max="10" width="23.44140625" customWidth="1"/>
    <col min="11" max="11" width="16.88671875" customWidth="1"/>
    <col min="12" max="12" width="12.6640625" customWidth="1"/>
  </cols>
  <sheetData>
    <row r="1" spans="1:13" ht="21" x14ac:dyDescent="0.4">
      <c r="A1" s="12" t="s">
        <v>23</v>
      </c>
      <c r="B1" s="11"/>
      <c r="C1" s="11"/>
      <c r="D1" s="11"/>
      <c r="E1" s="11"/>
    </row>
    <row r="2" spans="1:13" ht="21" x14ac:dyDescent="0.4">
      <c r="A2" s="12"/>
      <c r="B2" s="11"/>
      <c r="C2" s="11"/>
      <c r="D2" s="11"/>
      <c r="E2" s="11"/>
    </row>
    <row r="3" spans="1:13" x14ac:dyDescent="0.3">
      <c r="A3" s="13" t="s">
        <v>12</v>
      </c>
      <c r="B3" s="7" t="s">
        <v>24</v>
      </c>
    </row>
    <row r="4" spans="1:13" x14ac:dyDescent="0.3">
      <c r="A4" s="13" t="s">
        <v>13</v>
      </c>
      <c r="B4" s="7" t="s">
        <v>25</v>
      </c>
    </row>
    <row r="5" spans="1:13" x14ac:dyDescent="0.3">
      <c r="A5" s="13" t="s">
        <v>14</v>
      </c>
      <c r="B5" s="7" t="s">
        <v>26</v>
      </c>
    </row>
    <row r="7" spans="1:13" x14ac:dyDescent="0.3">
      <c r="A7" s="1" t="s">
        <v>3</v>
      </c>
      <c r="B7" s="1" t="s">
        <v>5</v>
      </c>
      <c r="C7" s="1" t="s">
        <v>6</v>
      </c>
      <c r="D7" s="1" t="s">
        <v>21</v>
      </c>
      <c r="E7" s="1" t="str">
        <f>CONCATENATE(B3, " Contribution")</f>
        <v>Rabiya Contribution</v>
      </c>
      <c r="F7" s="1" t="str">
        <f>CONCATENATE(B4, " Contribution")</f>
        <v>Huseyin Contribution</v>
      </c>
      <c r="G7" s="1" t="str">
        <f>CONCATENATE(B5, " Contribution")</f>
        <v>Zian Contribution</v>
      </c>
      <c r="H7" s="1" t="s">
        <v>7</v>
      </c>
      <c r="I7" s="1" t="s">
        <v>4</v>
      </c>
      <c r="M7" s="1"/>
    </row>
    <row r="8" spans="1:13" x14ac:dyDescent="0.3">
      <c r="A8" s="10" t="s">
        <v>16</v>
      </c>
      <c r="B8" s="4">
        <v>6</v>
      </c>
      <c r="C8" s="16">
        <v>6</v>
      </c>
      <c r="D8" s="17"/>
      <c r="E8" s="8">
        <v>0.5</v>
      </c>
      <c r="F8" s="8">
        <v>0.5</v>
      </c>
      <c r="G8" s="8">
        <v>0</v>
      </c>
      <c r="H8" t="str">
        <f>IF(SUM(E8:G8)&lt;&gt;1,IF(SUM(E8:G8)=0, "Not implemented", "Error"),"Ok")</f>
        <v>Ok</v>
      </c>
      <c r="I8" s="2"/>
    </row>
    <row r="9" spans="1:13" x14ac:dyDescent="0.3">
      <c r="A9" t="s">
        <v>17</v>
      </c>
      <c r="B9" s="4">
        <v>4</v>
      </c>
      <c r="C9" s="16">
        <v>3</v>
      </c>
      <c r="D9" s="17"/>
      <c r="E9" s="8">
        <v>0</v>
      </c>
      <c r="F9" s="8">
        <v>0</v>
      </c>
      <c r="G9" s="8">
        <v>1</v>
      </c>
      <c r="H9" t="str">
        <f t="shared" ref="H9:H12" si="0">IF(SUM(E9:G9)&lt;&gt;1,IF(SUM(E9:G9)=0, "Not implemented", "Error"),"Ok")</f>
        <v>Ok</v>
      </c>
      <c r="I9" s="2"/>
    </row>
    <row r="10" spans="1:13" x14ac:dyDescent="0.3">
      <c r="A10" t="s">
        <v>18</v>
      </c>
      <c r="B10" s="4">
        <v>5</v>
      </c>
      <c r="C10" s="16">
        <v>4</v>
      </c>
      <c r="D10" s="17" t="s">
        <v>27</v>
      </c>
      <c r="E10" s="8">
        <v>0.33</v>
      </c>
      <c r="F10" s="8">
        <v>0.34</v>
      </c>
      <c r="G10" s="8">
        <v>0.33</v>
      </c>
      <c r="H10" t="str">
        <f t="shared" si="0"/>
        <v>Ok</v>
      </c>
      <c r="I10" s="2"/>
    </row>
    <row r="11" spans="1:13" x14ac:dyDescent="0.3">
      <c r="A11" t="s">
        <v>19</v>
      </c>
      <c r="B11" s="4">
        <v>2.5</v>
      </c>
      <c r="C11" s="16">
        <v>2.5</v>
      </c>
      <c r="D11" s="17" t="s">
        <v>27</v>
      </c>
      <c r="E11" s="8">
        <v>0.33</v>
      </c>
      <c r="F11" s="8">
        <v>0.34</v>
      </c>
      <c r="G11" s="8">
        <v>0.33</v>
      </c>
      <c r="H11" t="str">
        <f t="shared" si="0"/>
        <v>Ok</v>
      </c>
    </row>
    <row r="12" spans="1:13" x14ac:dyDescent="0.3">
      <c r="A12" t="s">
        <v>20</v>
      </c>
      <c r="B12" s="4">
        <v>2.5</v>
      </c>
      <c r="C12" s="16">
        <v>2</v>
      </c>
      <c r="D12" s="17"/>
      <c r="E12" s="8">
        <v>0.5</v>
      </c>
      <c r="F12" s="8">
        <v>0</v>
      </c>
      <c r="G12" s="8">
        <v>0.5</v>
      </c>
      <c r="H12" t="str">
        <f t="shared" si="0"/>
        <v>Ok</v>
      </c>
    </row>
    <row r="13" spans="1:13" x14ac:dyDescent="0.3">
      <c r="A13" s="1" t="s">
        <v>8</v>
      </c>
      <c r="B13" s="3">
        <f>SUM(B8:B12)</f>
        <v>20</v>
      </c>
      <c r="C13" s="3">
        <f>SUM(C8:C12)</f>
        <v>17.5</v>
      </c>
      <c r="D13" s="3"/>
    </row>
    <row r="14" spans="1:13" x14ac:dyDescent="0.3">
      <c r="A14" s="1" t="s">
        <v>11</v>
      </c>
      <c r="B14" s="3"/>
      <c r="C14" s="4"/>
      <c r="D14" s="4"/>
      <c r="E14" s="3">
        <f t="array" ref="E14">SUM(C8:C12*E8:E12)</f>
        <v>6.1450000000000005</v>
      </c>
      <c r="F14" s="3">
        <f t="array" ref="F14">SUM(C8:C12*F8:F12)</f>
        <v>5.2100000000000009</v>
      </c>
      <c r="G14" s="3">
        <f t="array" ref="G14">SUM(C8:C12*G8:G12)</f>
        <v>6.1450000000000005</v>
      </c>
    </row>
    <row r="15" spans="1:13" x14ac:dyDescent="0.3">
      <c r="A15" s="1"/>
      <c r="B15" s="3"/>
      <c r="C15" s="4"/>
      <c r="D15" s="4"/>
    </row>
    <row r="16" spans="1:13" x14ac:dyDescent="0.3">
      <c r="A16" s="1" t="s">
        <v>2</v>
      </c>
    </row>
    <row r="17" spans="1:2" x14ac:dyDescent="0.3">
      <c r="A17" s="2">
        <v>0.5</v>
      </c>
    </row>
    <row r="19" spans="1:2" x14ac:dyDescent="0.3">
      <c r="A19" s="1" t="s">
        <v>0</v>
      </c>
    </row>
    <row r="20" spans="1:2" x14ac:dyDescent="0.3">
      <c r="A20" s="2">
        <f>AVERAGE(E14,F14,G14)</f>
        <v>5.833333333333333</v>
      </c>
    </row>
    <row r="22" spans="1:2" x14ac:dyDescent="0.3">
      <c r="A22" s="1" t="s">
        <v>1</v>
      </c>
    </row>
    <row r="23" spans="1:2" x14ac:dyDescent="0.3">
      <c r="A23" t="str">
        <f>B3</f>
        <v>Rabiya</v>
      </c>
      <c r="B23" s="5">
        <f>IF(E14=0,0,C13  + C13 * $A17*(E14-A20)/A20)</f>
        <v>17.967500000000001</v>
      </c>
    </row>
    <row r="24" spans="1:2" x14ac:dyDescent="0.3">
      <c r="A24" t="str">
        <f>B4</f>
        <v>Huseyin</v>
      </c>
      <c r="B24" s="5">
        <f>IF(F14=0,0,C13  + C13 * $A17*(F14-A20)/A20)</f>
        <v>16.565000000000001</v>
      </c>
    </row>
    <row r="25" spans="1:2" x14ac:dyDescent="0.3">
      <c r="A25" t="str">
        <f>B5</f>
        <v>Zian</v>
      </c>
      <c r="B25" s="5">
        <f>IF(G14=0,0,C13  + C13 * $A17*(G14-A20)/A20)</f>
        <v>17.967500000000001</v>
      </c>
    </row>
    <row r="26" spans="1:2" x14ac:dyDescent="0.3">
      <c r="B26" s="6"/>
    </row>
    <row r="27" spans="1:2" x14ac:dyDescent="0.3">
      <c r="A27" s="1" t="s">
        <v>15</v>
      </c>
      <c r="B27" s="6"/>
    </row>
    <row r="28" spans="1:2" x14ac:dyDescent="0.3">
      <c r="A28" s="1" t="str">
        <f>B3</f>
        <v>Rabiya</v>
      </c>
      <c r="B28" s="9">
        <f>IF(B23&gt;B13,B13, B23)</f>
        <v>17.967500000000001</v>
      </c>
    </row>
    <row r="29" spans="1:2" x14ac:dyDescent="0.3">
      <c r="A29" s="1" t="str">
        <f>B4</f>
        <v>Huseyin</v>
      </c>
      <c r="B29" s="9">
        <f>IF(B24&gt;B13,B13, B24)</f>
        <v>16.565000000000001</v>
      </c>
    </row>
    <row r="30" spans="1:2" x14ac:dyDescent="0.3">
      <c r="A30" s="1" t="str">
        <f>B5</f>
        <v>Zian</v>
      </c>
      <c r="B30" s="9">
        <f>IF(B25&gt;B13,B13, B25)</f>
        <v>17.967500000000001</v>
      </c>
    </row>
    <row r="32" spans="1:2" x14ac:dyDescent="0.3">
      <c r="A32" s="1" t="s">
        <v>22</v>
      </c>
    </row>
    <row r="33" spans="1:1" ht="87" customHeight="1" x14ac:dyDescent="0.3">
      <c r="A33" s="18"/>
    </row>
  </sheetData>
  <sheetProtection password="DCA6" sheet="1" objects="1" scenarios="1" selectLockedCells="1"/>
  <pageMargins left="0.7" right="0.7" top="0.75" bottom="0.75" header="0.3" footer="0.3"/>
  <pageSetup paperSize="8" orientation="landscape" verticalDpi="0" r:id="rId1"/>
  <ignoredErrors>
    <ignoredError sqref="H8 H9:H1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B3" sqref="B3"/>
    </sheetView>
  </sheetViews>
  <sheetFormatPr defaultRowHeight="14.4" x14ac:dyDescent="0.3"/>
  <cols>
    <col min="1" max="1" width="34.44140625" customWidth="1"/>
    <col min="2" max="2" width="15.109375" customWidth="1"/>
    <col min="3" max="3" width="15.6640625" customWidth="1"/>
    <col min="4" max="4" width="37.5546875" customWidth="1"/>
    <col min="5" max="5" width="18" customWidth="1"/>
    <col min="6" max="6" width="16.88671875" customWidth="1"/>
    <col min="7" max="7" width="0.109375" hidden="1" customWidth="1"/>
    <col min="8" max="8" width="23.44140625" customWidth="1"/>
    <col min="9" max="9" width="12.6640625" customWidth="1"/>
  </cols>
  <sheetData>
    <row r="1" spans="1:10" ht="21" x14ac:dyDescent="0.4">
      <c r="A1" s="12" t="s">
        <v>23</v>
      </c>
      <c r="B1" s="11"/>
      <c r="C1" s="11"/>
      <c r="D1" s="11"/>
      <c r="E1" s="11"/>
      <c r="J1" s="1"/>
    </row>
    <row r="2" spans="1:10" ht="21" x14ac:dyDescent="0.4">
      <c r="A2" s="12"/>
      <c r="B2" s="11"/>
      <c r="C2" s="11"/>
      <c r="D2" s="11"/>
      <c r="E2" s="11"/>
    </row>
    <row r="3" spans="1:10" x14ac:dyDescent="0.3">
      <c r="A3" s="13" t="s">
        <v>12</v>
      </c>
      <c r="B3" s="7" t="s">
        <v>9</v>
      </c>
    </row>
    <row r="4" spans="1:10" x14ac:dyDescent="0.3">
      <c r="A4" s="13" t="s">
        <v>13</v>
      </c>
      <c r="B4" s="7" t="s">
        <v>10</v>
      </c>
    </row>
    <row r="6" spans="1:10" x14ac:dyDescent="0.3">
      <c r="A6" s="1" t="s">
        <v>3</v>
      </c>
      <c r="B6" s="1" t="s">
        <v>5</v>
      </c>
      <c r="C6" s="1" t="s">
        <v>6</v>
      </c>
      <c r="D6" s="1" t="s">
        <v>21</v>
      </c>
      <c r="E6" s="1" t="str">
        <f>CONCATENATE(B3, " Contribution")</f>
        <v>Alice Contribution</v>
      </c>
      <c r="F6" s="1" t="str">
        <f>CONCATENATE(B4, " Contribution")</f>
        <v>Bob Contribution</v>
      </c>
      <c r="G6" s="1" t="e">
        <f>CONCATENATE(#REF!, " Contribution")</f>
        <v>#REF!</v>
      </c>
      <c r="H6" s="1" t="s">
        <v>7</v>
      </c>
    </row>
    <row r="7" spans="1:10" x14ac:dyDescent="0.3">
      <c r="A7" s="10" t="s">
        <v>16</v>
      </c>
      <c r="B7" s="4">
        <v>6</v>
      </c>
      <c r="C7" s="14">
        <v>0</v>
      </c>
      <c r="D7" s="15"/>
      <c r="E7" s="8">
        <v>0</v>
      </c>
      <c r="F7" s="8">
        <v>0</v>
      </c>
      <c r="G7" s="8">
        <v>0</v>
      </c>
      <c r="H7" t="str">
        <f>IF(SUM(E7:F7)&lt;&gt;1,IF(SUM(E7:F7)=0, "Not implemented", "Error"),"Ok")</f>
        <v>Not implemented</v>
      </c>
    </row>
    <row r="8" spans="1:10" x14ac:dyDescent="0.3">
      <c r="A8" t="s">
        <v>17</v>
      </c>
      <c r="B8" s="4">
        <v>4</v>
      </c>
      <c r="C8" s="14">
        <v>0</v>
      </c>
      <c r="D8" s="15"/>
      <c r="E8" s="8">
        <v>0</v>
      </c>
      <c r="F8" s="8">
        <v>0</v>
      </c>
      <c r="G8" s="8">
        <v>0</v>
      </c>
      <c r="H8" t="str">
        <f t="shared" ref="H8:H11" si="0">IF(SUM(E8:F8)&lt;&gt;1,IF(SUM(E8:F8)=0, "Not implemented", "Error"),"Ok")</f>
        <v>Not implemented</v>
      </c>
    </row>
    <row r="9" spans="1:10" x14ac:dyDescent="0.3">
      <c r="A9" t="s">
        <v>18</v>
      </c>
      <c r="B9" s="4">
        <v>5</v>
      </c>
      <c r="C9" s="14">
        <v>0</v>
      </c>
      <c r="D9" s="15"/>
      <c r="E9" s="8">
        <v>0</v>
      </c>
      <c r="F9" s="8">
        <v>0</v>
      </c>
      <c r="G9" s="8">
        <v>0</v>
      </c>
      <c r="H9" t="str">
        <f t="shared" si="0"/>
        <v>Not implemented</v>
      </c>
    </row>
    <row r="10" spans="1:10" x14ac:dyDescent="0.3">
      <c r="A10" t="s">
        <v>19</v>
      </c>
      <c r="B10" s="4">
        <v>2.5</v>
      </c>
      <c r="C10" s="14">
        <v>0</v>
      </c>
      <c r="D10" s="15"/>
      <c r="E10" s="8">
        <v>0</v>
      </c>
      <c r="F10" s="8">
        <v>0</v>
      </c>
      <c r="G10" s="8">
        <v>0</v>
      </c>
      <c r="H10" t="str">
        <f t="shared" si="0"/>
        <v>Not implemented</v>
      </c>
    </row>
    <row r="11" spans="1:10" x14ac:dyDescent="0.3">
      <c r="A11" t="s">
        <v>20</v>
      </c>
      <c r="B11" s="4">
        <v>2.5</v>
      </c>
      <c r="C11" s="14">
        <v>0</v>
      </c>
      <c r="D11" s="15"/>
      <c r="E11" s="8">
        <v>0</v>
      </c>
      <c r="F11" s="8">
        <v>0</v>
      </c>
      <c r="G11" s="8">
        <v>0</v>
      </c>
      <c r="H11" t="str">
        <f t="shared" si="0"/>
        <v>Not implemented</v>
      </c>
    </row>
    <row r="12" spans="1:10" x14ac:dyDescent="0.3">
      <c r="A12" s="1" t="s">
        <v>8</v>
      </c>
      <c r="B12" s="3">
        <f>SUM(B7:B11)</f>
        <v>20</v>
      </c>
      <c r="C12" s="3">
        <f>SUM(C7:C11)</f>
        <v>0</v>
      </c>
      <c r="D12" s="3"/>
    </row>
    <row r="13" spans="1:10" x14ac:dyDescent="0.3">
      <c r="A13" s="1" t="s">
        <v>11</v>
      </c>
      <c r="B13" s="3"/>
      <c r="C13" s="4"/>
      <c r="D13" s="4"/>
      <c r="E13" s="3">
        <f t="array" ref="E13">SUM(C7:C11*E7:E11)</f>
        <v>0</v>
      </c>
      <c r="F13" s="3">
        <f t="array" ref="F13">SUM(C7:C11*F7:F11)</f>
        <v>0</v>
      </c>
      <c r="G13" s="3">
        <f t="array" ref="G13">SUM(C7:C11*G7:G11)</f>
        <v>0</v>
      </c>
    </row>
    <row r="14" spans="1:10" x14ac:dyDescent="0.3">
      <c r="A14" s="1"/>
      <c r="B14" s="3"/>
      <c r="C14" s="4"/>
      <c r="D14" s="4"/>
    </row>
    <row r="15" spans="1:10" x14ac:dyDescent="0.3">
      <c r="A15" s="1" t="s">
        <v>2</v>
      </c>
    </row>
    <row r="16" spans="1:10" x14ac:dyDescent="0.3">
      <c r="A16" s="2">
        <v>0.5</v>
      </c>
    </row>
    <row r="18" spans="1:2" x14ac:dyDescent="0.3">
      <c r="A18" s="1" t="s">
        <v>0</v>
      </c>
    </row>
    <row r="19" spans="1:2" x14ac:dyDescent="0.3">
      <c r="A19" s="2">
        <f>AVERAGE(E13,F13)</f>
        <v>0</v>
      </c>
    </row>
    <row r="21" spans="1:2" x14ac:dyDescent="0.3">
      <c r="A21" s="1" t="s">
        <v>1</v>
      </c>
    </row>
    <row r="22" spans="1:2" x14ac:dyDescent="0.3">
      <c r="A22" t="str">
        <f>B3</f>
        <v>Alice</v>
      </c>
      <c r="B22" s="5">
        <f>IF(E13=0,0,C12  + C12 * $A16*(E13-A19)/A19)</f>
        <v>0</v>
      </c>
    </row>
    <row r="23" spans="1:2" x14ac:dyDescent="0.3">
      <c r="A23" t="str">
        <f>B4</f>
        <v>Bob</v>
      </c>
      <c r="B23" s="5">
        <f>IF(F13=0,0,C12  + C12 * $A16*(F13-A19)/A19)</f>
        <v>0</v>
      </c>
    </row>
    <row r="24" spans="1:2" x14ac:dyDescent="0.3">
      <c r="B24" s="6"/>
    </row>
    <row r="25" spans="1:2" x14ac:dyDescent="0.3">
      <c r="A25" s="1" t="s">
        <v>15</v>
      </c>
      <c r="B25" s="6"/>
    </row>
    <row r="26" spans="1:2" x14ac:dyDescent="0.3">
      <c r="A26" s="1" t="str">
        <f>B3</f>
        <v>Alice</v>
      </c>
      <c r="B26" s="9">
        <f>IF(B22&gt;B12,B12, B22)</f>
        <v>0</v>
      </c>
    </row>
    <row r="27" spans="1:2" x14ac:dyDescent="0.3">
      <c r="A27" s="1" t="str">
        <f>B4</f>
        <v>Bob</v>
      </c>
      <c r="B27" s="9">
        <f>IF(B23&gt;B12,B12, B23)</f>
        <v>0</v>
      </c>
    </row>
    <row r="29" spans="1:2" x14ac:dyDescent="0.3">
      <c r="A29" s="3" t="s">
        <v>22</v>
      </c>
    </row>
    <row r="30" spans="1:2" ht="84" customHeight="1" x14ac:dyDescent="0.3">
      <c r="A30" s="18"/>
    </row>
    <row r="31" spans="1:2" x14ac:dyDescent="0.3">
      <c r="A31" s="1"/>
    </row>
    <row r="32" spans="1:2" x14ac:dyDescent="0.3">
      <c r="A32" s="2"/>
    </row>
    <row r="34" spans="1:2" x14ac:dyDescent="0.3">
      <c r="A34" s="1"/>
    </row>
    <row r="35" spans="1:2" x14ac:dyDescent="0.3">
      <c r="B35" s="5"/>
    </row>
    <row r="36" spans="1:2" x14ac:dyDescent="0.3">
      <c r="B36" s="5"/>
    </row>
    <row r="37" spans="1:2" x14ac:dyDescent="0.3">
      <c r="B37" s="6"/>
    </row>
    <row r="38" spans="1:2" x14ac:dyDescent="0.3">
      <c r="A38" s="1"/>
      <c r="B38" s="6"/>
    </row>
    <row r="39" spans="1:2" x14ac:dyDescent="0.3">
      <c r="A39" s="1"/>
      <c r="B39" s="9"/>
    </row>
    <row r="40" spans="1:2" x14ac:dyDescent="0.3">
      <c r="A40" s="1"/>
      <c r="B40" s="9"/>
    </row>
  </sheetData>
  <sheetProtection password="DCA6" sheet="1" objects="1" scenarios="1" selectLockedCells="1"/>
  <pageMargins left="0.7" right="0.7" top="0.75" bottom="0.75" header="0.3" footer="0.3"/>
  <pageSetup paperSize="8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3A3646FF98242A98F91B6F8DCB2FB" ma:contentTypeVersion="8" ma:contentTypeDescription="Create a new document." ma:contentTypeScope="" ma:versionID="6694c290c316892ca8c5d64714efff52">
  <xsd:schema xmlns:xsd="http://www.w3.org/2001/XMLSchema" xmlns:xs="http://www.w3.org/2001/XMLSchema" xmlns:p="http://schemas.microsoft.com/office/2006/metadata/properties" xmlns:ns3="dc47f69a-25dd-4d5e-a1fd-844e51049f82" xmlns:ns4="01e22c74-c850-4df5-bd60-1c08fde3baf9" targetNamespace="http://schemas.microsoft.com/office/2006/metadata/properties" ma:root="true" ma:fieldsID="3ab4607c3a75ec36749b21137dc0ccd6" ns3:_="" ns4:_="">
    <xsd:import namespace="dc47f69a-25dd-4d5e-a1fd-844e51049f82"/>
    <xsd:import namespace="01e22c74-c850-4df5-bd60-1c08fde3ba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7f69a-25dd-4d5e-a1fd-844e51049f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22c74-c850-4df5-bd60-1c08fde3ba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6E2DAE-C89E-4407-825B-3243B8A7D1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7f69a-25dd-4d5e-a1fd-844e51049f82"/>
    <ds:schemaRef ds:uri="01e22c74-c850-4df5-bd60-1c08fde3ba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5A1357-505F-4AAD-9B80-28F7AD1CA0EB}">
  <ds:schemaRefs>
    <ds:schemaRef ds:uri="http://www.w3.org/XML/1998/namespace"/>
    <ds:schemaRef ds:uri="http://purl.org/dc/dcmitype/"/>
    <ds:schemaRef ds:uri="01e22c74-c850-4df5-bd60-1c08fde3baf9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dc47f69a-25dd-4d5e-a1fd-844e51049f82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D13B1B6-734A-419C-BDA3-1FDC1F3A72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2021-01-21T20:31:32Z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0x010100D293A3646FF98242A98F91B6F8DCB2FB</vt:lpwstr>
  </property>
</Properties>
</file>