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TAL" sheetId="5" r:id="rId1"/>
    <sheet name="exp" sheetId="6" r:id="rId2"/>
    <sheet name="I SEMESTRE" sheetId="1" r:id="rId3"/>
    <sheet name="II SEMESTRE" sheetId="2" r:id="rId4"/>
    <sheet name="III SEMESTRE" sheetId="3" r:id="rId5"/>
    <sheet name="IV SEMESTRE" sheetId="4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J33" i="6" l="1"/>
  <c r="K32" i="6"/>
  <c r="J32" i="6"/>
  <c r="I32" i="6"/>
  <c r="H32" i="6"/>
  <c r="H33" i="6" s="1"/>
  <c r="J14" i="6"/>
  <c r="H14" i="6"/>
  <c r="K13" i="6"/>
  <c r="J13" i="6"/>
  <c r="I13" i="6"/>
  <c r="H13" i="6"/>
  <c r="K871" i="4" l="1"/>
  <c r="J871" i="4"/>
  <c r="I871" i="4"/>
  <c r="H871" i="4"/>
  <c r="K819" i="4"/>
  <c r="J819" i="4"/>
  <c r="I819" i="4"/>
  <c r="H819" i="4"/>
  <c r="K778" i="4"/>
  <c r="J778" i="4"/>
  <c r="I778" i="4"/>
  <c r="H778" i="4"/>
  <c r="K730" i="4"/>
  <c r="J730" i="4"/>
  <c r="I730" i="4"/>
  <c r="H730" i="4"/>
  <c r="K694" i="4"/>
  <c r="J694" i="4"/>
  <c r="I694" i="4"/>
  <c r="H694" i="4"/>
  <c r="K647" i="4"/>
  <c r="J647" i="4"/>
  <c r="I647" i="4"/>
  <c r="H647" i="4"/>
  <c r="K591" i="4"/>
  <c r="J591" i="4"/>
  <c r="I591" i="4"/>
  <c r="H591" i="4"/>
  <c r="K587" i="4"/>
  <c r="J587" i="4"/>
  <c r="I587" i="4"/>
  <c r="H587" i="4"/>
  <c r="K577" i="4"/>
  <c r="J577" i="4"/>
  <c r="I577" i="4"/>
  <c r="H577" i="4"/>
  <c r="K572" i="4"/>
  <c r="J572" i="4"/>
  <c r="I572" i="4"/>
  <c r="H572" i="4"/>
  <c r="K529" i="4"/>
  <c r="J529" i="4"/>
  <c r="I529" i="4"/>
  <c r="H529" i="4"/>
  <c r="H873" i="4" s="1"/>
  <c r="K490" i="4"/>
  <c r="K873" i="4" s="1"/>
  <c r="J490" i="4"/>
  <c r="J873" i="4" s="1"/>
  <c r="I490" i="4"/>
  <c r="I873" i="4" s="1"/>
  <c r="H490" i="4"/>
  <c r="K431" i="4"/>
  <c r="J431" i="4"/>
  <c r="I431" i="4"/>
  <c r="H431" i="4"/>
  <c r="K418" i="4"/>
  <c r="J418" i="4"/>
  <c r="I418" i="4"/>
  <c r="H418" i="4"/>
  <c r="K411" i="4"/>
  <c r="J411" i="4"/>
  <c r="I411" i="4"/>
  <c r="H411" i="4"/>
  <c r="K397" i="4"/>
  <c r="J397" i="4"/>
  <c r="I397" i="4"/>
  <c r="H397" i="4"/>
  <c r="K372" i="4"/>
  <c r="J372" i="4"/>
  <c r="I372" i="4"/>
  <c r="H372" i="4"/>
  <c r="K351" i="4"/>
  <c r="J351" i="4"/>
  <c r="I351" i="4"/>
  <c r="H351" i="4"/>
  <c r="K328" i="4"/>
  <c r="J328" i="4"/>
  <c r="I328" i="4"/>
  <c r="H328" i="4"/>
  <c r="K302" i="4"/>
  <c r="J302" i="4"/>
  <c r="I302" i="4"/>
  <c r="H302" i="4"/>
  <c r="K284" i="4"/>
  <c r="J284" i="4"/>
  <c r="I284" i="4"/>
  <c r="H284" i="4"/>
  <c r="K263" i="4"/>
  <c r="J263" i="4"/>
  <c r="I263" i="4"/>
  <c r="H263" i="4"/>
  <c r="K251" i="4"/>
  <c r="J251" i="4"/>
  <c r="I251" i="4"/>
  <c r="H251" i="4"/>
  <c r="K233" i="4"/>
  <c r="J233" i="4"/>
  <c r="I233" i="4"/>
  <c r="H233" i="4"/>
  <c r="K216" i="4"/>
  <c r="J216" i="4"/>
  <c r="I216" i="4"/>
  <c r="H216" i="4"/>
  <c r="K193" i="4"/>
  <c r="J193" i="4"/>
  <c r="I193" i="4"/>
  <c r="H193" i="4"/>
  <c r="K169" i="4"/>
  <c r="J169" i="4"/>
  <c r="I169" i="4"/>
  <c r="H169" i="4"/>
  <c r="K145" i="4"/>
  <c r="J145" i="4"/>
  <c r="I145" i="4"/>
  <c r="H145" i="4"/>
  <c r="K142" i="4"/>
  <c r="J142" i="4"/>
  <c r="I142" i="4"/>
  <c r="H142" i="4"/>
  <c r="K138" i="4"/>
  <c r="J138" i="4"/>
  <c r="I138" i="4"/>
  <c r="H138" i="4"/>
  <c r="K135" i="4"/>
  <c r="J135" i="4"/>
  <c r="I135" i="4"/>
  <c r="H135" i="4"/>
  <c r="K133" i="4"/>
  <c r="J133" i="4"/>
  <c r="I133" i="4"/>
  <c r="H133" i="4"/>
  <c r="K131" i="4"/>
  <c r="J131" i="4"/>
  <c r="I131" i="4"/>
  <c r="H131" i="4"/>
  <c r="K124" i="4"/>
  <c r="J124" i="4"/>
  <c r="I124" i="4"/>
  <c r="H124" i="4"/>
  <c r="K114" i="4"/>
  <c r="J114" i="4"/>
  <c r="I114" i="4"/>
  <c r="H114" i="4"/>
  <c r="K106" i="4"/>
  <c r="J106" i="4"/>
  <c r="I106" i="4"/>
  <c r="H106" i="4"/>
  <c r="K98" i="4"/>
  <c r="J98" i="4"/>
  <c r="I98" i="4"/>
  <c r="H98" i="4"/>
  <c r="K86" i="4"/>
  <c r="J86" i="4"/>
  <c r="I86" i="4"/>
  <c r="H86" i="4"/>
  <c r="K67" i="4"/>
  <c r="J67" i="4"/>
  <c r="I67" i="4"/>
  <c r="H67" i="4"/>
  <c r="K49" i="4"/>
  <c r="J49" i="4"/>
  <c r="I49" i="4"/>
  <c r="H49" i="4"/>
  <c r="K42" i="4"/>
  <c r="J42" i="4"/>
  <c r="I42" i="4"/>
  <c r="H42" i="4"/>
  <c r="K36" i="4"/>
  <c r="J36" i="4"/>
  <c r="J872" i="4" s="1"/>
  <c r="I36" i="4"/>
  <c r="H36" i="4"/>
  <c r="K29" i="4"/>
  <c r="J29" i="4"/>
  <c r="I29" i="4"/>
  <c r="H29" i="4"/>
  <c r="F26" i="4"/>
  <c r="F25" i="4"/>
  <c r="F24" i="4"/>
  <c r="F23" i="4"/>
  <c r="F22" i="4"/>
  <c r="K21" i="4"/>
  <c r="K872" i="4" s="1"/>
  <c r="J21" i="4"/>
  <c r="I21" i="4"/>
  <c r="H21" i="4"/>
  <c r="K16" i="4"/>
  <c r="J16" i="4"/>
  <c r="I16" i="4"/>
  <c r="I872" i="4" s="1"/>
  <c r="H16" i="4"/>
  <c r="H872" i="4" s="1"/>
  <c r="K896" i="3"/>
  <c r="J896" i="3"/>
  <c r="I896" i="3"/>
  <c r="H896" i="3"/>
  <c r="K883" i="3"/>
  <c r="J883" i="3"/>
  <c r="I883" i="3"/>
  <c r="H883" i="3"/>
  <c r="K867" i="3"/>
  <c r="J867" i="3"/>
  <c r="I867" i="3"/>
  <c r="H867" i="3"/>
  <c r="K848" i="3"/>
  <c r="J848" i="3"/>
  <c r="I848" i="3"/>
  <c r="H848" i="3"/>
  <c r="K842" i="3"/>
  <c r="J842" i="3"/>
  <c r="I842" i="3"/>
  <c r="H842" i="3"/>
  <c r="K836" i="3"/>
  <c r="J836" i="3"/>
  <c r="I836" i="3"/>
  <c r="H836" i="3"/>
  <c r="K822" i="3"/>
  <c r="J822" i="3"/>
  <c r="I822" i="3"/>
  <c r="H822" i="3"/>
  <c r="K788" i="3"/>
  <c r="J788" i="3"/>
  <c r="I788" i="3"/>
  <c r="H788" i="3"/>
  <c r="K760" i="3"/>
  <c r="J760" i="3"/>
  <c r="I760" i="3"/>
  <c r="H760" i="3"/>
  <c r="K738" i="3"/>
  <c r="J738" i="3"/>
  <c r="I738" i="3"/>
  <c r="H738" i="3"/>
  <c r="K736" i="3"/>
  <c r="J736" i="3"/>
  <c r="I736" i="3"/>
  <c r="H736" i="3"/>
  <c r="K729" i="3"/>
  <c r="J729" i="3"/>
  <c r="J897" i="3" s="1"/>
  <c r="I729" i="3"/>
  <c r="H729" i="3"/>
  <c r="K719" i="3"/>
  <c r="J719" i="3"/>
  <c r="I719" i="3"/>
  <c r="H719" i="3"/>
  <c r="K711" i="3"/>
  <c r="J711" i="3"/>
  <c r="I711" i="3"/>
  <c r="H711" i="3"/>
  <c r="L706" i="3"/>
  <c r="K706" i="3"/>
  <c r="J706" i="3"/>
  <c r="I706" i="3"/>
  <c r="H706" i="3"/>
  <c r="K703" i="3"/>
  <c r="J703" i="3"/>
  <c r="I703" i="3"/>
  <c r="H703" i="3"/>
  <c r="K701" i="3"/>
  <c r="J701" i="3"/>
  <c r="I701" i="3"/>
  <c r="H701" i="3"/>
  <c r="K697" i="3"/>
  <c r="J697" i="3"/>
  <c r="I697" i="3"/>
  <c r="H697" i="3"/>
  <c r="K693" i="3"/>
  <c r="J693" i="3"/>
  <c r="I693" i="3"/>
  <c r="H693" i="3"/>
  <c r="K689" i="3"/>
  <c r="J689" i="3"/>
  <c r="I689" i="3"/>
  <c r="H689" i="3"/>
  <c r="K686" i="3"/>
  <c r="J686" i="3"/>
  <c r="I686" i="3"/>
  <c r="H686" i="3"/>
  <c r="K682" i="3"/>
  <c r="J682" i="3"/>
  <c r="I682" i="3"/>
  <c r="H682" i="3"/>
  <c r="K620" i="3"/>
  <c r="J620" i="3"/>
  <c r="I620" i="3"/>
  <c r="H620" i="3"/>
  <c r="K564" i="3"/>
  <c r="J564" i="3"/>
  <c r="I564" i="3"/>
  <c r="H564" i="3"/>
  <c r="K504" i="3"/>
  <c r="J504" i="3"/>
  <c r="I504" i="3"/>
  <c r="H504" i="3"/>
  <c r="K465" i="3"/>
  <c r="J465" i="3"/>
  <c r="I465" i="3"/>
  <c r="H465" i="3"/>
  <c r="K415" i="3"/>
  <c r="J415" i="3"/>
  <c r="I415" i="3"/>
  <c r="H415" i="3"/>
  <c r="K362" i="3"/>
  <c r="J362" i="3"/>
  <c r="I362" i="3"/>
  <c r="H362" i="3"/>
  <c r="K353" i="3"/>
  <c r="J353" i="3"/>
  <c r="I353" i="3"/>
  <c r="H353" i="3"/>
  <c r="K350" i="3"/>
  <c r="J350" i="3"/>
  <c r="I350" i="3"/>
  <c r="H350" i="3"/>
  <c r="K345" i="3"/>
  <c r="J345" i="3"/>
  <c r="I345" i="3"/>
  <c r="H345" i="3"/>
  <c r="K337" i="3"/>
  <c r="J337" i="3"/>
  <c r="I337" i="3"/>
  <c r="H337" i="3"/>
  <c r="K327" i="3"/>
  <c r="J327" i="3"/>
  <c r="I327" i="3"/>
  <c r="H327" i="3"/>
  <c r="K316" i="3"/>
  <c r="J316" i="3"/>
  <c r="I316" i="3"/>
  <c r="H316" i="3"/>
  <c r="K291" i="3"/>
  <c r="J291" i="3"/>
  <c r="I291" i="3"/>
  <c r="H291" i="3"/>
  <c r="K283" i="3"/>
  <c r="J283" i="3"/>
  <c r="I283" i="3"/>
  <c r="H283" i="3"/>
  <c r="K266" i="3"/>
  <c r="J266" i="3"/>
  <c r="I266" i="3"/>
  <c r="H266" i="3"/>
  <c r="K249" i="3"/>
  <c r="J249" i="3"/>
  <c r="I249" i="3"/>
  <c r="H249" i="3"/>
  <c r="K227" i="3"/>
  <c r="J227" i="3"/>
  <c r="I227" i="3"/>
  <c r="H227" i="3"/>
  <c r="K193" i="3"/>
  <c r="J193" i="3"/>
  <c r="I193" i="3"/>
  <c r="H193" i="3"/>
  <c r="K179" i="3"/>
  <c r="J179" i="3"/>
  <c r="I179" i="3"/>
  <c r="H179" i="3"/>
  <c r="K170" i="3"/>
  <c r="J170" i="3"/>
  <c r="I170" i="3"/>
  <c r="H170" i="3"/>
  <c r="K156" i="3"/>
  <c r="J156" i="3"/>
  <c r="I156" i="3"/>
  <c r="H156" i="3"/>
  <c r="K140" i="3"/>
  <c r="J140" i="3"/>
  <c r="I140" i="3"/>
  <c r="H140" i="3"/>
  <c r="K130" i="3"/>
  <c r="J130" i="3"/>
  <c r="I130" i="3"/>
  <c r="H130" i="3"/>
  <c r="K119" i="3"/>
  <c r="J119" i="3"/>
  <c r="I119" i="3"/>
  <c r="H119" i="3"/>
  <c r="K114" i="3"/>
  <c r="J114" i="3"/>
  <c r="I114" i="3"/>
  <c r="H114" i="3"/>
  <c r="K107" i="3"/>
  <c r="J107" i="3"/>
  <c r="I107" i="3"/>
  <c r="H107" i="3"/>
  <c r="K101" i="3"/>
  <c r="J101" i="3"/>
  <c r="J898" i="3" s="1"/>
  <c r="I101" i="3"/>
  <c r="H101" i="3"/>
  <c r="K72" i="3"/>
  <c r="J72" i="3"/>
  <c r="I72" i="3"/>
  <c r="H72" i="3"/>
  <c r="H897" i="3" s="1"/>
  <c r="K43" i="3"/>
  <c r="K898" i="3" s="1"/>
  <c r="J43" i="3"/>
  <c r="I43" i="3"/>
  <c r="I897" i="3" s="1"/>
  <c r="H43" i="3"/>
  <c r="K939" i="2"/>
  <c r="J939" i="2"/>
  <c r="I939" i="2"/>
  <c r="H939" i="2"/>
  <c r="K913" i="2"/>
  <c r="J913" i="2"/>
  <c r="I913" i="2"/>
  <c r="H913" i="2"/>
  <c r="K888" i="2"/>
  <c r="J888" i="2"/>
  <c r="I888" i="2"/>
  <c r="H888" i="2"/>
  <c r="K854" i="2"/>
  <c r="J854" i="2"/>
  <c r="I854" i="2"/>
  <c r="H854" i="2"/>
  <c r="K806" i="2"/>
  <c r="J806" i="2"/>
  <c r="I806" i="2"/>
  <c r="H806" i="2"/>
  <c r="K770" i="2"/>
  <c r="J770" i="2"/>
  <c r="I770" i="2"/>
  <c r="H770" i="2"/>
  <c r="K731" i="2"/>
  <c r="J731" i="2"/>
  <c r="I731" i="2"/>
  <c r="H731" i="2"/>
  <c r="K729" i="2"/>
  <c r="J729" i="2"/>
  <c r="I729" i="2"/>
  <c r="H729" i="2"/>
  <c r="K727" i="2"/>
  <c r="J727" i="2"/>
  <c r="I727" i="2"/>
  <c r="H727" i="2"/>
  <c r="K716" i="2"/>
  <c r="J716" i="2"/>
  <c r="I716" i="2"/>
  <c r="H716" i="2"/>
  <c r="K714" i="2"/>
  <c r="J714" i="2"/>
  <c r="I714" i="2"/>
  <c r="H714" i="2"/>
  <c r="K709" i="2"/>
  <c r="J709" i="2"/>
  <c r="I709" i="2"/>
  <c r="H709" i="2"/>
  <c r="K702" i="2"/>
  <c r="J702" i="2"/>
  <c r="I702" i="2"/>
  <c r="H702" i="2"/>
  <c r="K686" i="2"/>
  <c r="J686" i="2"/>
  <c r="I686" i="2"/>
  <c r="H686" i="2"/>
  <c r="K668" i="2"/>
  <c r="J668" i="2"/>
  <c r="I668" i="2"/>
  <c r="H668" i="2"/>
  <c r="K648" i="2"/>
  <c r="J648" i="2"/>
  <c r="I648" i="2"/>
  <c r="H648" i="2"/>
  <c r="K642" i="2"/>
  <c r="J642" i="2"/>
  <c r="I642" i="2"/>
  <c r="H642" i="2"/>
  <c r="K636" i="2"/>
  <c r="J636" i="2"/>
  <c r="I636" i="2"/>
  <c r="H636" i="2"/>
  <c r="K627" i="2"/>
  <c r="J627" i="2"/>
  <c r="I627" i="2"/>
  <c r="H627" i="2"/>
  <c r="K591" i="2"/>
  <c r="J591" i="2"/>
  <c r="I591" i="2"/>
  <c r="H591" i="2"/>
  <c r="K564" i="2"/>
  <c r="J564" i="2"/>
  <c r="I564" i="2"/>
  <c r="H564" i="2"/>
  <c r="K541" i="2"/>
  <c r="J541" i="2"/>
  <c r="I541" i="2"/>
  <c r="H541" i="2"/>
  <c r="K530" i="2"/>
  <c r="J530" i="2"/>
  <c r="I530" i="2"/>
  <c r="H530" i="2"/>
  <c r="K525" i="2"/>
  <c r="J525" i="2"/>
  <c r="I525" i="2"/>
  <c r="H525" i="2"/>
  <c r="K518" i="2"/>
  <c r="J518" i="2"/>
  <c r="I518" i="2"/>
  <c r="H518" i="2"/>
  <c r="K512" i="2"/>
  <c r="J512" i="2"/>
  <c r="I512" i="2"/>
  <c r="H512" i="2"/>
  <c r="K503" i="2"/>
  <c r="J503" i="2"/>
  <c r="I503" i="2"/>
  <c r="H503" i="2"/>
  <c r="K486" i="2"/>
  <c r="J486" i="2"/>
  <c r="I486" i="2"/>
  <c r="H486" i="2"/>
  <c r="K473" i="2"/>
  <c r="J473" i="2"/>
  <c r="I473" i="2"/>
  <c r="H473" i="2"/>
  <c r="K463" i="2"/>
  <c r="J463" i="2"/>
  <c r="I463" i="2"/>
  <c r="H463" i="2"/>
  <c r="K452" i="2"/>
  <c r="J452" i="2"/>
  <c r="I452" i="2"/>
  <c r="H452" i="2"/>
  <c r="K435" i="2"/>
  <c r="J435" i="2"/>
  <c r="I435" i="2"/>
  <c r="H435" i="2"/>
  <c r="K426" i="2"/>
  <c r="J426" i="2"/>
  <c r="I426" i="2"/>
  <c r="H426" i="2"/>
  <c r="K422" i="2"/>
  <c r="J422" i="2"/>
  <c r="I422" i="2"/>
  <c r="H422" i="2"/>
  <c r="K414" i="2"/>
  <c r="J414" i="2"/>
  <c r="I414" i="2"/>
  <c r="H414" i="2"/>
  <c r="K405" i="2"/>
  <c r="J405" i="2"/>
  <c r="I405" i="2"/>
  <c r="H405" i="2"/>
  <c r="K391" i="2"/>
  <c r="J391" i="2"/>
  <c r="I391" i="2"/>
  <c r="H391" i="2"/>
  <c r="K381" i="2"/>
  <c r="J381" i="2"/>
  <c r="I381" i="2"/>
  <c r="H381" i="2"/>
  <c r="K309" i="2"/>
  <c r="J309" i="2"/>
  <c r="I309" i="2"/>
  <c r="H309" i="2"/>
  <c r="K252" i="2"/>
  <c r="J252" i="2"/>
  <c r="I252" i="2"/>
  <c r="H252" i="2"/>
  <c r="K201" i="2"/>
  <c r="J201" i="2"/>
  <c r="I201" i="2"/>
  <c r="H201" i="2"/>
  <c r="K188" i="2"/>
  <c r="J188" i="2"/>
  <c r="I188" i="2"/>
  <c r="H188" i="2"/>
  <c r="K176" i="2"/>
  <c r="J176" i="2"/>
  <c r="I176" i="2"/>
  <c r="H176" i="2"/>
  <c r="K164" i="2"/>
  <c r="K941" i="2" s="1"/>
  <c r="J164" i="2"/>
  <c r="I164" i="2"/>
  <c r="H164" i="2"/>
  <c r="K120" i="2"/>
  <c r="K940" i="2" s="1"/>
  <c r="J120" i="2"/>
  <c r="J940" i="2" s="1"/>
  <c r="I120" i="2"/>
  <c r="I940" i="2" s="1"/>
  <c r="H120" i="2"/>
  <c r="K67" i="2"/>
  <c r="J67" i="2"/>
  <c r="J941" i="2" s="1"/>
  <c r="I67" i="2"/>
  <c r="I941" i="2" s="1"/>
  <c r="H67" i="2"/>
  <c r="H940" i="2" s="1"/>
  <c r="K970" i="1"/>
  <c r="J970" i="1"/>
  <c r="I970" i="1"/>
  <c r="H970" i="1"/>
  <c r="K967" i="1"/>
  <c r="J967" i="1"/>
  <c r="I967" i="1"/>
  <c r="H967" i="1"/>
  <c r="K951" i="1"/>
  <c r="J951" i="1"/>
  <c r="I951" i="1"/>
  <c r="H951" i="1"/>
  <c r="K945" i="1"/>
  <c r="J945" i="1"/>
  <c r="I945" i="1"/>
  <c r="H945" i="1"/>
  <c r="K932" i="1"/>
  <c r="J932" i="1"/>
  <c r="I932" i="1"/>
  <c r="H932" i="1"/>
  <c r="K928" i="1"/>
  <c r="J928" i="1"/>
  <c r="I928" i="1"/>
  <c r="H928" i="1"/>
  <c r="K925" i="1"/>
  <c r="J925" i="1"/>
  <c r="I925" i="1"/>
  <c r="H925" i="1"/>
  <c r="K918" i="1"/>
  <c r="J918" i="1"/>
  <c r="I918" i="1"/>
  <c r="H918" i="1"/>
  <c r="K915" i="1"/>
  <c r="J915" i="1"/>
  <c r="I915" i="1"/>
  <c r="H915" i="1"/>
  <c r="K904" i="1"/>
  <c r="J904" i="1"/>
  <c r="I904" i="1"/>
  <c r="H904" i="1"/>
  <c r="K899" i="1"/>
  <c r="J899" i="1"/>
  <c r="I899" i="1"/>
  <c r="H899" i="1"/>
  <c r="K888" i="1"/>
  <c r="J888" i="1"/>
  <c r="I888" i="1"/>
  <c r="H888" i="1"/>
  <c r="K862" i="1"/>
  <c r="J862" i="1"/>
  <c r="I862" i="1"/>
  <c r="H862" i="1"/>
  <c r="K844" i="1"/>
  <c r="J844" i="1"/>
  <c r="I844" i="1"/>
  <c r="H844" i="1"/>
  <c r="K824" i="1"/>
  <c r="J824" i="1"/>
  <c r="I824" i="1"/>
  <c r="H824" i="1"/>
  <c r="K819" i="1"/>
  <c r="J819" i="1"/>
  <c r="I819" i="1"/>
  <c r="H819" i="1"/>
  <c r="K815" i="1"/>
  <c r="J815" i="1"/>
  <c r="I815" i="1"/>
  <c r="H815" i="1"/>
  <c r="K810" i="1"/>
  <c r="J810" i="1"/>
  <c r="I810" i="1"/>
  <c r="H810" i="1"/>
  <c r="K799" i="1"/>
  <c r="J799" i="1"/>
  <c r="I799" i="1"/>
  <c r="H799" i="1"/>
  <c r="K748" i="1"/>
  <c r="J748" i="1"/>
  <c r="I748" i="1"/>
  <c r="H748" i="1"/>
  <c r="K700" i="1"/>
  <c r="J700" i="1"/>
  <c r="I700" i="1"/>
  <c r="H700" i="1"/>
  <c r="K652" i="1"/>
  <c r="J652" i="1"/>
  <c r="I652" i="1"/>
  <c r="H652" i="1"/>
  <c r="K641" i="1"/>
  <c r="J641" i="1"/>
  <c r="I641" i="1"/>
  <c r="H641" i="1"/>
  <c r="K627" i="1"/>
  <c r="J627" i="1"/>
  <c r="I627" i="1"/>
  <c r="H627" i="1"/>
  <c r="A610" i="1"/>
  <c r="A611" i="1" s="1"/>
  <c r="A612" i="1" s="1"/>
  <c r="A613" i="1" s="1"/>
  <c r="A614" i="1" s="1"/>
  <c r="A615" i="1" s="1"/>
  <c r="A616" i="1" s="1"/>
  <c r="A617" i="1" s="1"/>
  <c r="A618" i="1" s="1"/>
  <c r="A619" i="1" s="1"/>
  <c r="K607" i="1"/>
  <c r="J607" i="1"/>
  <c r="I607" i="1"/>
  <c r="H607" i="1"/>
  <c r="K605" i="1"/>
  <c r="J605" i="1"/>
  <c r="I605" i="1"/>
  <c r="H605" i="1"/>
  <c r="K601" i="1"/>
  <c r="J601" i="1"/>
  <c r="I601" i="1"/>
  <c r="H601" i="1"/>
  <c r="K592" i="1"/>
  <c r="J592" i="1"/>
  <c r="I592" i="1"/>
  <c r="H592" i="1"/>
  <c r="K575" i="1"/>
  <c r="J575" i="1"/>
  <c r="I575" i="1"/>
  <c r="H575" i="1"/>
  <c r="K557" i="1"/>
  <c r="J557" i="1"/>
  <c r="I557" i="1"/>
  <c r="H557" i="1"/>
  <c r="K536" i="1"/>
  <c r="J536" i="1"/>
  <c r="I536" i="1"/>
  <c r="H536" i="1"/>
  <c r="K522" i="1"/>
  <c r="J522" i="1"/>
  <c r="I522" i="1"/>
  <c r="H522" i="1"/>
  <c r="K512" i="1"/>
  <c r="J512" i="1"/>
  <c r="I512" i="1"/>
  <c r="H512" i="1"/>
  <c r="K499" i="1"/>
  <c r="J499" i="1"/>
  <c r="I499" i="1"/>
  <c r="H499" i="1"/>
  <c r="K448" i="1"/>
  <c r="J448" i="1"/>
  <c r="I448" i="1"/>
  <c r="H448" i="1"/>
  <c r="K409" i="1"/>
  <c r="J409" i="1"/>
  <c r="I409" i="1"/>
  <c r="H409" i="1"/>
  <c r="K357" i="1"/>
  <c r="J357" i="1"/>
  <c r="I357" i="1"/>
  <c r="H357" i="1"/>
  <c r="K332" i="1"/>
  <c r="J332" i="1"/>
  <c r="I332" i="1"/>
  <c r="H332" i="1"/>
  <c r="K313" i="1"/>
  <c r="J313" i="1"/>
  <c r="I313" i="1"/>
  <c r="H313" i="1"/>
  <c r="K289" i="1"/>
  <c r="J289" i="1"/>
  <c r="I289" i="1"/>
  <c r="H289" i="1"/>
  <c r="K243" i="1"/>
  <c r="J243" i="1"/>
  <c r="I243" i="1"/>
  <c r="H243" i="1"/>
  <c r="K203" i="1"/>
  <c r="J203" i="1"/>
  <c r="I203" i="1"/>
  <c r="H203" i="1"/>
  <c r="K151" i="1"/>
  <c r="J151" i="1"/>
  <c r="I151" i="1"/>
  <c r="H151" i="1"/>
  <c r="K146" i="1"/>
  <c r="J146" i="1"/>
  <c r="I146" i="1"/>
  <c r="H146" i="1"/>
  <c r="K136" i="1"/>
  <c r="J136" i="1"/>
  <c r="I136" i="1"/>
  <c r="H136" i="1"/>
  <c r="K131" i="1"/>
  <c r="J131" i="1"/>
  <c r="I131" i="1"/>
  <c r="H131" i="1"/>
  <c r="K83" i="1"/>
  <c r="K971" i="1" s="1"/>
  <c r="J83" i="1"/>
  <c r="J971" i="1" s="1"/>
  <c r="I83" i="1"/>
  <c r="H83" i="1"/>
  <c r="K46" i="1"/>
  <c r="K972" i="1" s="1"/>
  <c r="J46" i="1"/>
  <c r="J972" i="1" s="1"/>
  <c r="I46" i="1"/>
  <c r="I971" i="1" s="1"/>
  <c r="H46" i="1"/>
  <c r="H971" i="1" s="1"/>
  <c r="K897" i="3" l="1"/>
  <c r="H898" i="3"/>
  <c r="I898" i="3"/>
  <c r="H941" i="2"/>
  <c r="H972" i="1"/>
  <c r="I972" i="1"/>
  <c r="K13" i="5"/>
  <c r="J13" i="5"/>
  <c r="I13" i="5"/>
  <c r="H13" i="5"/>
  <c r="I32" i="5" l="1"/>
  <c r="J32" i="5" l="1"/>
  <c r="K32" i="5"/>
  <c r="H32" i="5"/>
  <c r="H33" i="5" s="1"/>
  <c r="J14" i="5"/>
  <c r="J33" i="5" l="1"/>
  <c r="H14" i="5"/>
</calcChain>
</file>

<file path=xl/sharedStrings.xml><?xml version="1.0" encoding="utf-8"?>
<sst xmlns="http://schemas.openxmlformats.org/spreadsheetml/2006/main" count="19248" uniqueCount="4710">
  <si>
    <t>POLICIA NACIONAL DEL PERU</t>
  </si>
  <si>
    <t>N°</t>
  </si>
  <si>
    <t xml:space="preserve">FECHA </t>
  </si>
  <si>
    <t>HORA</t>
  </si>
  <si>
    <t>LUGAR (Av. ,Jr., Calle)</t>
  </si>
  <si>
    <t>CAUSAS DEL ACCIDENTE</t>
  </si>
  <si>
    <t>CLASE DE VEHICULO</t>
  </si>
  <si>
    <t>TIPO DE SERVICIO (Público, Provincial o Interprovincial)</t>
  </si>
  <si>
    <t>FALLECIDOS</t>
  </si>
  <si>
    <t>HERIDOS</t>
  </si>
  <si>
    <t>DIA DE INCIDENCIA</t>
  </si>
  <si>
    <t>H</t>
  </si>
  <si>
    <t>M</t>
  </si>
  <si>
    <t>TOTAL</t>
  </si>
  <si>
    <t>DURANTE LOS MESES:  ENERO, FEBRERO Y MARZO</t>
  </si>
  <si>
    <t>DURANTE LOS MESES:  ABRIL, MAYO, JUNIO</t>
  </si>
  <si>
    <t>DURANTE LOS MESES:  JULIO, AGOSTO, SETIEMBRE</t>
  </si>
  <si>
    <t>DURANTE LOS MESES:  OCTUBRE, NOVIEMBRE, DICIEMBRE</t>
  </si>
  <si>
    <r>
      <t xml:space="preserve">CUADRO ESTADISTICO DE ACCIDENTES DE TRANSITO REGISTRADOS EN LAS </t>
    </r>
    <r>
      <rPr>
        <b/>
        <i/>
        <sz val="14"/>
        <color theme="1"/>
        <rFont val="Calibri"/>
        <family val="2"/>
        <scheme val="minor"/>
      </rPr>
      <t>18 COMISARIAS</t>
    </r>
    <r>
      <rPr>
        <b/>
        <sz val="14"/>
        <color theme="1"/>
        <rFont val="Calibri"/>
        <family val="2"/>
        <scheme val="minor"/>
      </rPr>
      <t xml:space="preserve"> PNP DE LA PROVINCIA DE TRUJILLO</t>
    </r>
  </si>
  <si>
    <r>
      <t xml:space="preserve">CUADRO ESTADISTICO DE ACCIDENTES DE TRANSITO REGISTRADOS EN LAS </t>
    </r>
    <r>
      <rPr>
        <b/>
        <i/>
        <sz val="14"/>
        <color theme="1"/>
        <rFont val="Calibri"/>
        <family val="2"/>
        <scheme val="minor"/>
      </rPr>
      <t xml:space="preserve">3 COMISARIAS </t>
    </r>
    <r>
      <rPr>
        <b/>
        <sz val="14"/>
        <color theme="1"/>
        <rFont val="Calibri"/>
        <family val="2"/>
        <scheme val="minor"/>
      </rPr>
      <t>PNP DE DISTRITO DE TRUJILLO</t>
    </r>
  </si>
  <si>
    <t>2013 - PROVINCIA - 18 COMISARIAS</t>
  </si>
  <si>
    <t>2013 - PROVINCIA - 3 COMISARIAS - NORIA - AYACUCHO - ALAMBRE</t>
  </si>
  <si>
    <t>CUADRO ESTADISTICO DE ACCIDENTES DE TRANSITO REGISTRADOS EN LAS 18 COMISARIAS PNP DE LA PROVINCIA DE TRUJILLO, DURANTE LOS MESES DE ENERO,  FEBRERO Y MARZO 2013.</t>
  </si>
  <si>
    <t>CPNP EL ALAMBRE</t>
  </si>
  <si>
    <t>Interseccion de la Av. Mansiche y Psje La Merced(Urb. Cortijo)</t>
  </si>
  <si>
    <t>Imprudencia de los Conductores</t>
  </si>
  <si>
    <t>UT1.Cmta Pickup y UT2 Automovil</t>
  </si>
  <si>
    <t>Servicio Particular</t>
  </si>
  <si>
    <t xml:space="preserve">  Martes</t>
  </si>
  <si>
    <t>Av. Pablo Casal y Av. Mansiche</t>
  </si>
  <si>
    <t xml:space="preserve">   Miercoles</t>
  </si>
  <si>
    <t>Cuadra 11 Av. Mansiche</t>
  </si>
  <si>
    <t>Imprudencia del peaton</t>
  </si>
  <si>
    <t xml:space="preserve"> </t>
  </si>
  <si>
    <t xml:space="preserve"> Miercoles</t>
  </si>
  <si>
    <t>Calle Pedro Muñiz y Calle Managua</t>
  </si>
  <si>
    <t>Automovil</t>
  </si>
  <si>
    <t>Jueves</t>
  </si>
  <si>
    <t>Por las Calles de Rio de Janeriro y Montevideo</t>
  </si>
  <si>
    <t>Imprudencia del Conductor</t>
  </si>
  <si>
    <t xml:space="preserve">                     Automovil</t>
  </si>
  <si>
    <t>Av. America Oestes y Av. Jesus de Nazareth</t>
  </si>
  <si>
    <t>No respetar la distancia de un vehículo de otro</t>
  </si>
  <si>
    <t>UT1.Automivil,UT2.Automovil y UT3.Camioneta</t>
  </si>
  <si>
    <t>Urb. Las Capullanas MZ. E LT. 5</t>
  </si>
  <si>
    <t xml:space="preserve">Manejar en estado de ebriedad </t>
  </si>
  <si>
    <t>UT1.Automovil UT2.Station wagon</t>
  </si>
  <si>
    <t>Viernes</t>
  </si>
  <si>
    <t>Av. Mansiche cuadra 4 al costado del Ovalo Coca Cola</t>
  </si>
  <si>
    <t>Motocicleta</t>
  </si>
  <si>
    <t>Domingo</t>
  </si>
  <si>
    <t>Av.España cuadra 05</t>
  </si>
  <si>
    <t xml:space="preserve">  Realizar maniobras peligrosas</t>
  </si>
  <si>
    <t>UT1.Automivil y UT2.Tico</t>
  </si>
  <si>
    <t>Lunes</t>
  </si>
  <si>
    <t>Av. Roma  y Interseccion de la Calle Salaverry</t>
  </si>
  <si>
    <t>No respetar la distancia deun vehiuclo del otro</t>
  </si>
  <si>
    <t>UT1.Motocicleta y UT2.Automovil</t>
  </si>
  <si>
    <t xml:space="preserve">      Lunes</t>
  </si>
  <si>
    <t>11.20</t>
  </si>
  <si>
    <t xml:space="preserve">Av. Antenor Orrego Cdra.02 </t>
  </si>
  <si>
    <t>Camion</t>
  </si>
  <si>
    <t>Martes</t>
  </si>
  <si>
    <t>09.10</t>
  </si>
  <si>
    <t>Av. Jesus de Nazaret cerca a la UNT</t>
  </si>
  <si>
    <t xml:space="preserve">   Falla Mecanica del vehículo</t>
  </si>
  <si>
    <t>Microbus</t>
  </si>
  <si>
    <t>Miersoles</t>
  </si>
  <si>
    <t>18.28.</t>
  </si>
  <si>
    <t>Av. Tupac Amaru cuadra 07</t>
  </si>
  <si>
    <t xml:space="preserve">Realizar maniobras peligoras </t>
  </si>
  <si>
    <t>UT1.Motocicleta y UT2Tico</t>
  </si>
  <si>
    <t>UT1.Uso Particular  y UT2.Uso publico(taxi)</t>
  </si>
  <si>
    <t>Av. Roma  y Av. Jesus de Nazaret</t>
  </si>
  <si>
    <t>UT1.Camioneta Rural y UT2.Automovil</t>
  </si>
  <si>
    <t>Av. Nicolas de Pìerola frente al Hospital Primavera</t>
  </si>
  <si>
    <t xml:space="preserve">UT1.Automovil y UT2.Station Wagon </t>
  </si>
  <si>
    <t xml:space="preserve">Urb. Vista Hermosa </t>
  </si>
  <si>
    <t>Imprudencia del conductor</t>
  </si>
  <si>
    <t xml:space="preserve">Calle Rio de Janeiro cuadra 3 </t>
  </si>
  <si>
    <t>UT1.Automovil y UT2.Automovil</t>
  </si>
  <si>
    <t>Av. America Oeste calle Nro. 08</t>
  </si>
  <si>
    <t xml:space="preserve">UT1.Automivil y UT2.Automovil </t>
  </si>
  <si>
    <t>08.30</t>
  </si>
  <si>
    <t xml:space="preserve">Calle  Pedro Muñiz y Napoles </t>
  </si>
  <si>
    <t xml:space="preserve">UT1.Vehiculo Menor y UT2. Tico </t>
  </si>
  <si>
    <t>17.30</t>
  </si>
  <si>
    <t xml:space="preserve">Av. America Norte Cdra1 Ovalo la CocA Cola </t>
  </si>
  <si>
    <t xml:space="preserve">Imprudencia del Peaton </t>
  </si>
  <si>
    <t xml:space="preserve">Omnibus </t>
  </si>
  <si>
    <t>03.35</t>
  </si>
  <si>
    <t xml:space="preserve">Av. Juan Pablo II Nro. 743 </t>
  </si>
  <si>
    <t xml:space="preserve">Despiste de Vehículo </t>
  </si>
  <si>
    <t>Servicio Publico</t>
  </si>
  <si>
    <t>Sabado</t>
  </si>
  <si>
    <t>21.40</t>
  </si>
  <si>
    <t>MZ. A de la Urb. Covicorti</t>
  </si>
  <si>
    <t>21.50</t>
  </si>
  <si>
    <t xml:space="preserve">Av. Teodoro Varcarcel </t>
  </si>
  <si>
    <t xml:space="preserve">Choque y Fuga </t>
  </si>
  <si>
    <t xml:space="preserve">Av. Mansiche Frente a Ripley </t>
  </si>
  <si>
    <t>20.40</t>
  </si>
  <si>
    <t xml:space="preserve">Av. Nocolas de Pierola Cuadra 06 </t>
  </si>
  <si>
    <t xml:space="preserve"> se quedo dormido el conductor</t>
  </si>
  <si>
    <t xml:space="preserve">Urb. San Isidro MZ. O </t>
  </si>
  <si>
    <t xml:space="preserve">Av. Mansiche y Pablo Casal </t>
  </si>
  <si>
    <t xml:space="preserve">Atropello </t>
  </si>
  <si>
    <t>Camioneta Rural</t>
  </si>
  <si>
    <t xml:space="preserve">Av. Jesus de Nazaret y Av. Roma </t>
  </si>
  <si>
    <t>UT1.Aut. Menor y UT2. Automovil</t>
  </si>
  <si>
    <t xml:space="preserve">Calle Tungsteno y Calle Cristal </t>
  </si>
  <si>
    <t xml:space="preserve">Interseccion de la Av. Los Colibris y Av. Juan Pablo II </t>
  </si>
  <si>
    <t>Av. Jesus de Nazaret Cdra 13 Urb. Covicorti</t>
  </si>
  <si>
    <t>Lesiones en el interior del Vehículo</t>
  </si>
  <si>
    <t>Servicio Provincial</t>
  </si>
  <si>
    <t>00.00</t>
  </si>
  <si>
    <t xml:space="preserve">Interseccion de la Av.Jesus de Nazaret y Roma </t>
  </si>
  <si>
    <t>Interseccion Av. Jesus de Nazaret y calle Filadefia</t>
  </si>
  <si>
    <t>18.50</t>
  </si>
  <si>
    <t>Interseccion Av. America y Av. Manuel Vera Enriquez</t>
  </si>
  <si>
    <t>22.50</t>
  </si>
  <si>
    <t xml:space="preserve">Av. España y Juan Pablo II </t>
  </si>
  <si>
    <t>UT1.Cmta Rural y UT2.Automovil</t>
  </si>
  <si>
    <t>Miercoles</t>
  </si>
  <si>
    <t xml:space="preserve">       Ovalo Mochica </t>
  </si>
  <si>
    <t>No respetar los dispositivos de transito (semaforo)</t>
  </si>
  <si>
    <t>UT1.Cmta Ruaral y UT2.Wolswagen</t>
  </si>
  <si>
    <t xml:space="preserve">Frente ala Clinica Peruana americana </t>
  </si>
  <si>
    <t>Cmta Rural</t>
  </si>
  <si>
    <t>ENERO</t>
  </si>
  <si>
    <t>CPNP  EL ALAMBRE</t>
  </si>
  <si>
    <t xml:space="preserve">Av. Jesus de Nazaret </t>
  </si>
  <si>
    <t xml:space="preserve">conducir en estado ebriedad </t>
  </si>
  <si>
    <t>06.57</t>
  </si>
  <si>
    <t xml:space="preserve">Calle Luis Albrecht Cdra 05 </t>
  </si>
  <si>
    <t xml:space="preserve">    Domingo</t>
  </si>
  <si>
    <t>15.30</t>
  </si>
  <si>
    <t>Av. Teodoro Varcarcel y Vera Enriquez</t>
  </si>
  <si>
    <t xml:space="preserve">UT1.Automovil y  UT2.Automovil </t>
  </si>
  <si>
    <t>12.00</t>
  </si>
  <si>
    <t xml:space="preserve">MZ. F1 LT.22 Urb. Covicorti </t>
  </si>
  <si>
    <t xml:space="preserve">Automoviles </t>
  </si>
  <si>
    <t xml:space="preserve">Lunes </t>
  </si>
  <si>
    <t xml:space="preserve">Interseccion de la America Oeste con calle 4 </t>
  </si>
  <si>
    <t>UT1.Automovil y UT2.Cmta Pick Up</t>
  </si>
  <si>
    <t>16.30</t>
  </si>
  <si>
    <t>Av. America Oeste y Av. Antenor Orrego</t>
  </si>
  <si>
    <t xml:space="preserve">UT1.Cmta Pick Up y Camion </t>
  </si>
  <si>
    <t>UT1.Servicio Publico y UT2. Servico Interprovincial</t>
  </si>
  <si>
    <t>10.00</t>
  </si>
  <si>
    <t xml:space="preserve">Calle Los Diamantes Cdra 01 Urb. Santa Ines </t>
  </si>
  <si>
    <t xml:space="preserve">UT1.Automovil y UT2.Cmta Rural </t>
  </si>
  <si>
    <t>Av. Tupac Amaru cuadra 09</t>
  </si>
  <si>
    <t xml:space="preserve">UT1.Cmta Pickup , UT2. Cmta Pickup ,UT3.Remolque y UT4 Semi trailer </t>
  </si>
  <si>
    <t>Intersecciones Calle Uranio y Calle Oro Urb. San Isidro</t>
  </si>
  <si>
    <t xml:space="preserve">Av. Mansiche Cdra 13 </t>
  </si>
  <si>
    <t>UT1.Volskswagon y UT2.Station Wagon</t>
  </si>
  <si>
    <t>14.50</t>
  </si>
  <si>
    <t>Av. America Oeste cerca a la corte de justicia</t>
  </si>
  <si>
    <t>05.50</t>
  </si>
  <si>
    <t xml:space="preserve">Av. Mansiche Cdra 26 </t>
  </si>
  <si>
    <t xml:space="preserve">.Cmta Station Wagon </t>
  </si>
  <si>
    <t>Av. Juan Pablo II Av. Los Colobris</t>
  </si>
  <si>
    <t xml:space="preserve">          Automoviles </t>
  </si>
  <si>
    <t>08.50</t>
  </si>
  <si>
    <t>Interseccion Calle Sanchez Carrion y Calle Pedro Muñiz</t>
  </si>
  <si>
    <t>14.10</t>
  </si>
  <si>
    <t>Av. Los Colibris y Calle Canario</t>
  </si>
  <si>
    <t>14.40</t>
  </si>
  <si>
    <t>Ovalo Primavera</t>
  </si>
  <si>
    <t>Av. Antenor Orrego en la MZ. C3</t>
  </si>
  <si>
    <t>12.50</t>
  </si>
  <si>
    <t>Av. Jesus de Nazaret y Av. Antenor Orrego</t>
  </si>
  <si>
    <t>14.00</t>
  </si>
  <si>
    <t>Av. Metropolitana</t>
  </si>
  <si>
    <t>Trimoto</t>
  </si>
  <si>
    <t>Av. America Oeste Y Antenor Orrego</t>
  </si>
  <si>
    <t>09.15</t>
  </si>
  <si>
    <t xml:space="preserve">Av. Mansiche cerca al mall aventura </t>
  </si>
  <si>
    <t xml:space="preserve">          Automovil </t>
  </si>
  <si>
    <t xml:space="preserve">Urb. Trupal MZ. F LT. 7 </t>
  </si>
  <si>
    <t>13.30</t>
  </si>
  <si>
    <t>Av. Juan Pablo II y Av. Los Colibris</t>
  </si>
  <si>
    <t xml:space="preserve">UT1.Cmta Pickup y UT2.Automovil </t>
  </si>
  <si>
    <t>11.25</t>
  </si>
  <si>
    <t xml:space="preserve">Av. America Oeste con calle 8 </t>
  </si>
  <si>
    <t xml:space="preserve">UT1.Automovil y UT2. Motocicleta </t>
  </si>
  <si>
    <t xml:space="preserve">Miercoles </t>
  </si>
  <si>
    <t xml:space="preserve">Av. Juan Pablo II y Av.Los Colibris </t>
  </si>
  <si>
    <t>UT1. Automovil y UT2. Camioneta</t>
  </si>
  <si>
    <t>20.30</t>
  </si>
  <si>
    <t xml:space="preserve">Av. Mansiche cdra 10 </t>
  </si>
  <si>
    <t xml:space="preserve">Motocicleta </t>
  </si>
  <si>
    <t xml:space="preserve">Av. Mansiche y Psje Jorge Chavez </t>
  </si>
  <si>
    <t>22.10</t>
  </si>
  <si>
    <t xml:space="preserve">Falla Mecanica </t>
  </si>
  <si>
    <t xml:space="preserve">Motocicletas </t>
  </si>
  <si>
    <t>14.30</t>
  </si>
  <si>
    <t xml:space="preserve">Av. Juan Palo II y Av. Los Colibris </t>
  </si>
  <si>
    <t xml:space="preserve">Station Wagon </t>
  </si>
  <si>
    <t xml:space="preserve">Av. America Norte 2162 </t>
  </si>
  <si>
    <t>Combi</t>
  </si>
  <si>
    <t>Calle Antonio Taymondi Nro.302 -Trujillo</t>
  </si>
  <si>
    <t>06.30</t>
  </si>
  <si>
    <t xml:space="preserve">Av. Buenos Aires y Av. Mansiche </t>
  </si>
  <si>
    <t>UT1.Omnibus y UT2. Cmta Rural</t>
  </si>
  <si>
    <t>UT1.Servicio Interprovincial y UT2. Servicio Publico</t>
  </si>
  <si>
    <t>13.10</t>
  </si>
  <si>
    <t xml:space="preserve">Av. Jesus de Nazaret y America Oeste </t>
  </si>
  <si>
    <t xml:space="preserve">Martes </t>
  </si>
  <si>
    <t>11.38</t>
  </si>
  <si>
    <t xml:space="preserve">Av. Nicolas de Pierola Cdra 12 </t>
  </si>
  <si>
    <t>13.20.</t>
  </si>
  <si>
    <t xml:space="preserve">Av. Los Pajuiles y Jron Las Gaviotas </t>
  </si>
  <si>
    <t>UT1.Motocicleta y UT2. Automovil</t>
  </si>
  <si>
    <t>21.20.</t>
  </si>
  <si>
    <t xml:space="preserve">Av. Valderrama y Av. Teodoro Varcarcel </t>
  </si>
  <si>
    <t>FEBRERO</t>
  </si>
  <si>
    <t>12.27.</t>
  </si>
  <si>
    <t xml:space="preserve">Av. Nicolas de Pierola y Metropolitana </t>
  </si>
  <si>
    <t xml:space="preserve">Viernes </t>
  </si>
  <si>
    <t xml:space="preserve">UT1.Automovil y UT2. Camioneta </t>
  </si>
  <si>
    <t>16.50.</t>
  </si>
  <si>
    <t xml:space="preserve">Av. Nicolas de Pierola Altura de la Urb. Primavera </t>
  </si>
  <si>
    <t xml:space="preserve">Conductor al momento al momento de frenar impestivamente </t>
  </si>
  <si>
    <t>Servico Publicio</t>
  </si>
  <si>
    <t>15.40.</t>
  </si>
  <si>
    <t xml:space="preserve">MZ. Q LT.22 Urb. Covicorti </t>
  </si>
  <si>
    <t xml:space="preserve">despiste de Vehículo </t>
  </si>
  <si>
    <t>20.05.</t>
  </si>
  <si>
    <t>21.50.</t>
  </si>
  <si>
    <t xml:space="preserve">Av. America Oeste </t>
  </si>
  <si>
    <t>00.35</t>
  </si>
  <si>
    <t xml:space="preserve">Av. Los Colibris </t>
  </si>
  <si>
    <t xml:space="preserve">UT1. Automovil y UT2.Cmta Pickup </t>
  </si>
  <si>
    <t>14.50.</t>
  </si>
  <si>
    <t xml:space="preserve">Av. Jesus de Nazarert y Alcides Carrion </t>
  </si>
  <si>
    <t>20.50.</t>
  </si>
  <si>
    <t>Av. Jesus de Nazaret en la puerta Nro. 04 del Mall Aventura Plaza</t>
  </si>
  <si>
    <t xml:space="preserve">UT1. Automovil y UT2.motocicleta </t>
  </si>
  <si>
    <t>01.30.</t>
  </si>
  <si>
    <t xml:space="preserve">Av. Mansiche y Agua Marina </t>
  </si>
  <si>
    <t>UT1.Motocicleta y UT2,Staton wagon</t>
  </si>
  <si>
    <t>10.30.</t>
  </si>
  <si>
    <t xml:space="preserve">Interseccion Av. Teodoro Varcarcel y Nicolas de Pierola </t>
  </si>
  <si>
    <t>UT1. Automivil y UT2.Motocicleta</t>
  </si>
  <si>
    <t>17.00.</t>
  </si>
  <si>
    <t xml:space="preserve">Av. America Oeste cerca a Registros Públicos </t>
  </si>
  <si>
    <t>01.45</t>
  </si>
  <si>
    <t xml:space="preserve">Calle Los Brillantes con la Av. Nicolas de Pierola </t>
  </si>
  <si>
    <t xml:space="preserve">UT1.Automovil y UT2. Camion </t>
  </si>
  <si>
    <t>09.45</t>
  </si>
  <si>
    <t>Av. America Oeste altura de Huaca la Esmeralda</t>
  </si>
  <si>
    <t>Imprudencia de peaton</t>
  </si>
  <si>
    <t>14.55.</t>
  </si>
  <si>
    <t>Av. Tupac Amaru con Teodoro Varcarcel</t>
  </si>
  <si>
    <t>13.50</t>
  </si>
  <si>
    <t xml:space="preserve">Av. Pedro Muñiz Av. America Oeste </t>
  </si>
  <si>
    <t xml:space="preserve">UT1.Cmta Rural y UT2.Station Wagon </t>
  </si>
  <si>
    <t>19.45</t>
  </si>
  <si>
    <t xml:space="preserve">Av. Vera Enriquez y Teodoro Vacarcel </t>
  </si>
  <si>
    <t xml:space="preserve">Imprudencia del conductor </t>
  </si>
  <si>
    <t>21.00.</t>
  </si>
  <si>
    <t>Av. Nicolas de Pierola y Pablo Casal</t>
  </si>
  <si>
    <t xml:space="preserve">Accidente en el interior del vehículo </t>
  </si>
  <si>
    <t>13.00.</t>
  </si>
  <si>
    <t xml:space="preserve">Ovalo Mochica </t>
  </si>
  <si>
    <t>15.16</t>
  </si>
  <si>
    <t xml:space="preserve"> Ovalo Mochica </t>
  </si>
  <si>
    <t>UT1. Automoviles</t>
  </si>
  <si>
    <t>01.30</t>
  </si>
  <si>
    <t>MARZO</t>
  </si>
  <si>
    <t>CPNP ALTO TRUJILLO</t>
  </si>
  <si>
    <t>01</t>
  </si>
  <si>
    <t>01ENE2013.</t>
  </si>
  <si>
    <t>19.00</t>
  </si>
  <si>
    <t>Barrio 5-Alto Trujillo-El Porvenir-Trujillo</t>
  </si>
  <si>
    <t>IMPRUDENCIA DEL CONDUCTOR</t>
  </si>
  <si>
    <t>STAT WAGON</t>
  </si>
  <si>
    <t>PUBLICO</t>
  </si>
  <si>
    <t>MARTES</t>
  </si>
  <si>
    <t>00</t>
  </si>
  <si>
    <t>02</t>
  </si>
  <si>
    <t>03ENE2013.</t>
  </si>
  <si>
    <t>03,15</t>
  </si>
  <si>
    <t>Mzna. "G" Lote 14 Barrio 7-Alto Trujillo-El Porvenir-Trujillo</t>
  </si>
  <si>
    <t>ESTADO EBRIEDAD DEL CONDUCTOR</t>
  </si>
  <si>
    <t>CAMIONETA RURAL</t>
  </si>
  <si>
    <t>JUEVES</t>
  </si>
  <si>
    <t>03</t>
  </si>
  <si>
    <t>09ENE2013.</t>
  </si>
  <si>
    <t>08.00</t>
  </si>
  <si>
    <t>Av. 12 Noviembre (altura de la calle Manco Capac-Nuevo Fcia. Mora)</t>
  </si>
  <si>
    <t>MIERCOLES</t>
  </si>
  <si>
    <t>CPNP  ALTO TRUJILLO</t>
  </si>
  <si>
    <t>04</t>
  </si>
  <si>
    <t>02FEB2013.</t>
  </si>
  <si>
    <t>Av. Winchansao-Sector Los Sauces-Fcia. Mora</t>
  </si>
  <si>
    <t>AUTOMOVIL</t>
  </si>
  <si>
    <t>SABADO</t>
  </si>
  <si>
    <t>05</t>
  </si>
  <si>
    <t>03FEB2013.</t>
  </si>
  <si>
    <t>20.00</t>
  </si>
  <si>
    <t>Avda. Las Magnolias mzna. "B" Alto Trujillo-Nuevo Florencia de Mora-Trujillo</t>
  </si>
  <si>
    <t>CAMIONETA PICKUP</t>
  </si>
  <si>
    <t>DOMINGO</t>
  </si>
  <si>
    <t>06</t>
  </si>
  <si>
    <t>09FEB2013.</t>
  </si>
  <si>
    <t>Avdas. 12 Noviembre-Las Magnolias-Alto Trujilo</t>
  </si>
  <si>
    <t>MOTO LINEAL</t>
  </si>
  <si>
    <t>PARTICULAR</t>
  </si>
  <si>
    <t>07</t>
  </si>
  <si>
    <t>10FEB2013.</t>
  </si>
  <si>
    <t>Av. 12 Noviembre ( altura de la mzna. "M"-Lote 24-AA.HH. Nuevo Florencia)</t>
  </si>
  <si>
    <t>08</t>
  </si>
  <si>
    <t>16.00</t>
  </si>
  <si>
    <t>Av. 12 Noviembre-Las Magnolias-Alto Trujillo</t>
  </si>
  <si>
    <t>IMPRUDENCIA DEL PEATON</t>
  </si>
  <si>
    <t>09</t>
  </si>
  <si>
    <t>11FEB2013.</t>
  </si>
  <si>
    <t>Avda. Las Margaritas cuadra 01-Alto Trujillo-El Porvenir</t>
  </si>
  <si>
    <t>LUNES</t>
  </si>
  <si>
    <t>10</t>
  </si>
  <si>
    <t>12FEB2013.</t>
  </si>
  <si>
    <t>Mzna. "G" Barrio 2A-Alto Trujillo-El Porvenir</t>
  </si>
  <si>
    <t>CAMION</t>
  </si>
  <si>
    <t>11</t>
  </si>
  <si>
    <t>14FEB2013.</t>
  </si>
  <si>
    <t>Mzna. "D"-Lote 19-Barrio 2-Alto Trujillo-El Porvenir</t>
  </si>
  <si>
    <t>12</t>
  </si>
  <si>
    <t>27FEB2013.</t>
  </si>
  <si>
    <t>18.15</t>
  </si>
  <si>
    <t>Mnza. "D"-Lote 01-Barrio 2-Alto Trujillo-El Porvenir</t>
  </si>
  <si>
    <t>PROVINCIAL</t>
  </si>
  <si>
    <t>13</t>
  </si>
  <si>
    <t>02MAR2013.</t>
  </si>
  <si>
    <t>16:00</t>
  </si>
  <si>
    <t>Barrio 04-Alto Trujillo-El Porvenir-Trujillo</t>
  </si>
  <si>
    <t>14</t>
  </si>
  <si>
    <t>09MAR2013.</t>
  </si>
  <si>
    <t>06.00</t>
  </si>
  <si>
    <t>Avda. Las Margaritas-Alto Trujillo-El Porvenir-Trujillo</t>
  </si>
  <si>
    <t>15</t>
  </si>
  <si>
    <t>13MAR2013.</t>
  </si>
  <si>
    <t>07.15</t>
  </si>
  <si>
    <t>Avda. 12 Noviembre(altura IE. Fco. Bolognesi-Alto Trujillo-El Porvenir-Trujillo</t>
  </si>
  <si>
    <t>MOTO CARGA</t>
  </si>
  <si>
    <t>16</t>
  </si>
  <si>
    <t>17MAR2013.</t>
  </si>
  <si>
    <t>09.30</t>
  </si>
  <si>
    <t>Barrio 06-Alto Trujillo-El Porvenir-Trujillo</t>
  </si>
  <si>
    <t>OMNIBUS</t>
  </si>
  <si>
    <t>CPNP AYACUCHO</t>
  </si>
  <si>
    <t>17.00</t>
  </si>
  <si>
    <t>Jr. Ayacucho - Colon</t>
  </si>
  <si>
    <t>Imp. Conductor</t>
  </si>
  <si>
    <t>Automovil-Motocicleta</t>
  </si>
  <si>
    <t>Choque/Lesiones</t>
  </si>
  <si>
    <t>Particular</t>
  </si>
  <si>
    <t>21.20</t>
  </si>
  <si>
    <t>Av. Santa Cruz - America</t>
  </si>
  <si>
    <t>Exceso Velocidad</t>
  </si>
  <si>
    <t>Despiste/Lesiones</t>
  </si>
  <si>
    <t>10.40</t>
  </si>
  <si>
    <t>Jr. Bolivar -San Agust.</t>
  </si>
  <si>
    <t>Atopello</t>
  </si>
  <si>
    <t>Servicio  Publico</t>
  </si>
  <si>
    <t>Av. Los Incas -Mayorist.</t>
  </si>
  <si>
    <t>Imp. Peaton</t>
  </si>
  <si>
    <t>Cmta. Rural</t>
  </si>
  <si>
    <t>19.15</t>
  </si>
  <si>
    <t>Terminal Sta. Cruz</t>
  </si>
  <si>
    <t>Omnibus</t>
  </si>
  <si>
    <t>Especial/Lesiones</t>
  </si>
  <si>
    <t>15.40</t>
  </si>
  <si>
    <t>Av. Larco Cdra. 07</t>
  </si>
  <si>
    <t>Stat. Wagon-Motocicleta</t>
  </si>
  <si>
    <t>12.40</t>
  </si>
  <si>
    <t>Jr. Sucre - Cdra 03</t>
  </si>
  <si>
    <t>Stat. Wagon</t>
  </si>
  <si>
    <t>18.25</t>
  </si>
  <si>
    <t>Av. Costa Rica - Jr. Isab.</t>
  </si>
  <si>
    <t>Choque</t>
  </si>
  <si>
    <t>21.30</t>
  </si>
  <si>
    <t>Av. España Cdra. 22</t>
  </si>
  <si>
    <t>Stat. Wagon-Automovil</t>
  </si>
  <si>
    <t>19.40</t>
  </si>
  <si>
    <t>Av. Amarica Sur-Juares</t>
  </si>
  <si>
    <t>10.30</t>
  </si>
  <si>
    <t>Av. España - Cdra. 2</t>
  </si>
  <si>
    <t>Stat.Wagon - Bicicleta</t>
  </si>
  <si>
    <t>20.20</t>
  </si>
  <si>
    <t>Av. España Cdra.18</t>
  </si>
  <si>
    <t>Atropello/Fuga</t>
  </si>
  <si>
    <t>10.20</t>
  </si>
  <si>
    <t>Av. America Sur -Direll</t>
  </si>
  <si>
    <t>Cmta. Rural - Camión</t>
  </si>
  <si>
    <t>Serv. Pub. - Part.</t>
  </si>
  <si>
    <t>Av. España Cdra. 19</t>
  </si>
  <si>
    <t>Atropello</t>
  </si>
  <si>
    <t>16.52</t>
  </si>
  <si>
    <t>Av. 29 Dic. - Paraguay</t>
  </si>
  <si>
    <t>Automovil - Automovil</t>
  </si>
  <si>
    <t>22.00</t>
  </si>
  <si>
    <t>Jr. Puno Cdra. 01</t>
  </si>
  <si>
    <t>Execeso Velocidad</t>
  </si>
  <si>
    <t>Caida de Pasajero</t>
  </si>
  <si>
    <t>Jr. Jose Inclas</t>
  </si>
  <si>
    <t>Choque/Fuga</t>
  </si>
  <si>
    <t>particular</t>
  </si>
  <si>
    <t>13.15</t>
  </si>
  <si>
    <t>Jr. Mogrovejo Cdra. 4</t>
  </si>
  <si>
    <t>Automovil-Automovil</t>
  </si>
  <si>
    <t>16.40</t>
  </si>
  <si>
    <t>Jr. Almagro Cdra. 5</t>
  </si>
  <si>
    <t>Cmta. Raural - Motocic.</t>
  </si>
  <si>
    <t>Chque</t>
  </si>
  <si>
    <t>09.00</t>
  </si>
  <si>
    <t>Jr. Gamarra Cdra. 7</t>
  </si>
  <si>
    <t>motocicleta</t>
  </si>
  <si>
    <t>Choque - Fuga/Les.</t>
  </si>
  <si>
    <t>08.15</t>
  </si>
  <si>
    <t>Av. La Marina Cdra. 2</t>
  </si>
  <si>
    <t>Especial</t>
  </si>
  <si>
    <t>00.15</t>
  </si>
  <si>
    <t>Av. 28 de Julio</t>
  </si>
  <si>
    <t>Cmta. Rural -Automovil</t>
  </si>
  <si>
    <t>17.25</t>
  </si>
  <si>
    <t>Av La Marina Cdra. 2</t>
  </si>
  <si>
    <t>Chque-Fuga/Les.</t>
  </si>
  <si>
    <t>18.30</t>
  </si>
  <si>
    <t>Av. Amarica Sur Cdra. 28</t>
  </si>
  <si>
    <t>Av. Sta. Cruz Altura Floresta</t>
  </si>
  <si>
    <t>13.20</t>
  </si>
  <si>
    <t>Av. España Cdra. 2</t>
  </si>
  <si>
    <t>Av. Larco</t>
  </si>
  <si>
    <t>14.20</t>
  </si>
  <si>
    <t>Av.Moche- 28 de Julio</t>
  </si>
  <si>
    <t>Cmta. Rural - Motocicleta</t>
  </si>
  <si>
    <t>07.45</t>
  </si>
  <si>
    <t>Av. Larco Cdra. 2</t>
  </si>
  <si>
    <t>10.10</t>
  </si>
  <si>
    <t>Av. Costa Rica - Sta. Teresa</t>
  </si>
  <si>
    <t>Automovil - Bicicleta</t>
  </si>
  <si>
    <t>17.50</t>
  </si>
  <si>
    <t>Av. Gonzales Prada Cdra. 10</t>
  </si>
  <si>
    <t>Automovil - Motocicleta</t>
  </si>
  <si>
    <t>Plaza de Armas</t>
  </si>
  <si>
    <t>23.20</t>
  </si>
  <si>
    <t>Av. Larco Cdra 7</t>
  </si>
  <si>
    <t>Execeo Velocidad</t>
  </si>
  <si>
    <t>Av. Los Incas -.Sucre</t>
  </si>
  <si>
    <t>21.15</t>
  </si>
  <si>
    <t>Jr. Bolognesi . Ayacucho</t>
  </si>
  <si>
    <t>Cmta. Rural - Automovil</t>
  </si>
  <si>
    <t>22.20</t>
  </si>
  <si>
    <t>Av. Juan P. II</t>
  </si>
  <si>
    <t>Automovil- Automovil</t>
  </si>
  <si>
    <t>16.35</t>
  </si>
  <si>
    <t>Av. Vera Enriquez</t>
  </si>
  <si>
    <t>Cmta. Rrural - Automovil</t>
  </si>
  <si>
    <t>Jr. Orbegoso</t>
  </si>
  <si>
    <t>Av. 29 Diciembre - paraguay</t>
  </si>
  <si>
    <t>07.30</t>
  </si>
  <si>
    <t>Jr. Bolivar - Estete</t>
  </si>
  <si>
    <t>Cmta. Panel - Automovil</t>
  </si>
  <si>
    <t>03.00</t>
  </si>
  <si>
    <t>Jr. Bobadilla</t>
  </si>
  <si>
    <t>Av. Larco - America Sur</t>
  </si>
  <si>
    <t>Cmta. Pickup-Stat. Wagon</t>
  </si>
  <si>
    <t>Jr. Sinchi Roca - Atahualpa</t>
  </si>
  <si>
    <t>23.50</t>
  </si>
  <si>
    <t>Intercc. Pizarro-Orbegoso</t>
  </si>
  <si>
    <t>14.45</t>
  </si>
  <si>
    <t>Intercc. Zela - Balboa</t>
  </si>
  <si>
    <t>19.30</t>
  </si>
  <si>
    <t>Jr. Junin - España</t>
  </si>
  <si>
    <t>Chque/Fuga/Lesiones</t>
  </si>
  <si>
    <t>Av. Larco Cdra. 7 Y 8</t>
  </si>
  <si>
    <t>Jr. Bolivar Cdra 1</t>
  </si>
  <si>
    <t>Chque/Lesiones</t>
  </si>
  <si>
    <t>Ser. Pub. - Part.</t>
  </si>
  <si>
    <t>Av. España Cdra. 3</t>
  </si>
  <si>
    <t>CPNP  AYACUCHO</t>
  </si>
  <si>
    <t>21.45</t>
  </si>
  <si>
    <t>Jr. Junin - Bolivar</t>
  </si>
  <si>
    <t>Automovi-Automovil</t>
  </si>
  <si>
    <t>Jr. Ayacucho Cdra 2</t>
  </si>
  <si>
    <t>Camión</t>
  </si>
  <si>
    <t>04.50</t>
  </si>
  <si>
    <t>Av. España Cdra. 12</t>
  </si>
  <si>
    <t>Despiste/Choque</t>
  </si>
  <si>
    <t>Av. Larco Cdra. 04</t>
  </si>
  <si>
    <t>Omnibus-Automovil</t>
  </si>
  <si>
    <t>Serv. Pub. -Part.</t>
  </si>
  <si>
    <t>16.50</t>
  </si>
  <si>
    <t>Av. Costa Rica - Bobadilla</t>
  </si>
  <si>
    <t>Execso Velocidad</t>
  </si>
  <si>
    <t>Station Wagon-Automovil</t>
  </si>
  <si>
    <t xml:space="preserve">Av. Husares de Junin </t>
  </si>
  <si>
    <t>16.10</t>
  </si>
  <si>
    <t>Cmta. Rural - Pickup</t>
  </si>
  <si>
    <t>Av. Camino Real</t>
  </si>
  <si>
    <t>Cmta. Halux</t>
  </si>
  <si>
    <t>12.45</t>
  </si>
  <si>
    <t>Av,. Juan Pablo II - Jesus N.</t>
  </si>
  <si>
    <t>11.55</t>
  </si>
  <si>
    <t>Av. Tupac Yupamqui</t>
  </si>
  <si>
    <t>Cmta. Rural - Cmta. Rural</t>
  </si>
  <si>
    <t>Av. España - Independencia</t>
  </si>
  <si>
    <t>Automovil- Station Wagon</t>
  </si>
  <si>
    <t>17.20</t>
  </si>
  <si>
    <t>Av. Eguren - Vallejos</t>
  </si>
  <si>
    <t>Atopello/Fuga</t>
  </si>
  <si>
    <t>09.46</t>
  </si>
  <si>
    <t>Av. Industrial</t>
  </si>
  <si>
    <t>Camión - Motocicleta</t>
  </si>
  <si>
    <t>05.40</t>
  </si>
  <si>
    <t>Jr. San Martin - Junin</t>
  </si>
  <si>
    <t>Stat. Wagon - Automovil</t>
  </si>
  <si>
    <t>23.45</t>
  </si>
  <si>
    <t>Jr. Bolivar Cdra. 04</t>
  </si>
  <si>
    <t>10.37</t>
  </si>
  <si>
    <t>Av. Eguren Cdra. 02</t>
  </si>
  <si>
    <t>11.30</t>
  </si>
  <si>
    <t>Av. España Cdra. 01</t>
  </si>
  <si>
    <t>07.00</t>
  </si>
  <si>
    <t>Av. La Marina - Term. Terr.</t>
  </si>
  <si>
    <t>Station Wagon</t>
  </si>
  <si>
    <t>Stat. Wagon - Trimoto</t>
  </si>
  <si>
    <t>Av, America Sur</t>
  </si>
  <si>
    <t>Av. 29 de Diciembre</t>
  </si>
  <si>
    <t>18.40</t>
  </si>
  <si>
    <t>Via de Evitamiento</t>
  </si>
  <si>
    <t>Cmta. Pickup - Automovil</t>
  </si>
  <si>
    <t>09.40</t>
  </si>
  <si>
    <t>Av. Los Incas - Atahualpa</t>
  </si>
  <si>
    <t>Omnibus-Motocicleta</t>
  </si>
  <si>
    <t>Av. Juan Plabro II - Cdra.07</t>
  </si>
  <si>
    <t>20.10</t>
  </si>
  <si>
    <t>Av, Larco</t>
  </si>
  <si>
    <t>17.35</t>
  </si>
  <si>
    <t>Jr. Sinchi Roca Huanyna Cap.</t>
  </si>
  <si>
    <t>Jr. Independencia - Almagro</t>
  </si>
  <si>
    <t>Servicio Público</t>
  </si>
  <si>
    <t>Serv. Púb. - Part.</t>
  </si>
  <si>
    <t>Av. Amrica Sur - Tupac Yup.</t>
  </si>
  <si>
    <t>Av. America Sur - Moche</t>
  </si>
  <si>
    <t>Omnibus - Cmta. Rural</t>
  </si>
  <si>
    <t>Av. España - Jr. Rep. Panama</t>
  </si>
  <si>
    <t>Av. España -Psje San Luis</t>
  </si>
  <si>
    <t>12.15</t>
  </si>
  <si>
    <t>Av. Juna Pablro II Cdra.11</t>
  </si>
  <si>
    <t>09.20</t>
  </si>
  <si>
    <t>Av., España - Cdra. 20</t>
  </si>
  <si>
    <t>Choque/Fuga/Lesio.</t>
  </si>
  <si>
    <t>06.50</t>
  </si>
  <si>
    <t>Stat. Wagon - Motocicleta</t>
  </si>
  <si>
    <t>Av. Los Incas - Zela</t>
  </si>
  <si>
    <t>Imp. Condcutor</t>
  </si>
  <si>
    <t>Cmta. Rural - Remolcador</t>
  </si>
  <si>
    <t>02.40</t>
  </si>
  <si>
    <t xml:space="preserve">Av. España - Independencia </t>
  </si>
  <si>
    <t>11.48</t>
  </si>
  <si>
    <t>Av. sta. Trsa. Juesús cdra. 4</t>
  </si>
  <si>
    <t>Imp. Peatones</t>
  </si>
  <si>
    <t>Jr. Orbegoso - San Martin</t>
  </si>
  <si>
    <t>Jr. Tupac Yupamqui Cdra. 7</t>
  </si>
  <si>
    <t>Serivio Público</t>
  </si>
  <si>
    <t>15.20</t>
  </si>
  <si>
    <t>Av. Los Incas -Tupac Yupanqui</t>
  </si>
  <si>
    <t>Cmta. Rural - Stat. Wagon</t>
  </si>
  <si>
    <t>Av. Los Incas - Av. Moche</t>
  </si>
  <si>
    <t>Atropello y Fuga</t>
  </si>
  <si>
    <t>Av. Amarica Sur Cdra. 17</t>
  </si>
  <si>
    <t>Despiste</t>
  </si>
  <si>
    <t>Av. España - 29 de Diciembre</t>
  </si>
  <si>
    <t>Estado de Ebriedad del Conductor</t>
  </si>
  <si>
    <t>Km. 02. carretera de evitamiento</t>
  </si>
  <si>
    <t>Automovil - Triciclo</t>
  </si>
  <si>
    <t>Choque/lesiones</t>
  </si>
  <si>
    <t>Av. España Cdra 13</t>
  </si>
  <si>
    <t>Av. Juan Pablo y Jesus de Nazaret</t>
  </si>
  <si>
    <t xml:space="preserve">Automovil - Camion </t>
  </si>
  <si>
    <t>00.40</t>
  </si>
  <si>
    <t xml:space="preserve">Av. La Marina - Jose Inglen </t>
  </si>
  <si>
    <t>Motocicleta - Automovil</t>
  </si>
  <si>
    <t>despiste</t>
  </si>
  <si>
    <t>19.43</t>
  </si>
  <si>
    <t>Calle Jose Galvez Cdra 07</t>
  </si>
  <si>
    <t>Stat. Wagon - Bicicleta</t>
  </si>
  <si>
    <t>Choque /Lesiones</t>
  </si>
  <si>
    <t>19.50</t>
  </si>
  <si>
    <t>Jr. Orbegoso Cdra 03</t>
  </si>
  <si>
    <t>Calle Huayna capac - Toparpa</t>
  </si>
  <si>
    <t>Av. Larco - San Martin</t>
  </si>
  <si>
    <t>18.35</t>
  </si>
  <si>
    <t>Jr. Ayacucho Cdra 05</t>
  </si>
  <si>
    <t>Falla Mecanica</t>
  </si>
  <si>
    <t>Cmta Rural - Automovil</t>
  </si>
  <si>
    <t>Jr. Bolivar Cdra 04</t>
  </si>
  <si>
    <t>Cmta Rural -  Cmta Rural</t>
  </si>
  <si>
    <t>22.30</t>
  </si>
  <si>
    <t>Av. España - Jr. Orbegoso Cdra 08</t>
  </si>
  <si>
    <t xml:space="preserve">Station Wagon - Automovil </t>
  </si>
  <si>
    <t>Choque/ Lesiones</t>
  </si>
  <si>
    <t>Av. America Sur Cdra 27</t>
  </si>
  <si>
    <t>Calle Compañon Cdra 03</t>
  </si>
  <si>
    <t>Motocicleta - Station Wagon</t>
  </si>
  <si>
    <t>10.45</t>
  </si>
  <si>
    <t>Av. España - Orbegoso</t>
  </si>
  <si>
    <t>Av, Gonzales Prada - Av, America</t>
  </si>
  <si>
    <t>08.20</t>
  </si>
  <si>
    <t>Jr. Zepita - Jr. Junin</t>
  </si>
  <si>
    <t>Cmta Pickup - Automovil</t>
  </si>
  <si>
    <t>Av. La Marina Cdra 01</t>
  </si>
  <si>
    <t>09.59</t>
  </si>
  <si>
    <t>Calle Delfin Corcura Nº 215</t>
  </si>
  <si>
    <t>11.00</t>
  </si>
  <si>
    <t>Av. Colon - Junin</t>
  </si>
  <si>
    <t>Jr. Estete Cdra 03 - Independencia</t>
  </si>
  <si>
    <t>09.24</t>
  </si>
  <si>
    <t>Cmta Rural - Station Wagon</t>
  </si>
  <si>
    <t>15.50</t>
  </si>
  <si>
    <t>Av. España Nº 2460</t>
  </si>
  <si>
    <t>01.10</t>
  </si>
  <si>
    <t>Av. America - Jr. Zela</t>
  </si>
  <si>
    <t>05.39</t>
  </si>
  <si>
    <t>Av. España Cdra 17</t>
  </si>
  <si>
    <t xml:space="preserve">Cmta Pickup </t>
  </si>
  <si>
    <t>Despsite</t>
  </si>
  <si>
    <t>Av. 28 de Julio - Av. Los Incas</t>
  </si>
  <si>
    <t>0mnibus - Station Wagon</t>
  </si>
  <si>
    <t>Av. España Cdra 18</t>
  </si>
  <si>
    <t>Calle Huayna capac - Cdra 02</t>
  </si>
  <si>
    <t>18.00</t>
  </si>
  <si>
    <t>Av. España Cdra 08</t>
  </si>
  <si>
    <t>01.20</t>
  </si>
  <si>
    <t>Av. Larco Cdra 10</t>
  </si>
  <si>
    <t>Despiste / Choque</t>
  </si>
  <si>
    <t>Av. 29 de Diciembre - Bolognesi</t>
  </si>
  <si>
    <t>11.40</t>
  </si>
  <si>
    <t xml:space="preserve">Av. America Sur - Costa Rica </t>
  </si>
  <si>
    <t>Jr. Junin - San Martin</t>
  </si>
  <si>
    <t>Automovil - Cmta Pickup</t>
  </si>
  <si>
    <t>21.00</t>
  </si>
  <si>
    <t>Av. costa Rica - Republica de Panama</t>
  </si>
  <si>
    <t>Av. America - Costa Rica</t>
  </si>
  <si>
    <t>Jr. Orbegoso - Independencia</t>
  </si>
  <si>
    <t xml:space="preserve">Jr. Bolivar - Colon </t>
  </si>
  <si>
    <t>CPNP BELLAVISTA</t>
  </si>
  <si>
    <t>José Paez con Sta.Rosa</t>
  </si>
  <si>
    <t>Imprudencia del Peaton</t>
  </si>
  <si>
    <t>Veh.Aut.Menor L5</t>
  </si>
  <si>
    <t>Serv.Público</t>
  </si>
  <si>
    <t>Cdra.11-Av. Condorcanqui</t>
  </si>
  <si>
    <t>omnibus</t>
  </si>
  <si>
    <t>Serv. Público</t>
  </si>
  <si>
    <t>Cdra.16-Av. Condorcanqui</t>
  </si>
  <si>
    <t>Automoviles</t>
  </si>
  <si>
    <t>Cdra.10-Av. Condorcanqui</t>
  </si>
  <si>
    <t>Exceso de velocidad</t>
  </si>
  <si>
    <t>microbus</t>
  </si>
  <si>
    <t>Intersec.Benito Juarez con Stgo. Mariños</t>
  </si>
  <si>
    <t>Exceso de Velocidad</t>
  </si>
  <si>
    <t>automovil y Veh.Automotor Menor L5</t>
  </si>
  <si>
    <t>Cdra.07 Calle Sta. Rosa</t>
  </si>
  <si>
    <t>Cdra.12-Av.Condorcanqui</t>
  </si>
  <si>
    <t>Intersec.Pedro Murillo y Mateo Del Toro</t>
  </si>
  <si>
    <t>Automovil y Veh.Aut.Menor L5</t>
  </si>
  <si>
    <t>Intersec.Maria de Alvear y Castelli</t>
  </si>
  <si>
    <t>Serv. Publico</t>
  </si>
  <si>
    <t>Calle Sta. Rosa Cuadra 11</t>
  </si>
  <si>
    <t>Remolcador</t>
  </si>
  <si>
    <t>Intersec. Blanco Erncalada Y Mac Gregor</t>
  </si>
  <si>
    <t>Imprudencia del Peaton y Conductor</t>
  </si>
  <si>
    <t>Cdra.10-Bernardo O'higgins</t>
  </si>
  <si>
    <t>Intersec.Tadeo Monagas y José Páez</t>
  </si>
  <si>
    <t>Cdra.13-O'higgins</t>
  </si>
  <si>
    <t>Automovil Y Veh.Aut.Menor L5</t>
  </si>
  <si>
    <t>Cdra.17-Av.Tahuantinsuyo</t>
  </si>
  <si>
    <t>Virgen de la Puerta Mza.04</t>
  </si>
  <si>
    <t>Av.Condorcanqui(Altura.MAKRO)</t>
  </si>
  <si>
    <t>Intersec.Gran Chimu y Baquijano y Carrillo</t>
  </si>
  <si>
    <t>Exceso de velocidad e Imprudencia del Conductor</t>
  </si>
  <si>
    <t>Motocicleta lineal y Automovil</t>
  </si>
  <si>
    <t>Partic. y Serv.Publico</t>
  </si>
  <si>
    <t>Mza.I-Lote Nro.15-Alto Mochica</t>
  </si>
  <si>
    <t xml:space="preserve">Motocicleta lineal y trimovil </t>
  </si>
  <si>
    <t>Av. Tahuantinsuyo-Manuel Carrera</t>
  </si>
  <si>
    <t>Station Wagon y Bicicleta</t>
  </si>
  <si>
    <t>Serv.  Publico-Partic.</t>
  </si>
  <si>
    <t xml:space="preserve">        23:15</t>
  </si>
  <si>
    <t>Intersec.A.Blanco Encalada con Santa Rosa</t>
  </si>
  <si>
    <t>Camioneta Pickup</t>
  </si>
  <si>
    <t>CPNP  BELLAVISTA</t>
  </si>
  <si>
    <t>Intersec.Av.Condorcanqui y María de Alvear</t>
  </si>
  <si>
    <t>Imprudencia de Conductor</t>
  </si>
  <si>
    <t>Veh.Aut.Menor L5 y Camioneta Pickup</t>
  </si>
  <si>
    <t>Serv.Publico-Partic.</t>
  </si>
  <si>
    <t>Intersec.Ayacucho y Fco. Miranda</t>
  </si>
  <si>
    <t>Privado</t>
  </si>
  <si>
    <t>Av. Blanco Encalada-Sta. Rosa</t>
  </si>
  <si>
    <t>Imprudencia Conductor y Pasajero</t>
  </si>
  <si>
    <t>Cdra. 15-Av. Condorcanqui</t>
  </si>
  <si>
    <t>Imprudencia Conductor y Peatón</t>
  </si>
  <si>
    <t>Motocicleta lineal</t>
  </si>
  <si>
    <t>Intersec.Blanco Encalada y Pettion</t>
  </si>
  <si>
    <t>Dos(02)Vehic. Aut. Menor L5</t>
  </si>
  <si>
    <t>Serv.Publico</t>
  </si>
  <si>
    <t>Intersec.Av. Tupac Amaru y Psje.José Olaya</t>
  </si>
  <si>
    <t>Camineta Pickup</t>
  </si>
  <si>
    <t>Parrticular</t>
  </si>
  <si>
    <t>Cdra. 12-Av.Condorcanqui</t>
  </si>
  <si>
    <t>Veh. Aut. Menor L5</t>
  </si>
  <si>
    <t>Cdra. 12-José Páez</t>
  </si>
  <si>
    <t>Intersec.Guadalupe Victoria y Sta. Martha</t>
  </si>
  <si>
    <t>Imprudencia del Conductor y Exceso de velocidad</t>
  </si>
  <si>
    <t>Automovil y Motocicleta lineal</t>
  </si>
  <si>
    <t>Serv. Público y Partic.</t>
  </si>
  <si>
    <t>Intersec. Av. Condorcanqui y Guadalupe Victoria</t>
  </si>
  <si>
    <t>Automovil y Station wagon</t>
  </si>
  <si>
    <t>Serv. Publico ambos</t>
  </si>
  <si>
    <t>Cdra.04-Av. Manuel Heredia</t>
  </si>
  <si>
    <t>Imprudencia del Conductor-Ebriedad</t>
  </si>
  <si>
    <t>Cdra.16-Av. Nicolas de Pierola</t>
  </si>
  <si>
    <t>Imprudencias del Conductor</t>
  </si>
  <si>
    <t xml:space="preserve">Particular </t>
  </si>
  <si>
    <t>Cdra.11-Sta. Rosa</t>
  </si>
  <si>
    <t>Serv. publico</t>
  </si>
  <si>
    <t>Cdra.17-Av. Condorcanqui</t>
  </si>
  <si>
    <t>Cdra.12-Av. Tahuantinsuyo</t>
  </si>
  <si>
    <t>Station Wagon y Motocicleta lineal</t>
  </si>
  <si>
    <t>Serv. Publico y Partic.</t>
  </si>
  <si>
    <t>Intersec.Av. Tahuantinsuyo y Miguel Carrera</t>
  </si>
  <si>
    <t>Cdra.17-Av. Tupac Amaru</t>
  </si>
  <si>
    <t>Motocicleta Lineal</t>
  </si>
  <si>
    <t>Cdra.11-José De La Torre Ugarte</t>
  </si>
  <si>
    <t>Intersec.Av.Valderrama y Tupac Amaru</t>
  </si>
  <si>
    <t>Exceso Velocidad e Imprudencia del Conductor</t>
  </si>
  <si>
    <t>Automovil-Bicicleta</t>
  </si>
  <si>
    <t>Serv.Publico y Partic.</t>
  </si>
  <si>
    <t>Intersec.Tadeo Monagas y Fco. De Padua</t>
  </si>
  <si>
    <t>Microbus y Veh.Aut.Menor L5</t>
  </si>
  <si>
    <t>Av. Nicolas de Pierola(Altura Fab. Hielo)</t>
  </si>
  <si>
    <t>Imprudencia del Conductor y Peaton</t>
  </si>
  <si>
    <t>Calle Trujillo(Alto Mochica)</t>
  </si>
  <si>
    <t>Intersec.Av.Blanco Encalada y Tahuantinsuyo</t>
  </si>
  <si>
    <t>Station Wagon y Veh.Aut.Menor L5</t>
  </si>
  <si>
    <t>Station Wagon y Automovil</t>
  </si>
  <si>
    <t>Serv.Publico ambos</t>
  </si>
  <si>
    <t>Cdra.13-Av. Condorcanqui</t>
  </si>
  <si>
    <t>Intersec. Felipe Caldas y Sta. Rosa</t>
  </si>
  <si>
    <t>Imprudencia del Conductores</t>
  </si>
  <si>
    <t>Intersec.Av. Gran Chimú y María Alvear</t>
  </si>
  <si>
    <t>Imprudencia de Conductores</t>
  </si>
  <si>
    <t xml:space="preserve">Calle Sta. Rosa </t>
  </si>
  <si>
    <t>Metropolitana I y Metropolitana II</t>
  </si>
  <si>
    <t>Automovil y Camión</t>
  </si>
  <si>
    <t>Cdra.07-Av. Cahuide</t>
  </si>
  <si>
    <t>Automovil y Motocicleta Lineal</t>
  </si>
  <si>
    <t>Serv Publico y Partic.</t>
  </si>
  <si>
    <t>Cdra.15-Av. Tupac Amaru</t>
  </si>
  <si>
    <t>Cdra.11-Av. Gran Chimú</t>
  </si>
  <si>
    <t>Motocicletas Lineales</t>
  </si>
  <si>
    <t>Intersec.Av. Condorcanqui y Guadalupe Victoria</t>
  </si>
  <si>
    <t>Microbús</t>
  </si>
  <si>
    <t>Cdra.03-Calle Alfonso Ugarte</t>
  </si>
  <si>
    <t>Automóvil y Motocicleta Lineal</t>
  </si>
  <si>
    <t>Intersec.Av. Gran Chimú con Baquijano y Carrillo</t>
  </si>
  <si>
    <t>Cdra.18-Av. Nicolas de Pierola</t>
  </si>
  <si>
    <t>Intersec.Av. Tahuantinsuyo con Hidalgo y Castilla</t>
  </si>
  <si>
    <t>Intersec.Av.Tahuantinsuyo y Antonio Mariños</t>
  </si>
  <si>
    <t>Particulares</t>
  </si>
  <si>
    <t>Intersec. María de Alvear y Tadeo Monagas</t>
  </si>
  <si>
    <t xml:space="preserve"> Camioneta y Automovil</t>
  </si>
  <si>
    <t>Imprudencias del Conductor y Peaton</t>
  </si>
  <si>
    <t>Excesiva Velocidad</t>
  </si>
  <si>
    <t>camioneta</t>
  </si>
  <si>
    <t>CPNP BUENOS AIRES</t>
  </si>
  <si>
    <t>AV.LARCO - VIA DE EVITAMIENTO</t>
  </si>
  <si>
    <t>IMPRUDENCIA DEL CONDUCTOR, POR ENCONTRASE EN ESTADO DE EBRIEDAD.</t>
  </si>
  <si>
    <t>AUTOMOVIL (UT1)</t>
  </si>
  <si>
    <t>AUTOMOVIL(UT2)</t>
  </si>
  <si>
    <t>AV. VIA DE EVITAMIENTO ALTURA DE TECSUP</t>
  </si>
  <si>
    <t>IMPRUDENCIA DEL CONDUCTOR.</t>
  </si>
  <si>
    <t>AV. HUAMAN Y  LOS ANGELES</t>
  </si>
  <si>
    <t>AV. LARCO Y FATIMA</t>
  </si>
  <si>
    <t>CMTA. PCKUP(UT1)</t>
  </si>
  <si>
    <t>SERV. AL PUBLICO</t>
  </si>
  <si>
    <t>CMTA. PCKUP(UT3)</t>
  </si>
  <si>
    <t>AV. LARCO Y VICTOR  RAUL –URB.LAS FLORES</t>
  </si>
  <si>
    <t>AUTOMOVIL(UT1)</t>
  </si>
  <si>
    <t>VEH.MEN. (UT2)                       MOTOCICLETA</t>
  </si>
  <si>
    <t>VIA EVITAMEINTO/DOS DE MAYO</t>
  </si>
  <si>
    <t>REF. FRENTE AL SAUNA LAS VEGAS.</t>
  </si>
  <si>
    <t>VEH.MEN.   (UT2)</t>
  </si>
  <si>
    <t>MOTOCICLETA</t>
  </si>
  <si>
    <t>AV.LARCO # 1633 Y PAUJILES</t>
  </si>
  <si>
    <t>STATION  WAGGON(UT2)</t>
  </si>
  <si>
    <t>AV. LOS PAUJILES – MZ. E URB. LAS FLORES</t>
  </si>
  <si>
    <t>IMPRUDENCIA DEL CONDUCTOR .</t>
  </si>
  <si>
    <t>CMTA. RURAL(UT1)</t>
  </si>
  <si>
    <t>Av. MANUEL SEOANE  # 09</t>
  </si>
  <si>
    <t>N2-CAMION (UT1)</t>
  </si>
  <si>
    <t>BICICLETA</t>
  </si>
  <si>
    <t>AV. EL GOLF Y VALLEJO</t>
  </si>
  <si>
    <t>AV.FATIMA # 07</t>
  </si>
  <si>
    <t>VIERNES</t>
  </si>
  <si>
    <t>AUTOMVIL(UT2)</t>
  </si>
  <si>
    <t>OMNIBUS(UT3)</t>
  </si>
  <si>
    <t>CALLE SANTA URSULA Y CALLE SANTA CLARA.</t>
  </si>
  <si>
    <t>STATION WAGGON (UT2)</t>
  </si>
  <si>
    <t>AV. AMERICA ( FRONTIS - UPAO)</t>
  </si>
  <si>
    <t>PEATON (UT2)</t>
  </si>
  <si>
    <t>CARRETERA INDUSTRIAL Y AV. FATIMA – URB. LA ENCALADA</t>
  </si>
  <si>
    <t>FALLA MECANICA</t>
  </si>
  <si>
    <t>PROL. CESAR VALLEJO Y CALLE CARANDOY</t>
  </si>
  <si>
    <t>AV.LOS ANGELES # 04</t>
  </si>
  <si>
    <t>SEMIREMOLQU(UT1)</t>
  </si>
  <si>
    <t>MZ. 21 DE LA URB. VILLA FLORENCIA – BS. AIRES SUR</t>
  </si>
  <si>
    <t>IMPRUDENCIA DEL PEATON.</t>
  </si>
  <si>
    <t>PROL. CESAR VALLEJO Y FATIMA</t>
  </si>
  <si>
    <t>AV.LARCO Y CALLE JUAN JULIO GANOZA-URB. CALIFORNIA</t>
  </si>
  <si>
    <t>IMPRUDENCIA DEL CONDUCTOR DE LA UT1 POR ENCONTRARSE EN ESTADO DE EBRIEDAD.</t>
  </si>
  <si>
    <t>VEH.MENOR MOTOCILETA (UT1)</t>
  </si>
  <si>
    <t>FRONTIS DEL DOMICILIO DE  LA AV.LARCO # 882</t>
  </si>
  <si>
    <t>FALLA MECANICA DEL VEHICULO.</t>
  </si>
  <si>
    <t>CMTA. RURAL  (UT2)</t>
  </si>
  <si>
    <t>AV.JUAN PABLO Y VICTOR RAUL –URB.LAS FLORES</t>
  </si>
  <si>
    <t>FALLA MECANICA DEL VEHICULO</t>
  </si>
  <si>
    <t>CPNP   BUENOS AIRES</t>
  </si>
  <si>
    <t>AV. LARCO Y DOS DE MAYO</t>
  </si>
  <si>
    <t>EXSECIVA VELOCIDAD.</t>
  </si>
  <si>
    <t>STATION WAGON (UT1)</t>
  </si>
  <si>
    <t>OMNIBUS  (UT2)</t>
  </si>
  <si>
    <t>AV. LIBERTAD Y DOS DE MAYO</t>
  </si>
  <si>
    <t>FALLA MECANICA.</t>
  </si>
  <si>
    <t>AUTOMOVIL UT2)</t>
  </si>
  <si>
    <t>AV. AV. LARCO Y FATIMA</t>
  </si>
  <si>
    <t>OMNIBUS (UT2)</t>
  </si>
  <si>
    <t>AV.AV. FATIMA Y PROLONG VALLEJO</t>
  </si>
  <si>
    <t>VEH. MENOR MOTOCICLETA (UT2)</t>
  </si>
  <si>
    <t>VIA DE EVITAMIENTO – ALTURA DE TECSUP.</t>
  </si>
  <si>
    <t>CMTA. RURAL (UT1)</t>
  </si>
  <si>
    <t>AUTOMOVIL (UT2)</t>
  </si>
  <si>
    <t>AV. LARCO Y HUAMAN</t>
  </si>
  <si>
    <t>IMPRUDENCIA DEL CONDUCTOR POR ENCONTRARSE EN ESTADO DE EBRIEDAD</t>
  </si>
  <si>
    <t>VEH. MENOR MOTOCICLETA (UT1)</t>
  </si>
  <si>
    <t>CALLE ENCANTOS Y MATHEY-BS. AIRES CENTRO.</t>
  </si>
  <si>
    <t>CMTA. PICKUP UT1)</t>
  </si>
  <si>
    <t>AV.EL GOLF Y PROL. VALLEJO</t>
  </si>
  <si>
    <t>CALLE LOS PINOS Y SAUCES- URB. VISTA ALEGRE,.</t>
  </si>
  <si>
    <t>BICICLETA(UT2)</t>
  </si>
  <si>
    <t>CALLE COLON S/N –REF. FRONTIS DEL RESTAURANT KAMBALACHE.</t>
  </si>
  <si>
    <t>CMTA. PICKUP (UT2)</t>
  </si>
  <si>
    <t>AV. LOS ANGELES CUADRA - #5</t>
  </si>
  <si>
    <t>AV. HUSARES DE JUNIN Y AMERICA</t>
  </si>
  <si>
    <t>OMNIBUS (UT1)</t>
  </si>
  <si>
    <t>AV. MANUEL SEOANE # 977</t>
  </si>
  <si>
    <t>AV. CESAR VALLEJO – CC. REAL PLAZA.</t>
  </si>
  <si>
    <t>CALLE RAZURI Y WIRACOCHA –UR. VSITA ALEGRE.</t>
  </si>
  <si>
    <t>KM. 572- VIA DE EVITAMIENTO</t>
  </si>
  <si>
    <t>CAMION (UT2)</t>
  </si>
  <si>
    <t>REMOLQUE(UT1)</t>
  </si>
  <si>
    <t>REMOLQUE (UT2)</t>
  </si>
  <si>
    <t>CMTA. PICKUP(UT1)</t>
  </si>
  <si>
    <t>KM. 562 – VIA DE EVITAMIENTO</t>
  </si>
  <si>
    <t>IMPRUDENCIA DEL                          CONDUCTOR.</t>
  </si>
  <si>
    <t>BICICLETA (UT2)</t>
  </si>
  <si>
    <t>CPNP  BUENOS AIRES</t>
  </si>
  <si>
    <t>KM. 570 VIA DE EVITAMIENTO.</t>
  </si>
  <si>
    <t>AV. EL GOLF-URB. EL GOLF</t>
  </si>
  <si>
    <t>CMTA. RURALUT1)</t>
  </si>
  <si>
    <t>AV. MANUEL SEOANE #8 –URB. VISTA ALEGRE</t>
  </si>
  <si>
    <t>AV. LARCO # 09 Y CALLE 28 DE JULIO-URB. VISTA ALEGRE.</t>
  </si>
  <si>
    <t>PARTICULAR PARTICULAR</t>
  </si>
  <si>
    <t>VIA DE EVITAMIENTO – REF. TERMINAL PESQUERO</t>
  </si>
  <si>
    <t>OMNIBUS(UT1)</t>
  </si>
  <si>
    <t>AV. LOS PAUJILES Y LARCO</t>
  </si>
  <si>
    <t>STATION WAGGON (UT1)</t>
  </si>
  <si>
    <t>AV. FATIMA Y EL FLORAL –ALT. COLEGIO CLARETIANO.</t>
  </si>
  <si>
    <t>VIA DE EVITAMIENTO-ALT. OVALO LA MARINA</t>
  </si>
  <si>
    <t>EXSECIVA VELOCIDAD..</t>
  </si>
  <si>
    <t>CMTA. PANEL (UT1)</t>
  </si>
  <si>
    <t>CALLE COLIBRIES – PROL. JUAN PABLO II</t>
  </si>
  <si>
    <t>CAMION(UT2)</t>
  </si>
  <si>
    <t>CALLE LOS GRANADOS #3-URB. STA. EDELMIRA.</t>
  </si>
  <si>
    <t>AA.HH. ARMANDO VILLANUEVA – BS. AIRES SUR</t>
  </si>
  <si>
    <t>CAMION(UT1)</t>
  </si>
  <si>
    <t>VEH. AUT. MENOR  STATION WAGGON  (UT2)</t>
  </si>
  <si>
    <t>AV. AMERICA SUR – REF UPAO</t>
  </si>
  <si>
    <t>PROLONG. VALLEJO Y AV. EL GOLF.</t>
  </si>
  <si>
    <t>VEH. AUT. MENOR MOTOCICLETA (UT2)</t>
  </si>
  <si>
    <t>CALLE JORGE WASHINTONG –URB. LA PERLA.</t>
  </si>
  <si>
    <t>STATION WAGGON  (UT1)</t>
  </si>
  <si>
    <t>CALL HNOS. PINZON Y PIURA-BALNEARIO DE BS. AIRES.</t>
  </si>
  <si>
    <t>CMTA PICKUP (UT1)</t>
  </si>
  <si>
    <t>CMTA PANEL UT2)</t>
  </si>
  <si>
    <t>PROL. VALLEJO Y FATIMA.</t>
  </si>
  <si>
    <t>CMTA PICKUP(UT2)</t>
  </si>
  <si>
    <t>KM 564- VIA DE EVITAMIENTO</t>
  </si>
  <si>
    <t>AV. LOS ANGELES Y  J.J.GANOZA – URB. CALIFORNIA.</t>
  </si>
  <si>
    <t>PROL. VALLEJO ALT. DEL C.C REAL PLAZA</t>
  </si>
  <si>
    <t>CALLE LOS LAURELES Y J. J. GANOZA-URB. CALIFORNIA</t>
  </si>
  <si>
    <t>AV. FATIMA #8-URB.  CALIFORNIA.</t>
  </si>
  <si>
    <t>CALLE LOS DESAMPARADOS  #9-BS. AIRES NORTE-DVLH</t>
  </si>
  <si>
    <t>AV.LA MARINA # 312</t>
  </si>
  <si>
    <t>CALLE SANTA BEATRIZ – SANTA CLARA – URB. LA MERCED.</t>
  </si>
  <si>
    <t>VEH. AUT. MENOR MOTOCICLETA (UT1)</t>
  </si>
  <si>
    <t>CPNP EL MILAGRO</t>
  </si>
  <si>
    <t xml:space="preserve">Av. Miguel Grau </t>
  </si>
  <si>
    <t>Av. Miguel Grau (Alt. Grifo Milagritos)</t>
  </si>
  <si>
    <t xml:space="preserve">Via de Evitamiento a Huanchaco </t>
  </si>
  <si>
    <t>CAMIONETA</t>
  </si>
  <si>
    <t>Panamericana Norte</t>
  </si>
  <si>
    <t>INTERPROVINCIAL</t>
  </si>
  <si>
    <t xml:space="preserve"> Km. 572   - Panamericana Norte</t>
  </si>
  <si>
    <t>Av. Miguel Grau</t>
  </si>
  <si>
    <t>Av. Miguel Grau - Cdra. 7</t>
  </si>
  <si>
    <t>MICROBUS</t>
  </si>
  <si>
    <t xml:space="preserve">Interseccion de la Av. Uno y Panamerica Norte </t>
  </si>
  <si>
    <t>TRIMOTO</t>
  </si>
  <si>
    <t>Av. Miguel Grau (Alt. Iglesia Mormones)</t>
  </si>
  <si>
    <t>Panamericana Norte (Alt. SUNAT)</t>
  </si>
  <si>
    <t>Interseccion de la Av. Juan Velasco Alvarado y Av. Manco Capac</t>
  </si>
  <si>
    <t>CPNP  EL MILAGRO</t>
  </si>
  <si>
    <t>Av. Miguel Grau (Alt. Paradero N° 45 - Muro ALMAPO)</t>
  </si>
  <si>
    <t xml:space="preserve"> Panamericana Norte  Km. 577. 5 </t>
  </si>
  <si>
    <t xml:space="preserve">Av. Miguel Grau. </t>
  </si>
  <si>
    <t>Caso fortuito</t>
  </si>
  <si>
    <t>Av. Miguel Grau (Alt. Cuatro Suyos)</t>
  </si>
  <si>
    <t>Av. Miguel Grau. Cdra. 17</t>
  </si>
  <si>
    <t>Panamericana Norte Km. 587</t>
  </si>
  <si>
    <t>Caso Fortuito</t>
  </si>
  <si>
    <t>Calle Gracilazo de la Vega Alt. Mercado Santa Rosa</t>
  </si>
  <si>
    <t>Av. Miguel Grau ( Alt. Colegio Nuevo Horizonte)</t>
  </si>
  <si>
    <t>Av. Miguel Grau (Paradero 45 - Almapo)</t>
  </si>
  <si>
    <t>Fuerza Mayor</t>
  </si>
  <si>
    <t>Av. Miguel Grau (Frente al Grifo ULTRACOM)</t>
  </si>
  <si>
    <t>Av. Miguel Grau (Alt. Paradero a Cartavio)</t>
  </si>
  <si>
    <t xml:space="preserve">Via de Evitamiento Km. 582.5 (Direccion a Huanchaco) </t>
  </si>
  <si>
    <t>Interseccion de las Av. Buenos Aires y Av Miguel Grau</t>
  </si>
  <si>
    <t>Mal estado del Clima</t>
  </si>
  <si>
    <t>Av. Miguel Grau ( Alt. Urb. Los 4 Suyos)</t>
  </si>
  <si>
    <t>Av. Miguel Grau (Paradero Señor de los Milagros)</t>
  </si>
  <si>
    <t>CPNP FLORENCIA DE MORA</t>
  </si>
  <si>
    <t>15.35</t>
  </si>
  <si>
    <t>Prolongación MIRAFLORES CUADRA 23</t>
  </si>
  <si>
    <t>choque (exceso velocidad)</t>
  </si>
  <si>
    <t>automovil-mototaxi</t>
  </si>
  <si>
    <t xml:space="preserve">MARTES </t>
  </si>
  <si>
    <t>20.15</t>
  </si>
  <si>
    <t>26  de Julio y 05 de Noviembre</t>
  </si>
  <si>
    <t>estado de ebriedad</t>
  </si>
  <si>
    <t>automovil-omnibus</t>
  </si>
  <si>
    <t>Calle de 02 Junio cuadra 8</t>
  </si>
  <si>
    <t>atropello (Imprudencia peaton)</t>
  </si>
  <si>
    <t>automovil</t>
  </si>
  <si>
    <t>15.00</t>
  </si>
  <si>
    <t>Psje BARRIO MUNICPAL MZA. 13 LTE. 11</t>
  </si>
  <si>
    <t>12.30</t>
  </si>
  <si>
    <t>Torre Ugarte cuadra 12</t>
  </si>
  <si>
    <t>despiste (imprudencia del conductor)</t>
  </si>
  <si>
    <t>motolineal -autpmovil</t>
  </si>
  <si>
    <t>03 DE OCTUBRE CUADRA 15</t>
  </si>
  <si>
    <t>atropello (imprudencia  peaton)</t>
  </si>
  <si>
    <t>12 Noviembre-25 DICIEMBRE</t>
  </si>
  <si>
    <t>choque  (exceso velocidad)</t>
  </si>
  <si>
    <t xml:space="preserve">prolongacion Miraflores </t>
  </si>
  <si>
    <t>camion-cmta rural</t>
  </si>
  <si>
    <t>09 DE Octubre-09 de Mayo</t>
  </si>
  <si>
    <t>despiste (exceso velocidad)</t>
  </si>
  <si>
    <t>08 DE Octubre  cuadra 10</t>
  </si>
  <si>
    <t>atropello (imprudencia peaton)</t>
  </si>
  <si>
    <t>26 de Marzocuadra 10</t>
  </si>
  <si>
    <t>mototaxi-station wagon</t>
  </si>
  <si>
    <t>14.15</t>
  </si>
  <si>
    <t>26 de marzo cuadra 6</t>
  </si>
  <si>
    <t>caida de pasajero (imprudencia peaton)</t>
  </si>
  <si>
    <t>23.55</t>
  </si>
  <si>
    <t xml:space="preserve">26 de Julio cuadra  7 </t>
  </si>
  <si>
    <t>choque ( exsceso de velocidad)</t>
  </si>
  <si>
    <t>16.07</t>
  </si>
  <si>
    <t>21 de setiembre cuadra 3</t>
  </si>
  <si>
    <t>choque y fuga (exceso velocidad)</t>
  </si>
  <si>
    <t>mototaxis</t>
  </si>
  <si>
    <t>12 Noviembre cuadra nueve</t>
  </si>
  <si>
    <t>automoviles</t>
  </si>
  <si>
    <t>18.10</t>
  </si>
  <si>
    <t>08 de Octubre-Villarreal</t>
  </si>
  <si>
    <t>Atropello (imprudencia conductor)</t>
  </si>
  <si>
    <t>AV. Villarreal- Mercado LAA Hermelinda</t>
  </si>
  <si>
    <t>19.55</t>
  </si>
  <si>
    <t>05 Noviembre y César Vallejo</t>
  </si>
  <si>
    <t>cmta pukup-automovil</t>
  </si>
  <si>
    <t>12 Noviembre -.09 de Octubre</t>
  </si>
  <si>
    <t>CPNP   FLORENCIA DE MORA</t>
  </si>
  <si>
    <t>10.50</t>
  </si>
  <si>
    <t>Frente a ES salud</t>
  </si>
  <si>
    <t>caida de pasajero (imprudencia  conductor)</t>
  </si>
  <si>
    <t>cmta. Rural (combi)</t>
  </si>
  <si>
    <t>22.25</t>
  </si>
  <si>
    <t>27 de Mayo - 20 Setiembre</t>
  </si>
  <si>
    <t>cmta. Pickup-motokar</t>
  </si>
  <si>
    <t>26 DE Marzo cuadra 13</t>
  </si>
  <si>
    <t>choque (imprudencia onductor)</t>
  </si>
  <si>
    <t>bicicleta-motokar)</t>
  </si>
  <si>
    <t>11.28</t>
  </si>
  <si>
    <t>05 de Noviembre-laureles</t>
  </si>
  <si>
    <t>atropello fuga (exceso de velocidad)</t>
  </si>
  <si>
    <t>Prolongacion Miraflores cuadra 18</t>
  </si>
  <si>
    <t>moto lineal-motokar)</t>
  </si>
  <si>
    <t>Laureles- frente mercado LA hERMELINDA</t>
  </si>
  <si>
    <t>Atropello ( imprudencia condcutor)</t>
  </si>
  <si>
    <t>12.17</t>
  </si>
  <si>
    <t>Costado Es Salud</t>
  </si>
  <si>
    <t>choque y fuga( imprudencia conductor)</t>
  </si>
  <si>
    <t>Prolong-Villarreal-Las Americas</t>
  </si>
  <si>
    <t>atropello( imrpudencia conductor)</t>
  </si>
  <si>
    <t>motokar</t>
  </si>
  <si>
    <t>18.20</t>
  </si>
  <si>
    <t>Frontis Es slaud</t>
  </si>
  <si>
    <t>choque y fuga (imprudencia conductor)</t>
  </si>
  <si>
    <t>09 de OCTUBRE Y 09 DE mayo</t>
  </si>
  <si>
    <t xml:space="preserve">choque ( imprudencia condcutores </t>
  </si>
  <si>
    <t>automovil-motokar</t>
  </si>
  <si>
    <t>17.10</t>
  </si>
  <si>
    <t>25 Diciembre -07 de Julio</t>
  </si>
  <si>
    <t>choque (imprudencia conductores)</t>
  </si>
  <si>
    <t>10.01</t>
  </si>
  <si>
    <t>27 DE mayo cuadra 9</t>
  </si>
  <si>
    <t>atropello y fuga (imprudencia condcutor</t>
  </si>
  <si>
    <t xml:space="preserve">LUNES </t>
  </si>
  <si>
    <t>19.31</t>
  </si>
  <si>
    <t>Husares de Junin-Tupac Yupanqui</t>
  </si>
  <si>
    <t>atropello(imprudencia peaton)</t>
  </si>
  <si>
    <t>omnibus)</t>
  </si>
  <si>
    <t>1|</t>
  </si>
  <si>
    <t>09.52</t>
  </si>
  <si>
    <t>9 DE Octubre y Sinchi Roca</t>
  </si>
  <si>
    <t>11.45</t>
  </si>
  <si>
    <t>Torre Ugarte-02 de Junio</t>
  </si>
  <si>
    <t>02 MOTOTAXIS</t>
  </si>
  <si>
    <t>PROGRESO Y VILLARREAL</t>
  </si>
  <si>
    <t xml:space="preserve">Caida de pasajero </t>
  </si>
  <si>
    <t>CMTA. RIRAL</t>
  </si>
  <si>
    <t>José Torre Ugarte Cuadra 16</t>
  </si>
  <si>
    <t>caida de pasajero (imprudencia  peaton)</t>
  </si>
  <si>
    <t>08 de Octubre -frente la Hermelinda</t>
  </si>
  <si>
    <t>CAMI0N</t>
  </si>
  <si>
    <t>Mamco capac-alfonso Ugarte</t>
  </si>
  <si>
    <t>mercado El Progreso</t>
  </si>
  <si>
    <t>atropello (imprudencia del conductor)</t>
  </si>
  <si>
    <t>mototaxi</t>
  </si>
  <si>
    <t>09 Octubre- 05 noviembre</t>
  </si>
  <si>
    <t>atropello (imprudencia del peaton)</t>
  </si>
  <si>
    <t>05 de Noviembre-08 Octubre</t>
  </si>
  <si>
    <t>choque(exceso de velocidad)</t>
  </si>
  <si>
    <t>omnibus-motokar</t>
  </si>
  <si>
    <t>20 Setiuembre-12 Noviembre</t>
  </si>
  <si>
    <t>caida de pasajero(imprudencia peaton)</t>
  </si>
  <si>
    <t xml:space="preserve">26 DE Marzo-21 Setiembre </t>
  </si>
  <si>
    <t>station Wagon-motocar</t>
  </si>
  <si>
    <t>08 de Octubre -29 de Junio</t>
  </si>
  <si>
    <t>despiste (imprudencia conductor)</t>
  </si>
  <si>
    <t>25 DE Diciembre-03 de Octubre</t>
  </si>
  <si>
    <t>cmta. Rural-mototaxi</t>
  </si>
  <si>
    <t>16.54</t>
  </si>
  <si>
    <t>moto lineal-automovil</t>
  </si>
  <si>
    <t>05 Noviembre - Torrre Ugarte</t>
  </si>
  <si>
    <t>choque (imprudencia condcutores)</t>
  </si>
  <si>
    <t>motokar-station Wagon)</t>
  </si>
  <si>
    <t>08.10</t>
  </si>
  <si>
    <t>05 DE Noviembre - 09 de OCTUBRE</t>
  </si>
  <si>
    <t>Choque (imprudencia condutor)</t>
  </si>
  <si>
    <t>dos automoviles</t>
  </si>
  <si>
    <t>11.35</t>
  </si>
  <si>
    <t>08 de Octubre-America</t>
  </si>
  <si>
    <t>14.35</t>
  </si>
  <si>
    <t>26 DE Julio cuadra 10</t>
  </si>
  <si>
    <t>05.00</t>
  </si>
  <si>
    <t>interior del mercado La Hermelinda</t>
  </si>
  <si>
    <t>automovil.-motokar</t>
  </si>
  <si>
    <t>Villareal- frente al Mercado La Hermelinda</t>
  </si>
  <si>
    <t>cmta. Automovil</t>
  </si>
  <si>
    <t>CPNP HUANCHACO</t>
  </si>
  <si>
    <t>1.2O</t>
  </si>
  <si>
    <t>SECTOR PIEDRA BLANCA -VIA HCO</t>
  </si>
  <si>
    <t xml:space="preserve">ATROPELLO </t>
  </si>
  <si>
    <t>1.3O</t>
  </si>
  <si>
    <t>KM11 VIA A HUANCHACO</t>
  </si>
  <si>
    <t>CHOQUE DAÑOS MATERIALES</t>
  </si>
  <si>
    <t>AUTOMOVIL-  AUTOMOVIL</t>
  </si>
  <si>
    <t>3.5O</t>
  </si>
  <si>
    <t>HUANCHAQUITO-GRIFO ULTRACOM</t>
  </si>
  <si>
    <t>GRUA-  CAMIONETA</t>
  </si>
  <si>
    <t>18.4O</t>
  </si>
  <si>
    <t>SECTOR SAN FRANISCO DE AISIS</t>
  </si>
  <si>
    <t>DESPISTE</t>
  </si>
  <si>
    <t>KM581PANAMERICANA NORTE</t>
  </si>
  <si>
    <t>AUTOMOVIL-AUTOMOVIL</t>
  </si>
  <si>
    <t>KM574PANAMERICANANORTE</t>
  </si>
  <si>
    <t>DESPISTE CON VOLCADURA</t>
  </si>
  <si>
    <t>kM581PANAMERICANA NORTE</t>
  </si>
  <si>
    <t>SECTOR VILLA DE MAR</t>
  </si>
  <si>
    <t>CHOQUE POR ALCANSE</t>
  </si>
  <si>
    <t>AUTOMOVIL- AUTOMOVIL</t>
  </si>
  <si>
    <t>KM580 VIA DE EVITAMIENTO</t>
  </si>
  <si>
    <t>CHOQUE CON LESIONES PERSONALES</t>
  </si>
  <si>
    <t>AUTOMOVIL- AUTOMOVL</t>
  </si>
  <si>
    <t>CPNP  HUANCHACO</t>
  </si>
  <si>
    <t>CALLE SAN LUCAS Nro. 302 LAS LOMAS</t>
  </si>
  <si>
    <t>CPNP JERUSALEN</t>
  </si>
  <si>
    <t>Av. Condorcanqui-Senati</t>
  </si>
  <si>
    <t>Imprudencia temeraria</t>
  </si>
  <si>
    <t>Av. Indoamerica</t>
  </si>
  <si>
    <t>Camioneta Pick up</t>
  </si>
  <si>
    <t>Condorcanqui-Egipto</t>
  </si>
  <si>
    <t>exceso de velocidad</t>
  </si>
  <si>
    <t>Av. Condorcanqui</t>
  </si>
  <si>
    <t>Pronaa</t>
  </si>
  <si>
    <t>choque</t>
  </si>
  <si>
    <t>automovil-Camioneta</t>
  </si>
  <si>
    <t>18.45</t>
  </si>
  <si>
    <t>Tahuantinsuyo</t>
  </si>
  <si>
    <t>automovil-Camion</t>
  </si>
  <si>
    <t>07.35</t>
  </si>
  <si>
    <t>Estadio Manucipal</t>
  </si>
  <si>
    <t>Eceso de velocidad</t>
  </si>
  <si>
    <t>automovil-moto lineal</t>
  </si>
  <si>
    <t>Mercado Nazateth</t>
  </si>
  <si>
    <t>Moto taxi</t>
  </si>
  <si>
    <t>Choque y Fuga</t>
  </si>
  <si>
    <t>Automovil-Omnibus</t>
  </si>
  <si>
    <t>Av. Condorcanqui-</t>
  </si>
  <si>
    <t>Imprudencia Temeraria</t>
  </si>
  <si>
    <t>Omnibus-Bicicleta</t>
  </si>
  <si>
    <t>Av. Condorcanqui.</t>
  </si>
  <si>
    <t>Automovil- Moto taxi</t>
  </si>
  <si>
    <t>Av. Condorcanqui-Indoamerica</t>
  </si>
  <si>
    <t>2 automoviles</t>
  </si>
  <si>
    <t>Mototaxi- Automovil</t>
  </si>
  <si>
    <t>13.00</t>
  </si>
  <si>
    <t>Av.Condorcanqui-Chavimo</t>
  </si>
  <si>
    <t>Choque Fatal</t>
  </si>
  <si>
    <t>Exceso Velocidad-Impru.</t>
  </si>
  <si>
    <t>Camion -Omnibus</t>
  </si>
  <si>
    <t>17.45</t>
  </si>
  <si>
    <t>CPNP  JERUSALEN</t>
  </si>
  <si>
    <t>Automovil- Cmta Rural</t>
  </si>
  <si>
    <t>Av. Tahuantinsuyo</t>
  </si>
  <si>
    <t xml:space="preserve">Choque </t>
  </si>
  <si>
    <t xml:space="preserve"> automoviles</t>
  </si>
  <si>
    <t>Av.Indoamerica</t>
  </si>
  <si>
    <t>Automovil- Bicicleta</t>
  </si>
  <si>
    <t>Imprudenia Temeraria</t>
  </si>
  <si>
    <t>Cmra Rural- moto lineal</t>
  </si>
  <si>
    <t>manuel arevalo</t>
  </si>
  <si>
    <t>Choque lesiones</t>
  </si>
  <si>
    <t>moto taxi- Cmta Rural</t>
  </si>
  <si>
    <t>Av. Egipto</t>
  </si>
  <si>
    <t>21.10</t>
  </si>
  <si>
    <t>Av. Jose Marti- Antenor Orrego</t>
  </si>
  <si>
    <t xml:space="preserve"> Mototaxi</t>
  </si>
  <si>
    <t>13.40</t>
  </si>
  <si>
    <t>Calle Indico- 6 de Enero</t>
  </si>
  <si>
    <t>exceso de vcelocidad</t>
  </si>
  <si>
    <t xml:space="preserve"> Automovil- Cmta Pick up</t>
  </si>
  <si>
    <t>Av. Priale</t>
  </si>
  <si>
    <t>automovil-Moto taxi</t>
  </si>
  <si>
    <t>Av. Huanchaco</t>
  </si>
  <si>
    <t>Camion- Moto taxi</t>
  </si>
  <si>
    <t>Indoamerica-Jerusalen</t>
  </si>
  <si>
    <t>Exceso de cvelocidad</t>
  </si>
  <si>
    <t>Av. 6 de Enero- El Cairo</t>
  </si>
  <si>
    <t>Av. Cahuide-Indoamerica</t>
  </si>
  <si>
    <t>Exceso velocidad</t>
  </si>
  <si>
    <t>Parque industrial</t>
  </si>
  <si>
    <t>Moto taxi Cmta Rural</t>
  </si>
  <si>
    <t xml:space="preserve">Av. Condorcanqui </t>
  </si>
  <si>
    <t>Mercado Acomimar</t>
  </si>
  <si>
    <t>Ac. Cahuide</t>
  </si>
  <si>
    <t>CPNP LA NORIA</t>
  </si>
  <si>
    <t>AV. PERU-HUALLAGA</t>
  </si>
  <si>
    <t xml:space="preserve">AUTOMOVIL </t>
  </si>
  <si>
    <t>PROLG. SANCHEZ CARRION CDRA. 1</t>
  </si>
  <si>
    <t>STATION WAGON</t>
  </si>
  <si>
    <t>AV. VILLARREAL CDA. 4</t>
  </si>
  <si>
    <t>ESTADO DE EBRIEDAD DEL CONDUCTOR</t>
  </si>
  <si>
    <t>07-ene-13</t>
  </si>
  <si>
    <t>PROLG. UNION - HIPOLITO UNANUE</t>
  </si>
  <si>
    <t>AV. RICARDO PALMA CDRA . 2</t>
  </si>
  <si>
    <t>AV. MIRAFLORES CDRA. 9</t>
  </si>
  <si>
    <t>AV. AMERICA SUR - AV. M. EGUREN</t>
  </si>
  <si>
    <t>CAIDA DE PASAJERO</t>
  </si>
  <si>
    <t>AV. AMERICA SUR-CALLE GUZMAN B.</t>
  </si>
  <si>
    <t>AV. VILLARREAL - PROLG. VALLEJO</t>
  </si>
  <si>
    <t>AV. PERU DRA. 8</t>
  </si>
  <si>
    <t>EXCESO DE VOLOCIDAD</t>
  </si>
  <si>
    <t>AV. RICAR. PALMA - CARR. INDUSTRIAL</t>
  </si>
  <si>
    <t>AV. EGUREN - CALLE SABOGAL</t>
  </si>
  <si>
    <t>AV. PERU DRA. 2</t>
  </si>
  <si>
    <t>PROLG. CESAR VALLEJO CDRA. 17</t>
  </si>
  <si>
    <t>PROLG. UNION CDRA. 14</t>
  </si>
  <si>
    <t>AV. MIRAFLORES CDRA. 13</t>
  </si>
  <si>
    <t>MIERDOLES</t>
  </si>
  <si>
    <t>PROLG. UNION CDRA. 18</t>
  </si>
  <si>
    <t>AV. AMERICA NORTE CDRA.12</t>
  </si>
  <si>
    <t>CALLE LUCIO CENECA - ARISTOTELES</t>
  </si>
  <si>
    <t>AV. AMERICA Cdra. 13</t>
  </si>
  <si>
    <t>CALLE LOS ROBLES Cdra.2</t>
  </si>
  <si>
    <t>AV. AMERICA SUR - SANTA</t>
  </si>
  <si>
    <t>AV. CESAR VALLEJO CDRA. 5</t>
  </si>
  <si>
    <t>AV. AMERICA SUR - ARISTOTELES</t>
  </si>
  <si>
    <t>CALLE SABOGAL CDRA. 2</t>
  </si>
  <si>
    <t xml:space="preserve">CAMION </t>
  </si>
  <si>
    <t>PROLG. SANTA CDRA. 20</t>
  </si>
  <si>
    <t>AV. AMERICA NORTE CDRA.10</t>
  </si>
  <si>
    <t>AV. MIRAFLORES - TUPAC AMARU</t>
  </si>
  <si>
    <t>AV. VALLEJO - CALLE TUMBES</t>
  </si>
  <si>
    <t>CALLE MAR. MELGAR Y FRANC. LAZO</t>
  </si>
  <si>
    <t xml:space="preserve">PROLG. CESAR VALLEJO - LOS ZAFIROS </t>
  </si>
  <si>
    <t>AV. UNION - CALLE CHIRA</t>
  </si>
  <si>
    <t>AV. MIRAFLORES CDRA. 5</t>
  </si>
  <si>
    <t>AV. DANIEL HOYLE - BORGONO</t>
  </si>
  <si>
    <t>AV. VERA ENRIQUEZ CDRA. 5</t>
  </si>
  <si>
    <t>PROLG. UNION - PESQUEDA</t>
  </si>
  <si>
    <t>PROLG. UNION - MONGE LLANOS</t>
  </si>
  <si>
    <t>AV. TUPAC AMARU CDRA. 5</t>
  </si>
  <si>
    <t>PROLG. UNION-CAYETANO HEREDIA</t>
  </si>
  <si>
    <t>CALLE HUALLAGA - UNION</t>
  </si>
  <si>
    <t xml:space="preserve">IMPRUDENCIA DEL CONDUCTOR </t>
  </si>
  <si>
    <t>AV. AMERICA- MIRAFLORES</t>
  </si>
  <si>
    <t>AV.VALDERRAMA- 09  DE OCTUBRE</t>
  </si>
  <si>
    <t>CMTA. RURAL</t>
  </si>
  <si>
    <t>AV. ESPANA CDRA. 13</t>
  </si>
  <si>
    <t>AV. RICAR PALMA -PSJ. CAMINO CALDE.</t>
  </si>
  <si>
    <t>CPNP  LA NORIA</t>
  </si>
  <si>
    <t>AV. HONORIO DELGADO/MZ. Q 8-1</t>
  </si>
  <si>
    <t>EXCESO DE VELOCIDAD</t>
  </si>
  <si>
    <t>CMTA. PICKUP</t>
  </si>
  <si>
    <t>PROLONG. CESAR VALLEJO</t>
  </si>
  <si>
    <t>MOTOCICLETA/STAT WAGON</t>
  </si>
  <si>
    <t>2º CDRA. AV. LIBERTAD- URB. LIBERTAD</t>
  </si>
  <si>
    <t>CDRA. 8 AV. SALVADOR LARA</t>
  </si>
  <si>
    <t>AUTOMOVIL/STAT WAGON</t>
  </si>
  <si>
    <t>CDRA. 5 AV. VERA ENRIQUEZ</t>
  </si>
  <si>
    <r>
      <rPr>
        <sz val="10"/>
        <color indexed="8"/>
        <rFont val="Calibri"/>
        <family val="2"/>
      </rPr>
      <t>AUTOMOVIL/ CMTA RURA</t>
    </r>
    <r>
      <rPr>
        <sz val="11"/>
        <color indexed="8"/>
        <rFont val="Calibri"/>
        <family val="2"/>
      </rPr>
      <t>L</t>
    </r>
  </si>
  <si>
    <t>PARTCULAR/SER. PUB.</t>
  </si>
  <si>
    <t>PROLONG. MIRAFLORES/ VILLARREAL</t>
  </si>
  <si>
    <t>AV. MIRAFLORES CDRA. 20</t>
  </si>
  <si>
    <t>CAMION/ AUTOMOVIL</t>
  </si>
  <si>
    <t>LOS PINOS- DIAMANTES</t>
  </si>
  <si>
    <t>STAT WAGON/ AUTOMOVIL</t>
  </si>
  <si>
    <t>PARTICULAR/ SERV. PUB.</t>
  </si>
  <si>
    <t>AV. PERU- HUALLAGA</t>
  </si>
  <si>
    <t>CMTA PICKUP/ AUTOMOVIL</t>
  </si>
  <si>
    <t>AV. TUPAC A- TEODORO VALCARCEL</t>
  </si>
  <si>
    <t>AUTOMOVIL/CMTA PICKUP</t>
  </si>
  <si>
    <t>SER. PUB./ PÀRTICULAR</t>
  </si>
  <si>
    <t>SERVICIO PUBLICO</t>
  </si>
  <si>
    <t>CDRA. 3 CESAR VALLEJO</t>
  </si>
  <si>
    <t>AV. TUPAC AMARU</t>
  </si>
  <si>
    <t>CMTA RURAL/MOTOCICLETA</t>
  </si>
  <si>
    <t>SERV. PUB. /PARTICULAR</t>
  </si>
  <si>
    <t>CDRA.1 AV. VALDERRAMA</t>
  </si>
  <si>
    <t>CDRA. 2 VERA ENRIQUEZ</t>
  </si>
  <si>
    <t>AV. AMAZONAS- AV. RIMAC</t>
  </si>
  <si>
    <t>AV. AMERICA NORTE CDRA. 16</t>
  </si>
  <si>
    <t>AV. VILLARREAL- CESAR VALLEJO</t>
  </si>
  <si>
    <t>MANTARO Y MIRAFLORES</t>
  </si>
  <si>
    <t>09 OCTUBRE- UCEDA MEZA</t>
  </si>
  <si>
    <t>AMERICA NORTE</t>
  </si>
  <si>
    <t>AV. SANTA- AMAZONAS</t>
  </si>
  <si>
    <t>STAT. WAGON</t>
  </si>
  <si>
    <t>AV. AMERICA NORTE-RDO. PALMA</t>
  </si>
  <si>
    <t>AV. VILLARREAL</t>
  </si>
  <si>
    <t>AV. FEDERICO VILLARREAL</t>
  </si>
  <si>
    <t>AV. PERU ESPAÑA</t>
  </si>
  <si>
    <t>PROLONG. VALLEJO</t>
  </si>
  <si>
    <t>VILLARREAL - UNION</t>
  </si>
  <si>
    <t>AMERICA NORTE- VALLEJO</t>
  </si>
  <si>
    <t>AV. SALVADOR LARA</t>
  </si>
  <si>
    <t>REMOLQUE</t>
  </si>
  <si>
    <t>AV. PERU</t>
  </si>
  <si>
    <t>CALLE ARQUIMEDES</t>
  </si>
  <si>
    <t>IMPRUDENCIA PEATON</t>
  </si>
  <si>
    <t>PROLONG. UNION CDRA. 23</t>
  </si>
  <si>
    <t>AV. VALLEJO- PUNO</t>
  </si>
  <si>
    <t>AV, AMERICA NORTE</t>
  </si>
  <si>
    <t>AV. AMERICA NORTE</t>
  </si>
  <si>
    <t>AV. VALLEJO Y LOS DIAMANTES</t>
  </si>
  <si>
    <t>AV. AMERICA NORTE-MIRAFLORES</t>
  </si>
  <si>
    <t>AA-HH PESQUEDA</t>
  </si>
  <si>
    <t>IMPRUDENCIA DEL PASAJERO</t>
  </si>
  <si>
    <t>PROLONG. SANTA</t>
  </si>
  <si>
    <t>AV. AMERICA SUR</t>
  </si>
  <si>
    <t xml:space="preserve">PROLONG. UNION </t>
  </si>
  <si>
    <t>CALLE ANGAMOS</t>
  </si>
  <si>
    <t>AV. SANTA</t>
  </si>
  <si>
    <t>AV. MIRAFLORES CDRA. 01</t>
  </si>
  <si>
    <t>AV. AMERICA SUR CDRA 09</t>
  </si>
  <si>
    <t>PROLONG. UNION</t>
  </si>
  <si>
    <t>AV. CESAR VALLEJO</t>
  </si>
  <si>
    <t>RIMAC- HUALLAGA</t>
  </si>
  <si>
    <t>CMTA.</t>
  </si>
  <si>
    <t>PJE. LOS RUBIS</t>
  </si>
  <si>
    <t>AV. ESPAÑA Y PERU</t>
  </si>
  <si>
    <t>AMAZONAS CDRA. 04</t>
  </si>
  <si>
    <t>AV. AMERICA SUR- VALLEJO</t>
  </si>
  <si>
    <t>PROLONG. VALLEJO- PESQUEDA</t>
  </si>
  <si>
    <t>CDRA. 18 AV. AMERICA</t>
  </si>
  <si>
    <t>AV. RICARDO PALMA- MONTERO</t>
  </si>
  <si>
    <t>AV. MIRAFLORES- HUALLAGA</t>
  </si>
  <si>
    <t>AV. AMERICA NORTE- 8 DE AGOSTO</t>
  </si>
  <si>
    <t xml:space="preserve">AV. VILLARREAL </t>
  </si>
  <si>
    <t>AV. TUPAC AMARU CDRA. 07</t>
  </si>
  <si>
    <t xml:space="preserve">SABADO </t>
  </si>
  <si>
    <t>AV. AMERICA NORTE CDRA. 02</t>
  </si>
  <si>
    <t>AV. PROLONG. VALLEJO</t>
  </si>
  <si>
    <t>AV. CESAR VALLEJO CDRA. 14</t>
  </si>
  <si>
    <t>AV. TUPAC AMARU CDRA. 09</t>
  </si>
  <si>
    <t>AV. AMERICA SUR- ARISTOTELES</t>
  </si>
  <si>
    <t>AV. TUPAC AMARU- TEODORO V.</t>
  </si>
  <si>
    <t>AV. VALLEJO- SANDOVAL</t>
  </si>
  <si>
    <t>JR. MATIAS AMESTRO Nº 09</t>
  </si>
  <si>
    <t>AV. 09 DE OCTUBRE- LA MARQUEZA</t>
  </si>
  <si>
    <t>CDRA. 02-03 AV. AMERICA SUR</t>
  </si>
  <si>
    <t xml:space="preserve">AV. VALLEJO- EGUREN </t>
  </si>
  <si>
    <t>CAMTA RURAL</t>
  </si>
  <si>
    <t>AV. VALLEJO CDRA. 13</t>
  </si>
  <si>
    <t>AV. VALLEJO- HUALLAGA</t>
  </si>
  <si>
    <t>UNION - HUALLAGA</t>
  </si>
  <si>
    <t>CALLE BELAUNDE- JULIO T</t>
  </si>
  <si>
    <t>MOTOTAXI</t>
  </si>
  <si>
    <t>AV. MIRAFLORES CDRA. 07</t>
  </si>
  <si>
    <t>DANIEL HOYLE- CECILIO COX</t>
  </si>
  <si>
    <t>AV. CESAR VALLEJO-RDO. PALMA</t>
  </si>
  <si>
    <t>PROLONG. UNION CDRA. 17</t>
  </si>
  <si>
    <t>AV. VALLEJO</t>
  </si>
  <si>
    <t>AV. PERU-  HUALLAGA</t>
  </si>
  <si>
    <t>AV. MARAFLORES CDRA. 03</t>
  </si>
  <si>
    <t>CALLE SIMON ZAPATA CDRA.08</t>
  </si>
  <si>
    <t>AV. TUPAC AMARU CDRA. 05</t>
  </si>
  <si>
    <t>CPNP LAREDO</t>
  </si>
  <si>
    <t>KM26.5 CPSLL</t>
  </si>
  <si>
    <t xml:space="preserve">Camioneta </t>
  </si>
  <si>
    <t>PROVINCIAL/PARTICULAR</t>
  </si>
  <si>
    <t>ALTURA DE LA PLANTA ELECTRICA</t>
  </si>
  <si>
    <t>Mz I Lote 09-AAHH Santa Maria</t>
  </si>
  <si>
    <t>mot taxi</t>
  </si>
  <si>
    <t>CALLE 2DO CARBONELL</t>
  </si>
  <si>
    <t>MOTO TAXI</t>
  </si>
  <si>
    <t>10-FEB-13</t>
  </si>
  <si>
    <t>KM 20.5 CPSLL</t>
  </si>
  <si>
    <t>ESTADO EBRIEDAD DEL CONDCUCTOR</t>
  </si>
  <si>
    <t>CMTA RURAL</t>
  </si>
  <si>
    <t>ALTURA PORTADA DE LAREDO</t>
  </si>
  <si>
    <t>PLANTA ELECTRICA</t>
  </si>
  <si>
    <t>INTERSECCION CALLE MARISCAL 
CACERES Y RAZURI</t>
  </si>
  <si>
    <t>AUTOMOVIL/MOTO TAXI</t>
  </si>
  <si>
    <t>PARTICULAR/PUBLICO</t>
  </si>
  <si>
    <t xml:space="preserve"> KM 4 CPSLL</t>
  </si>
  <si>
    <t>CMTA PICKUP</t>
  </si>
  <si>
    <t>CPNP  LAREDO</t>
  </si>
  <si>
    <t>CPNP MIRAMAR</t>
  </si>
  <si>
    <t>KM 554.5 DE LA CPN</t>
  </si>
  <si>
    <t>CRUCE SALAVERRY Y PANAMERICANA NORTE</t>
  </si>
  <si>
    <t>CHOQUE</t>
  </si>
  <si>
    <t>01 AUTOMOVIL Y 01 REMOLCADOR</t>
  </si>
  <si>
    <t>01 OMNIBUS Y 01 CMTA RURAL</t>
  </si>
  <si>
    <t>CPNP  MIRAMAR</t>
  </si>
  <si>
    <t>CALLE SAN MARTIN Mz X</t>
  </si>
  <si>
    <t>VEH. AUTOM. MENOR</t>
  </si>
  <si>
    <t>Km.556 de la CPN</t>
  </si>
  <si>
    <t xml:space="preserve"> 01 OMNIBUS</t>
  </si>
  <si>
    <t>CRUCE AUTOPISTA SALAVERRY Y PANAMERICANA NORTE</t>
  </si>
  <si>
    <t>2 AUTOMOVILES</t>
  </si>
  <si>
    <t>KM 545 DE LA CPN</t>
  </si>
  <si>
    <t>DESPISTE Y VOLCADURA</t>
  </si>
  <si>
    <t>01 REMOLCADOR</t>
  </si>
  <si>
    <t>FRENTE A LA EMPRESA EXSA (CPN)</t>
  </si>
  <si>
    <t>CHOQUE Y DESPISTE</t>
  </si>
  <si>
    <t>CALLE CESAR VALLEJO Y PARADERO 10</t>
  </si>
  <si>
    <t>ATROPELLO</t>
  </si>
  <si>
    <t>01 CAMTA RURAL</t>
  </si>
  <si>
    <t>CALLE LA MAR Y AV. SAN JOSE</t>
  </si>
  <si>
    <t>01 AUTOMOVIL</t>
  </si>
  <si>
    <t>CPNP MOCHE</t>
  </si>
  <si>
    <t>CPN KM.557</t>
  </si>
  <si>
    <t>EBRIEDAD DEL CONDUCTOR</t>
  </si>
  <si>
    <t>CPN KM.558</t>
  </si>
  <si>
    <t>CHOQUE-LESIONES</t>
  </si>
  <si>
    <t>CAMION/CMTA RURAL</t>
  </si>
  <si>
    <t>AV. LA MARINA - LAS DELICIAS</t>
  </si>
  <si>
    <t xml:space="preserve">CHOQUE - LESIONES </t>
  </si>
  <si>
    <t>MANIOBRA PELIGROSA</t>
  </si>
  <si>
    <t>CMTA RURAl/CMTA RURAL</t>
  </si>
  <si>
    <t>CPN. CRUCE SALAVERRY</t>
  </si>
  <si>
    <t xml:space="preserve">CHOQUE - DAÑOS </t>
  </si>
  <si>
    <t>EXCESO  DE VELOCIDAD</t>
  </si>
  <si>
    <t>STATION WAGON/MOTO</t>
  </si>
  <si>
    <t>AV. LA MARINA - JOSE GALVEZ</t>
  </si>
  <si>
    <t>CHOQUE - LESIONES</t>
  </si>
  <si>
    <t>CMTA.RURAL/MOTOTAXI</t>
  </si>
  <si>
    <t>CPN KM.558 (SECTOR HEROICA)</t>
  </si>
  <si>
    <t>CAMIÓN PLATAF./CMTA RURAL</t>
  </si>
  <si>
    <t>EX FUNDO LARREA</t>
  </si>
  <si>
    <t>REMOLCADOR/REMOLCADOR</t>
  </si>
  <si>
    <t>AV. LA MARINA (ENTRD. A MOCHE)</t>
  </si>
  <si>
    <t>MOTOCICLETA/S. WAGON</t>
  </si>
  <si>
    <t>C. INDUSTRIAL-AV. GONZALES P.</t>
  </si>
  <si>
    <t>CHOQUE Y FUGA</t>
  </si>
  <si>
    <t>CAMION/REMOLCADOR</t>
  </si>
  <si>
    <t>AV. LA MARINA-GONZALES PRADA</t>
  </si>
  <si>
    <t>SECTOR SANTA ROSA</t>
  </si>
  <si>
    <t>CARRETERA INDUSTRIAL</t>
  </si>
  <si>
    <t>CAMIONETA PANEL</t>
  </si>
  <si>
    <t xml:space="preserve">CHOQUE </t>
  </si>
  <si>
    <t>CARGADPOR FRONTAL</t>
  </si>
  <si>
    <t>CALLE VISTOR RAUL-SALAVERRY</t>
  </si>
  <si>
    <t>CPN KM 555 (CURVA DE SUN)</t>
  </si>
  <si>
    <t>CMTA RURAL/CAMION</t>
  </si>
  <si>
    <t>CPN - MODASA</t>
  </si>
  <si>
    <t>BICICLETA/CMTA RURAL</t>
  </si>
  <si>
    <t>FALLAS MECANICAS</t>
  </si>
  <si>
    <t>CPN KM 556</t>
  </si>
  <si>
    <t>CPNP  MOCHE</t>
  </si>
  <si>
    <t>CURVA DE SUN - MOCHE</t>
  </si>
  <si>
    <t>IMPRUDENCIA DEL CONDUCT.</t>
  </si>
  <si>
    <t>AV. LA MARINA CDRA. 02</t>
  </si>
  <si>
    <t>DESPISTE Y ATROPELLO</t>
  </si>
  <si>
    <t>HEROICA</t>
  </si>
  <si>
    <t>CMTA PICK UP/AUTOMOVIL</t>
  </si>
  <si>
    <t>AV. LA MARINA (FRENTE CPNP M)</t>
  </si>
  <si>
    <t>CRUCE EL GALLO</t>
  </si>
  <si>
    <t>OVALO LA MARINA</t>
  </si>
  <si>
    <t>REMOLCADOR/CMTA RURAL</t>
  </si>
  <si>
    <t>STATION W./OMNIBUS</t>
  </si>
  <si>
    <t>CALLE SAN FRANCISCO-MOCHE</t>
  </si>
  <si>
    <t>CPN KM 556 (PUENTE MOCHE)</t>
  </si>
  <si>
    <t>OMNIBUS/CMTA RURAL</t>
  </si>
  <si>
    <t>CPN (FRENTE UNIVERSIDAD CAT.)</t>
  </si>
  <si>
    <t>CHOQUE-DAÑOS</t>
  </si>
  <si>
    <t>REMOLQUE/CARGADOR FRON.</t>
  </si>
  <si>
    <t>CPN KM 562</t>
  </si>
  <si>
    <t>AUTOMOVIL/AUTOMOVIL</t>
  </si>
  <si>
    <t>CPN KM 552</t>
  </si>
  <si>
    <t>CMTA PICK UP/MOTOCICLETA</t>
  </si>
  <si>
    <t>AUTOMOVIL /MOTOCAR</t>
  </si>
  <si>
    <t>SANTA ROSA</t>
  </si>
  <si>
    <t>CAMION/CISTERNA</t>
  </si>
  <si>
    <t>CPN KM 561</t>
  </si>
  <si>
    <t>AUTOMOVIL/S. WAGON</t>
  </si>
  <si>
    <t>MICROBUS/MOTOCICLETA</t>
  </si>
  <si>
    <t>AV. LA MARINA-SAN ISIDRO</t>
  </si>
  <si>
    <t>AUTOMOVIL/CAMIONETA</t>
  </si>
  <si>
    <t>CPN KM 555</t>
  </si>
  <si>
    <t>CHOQUE - DAÑOS</t>
  </si>
  <si>
    <t>REMOLCADOR/CAMION</t>
  </si>
  <si>
    <t>CAMIONETA PICK UP/TRAILER</t>
  </si>
  <si>
    <t>CALLE LIBERTAD-CALLE ESPINAR</t>
  </si>
  <si>
    <t>CAMIONETA PICK UP</t>
  </si>
  <si>
    <t>PROLONG. GONZALES PRADA</t>
  </si>
  <si>
    <t>TRICICLO</t>
  </si>
  <si>
    <t>CAMPIÑA DE MOCHE</t>
  </si>
  <si>
    <t>STATION WAGON/AUTOMOVIL</t>
  </si>
  <si>
    <t>CPN KM 554</t>
  </si>
  <si>
    <t>CPN KM 561.5</t>
  </si>
  <si>
    <t>CMTA RURAL/CAMIONETA</t>
  </si>
  <si>
    <t>PUENTE MOCHE</t>
  </si>
  <si>
    <t>CMTA RURAL/CMTA PICK UP</t>
  </si>
  <si>
    <t>COOP. MOCHICA</t>
  </si>
  <si>
    <t>MOTOCICLETA/MOTOTAXI</t>
  </si>
  <si>
    <t>CPNP N. ALCAZAR</t>
  </si>
  <si>
    <t>CALLE TUPAC AMARU Y GABRIEL AGUILAR</t>
  </si>
  <si>
    <t>IMPRUDENCIA</t>
  </si>
  <si>
    <t>AV. SAN VALENTIN  MZNA 29 A</t>
  </si>
  <si>
    <t>EXCESO VELOC,</t>
  </si>
  <si>
    <t>AV.PUMACAHUA CUADRA 13</t>
  </si>
  <si>
    <t>AV. PUMACAHUA Y SANCHEZ CARRION</t>
  </si>
  <si>
    <t>PAULA QUIROZ CUADRA 5</t>
  </si>
  <si>
    <t>2 CAMIONETA RURAL</t>
  </si>
  <si>
    <t>MICAELA BASTIDAS Y MARIANO LECHUGA</t>
  </si>
  <si>
    <t>MOTOTAXI - MOTO LINEAL</t>
  </si>
  <si>
    <t>MARIA PARADO DE BELLIDO CUADRA 11</t>
  </si>
  <si>
    <t>MOTOCICLETA LINEAL - AUTOMOVIL</t>
  </si>
  <si>
    <t>PARTICUL - PUBLICO</t>
  </si>
  <si>
    <t>AUTOMOVIL - MOTO LINEAL</t>
  </si>
  <si>
    <t>MATEO REMIGIO CUADRA 3</t>
  </si>
  <si>
    <t>CPNP  N. ALCAZAR</t>
  </si>
  <si>
    <t>SANCHEZ CARRION CUADRA 7</t>
  </si>
  <si>
    <t>NEGLIGENCIA</t>
  </si>
  <si>
    <t>AV. SANCHEZ CARRION CUADRA 5</t>
  </si>
  <si>
    <t>MARIA PARADO DE BELLIDO CUADRA 5</t>
  </si>
  <si>
    <t>SW - AUTOMOVIL</t>
  </si>
  <si>
    <t>JOSE CRESPO CUADRA 11</t>
  </si>
  <si>
    <t>CPNP   N. ALCAZAR</t>
  </si>
  <si>
    <t>AV.PUMACAHUA CDRA 15</t>
  </si>
  <si>
    <t>AV. PUMACAHUA - CHOQUEHUANCA</t>
  </si>
  <si>
    <t>MOTO LINEAL - AUTOMOVIL</t>
  </si>
  <si>
    <t>JOSE OLAYA - TUPAC AMARU</t>
  </si>
  <si>
    <t>SECTOR LA CURVA</t>
  </si>
  <si>
    <t xml:space="preserve">IMPRUDENCIA </t>
  </si>
  <si>
    <t>CAMIONETA STATION WAGON</t>
  </si>
  <si>
    <t>MICAELA BASTIDAS - MARIA PARADO BELLIDO</t>
  </si>
  <si>
    <t>CAMIONETA PICK UP - AUTOMOVIL</t>
  </si>
  <si>
    <t>SANCHEZ CARRION - MICAELA BASTIDAS</t>
  </si>
  <si>
    <t>FRANCISCO DE ZELA - SANCHEZ CARRION</t>
  </si>
  <si>
    <t>A. PUMACAHUA CUADRA 14</t>
  </si>
  <si>
    <t>ESTADO EBRIEDAD</t>
  </si>
  <si>
    <t>CPNP N. POROTO</t>
  </si>
  <si>
    <t>KM.43 CPSLL.</t>
  </si>
  <si>
    <t>MOTOCICLETA LINEAL</t>
  </si>
  <si>
    <t>SE DESCONOCE</t>
  </si>
  <si>
    <t>CPNP SALAVERRY</t>
  </si>
  <si>
    <t>KM5-CARRETERA A TRUJILLO (INTERIOR DEL ALMACEN RANZA)</t>
  </si>
  <si>
    <t>REMOLQUE/VOLQUETE</t>
  </si>
  <si>
    <t>AUTOPISTA SALAVERRY-TRUJILLO</t>
  </si>
  <si>
    <t>AUTOPISTA A SALAVERRY</t>
  </si>
  <si>
    <t>AUTOMOVIL/VEH.AUT.MEN.(BICICLETA)</t>
  </si>
  <si>
    <t>KM.1.5-AUTOPISTA SALAVERRY</t>
  </si>
  <si>
    <t>CALLE ORBEGOSO CUADRA 03-SALAVERRY</t>
  </si>
  <si>
    <t>VEH.AUT.MEN (MOTO)</t>
  </si>
  <si>
    <t>CPNP  SALAVERRY</t>
  </si>
  <si>
    <t>CALLE TRUJILLO/ORBEGOSO-SALAVERRY</t>
  </si>
  <si>
    <t>VEH.AUT.MEN. (TRIMOTO)</t>
  </si>
  <si>
    <t>ATROPELLO Y FUGA</t>
  </si>
  <si>
    <t>MUELLE ARTESANAL - SALAVERRY</t>
  </si>
  <si>
    <t>VEH.AUT.MEN. (MOTOTAXI)</t>
  </si>
  <si>
    <t>KM.-02-AUTOPISTA SALAVERRY (FRENTE AL CAMAL SAN FRANCISCO)</t>
  </si>
  <si>
    <t>PICK UP/CAMION</t>
  </si>
  <si>
    <t>CALLE LIBERTAD-SALAVERRY</t>
  </si>
  <si>
    <t>Cdra. 1 Calle 2 de Mayo</t>
  </si>
  <si>
    <t>Moto Taxi</t>
  </si>
  <si>
    <t>CPNP SANCHEZ CARRION</t>
  </si>
  <si>
    <t>AV PUMACAHUA CDRA 20</t>
  </si>
  <si>
    <t>AV. JAIME BLANCO C/ SAN MARTIN</t>
  </si>
  <si>
    <t>NO PRECISA</t>
  </si>
  <si>
    <t>S. WAGON C/ MOTOTAXI</t>
  </si>
  <si>
    <t>CAL. SALAZAR BOUNDI</t>
  </si>
  <si>
    <t>S. WAGON C/ OMNIBUS</t>
  </si>
  <si>
    <t>AV. SANCHEZ CARRIONC/PORTUGAL</t>
  </si>
  <si>
    <t>AUTOC/S. WAGON</t>
  </si>
  <si>
    <t>CAL SANTA CLARA</t>
  </si>
  <si>
    <t>CAL. RAMIREZ DE ORELLANO</t>
  </si>
  <si>
    <t>MOTOTAXI C/MOTO LINEAL</t>
  </si>
  <si>
    <t>CAL. JOSE CRESPO Y ATAHUALPA</t>
  </si>
  <si>
    <t>CAL. MATEO REMIGIO C/PORTUGAL</t>
  </si>
  <si>
    <t>AUTOC/MOTO LINEAL</t>
  </si>
  <si>
    <t>CAL. YEROVI C/H. UNANUE</t>
  </si>
  <si>
    <t>S. WAGON C/TRIMOTO</t>
  </si>
  <si>
    <t>AV. REVOLUCION</t>
  </si>
  <si>
    <t>MAL ESTADO DEL CLIMA</t>
  </si>
  <si>
    <t xml:space="preserve">MOTOTAXI </t>
  </si>
  <si>
    <t>MOTOTAXI C/AUTO</t>
  </si>
  <si>
    <t>CPNP  SANCHEZ CARRION</t>
  </si>
  <si>
    <t>AV. RIVA AGÜERO CDRA 10</t>
  </si>
  <si>
    <t>IMPRUDENCIA DE PEATON</t>
  </si>
  <si>
    <t>CAL SAN JOSE CDRA 16</t>
  </si>
  <si>
    <t>CAM. PIK UP</t>
  </si>
  <si>
    <t>AV. SANCHEZ CARRION CDRA 19</t>
  </si>
  <si>
    <t>AAHH TUPAC AMARU II</t>
  </si>
  <si>
    <t>EBRIEDAD</t>
  </si>
  <si>
    <t>AUTO C/MOTO LINEAL</t>
  </si>
  <si>
    <t>AV. SANCHEZ CARRIONC/SANTA CLARA</t>
  </si>
  <si>
    <t>AV. VILLLONGA Y RAMIREZ DE ORELLANA</t>
  </si>
  <si>
    <t>AUTO C/AUTO</t>
  </si>
  <si>
    <t>CAL. LOS HEROES</t>
  </si>
  <si>
    <t>AUTO</t>
  </si>
  <si>
    <t>AV. REVOLUCION CDRA 16</t>
  </si>
  <si>
    <t>TICO C/ MOTOTAXI</t>
  </si>
  <si>
    <t>CAL ANTONIO RIVERO CDRA 24</t>
  </si>
  <si>
    <t>IMPRUDENCIA CONDUCTOR</t>
  </si>
  <si>
    <t>OMNIBUS C/TRIMOTO</t>
  </si>
  <si>
    <t>CAL H. UNANUE C/LOS HEROES</t>
  </si>
  <si>
    <t>S. WAGON</t>
  </si>
  <si>
    <t>CAL LOS ANGELES C/A. VERGARA</t>
  </si>
  <si>
    <t>CAM. PIK UP C/MOTOCICLETA</t>
  </si>
  <si>
    <t>CAL TACNA C/CAPIRONA</t>
  </si>
  <si>
    <t>CAL. RIVA AGÜERO C/A. VERGARA</t>
  </si>
  <si>
    <t>CAL. CAPIRONA C/TACNA</t>
  </si>
  <si>
    <t>TAXI</t>
  </si>
  <si>
    <t>CAL. SAN CARLOS CDRA 4</t>
  </si>
  <si>
    <t>CAL. ANTENOR ORREGO</t>
  </si>
  <si>
    <t>CAL YEROVI C/HIPOLITO UNANUE</t>
  </si>
  <si>
    <t>CAL SANTA CLARA C/SANCHEZ CARRION</t>
  </si>
  <si>
    <t>AUTO C/TRIMOTO</t>
  </si>
  <si>
    <t xml:space="preserve">CAL MARIA EGUREN </t>
  </si>
  <si>
    <t>CPNP SIMBAL</t>
  </si>
  <si>
    <t>SECTOR CHUAL-SIMBAL</t>
  </si>
  <si>
    <t>MAL ESTADO DE LA VIA</t>
  </si>
  <si>
    <t>OMNIBUS (MERCEDES BENS)</t>
  </si>
  <si>
    <t>CPNP  SIMBAL</t>
  </si>
  <si>
    <r>
      <t xml:space="preserve">TOTAL </t>
    </r>
    <r>
      <rPr>
        <b/>
        <sz val="14"/>
        <rFont val="Calibri"/>
        <family val="2"/>
      </rPr>
      <t>18 COMISARIAS PROVINCIA DE TRUJILLO</t>
    </r>
  </si>
  <si>
    <r>
      <t xml:space="preserve">TOTAL </t>
    </r>
    <r>
      <rPr>
        <b/>
        <sz val="14"/>
        <rFont val="Calibri"/>
        <family val="2"/>
      </rPr>
      <t>3 COMISARIAS DISTRITO DE TRUJILLO</t>
    </r>
  </si>
  <si>
    <t>NO REGISTRA</t>
  </si>
  <si>
    <t>V.Bo.</t>
  </si>
  <si>
    <t>Trujillo, 16 de Mayo del 2014</t>
  </si>
  <si>
    <t>ENCARG.DE ELAB. DEL CUADRO</t>
  </si>
  <si>
    <t>CUADRO ESTADISTICO DE ACCIDENTES DE TRANSITO REGISTRADOS EN LAS 18 COMISARIAS PNP DE LA PROVINCIA DE TRUJILLO, DURANTE LOS MESES DE ABRIL, MAYO Y JUNIO 2013.</t>
  </si>
  <si>
    <t>Calle Atahualpa Cdra 05</t>
  </si>
  <si>
    <t xml:space="preserve">martes </t>
  </si>
  <si>
    <t>18.05</t>
  </si>
  <si>
    <t xml:space="preserve">Av. Vera Enrique - 09 de Octubre </t>
  </si>
  <si>
    <t>Cmta Rural - Cmta Rural</t>
  </si>
  <si>
    <t>Publico</t>
  </si>
  <si>
    <t>miercoles</t>
  </si>
  <si>
    <t xml:space="preserve">Av. Husares de Junin y sta Trsa de Jesus </t>
  </si>
  <si>
    <t>Camion - Automovil</t>
  </si>
  <si>
    <t>jueves</t>
  </si>
  <si>
    <t>23.10</t>
  </si>
  <si>
    <t xml:space="preserve">Av. Costa Rica - Av. Isabel de Bobadilla </t>
  </si>
  <si>
    <t xml:space="preserve">Automovil - Automovil </t>
  </si>
  <si>
    <t>sabado</t>
  </si>
  <si>
    <t>Av. España - Larco</t>
  </si>
  <si>
    <t>domingo</t>
  </si>
  <si>
    <t>Av. Larco Cdra 06</t>
  </si>
  <si>
    <t>lunes</t>
  </si>
  <si>
    <t>Calle Martinez de Compañon - S. Andres</t>
  </si>
  <si>
    <t>Cmta Rural - Camion</t>
  </si>
  <si>
    <t>13.45</t>
  </si>
  <si>
    <t xml:space="preserve">Jr. Huayna Capac - Av. Los Incas </t>
  </si>
  <si>
    <t xml:space="preserve">Calle Tupac Yupanqui </t>
  </si>
  <si>
    <t>Cmta Rural - Cmta Pickup</t>
  </si>
  <si>
    <t>Ovalo Grau</t>
  </si>
  <si>
    <t>Estado de Ebriedad</t>
  </si>
  <si>
    <t>Micro - Automovil - Micro</t>
  </si>
  <si>
    <t>19.47</t>
  </si>
  <si>
    <t>Av. España Cdra 26</t>
  </si>
  <si>
    <t>Av. España Cdra 19</t>
  </si>
  <si>
    <t>falla mecanica</t>
  </si>
  <si>
    <t>Av. Husares de Junin Cdra 09</t>
  </si>
  <si>
    <t>Av. España - Junin</t>
  </si>
  <si>
    <t>17.15</t>
  </si>
  <si>
    <t>Av. España - Zela</t>
  </si>
  <si>
    <t xml:space="preserve">Av. Gonzales Prada </t>
  </si>
  <si>
    <t>Prolog. Zela - Via Industrial</t>
  </si>
  <si>
    <t>Jr. Albarracin - Chicago</t>
  </si>
  <si>
    <t>Station Wagon - Volvo</t>
  </si>
  <si>
    <t>viernes</t>
  </si>
  <si>
    <t xml:space="preserve">Av. Husares de Junin - America sur </t>
  </si>
  <si>
    <t>Camioneta - Motocicleta</t>
  </si>
  <si>
    <t>Psje Victoria y Av. Marcelo</t>
  </si>
  <si>
    <t xml:space="preserve">Jr. Zela y Miller </t>
  </si>
  <si>
    <t>Automovil - Station Wagon</t>
  </si>
  <si>
    <t>Jr. Independencia - Bolognesi</t>
  </si>
  <si>
    <t>Cmta Pickup</t>
  </si>
  <si>
    <t>16.15</t>
  </si>
  <si>
    <t>Calle Tito Cosihualpa S/N</t>
  </si>
  <si>
    <t xml:space="preserve">Jr. Junin - San Martin </t>
  </si>
  <si>
    <t>Station Wagon - Station Wagon</t>
  </si>
  <si>
    <t>12.20</t>
  </si>
  <si>
    <t>Jr. Junin Cdra 06</t>
  </si>
  <si>
    <t xml:space="preserve">Microbus </t>
  </si>
  <si>
    <t>Av. Sinchi Roca Cdra 02</t>
  </si>
  <si>
    <t>Av. España Cdra 20</t>
  </si>
  <si>
    <t xml:space="preserve">Jr. Independencia </t>
  </si>
  <si>
    <t>13.05</t>
  </si>
  <si>
    <t xml:space="preserve">Jr. Bolognesi - San Martin </t>
  </si>
  <si>
    <t>11.10</t>
  </si>
  <si>
    <t>Calle Bernardo - San Francisco</t>
  </si>
  <si>
    <t>Av. Los Incas Cdera 04</t>
  </si>
  <si>
    <t>Omnibus - Motocicleta</t>
  </si>
  <si>
    <t>05.30</t>
  </si>
  <si>
    <t xml:space="preserve">Av. La Marina </t>
  </si>
  <si>
    <t xml:space="preserve">Camion - Automovil </t>
  </si>
  <si>
    <t>Calle Tupac Yupanqui Cdra 07</t>
  </si>
  <si>
    <t>12.36</t>
  </si>
  <si>
    <t xml:space="preserve">Av. America Sur </t>
  </si>
  <si>
    <t>falla en señales Prev.</t>
  </si>
  <si>
    <t>19.20</t>
  </si>
  <si>
    <t xml:space="preserve">Av. Tupac Yupanqui </t>
  </si>
  <si>
    <t>Station Wagon - Motocicleta</t>
  </si>
  <si>
    <t xml:space="preserve">Jr. Apumita - Tuti Cusi </t>
  </si>
  <si>
    <t xml:space="preserve">Satation Wagon - Motocicleta </t>
  </si>
  <si>
    <t>Jr. Pizarro - Diego de Almagro</t>
  </si>
  <si>
    <t>Av. America Sur - Urb. Monserrate</t>
  </si>
  <si>
    <t xml:space="preserve">Falta de señal Prev. </t>
  </si>
  <si>
    <t xml:space="preserve">Cmta Rural </t>
  </si>
  <si>
    <t>14.55</t>
  </si>
  <si>
    <t xml:space="preserve">Av. Sta Teresa de Jesus - Costa Rica </t>
  </si>
  <si>
    <t>Cmta rural -. Station Wagon</t>
  </si>
  <si>
    <t>Av. Juan Pablo II - Pedro Muñiz</t>
  </si>
  <si>
    <t xml:space="preserve">Deterioro de la Via P. </t>
  </si>
  <si>
    <t>04.30</t>
  </si>
  <si>
    <t>Via de Avitamiento</t>
  </si>
  <si>
    <t xml:space="preserve">Av. España - Psje San Luis </t>
  </si>
  <si>
    <t>Automovil - Omnibus</t>
  </si>
  <si>
    <t xml:space="preserve">Av. Costa Rica - Sta Teresa de Jesus </t>
  </si>
  <si>
    <t>Calle Zela - Miller</t>
  </si>
  <si>
    <t>Av. Moche - Av. Los Incas</t>
  </si>
  <si>
    <t>12.25</t>
  </si>
  <si>
    <t xml:space="preserve">Av. America sur - Suarez </t>
  </si>
  <si>
    <t>02.30</t>
  </si>
  <si>
    <t>Av. Larco Cdra 07</t>
  </si>
  <si>
    <t xml:space="preserve">Station Wagon - Camion </t>
  </si>
  <si>
    <t>Av. Gonzales Prada - Santa Cruz</t>
  </si>
  <si>
    <t xml:space="preserve">Automovil - Cmta Rural </t>
  </si>
  <si>
    <t>Choque / Daños Materiales</t>
  </si>
  <si>
    <t>11.05</t>
  </si>
  <si>
    <t>19.59</t>
  </si>
  <si>
    <t>Av. America Sur Cdra 2139</t>
  </si>
  <si>
    <t>Av. Gonzales Prada - calle Titu Cusi</t>
  </si>
  <si>
    <t>Km 01 1/2 carretera Industrial</t>
  </si>
  <si>
    <t>15.10</t>
  </si>
  <si>
    <t xml:space="preserve">Calle Calcuchima - Tuti Cusi </t>
  </si>
  <si>
    <t>calle Tupac Yupanqui - Yoque Yupanqui</t>
  </si>
  <si>
    <t>ABRIL</t>
  </si>
  <si>
    <t>Station Wagon - Automovil</t>
  </si>
  <si>
    <t>Av. Larco - calle Martinez de Compañon</t>
  </si>
  <si>
    <t>08.05</t>
  </si>
  <si>
    <t>Av. España - Jr. Gamarra</t>
  </si>
  <si>
    <t>Av. España Cdra 07</t>
  </si>
  <si>
    <t xml:space="preserve">Av. Costa Rica </t>
  </si>
  <si>
    <t>Motocicleta - Omnibus</t>
  </si>
  <si>
    <t>Av. España - Colon</t>
  </si>
  <si>
    <t xml:space="preserve">Choque / Lesiones </t>
  </si>
  <si>
    <t>20.33</t>
  </si>
  <si>
    <t>22.45</t>
  </si>
  <si>
    <t>Av. Los Incas Cdra 07</t>
  </si>
  <si>
    <t>08.45</t>
  </si>
  <si>
    <t>Av. Los Incas - Sucre</t>
  </si>
  <si>
    <t>Cmta Pìckup - Automovil</t>
  </si>
  <si>
    <t xml:space="preserve">Plaza de Armas </t>
  </si>
  <si>
    <t>Av. Costa Rica - Urb. Monserrate</t>
  </si>
  <si>
    <t>Motocicleta- Automovil</t>
  </si>
  <si>
    <t>13.35</t>
  </si>
  <si>
    <t>Av. Larco cdra 08</t>
  </si>
  <si>
    <t>Av. Manco Capac</t>
  </si>
  <si>
    <t>Station Wagon - Cmta Rural</t>
  </si>
  <si>
    <t>Av. Huayna Capac</t>
  </si>
  <si>
    <t>Cmta Rural - Motocicleta</t>
  </si>
  <si>
    <t>08.07</t>
  </si>
  <si>
    <t>Av. Bolivar Cdra 04</t>
  </si>
  <si>
    <t>Jr. Independencia Cdra 05</t>
  </si>
  <si>
    <t>Jr. Junin Cdra 04</t>
  </si>
  <si>
    <t>08.32</t>
  </si>
  <si>
    <t xml:space="preserve">Av. Los Incas - Zela </t>
  </si>
  <si>
    <t xml:space="preserve">Omnibus - Automovil </t>
  </si>
  <si>
    <t>Choque y Fuga / Lesiones</t>
  </si>
  <si>
    <t>06.40</t>
  </si>
  <si>
    <t xml:space="preserve">Ovalo la Marina </t>
  </si>
  <si>
    <t>Choque / daños Materiales</t>
  </si>
  <si>
    <t>Av. España - Francisco pizarro</t>
  </si>
  <si>
    <t>Atropèllo</t>
  </si>
  <si>
    <t>Calle Manco Inca Nº 158</t>
  </si>
  <si>
    <t>Maniobra Temeraria</t>
  </si>
  <si>
    <t>Av. España ( frente al protector)</t>
  </si>
  <si>
    <t>Av. Larco - Martinez de Compañon</t>
  </si>
  <si>
    <t>Choque y Fuga / D. Materiales</t>
  </si>
  <si>
    <t>Av. 28 de Julio Cdra 01</t>
  </si>
  <si>
    <t>Choque / daños M./ Lesiones</t>
  </si>
  <si>
    <t>Av. America Sur - Av. Eguren</t>
  </si>
  <si>
    <t>Despiste/ Lesiones</t>
  </si>
  <si>
    <t>14.46</t>
  </si>
  <si>
    <t>Calle Maria Eguren ( Puerta mayorista)</t>
  </si>
  <si>
    <t xml:space="preserve">Calle 12 de Noviembre </t>
  </si>
  <si>
    <t>Jr. Bolivar - Colon</t>
  </si>
  <si>
    <t>Cmta pickup - Cmta Rural</t>
  </si>
  <si>
    <t>Via de Avitamiento - Gonzales Prada</t>
  </si>
  <si>
    <t xml:space="preserve">Husares de Junin - Sta Teresda de Jesus </t>
  </si>
  <si>
    <t xml:space="preserve">Jr. Gamarra - Zepita </t>
  </si>
  <si>
    <t>Jr. Grau Nº 650</t>
  </si>
  <si>
    <t xml:space="preserve">Jr. Zela - Incas </t>
  </si>
  <si>
    <t>Acc. De Transito especial</t>
  </si>
  <si>
    <t>Av. America Sur Cdra 3</t>
  </si>
  <si>
    <t>Cmta pickup - Automovil</t>
  </si>
  <si>
    <t xml:space="preserve">Av. Los Incas - Gonzales Prada </t>
  </si>
  <si>
    <t>09.05</t>
  </si>
  <si>
    <t>Av. America Sur (Complej. Chicago)</t>
  </si>
  <si>
    <t>Despiste / Lesiones</t>
  </si>
  <si>
    <t>12.47</t>
  </si>
  <si>
    <t>Omnibus - Bicicleta</t>
  </si>
  <si>
    <t>Choque / Lesiones</t>
  </si>
  <si>
    <t>calle Rosales de San Andres Mz. 15</t>
  </si>
  <si>
    <t>Caida de pasajero</t>
  </si>
  <si>
    <t>18.57</t>
  </si>
  <si>
    <t>Av. Costa Rica - Calle Bobadilla</t>
  </si>
  <si>
    <t>Omnibus  - Automovil</t>
  </si>
  <si>
    <t>Av. España - Jr. Almagro</t>
  </si>
  <si>
    <t xml:space="preserve">Av. America Sur - Jr. Galvez </t>
  </si>
  <si>
    <t xml:space="preserve">Motocicleta - Cmta Rural </t>
  </si>
  <si>
    <t>MAYO</t>
  </si>
  <si>
    <t>00.10</t>
  </si>
  <si>
    <t>Av. larco cdra 05</t>
  </si>
  <si>
    <t>Despiste / D. Materiales</t>
  </si>
  <si>
    <t>Av. España cdra 20</t>
  </si>
  <si>
    <t>Automovil - motocicleta</t>
  </si>
  <si>
    <t>Av. España - Jr. Brasil</t>
  </si>
  <si>
    <t xml:space="preserve">Av. 28 de Julio - Costa Rica </t>
  </si>
  <si>
    <t xml:space="preserve">Cmta Rural - Cmta Rural </t>
  </si>
  <si>
    <t>Av. America Sur Cdra 29</t>
  </si>
  <si>
    <t>Av. España - Jr. Orbegoso</t>
  </si>
  <si>
    <t>Station Wagon - Bicicleta</t>
  </si>
  <si>
    <t xml:space="preserve">Jr. Junin - Av. España </t>
  </si>
  <si>
    <t>22.15</t>
  </si>
  <si>
    <t>Av. America Sur cdra 08</t>
  </si>
  <si>
    <t>Jr. Gamarra Cdra 03</t>
  </si>
  <si>
    <t>Av. America Sur - Jr. Jose Galvez</t>
  </si>
  <si>
    <t>Bicicleta - Automovil</t>
  </si>
  <si>
    <t xml:space="preserve">Calle Miller - Francisco de Zela </t>
  </si>
  <si>
    <t>Av. Larco - San Martin de Porras</t>
  </si>
  <si>
    <t>Cmta Pickup - Station Wagon</t>
  </si>
  <si>
    <t>San martin Cdra 02 - Mart. de Compañon</t>
  </si>
  <si>
    <t>23.35</t>
  </si>
  <si>
    <t xml:space="preserve">Av. Larco - Isabel de Bobadilla </t>
  </si>
  <si>
    <t>20.23</t>
  </si>
  <si>
    <t xml:space="preserve">Av. America Sur - Gonzales Prada </t>
  </si>
  <si>
    <t xml:space="preserve">Av. America Norte - Costa Rica </t>
  </si>
  <si>
    <t>Choque / D. Materiales</t>
  </si>
  <si>
    <t xml:space="preserve">Jr. Atahualpa - Sinchi Roca </t>
  </si>
  <si>
    <t xml:space="preserve">Automovil </t>
  </si>
  <si>
    <t>23.30</t>
  </si>
  <si>
    <t xml:space="preserve">Av. America Sur ( UPAO) </t>
  </si>
  <si>
    <t>Jr. Francisco de Zela Cdra 07</t>
  </si>
  <si>
    <t>Av. España - Vera Enrique</t>
  </si>
  <si>
    <t xml:space="preserve">Av. España - Av. Mansiche </t>
  </si>
  <si>
    <t>JUNIO</t>
  </si>
  <si>
    <t xml:space="preserve">  09:25</t>
  </si>
  <si>
    <t>AV.Indoamerica</t>
  </si>
  <si>
    <t xml:space="preserve">Imprudencia </t>
  </si>
  <si>
    <t>Mototaxi</t>
  </si>
  <si>
    <t>I.E Divino Jesus</t>
  </si>
  <si>
    <t xml:space="preserve">Exceso de velocidad </t>
  </si>
  <si>
    <t xml:space="preserve">  22:00</t>
  </si>
  <si>
    <t>Calle El Cairo</t>
  </si>
  <si>
    <t>Av.Condorcanqui Cdra 20</t>
  </si>
  <si>
    <t>16-abr-13</t>
  </si>
  <si>
    <t>Av. Cahuide</t>
  </si>
  <si>
    <t>17-abr-13</t>
  </si>
  <si>
    <t>Las Palmeras</t>
  </si>
  <si>
    <t>21-abr-13</t>
  </si>
  <si>
    <t>Egipto -San Pedro</t>
  </si>
  <si>
    <t>CMTA. Station WAgon</t>
  </si>
  <si>
    <t>Salaverry - Los Robles</t>
  </si>
  <si>
    <t>Condorcanqui cdra 22</t>
  </si>
  <si>
    <t>Imprudencia</t>
  </si>
  <si>
    <t>Luz Marina ALVA MORI</t>
  </si>
  <si>
    <t>I:E Santa Elena</t>
  </si>
  <si>
    <t>Calle San Lucas - Magdalena</t>
  </si>
  <si>
    <t>Trimovil</t>
  </si>
  <si>
    <t>Calle Jose Marti</t>
  </si>
  <si>
    <t>Calle Egipto -Cahuide</t>
  </si>
  <si>
    <t>Av. Condorcanqui- Jose Heredia</t>
  </si>
  <si>
    <t>Moto Lineal</t>
  </si>
  <si>
    <t>Calle Los Jazmines - Orquideas</t>
  </si>
  <si>
    <t>Cmta Pick Up</t>
  </si>
  <si>
    <t>Hospital Es Salud</t>
  </si>
  <si>
    <t>Av. Condorcanqui cdra 21</t>
  </si>
  <si>
    <t xml:space="preserve">Av. Condorcanqui - Los Angeles </t>
  </si>
  <si>
    <t>Av. Condorcanqui - puente capricornio</t>
  </si>
  <si>
    <t>Urb   Cuatro Suyos</t>
  </si>
  <si>
    <t>Ebriedad</t>
  </si>
  <si>
    <t>Calle San Lucas cdra 944</t>
  </si>
  <si>
    <t>Av.Parque Indus. Panam. Norte</t>
  </si>
  <si>
    <t>Panamericana norte (PRONAA)</t>
  </si>
  <si>
    <t>Av. Condorcanqui - El Cairo</t>
  </si>
  <si>
    <t>Av, Condorcanqui Cdra 4</t>
  </si>
  <si>
    <t>I.E "Divino Jesus"</t>
  </si>
  <si>
    <t>III Etapa Manuel Arevalo</t>
  </si>
  <si>
    <t>ESSALUD</t>
  </si>
  <si>
    <t>Av. Indoamerica cdra 9</t>
  </si>
  <si>
    <t>Los Alamos</t>
  </si>
  <si>
    <t>Jose Artigas cdra 18</t>
  </si>
  <si>
    <t>Moto lineal</t>
  </si>
  <si>
    <t>av. america (casa de la juventud)</t>
  </si>
  <si>
    <t>Imprudencia conductor</t>
  </si>
  <si>
    <t>av. españa - sinchi roca</t>
  </si>
  <si>
    <t>Moto/Statio Wagon</t>
  </si>
  <si>
    <t>av. america norte dra. 13</t>
  </si>
  <si>
    <t>prolg. sanchez carrion</t>
  </si>
  <si>
    <t>av. miraflores cdra. 01</t>
  </si>
  <si>
    <t>CMTA. rural/Station Wagon</t>
  </si>
  <si>
    <t>provincial</t>
  </si>
  <si>
    <t>av. peru - huallaga</t>
  </si>
  <si>
    <t>AUTOMOVIL/BICICLETA</t>
  </si>
  <si>
    <t>av. villarreal-prolg. union</t>
  </si>
  <si>
    <t xml:space="preserve">AUTOMOVIL/AUTOMOVIL </t>
  </si>
  <si>
    <t>av. america norte-prolg. union</t>
  </si>
  <si>
    <t>publico</t>
  </si>
  <si>
    <t>av. tupac amaru-09 de octubre.</t>
  </si>
  <si>
    <t>STAT. WAGON/CMTA. PICK UP</t>
  </si>
  <si>
    <t>prolg. union-calle pablo  oloviedo</t>
  </si>
  <si>
    <t>av. america norte - av. santa</t>
  </si>
  <si>
    <t>CAMION/AUTOMOVIL</t>
  </si>
  <si>
    <t>av. federico villarreal cdra. 03</t>
  </si>
  <si>
    <t>Cond. Esatdo Ebrio</t>
  </si>
  <si>
    <t>prolg. vallejo - calle turmalias</t>
  </si>
  <si>
    <t>av. america sur- cal. leonardo davi</t>
  </si>
  <si>
    <t>av. america - prolg. union</t>
  </si>
  <si>
    <t>STAT. WAGON - MOTOCICELTA</t>
  </si>
  <si>
    <t>av. cesar vall-calle los diamantes</t>
  </si>
  <si>
    <t>CMTA. RURAL/MOTOCICLETA</t>
  </si>
  <si>
    <t>prolg. union</t>
  </si>
  <si>
    <t>CMTA. RURAL/AUTOMOVIL</t>
  </si>
  <si>
    <t>av. pesqueda-av. cesar vallejo</t>
  </si>
  <si>
    <t>av. america - av. cesar vallejo</t>
  </si>
  <si>
    <t>av. miraflores cdra. 04</t>
  </si>
  <si>
    <t>AUTOMOVIL/STAT. WAGON</t>
  </si>
  <si>
    <t>av. industrial (museo arte moderno)</t>
  </si>
  <si>
    <t>av. america - av. peru</t>
  </si>
  <si>
    <t>av. america cdra.1</t>
  </si>
  <si>
    <t>av. peru - jr. union</t>
  </si>
  <si>
    <t>prolg. union - hipolioto unanue</t>
  </si>
  <si>
    <t>STAT. WAGON/MOTOCICLETA</t>
  </si>
  <si>
    <t>calle mauricio simon cdra. 05</t>
  </si>
  <si>
    <t>av. santa y calle cecilo cox</t>
  </si>
  <si>
    <t>AUTOMOVIL/MOTOCICLETA</t>
  </si>
  <si>
    <t>av. peru - calle huallaga</t>
  </si>
  <si>
    <t>av. america - av. santa</t>
  </si>
  <si>
    <t>AUTOMOVIL/MOTOCICELTA</t>
  </si>
  <si>
    <t>16_39</t>
  </si>
  <si>
    <t>av. tupac amaru-teodoro valcarcel</t>
  </si>
  <si>
    <t>av. america sur-av. ricardo palma</t>
  </si>
  <si>
    <t>CMTA. PICK UP</t>
  </si>
  <si>
    <t>av,. teodoro valc - psje. sant. lucia</t>
  </si>
  <si>
    <t>AUTOMOVIL/SEMIREMOLQUE</t>
  </si>
  <si>
    <t xml:space="preserve">av. america norte-av,. teodoro valc </t>
  </si>
  <si>
    <t>OMNIBUS/CMTA. PICK UP</t>
  </si>
  <si>
    <t>av. america cdra. 04</t>
  </si>
  <si>
    <t>CAMION/CMTA. PICK UP</t>
  </si>
  <si>
    <t>av. tupac amaru cdra. 08</t>
  </si>
  <si>
    <t>13;40</t>
  </si>
  <si>
    <t>av. ricardo palma- av. belaunde</t>
  </si>
  <si>
    <t>AUTOMOVIL/MOTOTAXI</t>
  </si>
  <si>
    <t>av. miraflores cdra. 11</t>
  </si>
  <si>
    <t>prolg. cesar vallejo</t>
  </si>
  <si>
    <t>CMTA. PANEL</t>
  </si>
  <si>
    <t>calle sinchi roca cdra. 11</t>
  </si>
  <si>
    <t>OMNIBUS/CMTA. RURAL</t>
  </si>
  <si>
    <t>av. miraflores cdra. 05</t>
  </si>
  <si>
    <t>prolg. vallejo-av. pesqueda</t>
  </si>
  <si>
    <t>SSTAT. WAGON</t>
  </si>
  <si>
    <t>calle pedro ureña cdra. 12</t>
  </si>
  <si>
    <t>calle marcial acharn -salvador lara</t>
  </si>
  <si>
    <t>av. america sur - mariano melgar</t>
  </si>
  <si>
    <t>av. el ejercito cdra. 03</t>
  </si>
  <si>
    <t>AUTOMOVIL/CMTA. RURAL</t>
  </si>
  <si>
    <t>av. huaman-av. juan pablo</t>
  </si>
  <si>
    <t>OMNIBUS/MOTOCICLETA</t>
  </si>
  <si>
    <t>av. tupac amaru-cavero y muñoz</t>
  </si>
  <si>
    <t>prolg. santa cdra. 21</t>
  </si>
  <si>
    <t>av. villarreal-av. union</t>
  </si>
  <si>
    <t>av. peru- huallaga</t>
  </si>
  <si>
    <t>av. peru cdra. 02</t>
  </si>
  <si>
    <t>jr. lenardo davinci cdra. 09</t>
  </si>
  <si>
    <t>calle julio cesar tello cdra. 02</t>
  </si>
  <si>
    <t>av. miraflores-av. tupac amaru</t>
  </si>
  <si>
    <t>av. cesar vallejo-calle mateo pumc</t>
  </si>
  <si>
    <t>STAT. WAGON/CMTA PICKUP</t>
  </si>
  <si>
    <t>interior del grifo petro peru-av. america</t>
  </si>
  <si>
    <t>av. peru cdra.09</t>
  </si>
  <si>
    <t>prolg. union cdra. 13</t>
  </si>
  <si>
    <t>av. 03 de abril mz. 12 - lte.32-pesqueda</t>
  </si>
  <si>
    <t>av. villarreal-av. santa</t>
  </si>
  <si>
    <t>STAT. WAGON/CMTA RURAL</t>
  </si>
  <si>
    <t>prolg. union (trans. isabelita)</t>
  </si>
  <si>
    <t>av. america sur-calle mariano mel</t>
  </si>
  <si>
    <t>MOTOCICLETA/AUTOMOVIL</t>
  </si>
  <si>
    <t>carrt. industrial km. 503</t>
  </si>
  <si>
    <t>av. america norte-valderrama</t>
  </si>
  <si>
    <t>prolg.peru (mercado del pueblo)</t>
  </si>
  <si>
    <t>prolog. santa cdra. 16</t>
  </si>
  <si>
    <t>calle vera enriquez -calle constancia</t>
  </si>
  <si>
    <t>av. america-calle teodoro valcarc.</t>
  </si>
  <si>
    <t>av. america norte-farmacia funegra</t>
  </si>
  <si>
    <t>av. tupac amaru- av. miraflores</t>
  </si>
  <si>
    <t>jr. puno-jr. union</t>
  </si>
  <si>
    <t>av. tupac amaru-teodoro valc.</t>
  </si>
  <si>
    <t>av. españa cdra. 12</t>
  </si>
  <si>
    <t>OMNIBUS/OMNIBUS</t>
  </si>
  <si>
    <t xml:space="preserve">av. america-av. vallejo </t>
  </si>
  <si>
    <t>av. america norte cdra. 1</t>
  </si>
  <si>
    <t>av. vallejo cdra. 07</t>
  </si>
  <si>
    <t>VOLQUETE</t>
  </si>
  <si>
    <t>av. america sur cdra. 13</t>
  </si>
  <si>
    <t>av. honorio delgado -guzman barr.</t>
  </si>
  <si>
    <t>mz. v - lte. 01-semirustica - el bosque</t>
  </si>
  <si>
    <t>av. america-union</t>
  </si>
  <si>
    <t>CMTA. PANEL/AUTOMOVIL</t>
  </si>
  <si>
    <t>av. vallejo-av. america</t>
  </si>
  <si>
    <t>ONMIBUS</t>
  </si>
  <si>
    <t>av. miraflores-calle mantaro</t>
  </si>
  <si>
    <t>av. el ejercito-calle huallaga</t>
  </si>
  <si>
    <t>av. 09 de octubre-calle marcial acha</t>
  </si>
  <si>
    <t>MOTOCICLETA/CMTA. PICK UP</t>
  </si>
  <si>
    <t>av. america -union</t>
  </si>
  <si>
    <t>AUTOMOVIL/CMTA. PICK UP</t>
  </si>
  <si>
    <t>av. america-prolg.union</t>
  </si>
  <si>
    <t>av. miraflores cdra. 10</t>
  </si>
  <si>
    <t>prolg. vallejo cdra. 13</t>
  </si>
  <si>
    <t>av. america-av. peru</t>
  </si>
  <si>
    <t>av. cesar vallejo cdra. 02</t>
  </si>
  <si>
    <t>MOTOCICLETA/CMTA. RURAL</t>
  </si>
  <si>
    <t>av. peru cdra. 07</t>
  </si>
  <si>
    <t>av. santa-calle napo</t>
  </si>
  <si>
    <t>av. españa-jr. union</t>
  </si>
  <si>
    <t>SEMIRREMOLQUE/CMTA. RURAL</t>
  </si>
  <si>
    <t>calle daniel hoyle- cecilo cox</t>
  </si>
  <si>
    <t>av. peru cdra. 11</t>
  </si>
  <si>
    <t>av. santa cdra. 11</t>
  </si>
  <si>
    <t>av. ricardo palma- calle honorio del.</t>
  </si>
  <si>
    <t>av. america-av. miraflores</t>
  </si>
  <si>
    <t>av. cesar vallejo cdra. 08</t>
  </si>
  <si>
    <t>calle feijoo de sosa</t>
  </si>
  <si>
    <t>av. america cdra. 11</t>
  </si>
  <si>
    <t>av. america sur cdra. 10</t>
  </si>
  <si>
    <t>av. america sur- calle piura</t>
  </si>
  <si>
    <t>av. pesqueda-prolg. cesar vallejo</t>
  </si>
  <si>
    <t>av. america -av. miraflores</t>
  </si>
  <si>
    <t>av. america-av. santa</t>
  </si>
  <si>
    <t>prolg. santa-psaj. oswaldo arcelles</t>
  </si>
  <si>
    <t>MOTOCICLETA/STATION WAGON</t>
  </si>
  <si>
    <t>av. ricardo palma cdra. 3</t>
  </si>
  <si>
    <t>av. tupac amaru-av. salvador lara</t>
  </si>
  <si>
    <t>carretera industrial-av. villarreal</t>
  </si>
  <si>
    <t>av. america cdra. 18</t>
  </si>
  <si>
    <t>av. tupac amaru (frente a entrafesa)</t>
  </si>
  <si>
    <t>av. miraflores- calle mantaro</t>
  </si>
  <si>
    <t>calle julio codesillo-cavero de tol.</t>
  </si>
  <si>
    <t>av. santa-av. villarreal</t>
  </si>
  <si>
    <t>STAT. WAGON/CMTA. RURAL</t>
  </si>
  <si>
    <t>av. fede. villarreal-av. honorio del.</t>
  </si>
  <si>
    <t>av. el ejercito-calle mantaro</t>
  </si>
  <si>
    <t>prolg. miraflores cdra. 17</t>
  </si>
  <si>
    <t>av. los incas-calle galvez</t>
  </si>
  <si>
    <t>prolg. union-jr. agatas</t>
  </si>
  <si>
    <t>av. 09 de octubre-calle marcial acha.</t>
  </si>
  <si>
    <t>11:;00</t>
  </si>
  <si>
    <t>calle blas pascal-calle platon</t>
  </si>
  <si>
    <t>av. cesar vallejo-calle puno</t>
  </si>
  <si>
    <t>calle huandoy cdra. 01</t>
  </si>
  <si>
    <t>av. america dcra. 07</t>
  </si>
  <si>
    <t>av. tupac amaru cdra. 06</t>
  </si>
  <si>
    <t>av. salvador lar-calle uceda meza</t>
  </si>
  <si>
    <t xml:space="preserve">prolg. union cdra. 13 </t>
  </si>
  <si>
    <t>AUTOMOVIL/CAMION</t>
  </si>
  <si>
    <t>av. america sur cdra. 22</t>
  </si>
  <si>
    <t xml:space="preserve">prolg. union cdra. 17 </t>
  </si>
  <si>
    <t>MOTOTAXI/BICICLETA</t>
  </si>
  <si>
    <t>prolg. union cdra. 14</t>
  </si>
  <si>
    <t>MOTOCICLETYA/CMTA. RURAL</t>
  </si>
  <si>
    <t>av. villa del contador mz. p - le. 27</t>
  </si>
  <si>
    <t>av. union-calle huallaga</t>
  </si>
  <si>
    <t>av. el ejercito-huallaga</t>
  </si>
  <si>
    <t>av. villarreal cdra. 08</t>
  </si>
  <si>
    <t>REMOLQUE/CMTA. PANEL</t>
  </si>
  <si>
    <t>av. ricardo palma cdra. 02</t>
  </si>
  <si>
    <t>jr. union cdra. 02</t>
  </si>
  <si>
    <t>av. teodoro valcarcel-av.tupac ama.</t>
  </si>
  <si>
    <t>STAT. WAGON/OMNIBUS</t>
  </si>
  <si>
    <t>av. miraflores cdra. 09</t>
  </si>
  <si>
    <t>MOTOCLCETA</t>
  </si>
  <si>
    <t>av. vallejo-calle fajo de sausa</t>
  </si>
  <si>
    <t>ONMNIBUS/CAMION</t>
  </si>
  <si>
    <t>jr. eguren cdra. 03</t>
  </si>
  <si>
    <t>av. miraflores-calle borgoño</t>
  </si>
  <si>
    <t>av. santa cdra. 20</t>
  </si>
  <si>
    <t>psje. ortega y gasett</t>
  </si>
  <si>
    <t xml:space="preserve">av. villarreal </t>
  </si>
  <si>
    <t>av. vallejo-calle zarumilla</t>
  </si>
  <si>
    <t>av. teodoro valcarcel cdra. 11</t>
  </si>
  <si>
    <t>OMNIBUS/STAT. WAGON</t>
  </si>
  <si>
    <t>av. america- calle blas pascal</t>
  </si>
  <si>
    <t>av. tupac amaru-calle salvador lara</t>
  </si>
  <si>
    <t>av. union-calle lambayeque</t>
  </si>
  <si>
    <t>prolg. vallejo-calle los diamantes</t>
  </si>
  <si>
    <t>av. miraflores-villarreal</t>
  </si>
  <si>
    <t>av. peru-calle huallaga</t>
  </si>
  <si>
    <t>av. el ejercito-amazonas</t>
  </si>
  <si>
    <t>av. america sur cdra. 07</t>
  </si>
  <si>
    <t>av. america norte cdra. 01</t>
  </si>
  <si>
    <t>cal. calletano her.-cal. julio ces. tel</t>
  </si>
  <si>
    <t>av. vellejo- jr. puno</t>
  </si>
  <si>
    <t>av. cesar vallejo-calle moquegua</t>
  </si>
  <si>
    <t>av. america-jr. union</t>
  </si>
  <si>
    <t>OMNIBUS-ONMIBUS</t>
  </si>
  <si>
    <t>av. america norte (open plaza)</t>
  </si>
  <si>
    <t>av. america prolg. santa</t>
  </si>
  <si>
    <t>calle david lozano cdra. 08</t>
  </si>
  <si>
    <t>mz. c - urb los portales</t>
  </si>
  <si>
    <t>STAT. WAGON/AUTOMOVIL</t>
  </si>
  <si>
    <t>av. america-prolg. vallejo</t>
  </si>
  <si>
    <t>av. santa dcra. 17</t>
  </si>
  <si>
    <t xml:space="preserve">Km. 8.5 CPSLL </t>
  </si>
  <si>
    <t>MOTOCICLETA/CAMION</t>
  </si>
  <si>
    <t>PARTICULAR/PROVINCIAL</t>
  </si>
  <si>
    <t>09-ABR-13</t>
  </si>
  <si>
    <t>CALLE LA MERCED CDRA 3</t>
  </si>
  <si>
    <t xml:space="preserve">  AUTOMOVIL/MOTOTAXI</t>
  </si>
  <si>
    <t>KM.18 DE LA CPSLL</t>
  </si>
  <si>
    <t>BAMBAS 1 CUARTEL 1 LAREDO</t>
  </si>
  <si>
    <t>EXCESO DE CARGA</t>
  </si>
  <si>
    <t xml:space="preserve">REMOLQUE </t>
  </si>
  <si>
    <t>INTERSECCIÓN AV. LAURELES-AMAPOLAS</t>
  </si>
  <si>
    <t>AREA DEL TALLER AGRICOLA E.A LAREDO SAC</t>
  </si>
  <si>
    <t>IMPRUDENCIA DEL CONDUCOR</t>
  </si>
  <si>
    <t xml:space="preserve"> TRACTOR</t>
  </si>
  <si>
    <t>KM.09 CSPSLL CRUCE DE CONACHE</t>
  </si>
  <si>
    <t xml:space="preserve">AV-. EL ANGEL </t>
  </si>
  <si>
    <t>PLANTA ELECTRICA DE HIDRANDINA</t>
  </si>
  <si>
    <t>ALTURA MZ.25  LT- A-Víctor Raúl</t>
  </si>
  <si>
    <t>IMPRUDENCIA DEL CONDUCCTOR</t>
  </si>
  <si>
    <t>KM.7.8 CRUZZE LOOOVALO DE LAREDO</t>
  </si>
  <si>
    <t>CARRETERA CENTRO POBLADO BARRAZA</t>
  </si>
  <si>
    <t>CALLE SAN IGNACIO-INDUSTRIA</t>
  </si>
  <si>
    <t>DOMIGO</t>
  </si>
  <si>
    <t>INTERSECCIÓN AV. JULIAN ARCE LARRETA-AMAPOLAS</t>
  </si>
  <si>
    <t>MOTO TAXI / COMBI</t>
  </si>
  <si>
    <t>INTERSECCIÓN AV. JULIAN ARCE LARRETA-LAURELES</t>
  </si>
  <si>
    <t>COMBI</t>
  </si>
  <si>
    <t xml:space="preserve">KM. 14 CPSLL </t>
  </si>
  <si>
    <t xml:space="preserve">FALLA MECANICA </t>
  </si>
  <si>
    <t>PARTICUALR</t>
  </si>
  <si>
    <t>28--MAY-13</t>
  </si>
  <si>
    <t>INTECCION AV. LUIS CONDE MARIN LACO COX</t>
  </si>
  <si>
    <t>INTERESECCION PEDRO García Y ANTENOR ORREGO</t>
  </si>
  <si>
    <t>PÚBLICO</t>
  </si>
  <si>
    <t>INTERSECCIÓN AV. JULIAN ARCE LARRETA-JOSE GALVEZ</t>
  </si>
  <si>
    <t>OVALO LAREDO</t>
  </si>
  <si>
    <t>CMTA RURAL/MOTO LINEAL</t>
  </si>
  <si>
    <t>PUBLICO/PRIVADO</t>
  </si>
  <si>
    <t>AV. TRUJILLO S/N(ENTRADA A LAREDO)</t>
  </si>
  <si>
    <t>ALTURA CRUCE A LAREDO(TABLEROS)</t>
  </si>
  <si>
    <t>CAMIONETA/BICICLETA</t>
  </si>
  <si>
    <t>KM 6 CPSLL</t>
  </si>
  <si>
    <t>CAMION/MOTOCICLETA</t>
  </si>
  <si>
    <t>KM 07 CPSLL</t>
  </si>
  <si>
    <t>INTERSECCIÓN PSJE SANTA ROSA-CALLE SAN IGNACIO</t>
  </si>
  <si>
    <t>CMTA RURAL/MOTO TAXI</t>
  </si>
  <si>
    <t>CPN (ALTURA PARADERO 12-MIRAMAR)</t>
  </si>
  <si>
    <t>CPN (ALTURA FUNDO UPAO)</t>
  </si>
  <si>
    <t>CMTA. RURAL/OMNIBUS</t>
  </si>
  <si>
    <t>TRANSPORTE PUBLICO</t>
  </si>
  <si>
    <t>Km.549 de la CPN</t>
  </si>
  <si>
    <t>Km.551-900 de la CPN</t>
  </si>
  <si>
    <t xml:space="preserve">  OMNIBUS Y CAMIONETA PICK UP </t>
  </si>
  <si>
    <t xml:space="preserve">TRANSPORTE INTERPROVINCIAL DE PASAJEROS </t>
  </si>
  <si>
    <t>CALLE JOSE OLAYA (PADERO 14-ALTO SALAVERRY)</t>
  </si>
  <si>
    <t>TRANSPORTE PUBLICO DE PASAJAEROS</t>
  </si>
  <si>
    <t>CRUCE AUTOPIOSTA SALAVERRY Y CARRETERA PANAMERICANA NORTE</t>
  </si>
  <si>
    <t>REMOLCADOR Y VEH. AUTOMOTOR MENOR</t>
  </si>
  <si>
    <t>TRANSPORTE DE MERCANCIAS</t>
  </si>
  <si>
    <t>CALLE LA MAR Y SAN ANDRES - MIRAMAR</t>
  </si>
  <si>
    <t>TRIMOTO  Y CAMION DESCONOCIDO</t>
  </si>
  <si>
    <t>Av. San José - Av. Jesus Maestro</t>
  </si>
  <si>
    <t>CAMIONETA/AUTOMOVIL</t>
  </si>
  <si>
    <t>Calle Santa Lucia (1er paradero)</t>
  </si>
  <si>
    <t>REMOLCADOR</t>
  </si>
  <si>
    <t>CARGA PESADA</t>
  </si>
  <si>
    <t>km. 554 1/2 carretera Panamericana Norte</t>
  </si>
  <si>
    <t>Calle San Andres 265</t>
  </si>
  <si>
    <t>km. 551.5 carretera Panamericana Norte</t>
  </si>
  <si>
    <t>km. 555 carretera Panamericana Norte</t>
  </si>
  <si>
    <t>Paradero 4 (Av. San José  - C.P. norte)</t>
  </si>
  <si>
    <t>OMNIBUS/VEHICULO MENOR</t>
  </si>
  <si>
    <t>Av. San José (altura del 3er. Paradero)</t>
  </si>
  <si>
    <t>OMNIBUS/CAMIONETA</t>
  </si>
  <si>
    <t>TRANSPORTE INTERPROVINCIAL /TRANSPORTE PARTICULAR</t>
  </si>
  <si>
    <t>Calle Santa Lucia - San José (1° paradero)</t>
  </si>
  <si>
    <t>CAMION/CAMION</t>
  </si>
  <si>
    <t>01--Abr-13</t>
  </si>
  <si>
    <t>CMTA: RURAL-MOTOCICLETA</t>
  </si>
  <si>
    <t>04--Abr-13</t>
  </si>
  <si>
    <t>CPN Km- 560</t>
  </si>
  <si>
    <t>MOTOCICLETA-BICICLETA</t>
  </si>
  <si>
    <t>05--Abr-13</t>
  </si>
  <si>
    <t>CPN Km- 556</t>
  </si>
  <si>
    <t>CAMION-AUTOMOVIL</t>
  </si>
  <si>
    <t>Cruce El Gallo</t>
  </si>
  <si>
    <t>Sector Heroica</t>
  </si>
  <si>
    <t>KM. 1.5 CPSLL</t>
  </si>
  <si>
    <t>VOLQUETE-CAMION</t>
  </si>
  <si>
    <t>CPN Km. 558.6</t>
  </si>
  <si>
    <t>OMNIBUS-OMNIBUS</t>
  </si>
  <si>
    <t>09--Abr-13</t>
  </si>
  <si>
    <t>CPN (Fente al Cementerio Moche)</t>
  </si>
  <si>
    <t>OMNIBUS-AUTOMOVIL</t>
  </si>
  <si>
    <t>AUTOMOVIL-REMOLCADOR</t>
  </si>
  <si>
    <t>Av. La Marina</t>
  </si>
  <si>
    <t>MOTOCICLETA-AUTOMOVIL</t>
  </si>
  <si>
    <t>CPN - Km 557</t>
  </si>
  <si>
    <t>AUTOMOVIL-CAMTA. PICK UP</t>
  </si>
  <si>
    <t>CPN (Frenta al Grifo El Che)</t>
  </si>
  <si>
    <t>AUTOMOVIL-CAMION</t>
  </si>
  <si>
    <t>CPN (Frente MODASA)</t>
  </si>
  <si>
    <t>CPN - Km. 554</t>
  </si>
  <si>
    <t>ACCIDENTE ESPECIAL</t>
  </si>
  <si>
    <t>Av. La Marina Cuadra 06</t>
  </si>
  <si>
    <t>Sector America</t>
  </si>
  <si>
    <t>STATION WAGON-MOTOTAXI</t>
  </si>
  <si>
    <t>Via Evitamiento</t>
  </si>
  <si>
    <t>AUTOMOVIL-MOTOCICLETA</t>
  </si>
  <si>
    <t>AV. La Marina Cuadra 07</t>
  </si>
  <si>
    <t>AUTOMOVIL-MOTOTAXI</t>
  </si>
  <si>
    <t>14_10</t>
  </si>
  <si>
    <t>Curva de Sun</t>
  </si>
  <si>
    <t>Campiña de Moche</t>
  </si>
  <si>
    <t>CPN (Frente a Div. Carreteras)</t>
  </si>
  <si>
    <t>MOTOCICLETA-MATOCICLETA</t>
  </si>
  <si>
    <t>CPN-Curva de Sun</t>
  </si>
  <si>
    <t>CAMIONETA RURAL-AUTOMOVIL</t>
  </si>
  <si>
    <t>REMOLCADOR-REMOLCADOR</t>
  </si>
  <si>
    <t>Ovalo la Marina</t>
  </si>
  <si>
    <t>CMTA RURAL-MOTOCICLETA</t>
  </si>
  <si>
    <t>Espinar - Av la Marina</t>
  </si>
  <si>
    <t>CMTA RURAL-AUTOMOVIL</t>
  </si>
  <si>
    <t>Av. La Marina (Fente al Chalan)</t>
  </si>
  <si>
    <t>KM 558 CPN</t>
  </si>
  <si>
    <t>CPNP NICOLAS ALCAZAR</t>
  </si>
  <si>
    <t>AV. SANCHEZ CARRION Y MICAELA BASTIDAS</t>
  </si>
  <si>
    <t>CALLE MANUEL UBALDE CDA. 8</t>
  </si>
  <si>
    <t>AV. SANCHEZ CARRION Y FCO. ZELA</t>
  </si>
  <si>
    <t>CALLE M. PARADO BELLIDO Y JOSE OLAYA</t>
  </si>
  <si>
    <t>CAMION - AUTOMOVIL</t>
  </si>
  <si>
    <t>PARTICULAR- PUBLICO</t>
  </si>
  <si>
    <t>CALLE PACHACUTEC CDA. 06 RIO SECO</t>
  </si>
  <si>
    <t>POLICLINICO-RIO SECO</t>
  </si>
  <si>
    <t>CALLE MICAELA BASTIDAS CDA.13</t>
  </si>
  <si>
    <t>CALLE HRNOS ANGULO-JOSE OLAYA</t>
  </si>
  <si>
    <t>CALLE HERMANOS ANGULO CDA. 4</t>
  </si>
  <si>
    <t>OMNUBUS - CMTA RURAL</t>
  </si>
  <si>
    <t>ESTADIO MUNICIPAL "V.R.H.T."</t>
  </si>
  <si>
    <t>AV.SANCHEZ CARRION CDA.5</t>
  </si>
  <si>
    <t>PUBLICO-PARTICULAR</t>
  </si>
  <si>
    <t>CPNP  ALCAZAR</t>
  </si>
  <si>
    <t>PASAJE NICOLAS ALCAZAR CDA. 10</t>
  </si>
  <si>
    <t>PATICULAR-PUBLICO</t>
  </si>
  <si>
    <t>CALLE JOSE CRESPO CDA 4</t>
  </si>
  <si>
    <t>AV. ASCENCIO VERGARA CDA.2</t>
  </si>
  <si>
    <t>OMNIBUS-MOTOTAXI</t>
  </si>
  <si>
    <t>CALLE LOS SAUCES Y HUAYNACAPC</t>
  </si>
  <si>
    <t>AV. SANCHEZ CARRION CDA. 5</t>
  </si>
  <si>
    <t>CALLE GRABIEL AGUILAR -HRNOS ANGULO</t>
  </si>
  <si>
    <t>PATICULAR</t>
  </si>
  <si>
    <t>CALLE MICAELA BASTIDAS CDA. 12</t>
  </si>
  <si>
    <t>AUTMOVIL-MOTOCICLETA</t>
  </si>
  <si>
    <t>CALLE HUAYNA CAPAC CDA. 7 RIO SECO</t>
  </si>
  <si>
    <t>DOS AUTOMOVILES</t>
  </si>
  <si>
    <t>CALLE CAPC YUPANQUI Y HUASCAR</t>
  </si>
  <si>
    <t>DOS STATION WAGON</t>
  </si>
  <si>
    <t>AV. HUAYNACAPC CDA.5</t>
  </si>
  <si>
    <t>CMTA-AUTOMOVIL</t>
  </si>
  <si>
    <t>PARTICULAR-PUBLICO</t>
  </si>
  <si>
    <t>CALLE OLLANTAY Y CHINCHAY SUYO</t>
  </si>
  <si>
    <t>MOTOCICLETA-STATION WAGON</t>
  </si>
  <si>
    <t>CALLE ATAHUALPA CDA. 7</t>
  </si>
  <si>
    <t>STATION WAGON-AUTOMOVIL</t>
  </si>
  <si>
    <t>CALLE OLLANTAY Y HUAYNA CAPAC</t>
  </si>
  <si>
    <t>MAYTA CAPC Y LLOQUE YUPANQUI</t>
  </si>
  <si>
    <t>MOTOTAXI-AUTOMOVIL</t>
  </si>
  <si>
    <t>AV. SINCHI ROCA CDA. 5</t>
  </si>
  <si>
    <t>AUTOMOVIL-CMTA PICK UP</t>
  </si>
  <si>
    <t xml:space="preserve">AV. PUMACAHUA Y SANCHEZ CARRION </t>
  </si>
  <si>
    <t>AV. PUMACAHUA CDA. 14</t>
  </si>
  <si>
    <t>AV. SANCHEZ CARRION Y JOSE OLAYA</t>
  </si>
  <si>
    <t xml:space="preserve">CMTA STATION WAGON </t>
  </si>
  <si>
    <t>AV. PUMACAHUA Y PROLG. VALLEJO</t>
  </si>
  <si>
    <t xml:space="preserve">DOS OMNUBUS </t>
  </si>
  <si>
    <t>CALLE HUASCAR CDA. 4</t>
  </si>
  <si>
    <t>AV. PUMACAHUA CDA.6</t>
  </si>
  <si>
    <t>BICICLETA-AUTOMOVIL</t>
  </si>
  <si>
    <t>CALLE MARIA PARADO DE BELLIDO CDA.7</t>
  </si>
  <si>
    <t>CPNP POROTO</t>
  </si>
  <si>
    <t>KM.45- CPSLL.</t>
  </si>
  <si>
    <t>KM.36- CPSLL</t>
  </si>
  <si>
    <t>CHOQUE-FRONTAL</t>
  </si>
  <si>
    <t>KM.42.5</t>
  </si>
  <si>
    <t>KM. 47 CPSLL.</t>
  </si>
  <si>
    <t>CHOQUE-FUGA</t>
  </si>
  <si>
    <t>CAMION-CAMIONETA</t>
  </si>
  <si>
    <t>CPNP  POROTO</t>
  </si>
  <si>
    <t>CAMIONETA 4X4</t>
  </si>
  <si>
    <t>KM.36 CPSLL</t>
  </si>
  <si>
    <t>CAMION-CAMION</t>
  </si>
  <si>
    <t>KM.39 CPSLL</t>
  </si>
  <si>
    <t>KM.46 CPSLL</t>
  </si>
  <si>
    <t>CAMION-VOLQUETE</t>
  </si>
  <si>
    <t>KM.44.50 CPSLL</t>
  </si>
  <si>
    <t>CAMION VOLVO</t>
  </si>
  <si>
    <t>KM. 41.50 CPSLL</t>
  </si>
  <si>
    <t>VEHICULO AUT. MENOR</t>
  </si>
  <si>
    <t>KM.41.6 CPSLL.</t>
  </si>
  <si>
    <t>KM.47 CPSLL</t>
  </si>
  <si>
    <t>KM.38 CPSLL</t>
  </si>
  <si>
    <t>KM.34  CPSLL</t>
  </si>
  <si>
    <t>CPNP S. CARRION</t>
  </si>
  <si>
    <t>CAL. JOSE CRESPO CDRA 14</t>
  </si>
  <si>
    <t>TICO</t>
  </si>
  <si>
    <t>CAL. B. VILLALONGA-CAL. ANDRES CASTELO</t>
  </si>
  <si>
    <t>MZ Z LOTE 12 AAHH VICTOR RAUL</t>
  </si>
  <si>
    <t>CAL. MICAELA BASTIDAS -PSJE LOS INCAS</t>
  </si>
  <si>
    <t>CAL. ANTONIO RIVERO CDRA 20</t>
  </si>
  <si>
    <t>AV. SANCHEZ CARRION-CAL PORTUGAL</t>
  </si>
  <si>
    <t>CAL. SAN LUCAS Y CHACON BECERRA</t>
  </si>
  <si>
    <t>AV. REVOLUCION -CAL. TACNA</t>
  </si>
  <si>
    <t>AV. JAIME BLANCO CDRA 20</t>
  </si>
  <si>
    <t>CPNP  S. CARRION</t>
  </si>
  <si>
    <t>01ABR13</t>
  </si>
  <si>
    <t>12.05</t>
  </si>
  <si>
    <t>Av. Condorcanqui y Maria de Albear</t>
  </si>
  <si>
    <t>Camioneta-Automovil</t>
  </si>
  <si>
    <t>02ABR13</t>
  </si>
  <si>
    <t>11:00</t>
  </si>
  <si>
    <t>Av. Metropolitana I y II</t>
  </si>
  <si>
    <t xml:space="preserve">Exceso Veloc. </t>
  </si>
  <si>
    <t>Automovil-Station W.</t>
  </si>
  <si>
    <t>02ABR14</t>
  </si>
  <si>
    <t>calle Mateo Monagas cdr.05</t>
  </si>
  <si>
    <t>Trimoto-Automovil</t>
  </si>
  <si>
    <t>martes</t>
  </si>
  <si>
    <t>04ABR13</t>
  </si>
  <si>
    <t>calle Chabuco y Santa Maria</t>
  </si>
  <si>
    <t>camioneta-automovil</t>
  </si>
  <si>
    <t>07ABR13</t>
  </si>
  <si>
    <t>17:50</t>
  </si>
  <si>
    <t>Jose Marti N° 1373</t>
  </si>
  <si>
    <t>10ABR13</t>
  </si>
  <si>
    <t>Av. Tupac Amaru cdr.16</t>
  </si>
  <si>
    <t>Motocicleta-Camta.</t>
  </si>
  <si>
    <t>22:25</t>
  </si>
  <si>
    <t>Blanco Encalada y Felix A.</t>
  </si>
  <si>
    <t>Trimoto-Trimoto</t>
  </si>
  <si>
    <t>12ABR13</t>
  </si>
  <si>
    <t>calle Jose Marti y Manuel Carrera</t>
  </si>
  <si>
    <t>Av. Manuel Cedeño y Albear</t>
  </si>
  <si>
    <t>Automovil-Trimoto</t>
  </si>
  <si>
    <t>14ABR13</t>
  </si>
  <si>
    <t>08:30</t>
  </si>
  <si>
    <t>Jr, Lima y Maipu</t>
  </si>
  <si>
    <t>Av. Metropolitana y Calle Oro</t>
  </si>
  <si>
    <t>Motocicleta-Triciclo</t>
  </si>
  <si>
    <t>17ABR13</t>
  </si>
  <si>
    <t>Calle Manuel Cedeño y Santiago Mariños</t>
  </si>
  <si>
    <t>Semiremolque-Poste</t>
  </si>
  <si>
    <t>19ABR13</t>
  </si>
  <si>
    <t>Av. Gran Chimu cdr. 09</t>
  </si>
  <si>
    <t>Automovil-motocicl.</t>
  </si>
  <si>
    <t>18:50</t>
  </si>
  <si>
    <t>Av. Jose Castelli y  Manuel Carrera</t>
  </si>
  <si>
    <t>Omnibus y Mototaxi</t>
  </si>
  <si>
    <t>21ABR13</t>
  </si>
  <si>
    <t>09.27</t>
  </si>
  <si>
    <t>24ABR13</t>
  </si>
  <si>
    <t>Av. Condorcanqui cdr.12</t>
  </si>
  <si>
    <t>26ABR13</t>
  </si>
  <si>
    <t>23.25</t>
  </si>
  <si>
    <t>Av. Blanca Encalada y Ramon Castelli</t>
  </si>
  <si>
    <t>27ABR13</t>
  </si>
  <si>
    <t>12.22</t>
  </si>
  <si>
    <t>Av. Federico Villarreal Nro.1388</t>
  </si>
  <si>
    <t>29ABR13</t>
  </si>
  <si>
    <t>calle Tadeo Monagas y Santiago Mariños</t>
  </si>
  <si>
    <t>Automovil-Camioneta</t>
  </si>
  <si>
    <t>30ABR13</t>
  </si>
  <si>
    <t>Mz.P Lt.01 AA.H. Nuevo Jerusalen</t>
  </si>
  <si>
    <t>01MAY13</t>
  </si>
  <si>
    <t>Av. Blanco Encalada y calle Pettion</t>
  </si>
  <si>
    <t>Automovil-Mototaxi</t>
  </si>
  <si>
    <t>Calle Ancash y Fraternidad</t>
  </si>
  <si>
    <t>Camioneta-Mototaxi</t>
  </si>
  <si>
    <t>02MAY13</t>
  </si>
  <si>
    <t>Av. Condorcanqui (Puente la Cruz)</t>
  </si>
  <si>
    <t>Av. Condorcanqui (Primer Paradero)</t>
  </si>
  <si>
    <t>04MAY13</t>
  </si>
  <si>
    <t>camion-Automovil</t>
  </si>
  <si>
    <t>05MAY13</t>
  </si>
  <si>
    <t>13.58</t>
  </si>
  <si>
    <t>Av. Tupac Amaru y calle San Martin</t>
  </si>
  <si>
    <t>Motocicl.-Automovil</t>
  </si>
  <si>
    <t>06MAY13</t>
  </si>
  <si>
    <t>Calle Jose Castelli y Francisco de Paula</t>
  </si>
  <si>
    <t>Mototaxi-Mtototaxi</t>
  </si>
  <si>
    <t>07MAY13</t>
  </si>
  <si>
    <t>Av. Condorcanqui cdr. 13 y Guadalupe Victoria</t>
  </si>
  <si>
    <t>08MAY13</t>
  </si>
  <si>
    <t>Calle Francisco Miranda y Jose Marti</t>
  </si>
  <si>
    <t>Automovil-Motokar</t>
  </si>
  <si>
    <t>10MAY13</t>
  </si>
  <si>
    <t>canal Mochica y Av. Condorcanqui</t>
  </si>
  <si>
    <t>Camioneta-Motokar</t>
  </si>
  <si>
    <t>Av. chimu y Heredia</t>
  </si>
  <si>
    <t>Camioneta-Omnibus</t>
  </si>
  <si>
    <t>Av. Tupac Amaru cdr.17</t>
  </si>
  <si>
    <t>11MAY13</t>
  </si>
  <si>
    <t>Av. Tahuantinsuyo y Tupac Amaru</t>
  </si>
  <si>
    <t>Av. Condorcanqui (cuarto paradero)</t>
  </si>
  <si>
    <t>12MAY13</t>
  </si>
  <si>
    <t>14.16</t>
  </si>
  <si>
    <t>calle Guadalupe V. y Galan</t>
  </si>
  <si>
    <t>Station W.-Automovil</t>
  </si>
  <si>
    <t>13MAY13</t>
  </si>
  <si>
    <t>calle Cahuide y Maipu</t>
  </si>
  <si>
    <t>Motocicleta-Motocicl.</t>
  </si>
  <si>
    <t>23.00</t>
  </si>
  <si>
    <t>Av. Metropólitana II (complejo Aventura)</t>
  </si>
  <si>
    <t>14MAY13</t>
  </si>
  <si>
    <t>08.18</t>
  </si>
  <si>
    <t>AV. Condorcanquie cdr.13</t>
  </si>
  <si>
    <t>16MAY13</t>
  </si>
  <si>
    <t>16.45</t>
  </si>
  <si>
    <t>Av. Condorcanqui (puente la cruz)</t>
  </si>
  <si>
    <t>17MAY13</t>
  </si>
  <si>
    <t xml:space="preserve">Av. Gran Chimu </t>
  </si>
  <si>
    <t>19.35</t>
  </si>
  <si>
    <t>Av. Tahuantinsuyo cdr.10</t>
  </si>
  <si>
    <t>Station W.-Motocic.</t>
  </si>
  <si>
    <t>27MAY13</t>
  </si>
  <si>
    <t>29MAY13</t>
  </si>
  <si>
    <t>Calle Maria de Albear y Felix Aldao</t>
  </si>
  <si>
    <t>19.27</t>
  </si>
  <si>
    <t>Calle Maria de Albear y Manuel Cedeño</t>
  </si>
  <si>
    <t>AA.HH. Nuevo Jerusalen Mz.E Lt.25</t>
  </si>
  <si>
    <t>imprudencia</t>
  </si>
  <si>
    <t>30MAY13</t>
  </si>
  <si>
    <t>Av. Tahuantinsuyo cdr.12</t>
  </si>
  <si>
    <t>01JUN13</t>
  </si>
  <si>
    <t>Av. Tupac Amaru (grifo "El Che")</t>
  </si>
  <si>
    <t>Station W.</t>
  </si>
  <si>
    <t>02JUN13</t>
  </si>
  <si>
    <t>07.05</t>
  </si>
  <si>
    <t>Av. Tahuantinsuyo Cdr.13</t>
  </si>
  <si>
    <t>Mototaxi-Automovil</t>
  </si>
  <si>
    <t>Av. Tahuantinsuyo cdr. 13</t>
  </si>
  <si>
    <t>03JUN13</t>
  </si>
  <si>
    <t>Av. Tupac Amaru cdr.15</t>
  </si>
  <si>
    <t>18.14</t>
  </si>
  <si>
    <t>Calle Santa Martha y Chacabuco</t>
  </si>
  <si>
    <t>05JUN13</t>
  </si>
  <si>
    <t>Av. Nicolas de Pierola (Grifo las Palmeras)</t>
  </si>
  <si>
    <t>09JUN13</t>
  </si>
  <si>
    <t>calle Mariano Melgar y Simon Bolivar</t>
  </si>
  <si>
    <t>Motocicleta-Stat. W.</t>
  </si>
  <si>
    <t>10JUN13</t>
  </si>
  <si>
    <t>07.10</t>
  </si>
  <si>
    <t>11JUN13</t>
  </si>
  <si>
    <t>12.55</t>
  </si>
  <si>
    <t>Av. Condorcanqui cdr.9</t>
  </si>
  <si>
    <t>Station W.-Motocicl.</t>
  </si>
  <si>
    <t>12JUN13</t>
  </si>
  <si>
    <t>10.12</t>
  </si>
  <si>
    <t>Av. Tupac Amaru - Av. Maria de Albear</t>
  </si>
  <si>
    <t>Automovil-Motocicl.</t>
  </si>
  <si>
    <t>Av. Tupac Amaru cdr.14</t>
  </si>
  <si>
    <t>13JUN13</t>
  </si>
  <si>
    <t>Calle Cahuide y Heredia</t>
  </si>
  <si>
    <t>Psaj. Francisco de Paula y Av. Condorcanqui</t>
  </si>
  <si>
    <t>Automovil-Colectivo</t>
  </si>
  <si>
    <t>14JUN13</t>
  </si>
  <si>
    <t>Av. Metropolitana (Avenema Eventus)</t>
  </si>
  <si>
    <t>Av. Condorcanqui y Maria Albear</t>
  </si>
  <si>
    <t>15JUN13</t>
  </si>
  <si>
    <t>17.40</t>
  </si>
  <si>
    <t>16JUN13</t>
  </si>
  <si>
    <t>21.14</t>
  </si>
  <si>
    <t>Calle Maria Albear (polleria)</t>
  </si>
  <si>
    <t>17JUN13</t>
  </si>
  <si>
    <t>Av. Condorcanqui y Heredia</t>
  </si>
  <si>
    <t>18JUN13</t>
  </si>
  <si>
    <t>Av. Condorcanqui cdr. 15</t>
  </si>
  <si>
    <t>21JUN13</t>
  </si>
  <si>
    <t>09.35</t>
  </si>
  <si>
    <t>Station W.-Stat. W.</t>
  </si>
  <si>
    <t>22JUN13</t>
  </si>
  <si>
    <t>08.25</t>
  </si>
  <si>
    <t>Av. Condorcanqui (Centro M. Madre de Cristo)</t>
  </si>
  <si>
    <t>Autom.-Camit.camion</t>
  </si>
  <si>
    <t>11.50</t>
  </si>
  <si>
    <t>Av. Tahuantinsuyo cdr.08</t>
  </si>
  <si>
    <t>22JUN14</t>
  </si>
  <si>
    <t>Calle Francisco Miranda cdr.08</t>
  </si>
  <si>
    <t>23JUN13</t>
  </si>
  <si>
    <t>Av. Tupac Amaru y Av. Metropolitana</t>
  </si>
  <si>
    <t>Automovil-Motoxicl.</t>
  </si>
  <si>
    <t>24JUN13</t>
  </si>
  <si>
    <t>Av. Metropolitana (acceso Rosa de A.)</t>
  </si>
  <si>
    <t>Av. Villareal (villa Boliviana)</t>
  </si>
  <si>
    <t>25JUN13</t>
  </si>
  <si>
    <t>Av. Blanca Encalada y Wichanzao</t>
  </si>
  <si>
    <t>Av. Condorcanqui quinto paradero</t>
  </si>
  <si>
    <t>Camioneta</t>
  </si>
  <si>
    <t>26JUN13</t>
  </si>
  <si>
    <t>Calle Tadeo Monagas cdr.11</t>
  </si>
  <si>
    <t>Omnibus-camion</t>
  </si>
  <si>
    <t>27JUN13</t>
  </si>
  <si>
    <t>00.30</t>
  </si>
  <si>
    <t>Av. Condorcanqui y Carabobo</t>
  </si>
  <si>
    <t>28JUN13</t>
  </si>
  <si>
    <t>Av. Condorcanqui y Mariano Carrera</t>
  </si>
  <si>
    <t>29JUN13</t>
  </si>
  <si>
    <t>Av. Condorcanqui y Maipu</t>
  </si>
  <si>
    <t>15.45</t>
  </si>
  <si>
    <t>Av. Condorcanqui cdr.11</t>
  </si>
  <si>
    <t>Av. Maipu y Ancash</t>
  </si>
  <si>
    <t>Motocicl.-Motocicl.</t>
  </si>
  <si>
    <t>Calle Mateo del Toro altura mercado Modelo</t>
  </si>
  <si>
    <t>Motokar</t>
  </si>
  <si>
    <t>15:00</t>
  </si>
  <si>
    <t xml:space="preserve">Av. 12 de Noviembre Mz. P Barrio 2B </t>
  </si>
  <si>
    <t>Av. 12 de Noviembre y Wichanzao</t>
  </si>
  <si>
    <t>Av. 12 de Noviembre - Barrio 2 Alto Trujillo</t>
  </si>
  <si>
    <t>CMTA.RURAL</t>
  </si>
  <si>
    <t>09ABR13</t>
  </si>
  <si>
    <t>Av. Las Margaritas y Wichanzao</t>
  </si>
  <si>
    <t>25ABR13</t>
  </si>
  <si>
    <t>Av. 12 de Noiembre - Sector Los Saucez del Alto Trujillo</t>
  </si>
  <si>
    <t>BARRIO 3B- ALTO Trujillo</t>
  </si>
  <si>
    <t>03MAY13</t>
  </si>
  <si>
    <t>CANTERAS - CERRO BOLONGO BARRIO 4</t>
  </si>
  <si>
    <t>CARGA</t>
  </si>
  <si>
    <t>BARRIO 4 - ALTO TRUJILLO</t>
  </si>
  <si>
    <t>L3.VEH.AUT.MEN</t>
  </si>
  <si>
    <t>BARRIO 3 B - ALTO TRUJILLO</t>
  </si>
  <si>
    <t>Sector Manuel Cipriano</t>
  </si>
  <si>
    <t>20:30</t>
  </si>
  <si>
    <t>Av. Las Margaritas del BARRIO 2 - Alto Trujillo</t>
  </si>
  <si>
    <t>Jose Tore Ugarte Cuadra 8</t>
  </si>
  <si>
    <t>imprudencia del conductor</t>
  </si>
  <si>
    <t>camion  con  poste</t>
  </si>
  <si>
    <t>12 Noviembre cuadra 13</t>
  </si>
  <si>
    <t>automovil-Station Wagon</t>
  </si>
  <si>
    <t>Alfonso Ugarte -Sinchi Roca</t>
  </si>
  <si>
    <t>imprudencia condutor</t>
  </si>
  <si>
    <t>omnibus-moto-lineal</t>
  </si>
  <si>
    <t>19,20</t>
  </si>
  <si>
    <t>SECTOR SEÑOR DE LOS MILAGROS</t>
  </si>
  <si>
    <t>camion</t>
  </si>
  <si>
    <t>22.05</t>
  </si>
  <si>
    <t>09 de Octubre y 05 de Noviembre</t>
  </si>
  <si>
    <t>02 automoviles</t>
  </si>
  <si>
    <t>02.00</t>
  </si>
  <si>
    <t>28 DE JULIO Y 10 DE JULIO</t>
  </si>
  <si>
    <t>MOTOTTAXI</t>
  </si>
  <si>
    <t>MIRAFLORES - VILLARREAL</t>
  </si>
  <si>
    <t>12.35</t>
  </si>
  <si>
    <t>Villarreal-Miraflores</t>
  </si>
  <si>
    <t>imprudencia choferes</t>
  </si>
  <si>
    <t>26 DE MARZO-MIRAFLES</t>
  </si>
  <si>
    <t>Husares de Junin-Sinchi Roca</t>
  </si>
  <si>
    <t>exseso de velocidad</t>
  </si>
  <si>
    <t>automovil-motolineal</t>
  </si>
  <si>
    <t>09 DE OCTUBRE CUADRA 8</t>
  </si>
  <si>
    <t>combi</t>
  </si>
  <si>
    <t>FRENTES ESSALUD</t>
  </si>
  <si>
    <t>FRENTE  SULD EL ESFUERZO</t>
  </si>
  <si>
    <t>moto cargero</t>
  </si>
  <si>
    <t>21BR13</t>
  </si>
  <si>
    <t>26 DE MARZO - 29 DE JUNIO</t>
  </si>
  <si>
    <t>14-.50</t>
  </si>
  <si>
    <t>VILLARREAL-07 DE JULIO</t>
  </si>
  <si>
    <t>18 AGOSTO CUADRA 14</t>
  </si>
  <si>
    <t>Cond. Estado ebrio</t>
  </si>
  <si>
    <t>12.10</t>
  </si>
  <si>
    <t>AUTOMOVIL-MOTOKAR</t>
  </si>
  <si>
    <t>MANCO CAPAC 22FEBRERO</t>
  </si>
  <si>
    <t>11.03</t>
  </si>
  <si>
    <t>PUCARA 08 DE OCTUBRE</t>
  </si>
  <si>
    <t>AUTOMOVIL-MOTO LINEAL</t>
  </si>
  <si>
    <t>09 DEOCTUBRE CUADRA 6</t>
  </si>
  <si>
    <t>02 CAMIONES</t>
  </si>
  <si>
    <t>05MAY|3</t>
  </si>
  <si>
    <t>05 DE NOVIEMBRE CUADRA 06</t>
  </si>
  <si>
    <t>AUTOMOVL</t>
  </si>
  <si>
    <t>22 DE FEBRERO 10 DE JULIO</t>
  </si>
  <si>
    <t>12 NOVIEMBRE CUADRA 14</t>
  </si>
  <si>
    <t>12 NOVIEMBRE 24 ABRIL</t>
  </si>
  <si>
    <t>28 DE JULIO CUADRA 3</t>
  </si>
  <si>
    <t>VEH. MENOR</t>
  </si>
  <si>
    <t>9 DE MAYO 03 DE OCTUBRE</t>
  </si>
  <si>
    <t>MOTO LINEAL-TOYOTA</t>
  </si>
  <si>
    <t>MERCADO LA HERMELINDA</t>
  </si>
  <si>
    <t>Imprudencia peaton</t>
  </si>
  <si>
    <t>moto lineal</t>
  </si>
  <si>
    <t>08 OCTUBRE-VILLARREAL</t>
  </si>
  <si>
    <t>imprudencia Conductor</t>
  </si>
  <si>
    <t>09 OCTUBRE-21OCTUBRE</t>
  </si>
  <si>
    <t>23.15</t>
  </si>
  <si>
    <t>26MARZO-12 NOVIEMBRE</t>
  </si>
  <si>
    <t>15.15</t>
  </si>
  <si>
    <t>26 maarzo cuadra 12</t>
  </si>
  <si>
    <t>auto-MOTOTAXI</t>
  </si>
  <si>
    <t>03 Octubre-30 de Mayo</t>
  </si>
  <si>
    <t>COMBI-MOTOTAXI</t>
  </si>
  <si>
    <t>JOSE CABRERA-A- UGARTE</t>
  </si>
  <si>
    <t>CALLE 31 ENERO</t>
  </si>
  <si>
    <t>MOTOTAXI-OMNIBUS</t>
  </si>
  <si>
    <t>PROL-VILLARREAL</t>
  </si>
  <si>
    <t>05 NOVIEMBRE-17 GOSTO</t>
  </si>
  <si>
    <t>COMBI-BICICLETA</t>
  </si>
  <si>
    <t>26 Marzo 07 Julio</t>
  </si>
  <si>
    <t>MOTO-BICICLETA</t>
  </si>
  <si>
    <t>A. UGARTE-30MAYO</t>
  </si>
  <si>
    <t>CAMION-COMBI</t>
  </si>
  <si>
    <t>CALLE LAS ANIMAS</t>
  </si>
  <si>
    <t>02 COMBIS</t>
  </si>
  <si>
    <t>LAS AMERICAS</t>
  </si>
  <si>
    <t>IMPRUDENCIA Conductor</t>
  </si>
  <si>
    <t>09 mayo 09 octubre</t>
  </si>
  <si>
    <t>CAMION.AUTO</t>
  </si>
  <si>
    <t>20 SETIEMBRE-09 MAYO</t>
  </si>
  <si>
    <t>COMBI-AUTO</t>
  </si>
  <si>
    <t>20,45</t>
  </si>
  <si>
    <t>INDOAMERICA</t>
  </si>
  <si>
    <t>08 OCTUBRE-29 JUNIO</t>
  </si>
  <si>
    <t>26 MARZO CUADRA 1</t>
  </si>
  <si>
    <t>MOTO-CAMIONETA</t>
  </si>
  <si>
    <t>26 MNARZO-21 OCTUBRE</t>
  </si>
  <si>
    <t>CAMIONETA- SW</t>
  </si>
  <si>
    <t>Av. La Marina Crda. 8</t>
  </si>
  <si>
    <t>Av. La Marina Crda. 02</t>
  </si>
  <si>
    <t>exceso de Velocidad</t>
  </si>
  <si>
    <t>MOTO JURGON</t>
  </si>
  <si>
    <t>Iterseccion calle Gamarra y Libertad</t>
  </si>
  <si>
    <t>Imprudencia del conducctor</t>
  </si>
  <si>
    <t xml:space="preserve">Calle Truijillo, Cdra. 01 </t>
  </si>
  <si>
    <t>Calle Felipe Santiago salaverry Cdra. 02</t>
  </si>
  <si>
    <t>LUGAR (cuadra y/o interseccion)</t>
  </si>
  <si>
    <t>Autopista Salaverry Km. 03</t>
  </si>
  <si>
    <t>06:00</t>
  </si>
  <si>
    <t xml:space="preserve">Calle Truijillo, N° 669 </t>
  </si>
  <si>
    <t>PANAMERICANA NORTE (GRIFO ULTRACOM)</t>
  </si>
  <si>
    <t>AUTOMOVIL C2T-275</t>
  </si>
  <si>
    <t>LOCAL</t>
  </si>
  <si>
    <t>ALTURA KM.569 de la Carretera Panamerica Norte</t>
  </si>
  <si>
    <t>CAMIONETA PICKUP y CAMION</t>
  </si>
  <si>
    <t>Av. Buenos Aires y JUAN VELASCO</t>
  </si>
  <si>
    <t>MOTOCICLETA T2-2962</t>
  </si>
  <si>
    <t>PANAMERICANA NORTE- ALTURA ALMAPO</t>
  </si>
  <si>
    <t>AUTOMOVIL KG-9922 y TOYOTA M1D-458</t>
  </si>
  <si>
    <t>INTERSECCION CALLE CIRO ALEGRIA                   (ALT. MURO ALMAPO)</t>
  </si>
  <si>
    <t>EXCESIVA VELOCIDAD</t>
  </si>
  <si>
    <t>V.A.M (TRIMOTO)       T4-0285</t>
  </si>
  <si>
    <t>CRUCE INTEMPESTIVO</t>
  </si>
  <si>
    <t>AUTOMOVIL MZD-940 y CARGADOR FRONTAL (dandose a la fuga)</t>
  </si>
  <si>
    <t>AUTOMOVIL PEQUEÑO ROJO (SE DIO A LA FUGA)</t>
  </si>
  <si>
    <t>PANAMERICANA NORTE (ALTURA GRIFO EL MILAGRO)</t>
  </si>
  <si>
    <t>EXCESO VELOCIDAD</t>
  </si>
  <si>
    <t>CAMIONETA RURAL  T1S-749 y MOTOTAXI (se dio a la fuga)</t>
  </si>
  <si>
    <t>AV. VICTOR RAUL SETOR 7</t>
  </si>
  <si>
    <t>MOTO TAXI NG-70898 y MOTOCICLETA (se dio a la fuga)</t>
  </si>
  <si>
    <t>CPNP   EL MILAGRO</t>
  </si>
  <si>
    <t>PANAMERICANA NORTE (ALTURA PARADERO 45)</t>
  </si>
  <si>
    <t>VEHICULO RC-282 y mototaxi (se dio a la fuga)</t>
  </si>
  <si>
    <t>Av. Juan Velasco Alvarado y la calle Sinchi Roca</t>
  </si>
  <si>
    <t>mototaxi AD-8975 y MOTOTAXI A4-6041</t>
  </si>
  <si>
    <t>SIN NOVEDAD</t>
  </si>
  <si>
    <t>Cmta Pickup y Automovil</t>
  </si>
  <si>
    <t xml:space="preserve">           Servicio Particular              </t>
  </si>
  <si>
    <t>Imprudencia de conductores</t>
  </si>
  <si>
    <t xml:space="preserve">No respetar la distancia </t>
  </si>
  <si>
    <t>Automivil y Camioneta</t>
  </si>
  <si>
    <t>Automovil Station wagon</t>
  </si>
  <si>
    <t>Automivil y Tico</t>
  </si>
  <si>
    <t>.Motocicleta y Automovil</t>
  </si>
  <si>
    <t>Motocicleta y Tico</t>
  </si>
  <si>
    <t>Camioneta Rural y Automovil</t>
  </si>
  <si>
    <t xml:space="preserve">Automovil y Station Wagon </t>
  </si>
  <si>
    <t>Automovil y Automovil</t>
  </si>
  <si>
    <t xml:space="preserve">Automivil y Automovil </t>
  </si>
  <si>
    <t xml:space="preserve">Vehiculo Menor y  Tico </t>
  </si>
  <si>
    <t>Aut. Menor y  Automovil</t>
  </si>
  <si>
    <t>Motocicleta y Automovil</t>
  </si>
  <si>
    <t>Cmta Rural y Automovil</t>
  </si>
  <si>
    <t>CPNP   EL ALAMBRE</t>
  </si>
  <si>
    <t xml:space="preserve">Automovil y  Automovil </t>
  </si>
  <si>
    <t>Automovil y Cmta Pick Up</t>
  </si>
  <si>
    <t xml:space="preserve">Cmta Pick Up y Camion </t>
  </si>
  <si>
    <t xml:space="preserve">Automovil y Cmta Rural </t>
  </si>
  <si>
    <t xml:space="preserve">Cmta Pickup,Remolque y  Semi trailer </t>
  </si>
  <si>
    <t>Volskswagon y Station Wagon</t>
  </si>
  <si>
    <t xml:space="preserve">          -</t>
  </si>
  <si>
    <t>Av. Jesus de Nazaret y Av. A. Orrego</t>
  </si>
  <si>
    <t xml:space="preserve">Cmta Pickup y Automovil </t>
  </si>
  <si>
    <t xml:space="preserve">Automovil y  Motocicleta </t>
  </si>
  <si>
    <t xml:space="preserve"> Automovil y  Camioneta</t>
  </si>
  <si>
    <t>Calle A.Raymondi Nro.302 -Trujillo</t>
  </si>
  <si>
    <t>Omnibus y  Cmta Rural</t>
  </si>
  <si>
    <t>Motocicleta y  Automovil</t>
  </si>
  <si>
    <t xml:space="preserve">Av. Valderrama y Av. T. Varcarcel </t>
  </si>
  <si>
    <t>Av. America Oeste y Av. A. Orrego</t>
  </si>
  <si>
    <t xml:space="preserve">Automovil y  Camioneta </t>
  </si>
  <si>
    <t xml:space="preserve"> Automovil y Cmta Pickup </t>
  </si>
  <si>
    <t xml:space="preserve">Av. Jesus de Nazarert y A. Carrion </t>
  </si>
  <si>
    <t xml:space="preserve"> Automovil y motocicleta </t>
  </si>
  <si>
    <t>Motocicleta y Staton wagon</t>
  </si>
  <si>
    <t xml:space="preserve"> Automivil y Motocicleta</t>
  </si>
  <si>
    <t xml:space="preserve">Automovil y Camion </t>
  </si>
  <si>
    <t>Av. Tupac Amaru con T. Varcarcel</t>
  </si>
  <si>
    <t xml:space="preserve">Cmta Rural y Station Wagon </t>
  </si>
  <si>
    <t xml:space="preserve"> Automoviles</t>
  </si>
  <si>
    <t>Cmta Ruaral y Wolswagen</t>
  </si>
  <si>
    <t>Calle A. Raymondi Nro.302 -Trujillo</t>
  </si>
  <si>
    <t xml:space="preserve">Automovil y  Camion </t>
  </si>
  <si>
    <t>01-04-2013</t>
  </si>
  <si>
    <t>10,45</t>
  </si>
  <si>
    <t>AV. HUSARES DE JUNIRN CDRA. 12 - URB. ARBOLEDA</t>
  </si>
  <si>
    <t>CHOQUE CON DAÑOS MATERIALES</t>
  </si>
  <si>
    <t>AMBOS VEHICULOS</t>
  </si>
  <si>
    <t>02-04-2013</t>
  </si>
  <si>
    <t>23,00</t>
  </si>
  <si>
    <t>OVALO LARCO- FRENTE AL GRIFO PRIMAX</t>
  </si>
  <si>
    <t>03-04-2013</t>
  </si>
  <si>
    <t>08,40</t>
  </si>
  <si>
    <t>CALLE BOLIVIA Y TACNA</t>
  </si>
  <si>
    <t>CHOQUE CON LESIONES Y DAÑOS MATERIALES</t>
  </si>
  <si>
    <t>VEH. MEN. MOTOC.</t>
  </si>
  <si>
    <t>AMBOS VEHIUCLOS</t>
  </si>
  <si>
    <t>14,30</t>
  </si>
  <si>
    <t>AV.  LARCO Y  CHOTA - LIEBRACION SOCIAL</t>
  </si>
  <si>
    <t>NO HUBO</t>
  </si>
  <si>
    <t>04-04-2013</t>
  </si>
  <si>
    <t>09,10</t>
  </si>
  <si>
    <t>KM. 570 - CARRETERA INDUSTRIAL</t>
  </si>
  <si>
    <t>DESPISTE CON LES. PER. Y DAÑOS MATER.</t>
  </si>
  <si>
    <t xml:space="preserve"> VEHICULO</t>
  </si>
  <si>
    <t>17,30</t>
  </si>
  <si>
    <t xml:space="preserve">PUERTA Nº E -  DEL C.C REAL PLAZA </t>
  </si>
  <si>
    <t xml:space="preserve"> AMBOS VEHICULOS</t>
  </si>
  <si>
    <t>05-04-2013</t>
  </si>
  <si>
    <t>18,30</t>
  </si>
  <si>
    <t>AV. HUSARES DE JUNIN - AMERICA SUR</t>
  </si>
  <si>
    <t xml:space="preserve">VIERNES </t>
  </si>
  <si>
    <t>06-04-2013</t>
  </si>
  <si>
    <t>06,30</t>
  </si>
  <si>
    <t xml:space="preserve">PROL. FATIMA Y VIA DE EVITAMIENTO </t>
  </si>
  <si>
    <t>12,30</t>
  </si>
  <si>
    <t>KM. 560- CARRETERA INDUSTRIAL</t>
  </si>
  <si>
    <t>CHOQUE POR ALCANCE - DAÑOS MATERIALES</t>
  </si>
  <si>
    <t>STATION WAGGON</t>
  </si>
  <si>
    <t xml:space="preserve">              AMBOS VEHICULOS</t>
  </si>
  <si>
    <t>15,15</t>
  </si>
  <si>
    <t>AV. DOS DE  MAYO - MZ. D - URB. LOS SAUCES</t>
  </si>
  <si>
    <t>08-04-2013</t>
  </si>
  <si>
    <t>14,00</t>
  </si>
  <si>
    <t>SANTA URSULA- SANTA CLARA - URB. LA MERCED</t>
  </si>
  <si>
    <t>09-04-2013</t>
  </si>
  <si>
    <t>01,00</t>
  </si>
  <si>
    <t>VIA DE EVITAMIENTO KM. 569 (REF. PALO MARINO)</t>
  </si>
  <si>
    <t>10-04-2013</t>
  </si>
  <si>
    <t>16,30</t>
  </si>
  <si>
    <t>AV. LARCO Y STA. PSJ. SANTA EDELMIRA</t>
  </si>
  <si>
    <t xml:space="preserve">                AMBOS VEHICULOS</t>
  </si>
  <si>
    <t>14-04-2013</t>
  </si>
  <si>
    <t>17,00</t>
  </si>
  <si>
    <t>AV. DOS DE  MAYO - LARCO</t>
  </si>
  <si>
    <t>19,45</t>
  </si>
  <si>
    <t>PROL. HUAMAN - AV. LARCO</t>
  </si>
  <si>
    <t xml:space="preserve">  VEHICULO</t>
  </si>
  <si>
    <t>16-04-2013</t>
  </si>
  <si>
    <t>08,00</t>
  </si>
  <si>
    <t>KM. 553- VIA DE EVITAMIENTO</t>
  </si>
  <si>
    <t>CHOQUE MULTIPLE CON DAÑOS MATERIALES</t>
  </si>
  <si>
    <t xml:space="preserve">                  AMBOS VEHCIULOS</t>
  </si>
  <si>
    <t>19-04-2013</t>
  </si>
  <si>
    <t>AV. VIA DE EVITAMIENTO - OVALO LA MARINA</t>
  </si>
  <si>
    <t>20,00</t>
  </si>
  <si>
    <t>AV. VICTOR RAUL Y JUAN PABLO</t>
  </si>
  <si>
    <t>20-04-2013</t>
  </si>
  <si>
    <t>10,00</t>
  </si>
  <si>
    <t xml:space="preserve"> LAS BEGONIAS Y AV. VICTOR RAUL - URB. LAS FLORES</t>
  </si>
  <si>
    <t xml:space="preserve">                 AMBOS VEHICULOS</t>
  </si>
  <si>
    <t>22-04-2013</t>
  </si>
  <si>
    <t>13,20</t>
  </si>
  <si>
    <t>PROL. VALLEJO Y FATIMA</t>
  </si>
  <si>
    <t xml:space="preserve">VEH. MEN. NO MOTOR. </t>
  </si>
  <si>
    <t>23-04-2013</t>
  </si>
  <si>
    <t>18,00</t>
  </si>
  <si>
    <t>CALLE LIMA # 05- BS. AIRES SUR</t>
  </si>
  <si>
    <t>26-04-2013</t>
  </si>
  <si>
    <t>AV. LARCO - FATIMA</t>
  </si>
  <si>
    <t>AV. HUAMAN -  MANUEL SEOANE</t>
  </si>
  <si>
    <t>27-04-2013</t>
  </si>
  <si>
    <t>12,40</t>
  </si>
  <si>
    <t>KM. 740- VIA DE EVITAMIENTO</t>
  </si>
  <si>
    <t>CHOQUE MULTIPLE - DAÑOS MATERIALES</t>
  </si>
  <si>
    <t xml:space="preserve"> PUERTA Nº 03 - C.C. REAL PLAZA- PRL. FATIMA</t>
  </si>
  <si>
    <t>28-04-2013</t>
  </si>
  <si>
    <t>00,10</t>
  </si>
  <si>
    <t xml:space="preserve">AV. EL GOLF # 08 - URB. EL GOLF </t>
  </si>
  <si>
    <t>CHOQUE  CON DAÑOS MATERIALES</t>
  </si>
  <si>
    <t>09,00</t>
  </si>
  <si>
    <t>SANTA BEATRIZ - SANTA CLARA - URB. LA MERCED</t>
  </si>
  <si>
    <t xml:space="preserve">  AMBOS VEHICULOS</t>
  </si>
  <si>
    <t>CALLE JHON F. KENEDDY # 03 - URB. LA PERLA</t>
  </si>
  <si>
    <t xml:space="preserve">   VEHICULO</t>
  </si>
  <si>
    <t>29-04-2013</t>
  </si>
  <si>
    <t>13,00</t>
  </si>
  <si>
    <t>AV. FATIMA # 03- FRENTE A LA IGLESIA DE FATIMA</t>
  </si>
  <si>
    <t xml:space="preserve">AV. LARCO # 05 </t>
  </si>
  <si>
    <t>30-04-2013</t>
  </si>
  <si>
    <t>08,20</t>
  </si>
  <si>
    <t xml:space="preserve">AV. LARCO -  PROL. SANTA RORA - BS. AIRES </t>
  </si>
  <si>
    <t>12,20</t>
  </si>
  <si>
    <t xml:space="preserve">AV. LARCO # 09  - VISTA ALEGRE </t>
  </si>
  <si>
    <t>ATROPELLO CON CONSECUENCIA FATAL</t>
  </si>
  <si>
    <t xml:space="preserve"> NO  HUBO</t>
  </si>
  <si>
    <t>02-05-2013</t>
  </si>
  <si>
    <t>15,30</t>
  </si>
  <si>
    <t>AV. LARCO - ALTURA DEL PARQUE DE LAS AGUAS</t>
  </si>
  <si>
    <t xml:space="preserve">   AMBOS VEHICULOS</t>
  </si>
  <si>
    <t xml:space="preserve"> AV. LA MARINA # 12 </t>
  </si>
  <si>
    <t xml:space="preserve">    VEHICULO</t>
  </si>
  <si>
    <t>03-05-2013</t>
  </si>
  <si>
    <t xml:space="preserve">CALLE LOS COCOTEROS # 02 - URB. EL GOLF </t>
  </si>
  <si>
    <t>04-05-2013</t>
  </si>
  <si>
    <t>12,00</t>
  </si>
  <si>
    <t>PRO. VALLEJO - PUERTA PRINCIPAL C.C REAL PLAZA</t>
  </si>
  <si>
    <t>06-05-2013</t>
  </si>
  <si>
    <t>14,45</t>
  </si>
  <si>
    <t>PSJ. CAPULLANAS - PALMAS DEL GOLF - URB. EL GOLF</t>
  </si>
  <si>
    <t xml:space="preserve"> AV. LA MARINA # 13 - FR. TERMINAL TERRESTRE</t>
  </si>
  <si>
    <t>1</t>
  </si>
  <si>
    <t>07-05-2013</t>
  </si>
  <si>
    <t>21,00</t>
  </si>
  <si>
    <t xml:space="preserve">LOS ALMENDROS # 05 - URB. SAN ELOY </t>
  </si>
  <si>
    <t>10-05-2013</t>
  </si>
  <si>
    <t>02,00</t>
  </si>
  <si>
    <t>AV. FATIMA # 08</t>
  </si>
  <si>
    <t>DESPISTE CON LESIONES Y D/M - PEL. COMUN</t>
  </si>
  <si>
    <t xml:space="preserve">     VEHICULO</t>
  </si>
  <si>
    <t>12-05-2013</t>
  </si>
  <si>
    <t>06,20</t>
  </si>
  <si>
    <t>10,50</t>
  </si>
  <si>
    <t>AV. EL GOLF # 07- URB. EL GOLF</t>
  </si>
  <si>
    <t>CHOQUE CON LESIONES Y  D/M - PEL. COMUN</t>
  </si>
  <si>
    <t>23,30</t>
  </si>
  <si>
    <t>AV. AMERICA SUR - CALLE VICTOR DELFIN</t>
  </si>
  <si>
    <t>13-05-2013</t>
  </si>
  <si>
    <t>15,12</t>
  </si>
  <si>
    <t>CALLE LIBERTAD - DOS DE MAYO -  BS. AIRES NORTE</t>
  </si>
  <si>
    <t>14-05-2013</t>
  </si>
  <si>
    <t xml:space="preserve">AV. LARCO # 07 -  29 DE DICIEMBRE - VISTA ALEGRE </t>
  </si>
  <si>
    <t>16-05-2013</t>
  </si>
  <si>
    <t>17,50</t>
  </si>
  <si>
    <t>AV. MANUEL SEOANE - BOLIVAR - VISTA ALEGRE</t>
  </si>
  <si>
    <t>21,35</t>
  </si>
  <si>
    <t>AV. HUSARES DE JUNIN Y FATIMA</t>
  </si>
  <si>
    <t xml:space="preserve">   NO HUBO</t>
  </si>
  <si>
    <t>17-05-2013</t>
  </si>
  <si>
    <t>08,30</t>
  </si>
  <si>
    <t>AV. LARCO - LOS CEDROS</t>
  </si>
  <si>
    <t>VIA DE EVITAMIENTO - ALTURA  DEL TERM. PESQUERO</t>
  </si>
  <si>
    <t>21-05-2013</t>
  </si>
  <si>
    <t>06,40</t>
  </si>
  <si>
    <t>CALLE : SANCHEZ CARRION - 29 DE DICIEMBRE</t>
  </si>
  <si>
    <t>23-05-2013</t>
  </si>
  <si>
    <t>09,30</t>
  </si>
  <si>
    <t>LOS GRANADOS - ANGELES - URB. CALIFORNIA</t>
  </si>
  <si>
    <t>26-05-2013</t>
  </si>
  <si>
    <t>07,40</t>
  </si>
  <si>
    <t>AV. LARCO - HUAMAN</t>
  </si>
  <si>
    <t>27-05-2013</t>
  </si>
  <si>
    <t>08,50</t>
  </si>
  <si>
    <t>CALLE LOS GRANADOS Y TULIPANES - URB. CALIFORNIA</t>
  </si>
  <si>
    <t>28-05-2013</t>
  </si>
  <si>
    <t>19,00</t>
  </si>
  <si>
    <t xml:space="preserve">KM. 571- CARRETERA INDUSTRIAL </t>
  </si>
  <si>
    <t>DESPISTE CON LESIONES Y DAÑOS MATER.</t>
  </si>
  <si>
    <t>30-05-2013</t>
  </si>
  <si>
    <t>AV. LOS ANGELES # 05 - URB. CALIFORNIA</t>
  </si>
  <si>
    <t>12,15</t>
  </si>
  <si>
    <t xml:space="preserve">AV. AMERICA SUR - FRENTE A LA UPAO </t>
  </si>
  <si>
    <t>05-06-2013</t>
  </si>
  <si>
    <t>07,00</t>
  </si>
  <si>
    <t xml:space="preserve">AV. LARCO # 13 </t>
  </si>
  <si>
    <t>15,35</t>
  </si>
  <si>
    <t>AV. LARCO - DOS DE MAYO</t>
  </si>
  <si>
    <t>VEH. MEN. MOTOKAR</t>
  </si>
  <si>
    <t>06-06-2013</t>
  </si>
  <si>
    <t>16,50</t>
  </si>
  <si>
    <t>AV. VICTOR RAUL - URB. LAS FLORES</t>
  </si>
  <si>
    <t>08-06-2013</t>
  </si>
  <si>
    <t>05,55</t>
  </si>
  <si>
    <t xml:space="preserve">AV. FATIMA # 01 </t>
  </si>
  <si>
    <t>11,25</t>
  </si>
  <si>
    <t>10-06-2013</t>
  </si>
  <si>
    <t>04,10</t>
  </si>
  <si>
    <t>KM. 578- VIA DE EVITAMIENTO</t>
  </si>
  <si>
    <t>DESPISTE CON DAÑOS MATERIALES.</t>
  </si>
  <si>
    <t>17,35</t>
  </si>
  <si>
    <t>PROL. HUAMAN - JUAN PABLO</t>
  </si>
  <si>
    <t xml:space="preserve">    AMBOS VEHICULOS</t>
  </si>
  <si>
    <t>11-06-2013</t>
  </si>
  <si>
    <t>14,20</t>
  </si>
  <si>
    <t>AV. MANUEL SEOANE # 10 - VISTA ALEGRE</t>
  </si>
  <si>
    <t>13-06-2013</t>
  </si>
  <si>
    <t>07,20</t>
  </si>
  <si>
    <t>AV. LARCO - CALLE 28 DE JULIO</t>
  </si>
  <si>
    <t xml:space="preserve">  NO HUBO</t>
  </si>
  <si>
    <t>16-06-2013</t>
  </si>
  <si>
    <t>22,45</t>
  </si>
  <si>
    <t>AV. MANUEL SEOANE- DOS DE MAYO</t>
  </si>
  <si>
    <t>DESPISTE CON LESIONES</t>
  </si>
  <si>
    <t>19-06-2013</t>
  </si>
  <si>
    <t xml:space="preserve">AV. HUSARES DE JUNIN # 12 </t>
  </si>
  <si>
    <t>15,00</t>
  </si>
  <si>
    <t xml:space="preserve">AV. LA MARINA # 12 </t>
  </si>
  <si>
    <t>SEMI TRAYLER</t>
  </si>
  <si>
    <t>20-06-2013</t>
  </si>
  <si>
    <t>CALLE LOS CAPULIES - MANZANOS -  URB. FLORES GOLF</t>
  </si>
  <si>
    <t>DESPISTE CON DAÑOS MATERIALES</t>
  </si>
  <si>
    <t>21-06-2013</t>
  </si>
  <si>
    <t>LOS LAURELES - GRANADOS - URB. CALIFORNIA</t>
  </si>
  <si>
    <t>22-06-2013</t>
  </si>
  <si>
    <t>15,05</t>
  </si>
  <si>
    <t xml:space="preserve">ALTURA DEL OVALO LA MARINA </t>
  </si>
  <si>
    <t>21,50</t>
  </si>
  <si>
    <t>MZ. 08 - LOTE 08- LOS JARDINES DEL GOLF</t>
  </si>
  <si>
    <t xml:space="preserve">                   AMBOS VEHICULOS</t>
  </si>
  <si>
    <t>23-06-2013</t>
  </si>
  <si>
    <t>04,40</t>
  </si>
  <si>
    <t>AV. MANUEL SEOANE - LEONCIO PRADO / V.A.</t>
  </si>
  <si>
    <t>ATROPELLO CON MUERTE Y FUGA DE VEH.</t>
  </si>
  <si>
    <t>AUT.  EN PROC DE IDENT</t>
  </si>
  <si>
    <t xml:space="preserve">   TRICICLO</t>
  </si>
  <si>
    <t xml:space="preserve"> DOMINGO</t>
  </si>
  <si>
    <t>AV. BOLIVIA - TACNA</t>
  </si>
  <si>
    <t>ATROPELLO - LESIONES</t>
  </si>
  <si>
    <t xml:space="preserve">    NO HUBO</t>
  </si>
  <si>
    <t>KM. 550 - TERMINAL PESQUERO</t>
  </si>
  <si>
    <t>DESPISTE -  DAÑOS MATERIALES</t>
  </si>
  <si>
    <t>21,15</t>
  </si>
  <si>
    <t>AV. DOS DE MAYO - CALLE CARROZABLE - H.</t>
  </si>
  <si>
    <t xml:space="preserve">      VEHICULO</t>
  </si>
  <si>
    <t>25-06-2013</t>
  </si>
  <si>
    <t>16,40</t>
  </si>
  <si>
    <t>CALLE LOS TILOS Y LAS MALVAS - URB. CALIF.</t>
  </si>
  <si>
    <t>ATROPELLO- LESIONES</t>
  </si>
  <si>
    <t xml:space="preserve">      NO HUBO</t>
  </si>
  <si>
    <t>26-06-2013</t>
  </si>
  <si>
    <t>AV. AMERICA SUR (REF. FR. TRANS. LINEA)</t>
  </si>
  <si>
    <t xml:space="preserve">               AMBOS VEHICULOS</t>
  </si>
  <si>
    <t>28-06-2013</t>
  </si>
  <si>
    <t>KM. 560- VIA DE EVITAMIENTO</t>
  </si>
  <si>
    <t>DESPISTE - SEG. DE MUERTE - L/P-D/M.</t>
  </si>
  <si>
    <t xml:space="preserve">       VEHICULO</t>
  </si>
  <si>
    <t>19,55</t>
  </si>
  <si>
    <t xml:space="preserve">KM. 15 - CARRETERA INDUSTRIAL </t>
  </si>
  <si>
    <t xml:space="preserve">        VEHICULO</t>
  </si>
  <si>
    <t>29-06-2013</t>
  </si>
  <si>
    <t>16,00</t>
  </si>
  <si>
    <t>KM. 569- VIA DE EVITAMIENTO- PALO MARINO</t>
  </si>
  <si>
    <t>CUADRO ESTADISTICO DE ACCIDENTES DE TRANSITO REGISTRADOS EN LAS 18 COMISARIAS PNP DE LA PROVINCIA DE TRUJILLO, DURANTE LOS MESES DE JULIO, AGOSTO Y SETIEMBRE 2013.</t>
  </si>
  <si>
    <t xml:space="preserve">Av. España </t>
  </si>
  <si>
    <t>Av. España cdra. 14</t>
  </si>
  <si>
    <t>automivil</t>
  </si>
  <si>
    <t>Av. Costa rica y Av. Paraguay</t>
  </si>
  <si>
    <t>automivil/moto lineal</t>
  </si>
  <si>
    <t>Jr. Zepita y Jr. Orbegozo</t>
  </si>
  <si>
    <t>Av. Santa Teresa de Jesus y Av Costa Rica</t>
  </si>
  <si>
    <t>Av. España y Av. Larco</t>
  </si>
  <si>
    <t>atomovil</t>
  </si>
  <si>
    <t>Av. España cdra 7</t>
  </si>
  <si>
    <t>publico/particular</t>
  </si>
  <si>
    <t>Plaza de Armas y Jr Pizarro cdra 3</t>
  </si>
  <si>
    <t>Av. America Sur y Calcuchimac</t>
  </si>
  <si>
    <t>Estado de ebriedad conductor</t>
  </si>
  <si>
    <t>Av. España y Jr. Junin</t>
  </si>
  <si>
    <t>Camioneta Rural/Bicicleta</t>
  </si>
  <si>
    <t>Av. España cdra. 23</t>
  </si>
  <si>
    <t>Av. 28 de Julio y Av. Costa Rica</t>
  </si>
  <si>
    <t>urbano</t>
  </si>
  <si>
    <t>Jr. Bolognesi y Jr. Pizarro</t>
  </si>
  <si>
    <t>Av. España cdra 23 y Jr. Orbegozo</t>
  </si>
  <si>
    <t>Av. America Sur cdra 17</t>
  </si>
  <si>
    <t>bus/Moto Lineal</t>
  </si>
  <si>
    <t>Automovil/bicicleta</t>
  </si>
  <si>
    <t>Av. España cdra 25 y Calle Brasil</t>
  </si>
  <si>
    <t>Automovil/moto lineal</t>
  </si>
  <si>
    <t>Publico/Particular</t>
  </si>
  <si>
    <t>Av. Larco cdra 8</t>
  </si>
  <si>
    <t>camioneta pickup</t>
  </si>
  <si>
    <t>Av. España y calle Francisco de Zela</t>
  </si>
  <si>
    <t>Av. España cdra 9</t>
  </si>
  <si>
    <t>Av. España y Jr. Pizarro</t>
  </si>
  <si>
    <t>Calle Dean Saavedra</t>
  </si>
  <si>
    <t>Av. Juan Pablo y Calle San Martin</t>
  </si>
  <si>
    <t xml:space="preserve">imprudencia conductor </t>
  </si>
  <si>
    <t>Av. España cdra 1</t>
  </si>
  <si>
    <t>Jr. Bolivar y Psje Loja</t>
  </si>
  <si>
    <t>Plazuela el Recreo y  Jr. Estete</t>
  </si>
  <si>
    <t>Av. España y Jr. Gamarra</t>
  </si>
  <si>
    <t>Moto lineal/Bicicleta</t>
  </si>
  <si>
    <t>Jr. Bolivar y Psje San Agustin</t>
  </si>
  <si>
    <t>Av. España cdra 22</t>
  </si>
  <si>
    <t>Av Los Incas y Jr. Atahualpa</t>
  </si>
  <si>
    <t>Jr. Zela cdra 2</t>
  </si>
  <si>
    <t>Av. Vera Enrique y Av. 9 de Octubre</t>
  </si>
  <si>
    <t>bus</t>
  </si>
  <si>
    <t>Av. Larco y Calle Bobadilla</t>
  </si>
  <si>
    <t>JULIO</t>
  </si>
  <si>
    <t>Av. España cdra 14</t>
  </si>
  <si>
    <t>Jr. San Martin y Jr. Bolognesi</t>
  </si>
  <si>
    <t>Av. A merica Sur y Jr. Suarez</t>
  </si>
  <si>
    <t>Calle Jose Galvez y Av. America sur</t>
  </si>
  <si>
    <t>Jr. Orbegozo y Jr. Bolivar</t>
  </si>
  <si>
    <t>Jr. Santa Teresa de Jesus y Av. Larco</t>
  </si>
  <si>
    <t>Av. España y Jr. Orbegozo</t>
  </si>
  <si>
    <t>Jr. Independencia</t>
  </si>
  <si>
    <t>Jr. Ayacucho y Jr. Diego de Almagro</t>
  </si>
  <si>
    <t>Av. Moche cdra 9</t>
  </si>
  <si>
    <t>Calle Guatemala y Costa Rica</t>
  </si>
  <si>
    <t>Av. España y Calle Zela</t>
  </si>
  <si>
    <t>moto lineal/automovil</t>
  </si>
  <si>
    <t>Jr. Bolognesi y Jr. Independencia</t>
  </si>
  <si>
    <t>Av. Los Incas y Zela</t>
  </si>
  <si>
    <t>Av. España y Jr San Martin</t>
  </si>
  <si>
    <t>Av. Santa Teresa de Jesus cdra</t>
  </si>
  <si>
    <t>Av. España cdra 15</t>
  </si>
  <si>
    <t xml:space="preserve">Av. Los Incas </t>
  </si>
  <si>
    <t>Particular/Publico</t>
  </si>
  <si>
    <t>AGOSTO</t>
  </si>
  <si>
    <t>Provincial</t>
  </si>
  <si>
    <t>Calle San Martin cdra 3</t>
  </si>
  <si>
    <t>Sábado</t>
  </si>
  <si>
    <t>AV. Vallejo  Cdra. 05</t>
  </si>
  <si>
    <t>Interprovincial</t>
  </si>
  <si>
    <t>Av. America Norte Cdra. 13</t>
  </si>
  <si>
    <t>Av. Larco cdra 5</t>
  </si>
  <si>
    <t>SETIEMBRE</t>
  </si>
  <si>
    <t>Pedro García y la calle Antenor Orriego</t>
  </si>
  <si>
    <t>Km 06 CPSLL</t>
  </si>
  <si>
    <t>Km 20.5 CPSLL</t>
  </si>
  <si>
    <t>calle las gardenias y calle los jazmines</t>
  </si>
  <si>
    <t>av antenor Orrego y la calle Pedro García</t>
  </si>
  <si>
    <t xml:space="preserve">carretera a entrada  a la emp. tableros </t>
  </si>
  <si>
    <t>Km 09 CPSLL</t>
  </si>
  <si>
    <t>frontis de  Hidrandina</t>
  </si>
  <si>
    <t>28-ago-13</t>
  </si>
  <si>
    <t>Km 25.5 CPSLL</t>
  </si>
  <si>
    <t>30-ago-13</t>
  </si>
  <si>
    <t>Km 17 1/2 CPSLL</t>
  </si>
  <si>
    <t>01-set-13</t>
  </si>
  <si>
    <t>calle Industria y Jr. San Ignacio</t>
  </si>
  <si>
    <t>04-set-13</t>
  </si>
  <si>
    <t>carretera a entrada  a la emp. Tableros</t>
  </si>
  <si>
    <t>18-set-13</t>
  </si>
  <si>
    <t>Km 11 CPSLL</t>
  </si>
  <si>
    <t>25-set-13</t>
  </si>
  <si>
    <t>carretra a Santo Domingo y Conache</t>
  </si>
  <si>
    <t>Av. La Marina Km 563</t>
  </si>
  <si>
    <t>Automovil/Motocicleta</t>
  </si>
  <si>
    <t>Sector Santa Rosa-Grifo El triunfo-Carretera Industrial</t>
  </si>
  <si>
    <t>Panamericana Norte Km. 558</t>
  </si>
  <si>
    <t>Camion/Cmta Rural</t>
  </si>
  <si>
    <t>Urbano</t>
  </si>
  <si>
    <t>Cmta Pickup/Camion</t>
  </si>
  <si>
    <t xml:space="preserve">Av. La Marina cdra.4 </t>
  </si>
  <si>
    <t>Cmta Pickup/Automovil</t>
  </si>
  <si>
    <t>Autopista de Salaverry-Intersecion con la Carretera Panamericana Norte</t>
  </si>
  <si>
    <t>Station Wagon/Automovil</t>
  </si>
  <si>
    <t>Av. La Marina Cdra. 1</t>
  </si>
  <si>
    <t>Carretera Panamericana Km 557</t>
  </si>
  <si>
    <t>Motocicleta/Automovil</t>
  </si>
  <si>
    <t>Carretera Panamericana-Puente Moche</t>
  </si>
  <si>
    <t>Automovil/Automovil</t>
  </si>
  <si>
    <t>Av. La Marina-Calle Elio Jacobo</t>
  </si>
  <si>
    <t>Fallas Mecanicas</t>
  </si>
  <si>
    <t>Campiña de Moche-Sector Huaca del Sol</t>
  </si>
  <si>
    <t>Imprudencia del pasajero</t>
  </si>
  <si>
    <t>carretera panamericana Km 558</t>
  </si>
  <si>
    <t>Entrada  Campiña de Moche</t>
  </si>
  <si>
    <t>Automovil/Mototaxi</t>
  </si>
  <si>
    <t>Particular/Urbano</t>
  </si>
  <si>
    <t>Carretera Panamericana Km 538</t>
  </si>
  <si>
    <t>Urbano/Particular</t>
  </si>
  <si>
    <t>Carretera Industrial Km 558</t>
  </si>
  <si>
    <t>Cmta Pickup/Motocicleta</t>
  </si>
  <si>
    <t>Av. La Marina s/n-Las Delicas</t>
  </si>
  <si>
    <t>Curva del Sun</t>
  </si>
  <si>
    <t>Motocicleta/Cmta Rural</t>
  </si>
  <si>
    <t>Campiña de Moche-Altura del restaurante Sol y Fiesta</t>
  </si>
  <si>
    <t>Ovalo La Marina</t>
  </si>
  <si>
    <t>Volquete/Cmta Pickup</t>
  </si>
  <si>
    <t>Cruce el Gallo</t>
  </si>
  <si>
    <t>Estado de Ebriedad Conductor</t>
  </si>
  <si>
    <t>Camion/Station Wagon</t>
  </si>
  <si>
    <t>Carretera Panamericana Km 559</t>
  </si>
  <si>
    <t>Carretera Panamericana Km. 562.5</t>
  </si>
  <si>
    <t>Cmta Rural/Bicicleta</t>
  </si>
  <si>
    <t>Remolcador/Motocicleta</t>
  </si>
  <si>
    <t>Av. La Marina Cdra. 4</t>
  </si>
  <si>
    <t>Carretera Panamericana Norte Km 556</t>
  </si>
  <si>
    <t>Carretera Panamericana Norte Km 558</t>
  </si>
  <si>
    <t>Cmta Rural/Automovil</t>
  </si>
  <si>
    <t>CALLE M. PARADO DE BELLIDO CDA.7</t>
  </si>
  <si>
    <t>FRANCISCO DE PAULA CUADRA 2</t>
  </si>
  <si>
    <t>NEG.CHOFER</t>
  </si>
  <si>
    <t>CALLE CONDORCANQUI CUADRA 6</t>
  </si>
  <si>
    <t>AV. M. UBALDE-PSJE CO. NAVARRO</t>
  </si>
  <si>
    <t>PUMACAHUA-HMNOS ANGULO</t>
  </si>
  <si>
    <t>CPNP  NICOLAS ALCAZAR</t>
  </si>
  <si>
    <t>PROLONGACION MIRAFLORES</t>
  </si>
  <si>
    <t>EXC.VELOCIDAD</t>
  </si>
  <si>
    <t xml:space="preserve">AV. PUMACAHUA Y PROL. SANTA </t>
  </si>
  <si>
    <t>AV. PUMACAHUA - SANCHEZ CARRION</t>
  </si>
  <si>
    <t>MICAELA BASTIDAS CUADRA 12</t>
  </si>
  <si>
    <t>NEG. CHOFER</t>
  </si>
  <si>
    <t>MAYTA CAPAC-PASAJE CONTISUYO</t>
  </si>
  <si>
    <t>ATAHUALPA-CAPAC YUPANQUI</t>
  </si>
  <si>
    <t xml:space="preserve">EXC. VELOCIDAD </t>
  </si>
  <si>
    <t>CAMIONETA-MOTOCICLETA</t>
  </si>
  <si>
    <t>JOSE CRESPO</t>
  </si>
  <si>
    <t>M. BASTIDAS- S. CARRION</t>
  </si>
  <si>
    <t>03SET-13</t>
  </si>
  <si>
    <t>H. UNANUE Y ASENCIO VERGARA</t>
  </si>
  <si>
    <t>EXC. VELOCIDAD</t>
  </si>
  <si>
    <t>AUTOMOVI-MOTOTAXI</t>
  </si>
  <si>
    <t>04SET-13</t>
  </si>
  <si>
    <t xml:space="preserve">ASTOPILCO-HUAYNA CAPAC </t>
  </si>
  <si>
    <t>AUTOMOVIL-MOTOCICLETA LINEAL</t>
  </si>
  <si>
    <t>09SET-13</t>
  </si>
  <si>
    <t xml:space="preserve">F. ZELA Y CAHUIDE </t>
  </si>
  <si>
    <t>AUTOMOVIL-BICICLETA</t>
  </si>
  <si>
    <t>PUMACAHUA CUADRA 15</t>
  </si>
  <si>
    <t>SECTOR LUIS MARIA CALDERON</t>
  </si>
  <si>
    <t>16SET-13</t>
  </si>
  <si>
    <t>CALLE CONDORCANQUI-YAHUAR HUACA</t>
  </si>
  <si>
    <t>CAMIONETA SW.-BICICLETA</t>
  </si>
  <si>
    <t>21SET-13</t>
  </si>
  <si>
    <t>AV. PUMACAHUA CUADRA 14</t>
  </si>
  <si>
    <t>22SET-13</t>
  </si>
  <si>
    <t xml:space="preserve">PASAJE LAS PALMERAS </t>
  </si>
  <si>
    <t>ASENCIO VERGARA-SINCHI ROCA</t>
  </si>
  <si>
    <t>24SET-13</t>
  </si>
  <si>
    <t>AV. PUMACAHUA Y CESAR VALLEJO</t>
  </si>
  <si>
    <t>TRIMOTO DE CARGA</t>
  </si>
  <si>
    <t>25SET-13</t>
  </si>
  <si>
    <t>AV PUMACAHUA CUADRA 12</t>
  </si>
  <si>
    <t>CAMIONETA RURAL -BICICLETA</t>
  </si>
  <si>
    <t>CUADRA 6 MARIA PARADO BELLIDO</t>
  </si>
  <si>
    <t>29SET-13</t>
  </si>
  <si>
    <t>AV S. CARRION Y F. ZELA</t>
  </si>
  <si>
    <t>CAMIONETA PICK-UP -MOTOCICLETA</t>
  </si>
  <si>
    <t>Cdra.11 Tadeo Monagas</t>
  </si>
  <si>
    <t>servicio publico</t>
  </si>
  <si>
    <t>Cdra.3 Av. Condorcanqui</t>
  </si>
  <si>
    <t>Av. Nicolas de Pierola Cdra. 18</t>
  </si>
  <si>
    <t>partricular</t>
  </si>
  <si>
    <t>Av. Tahuantinsuyo Cdra. 8</t>
  </si>
  <si>
    <t>automovil - Automotor Menor</t>
  </si>
  <si>
    <t>Av. Metropolitana - Metropolitana II</t>
  </si>
  <si>
    <t>Cmta. Rural - Omnibus</t>
  </si>
  <si>
    <t>Cdra.2 de Tadeo Monagas</t>
  </si>
  <si>
    <t>Av. Nicolas de Pierola - I paradero</t>
  </si>
  <si>
    <t>automovil-automovil</t>
  </si>
  <si>
    <t>Av. Nicolas de Pierola Cdra. 17</t>
  </si>
  <si>
    <t>Omnibus -Automovil</t>
  </si>
  <si>
    <t>Cdra.10 Av.Tahuantinsuyo</t>
  </si>
  <si>
    <t>Cdra.4 Av. Blanco Encalada</t>
  </si>
  <si>
    <t>Automovil - Mototaxi</t>
  </si>
  <si>
    <t>Calle Maria Albear Cdra. 09</t>
  </si>
  <si>
    <t>Calle Santiago Mariños - Jose Castelli</t>
  </si>
  <si>
    <t>station wagon</t>
  </si>
  <si>
    <t>Cdra.15. Av. Condorcanqui</t>
  </si>
  <si>
    <t>Calle Manuel Albear - Jose Marti</t>
  </si>
  <si>
    <t>Av. Nicolas de Pierola - Metropolitana</t>
  </si>
  <si>
    <t>Automovil - Camioneta</t>
  </si>
  <si>
    <t>Av. Tahuantinsuyo Cdra. 12</t>
  </si>
  <si>
    <t>Calle Felix Aldao Cdra. 02</t>
  </si>
  <si>
    <t>Cdra.5 de calle Sapiola</t>
  </si>
  <si>
    <t>Av. Nicolas de Pierola Cdra. 05</t>
  </si>
  <si>
    <t>Omnibus/automovil</t>
  </si>
  <si>
    <t>Av. Blanca Encalada Cdra. 13</t>
  </si>
  <si>
    <t>Av. Metropolitana - frente a la KR.</t>
  </si>
  <si>
    <t xml:space="preserve">Motokar - </t>
  </si>
  <si>
    <t>Calle Tadeo Monagas</t>
  </si>
  <si>
    <t>Motokar - Motokar</t>
  </si>
  <si>
    <t>Cdra.12 de Av. Tahuantinsuyo</t>
  </si>
  <si>
    <t>Av. Tupac Amaru Cdra. 14</t>
  </si>
  <si>
    <t>Av. Condorcanqui y Calle Manuel Carrera</t>
  </si>
  <si>
    <t>Automotor menor - Cmta. Rural</t>
  </si>
  <si>
    <t>Calle Capolican Cdra. 15</t>
  </si>
  <si>
    <t>via Canal Movhica</t>
  </si>
  <si>
    <t>Cmta. Prek Up.</t>
  </si>
  <si>
    <t>Av. Condorcanqui - Rivadarri</t>
  </si>
  <si>
    <t>Motokar - Automovil</t>
  </si>
  <si>
    <t>Av. Wichansao - Mz. A del AA.HH. Los Laureles</t>
  </si>
  <si>
    <t>Motocicleta - Camion</t>
  </si>
  <si>
    <t>Cdra.8 Av. Condorcanqui</t>
  </si>
  <si>
    <t>Av. Los Laureles Cdra.3</t>
  </si>
  <si>
    <t>Camioneta - Automovil</t>
  </si>
  <si>
    <t>Cdra.11 de Av. Tahuantinsuyo</t>
  </si>
  <si>
    <t>Calle Baquijano y Carrillo - Av. Tahuantinsuyo</t>
  </si>
  <si>
    <t>Av. Condorcanqui - Calle Maria Albear</t>
  </si>
  <si>
    <t>Automovil - automovil</t>
  </si>
  <si>
    <t>Av. Condorcanqui - Calle Heredia</t>
  </si>
  <si>
    <t>Av. Fraternidad - Calle Santa Martha</t>
  </si>
  <si>
    <t>Mototaxi - Automovil</t>
  </si>
  <si>
    <t>Av. Los Laureles Cdra.4</t>
  </si>
  <si>
    <t>Calle Jose Marti Cdra.7</t>
  </si>
  <si>
    <t>Av. Condorcanqui Cdra. 14</t>
  </si>
  <si>
    <t>Av. Gran Chimu Cdra. 15</t>
  </si>
  <si>
    <t>Av. Condorcanqui Cdra. 11</t>
  </si>
  <si>
    <t>Mototaxi -Automovil</t>
  </si>
  <si>
    <t>Av. Tahuantinsuyo Cdra. 15</t>
  </si>
  <si>
    <t>Av. Tahuantinsuyo Cdra. 14</t>
  </si>
  <si>
    <t>paeticular</t>
  </si>
  <si>
    <t>Av. Tahuantinsuyo y Calle Baquijano y Carrillo</t>
  </si>
  <si>
    <t>Camion - Omnibus</t>
  </si>
  <si>
    <t>Cdra.5 Jose Marti</t>
  </si>
  <si>
    <t>Station wagon</t>
  </si>
  <si>
    <t>Cdra.4 de Jose Maria Blanes</t>
  </si>
  <si>
    <t>Av. Condorcanqui Cdra. 18</t>
  </si>
  <si>
    <t>Av. Nicolas de Pierola Cdra. 15</t>
  </si>
  <si>
    <t>Vehiculo Menor - Automovil</t>
  </si>
  <si>
    <t>Av. Tahuantisuyo Cdra. 14</t>
  </si>
  <si>
    <t>Av. Condorcanqui y Mateo del Toro</t>
  </si>
  <si>
    <t>Calle Guadalupe Victoria y Calle Santa Martha</t>
  </si>
  <si>
    <t>Camioneta Rural - Motocicleta</t>
  </si>
  <si>
    <t>02-set-13</t>
  </si>
  <si>
    <t>Av. Tahuantinsuyo Cdra 15</t>
  </si>
  <si>
    <t>06-set-13</t>
  </si>
  <si>
    <t>Av. Condorcanqui Cdra. 12</t>
  </si>
  <si>
    <t>08-set13</t>
  </si>
  <si>
    <t>Av. Manuel Carrera y Manuel Cedeño</t>
  </si>
  <si>
    <t>08-set-13</t>
  </si>
  <si>
    <t>Av. Blanco Encalada - Los Jardines</t>
  </si>
  <si>
    <t>Av. Condorcanqui Cdra 08</t>
  </si>
  <si>
    <t>10-set-13</t>
  </si>
  <si>
    <t>Av. Condorcanqui Cdra. 09</t>
  </si>
  <si>
    <t>Camioneta - Camioneta Rural</t>
  </si>
  <si>
    <t>14-set-13</t>
  </si>
  <si>
    <t>Av. Gran Chimu Cdra. 11</t>
  </si>
  <si>
    <t>station wagon-Automovil</t>
  </si>
  <si>
    <t>17-set-13</t>
  </si>
  <si>
    <t>Calle Mac Gregor y Balmaceda</t>
  </si>
  <si>
    <t>Omnibus - Station Wagon</t>
  </si>
  <si>
    <t>20-set-13</t>
  </si>
  <si>
    <t>AA-HH. Nuevo Jerusalen</t>
  </si>
  <si>
    <t>23-set-13</t>
  </si>
  <si>
    <t>Av. Condorcanqui frente a Seg. Vial</t>
  </si>
  <si>
    <t>Av. Blanco Encalda y Jose Marti</t>
  </si>
  <si>
    <t>24-set-13</t>
  </si>
  <si>
    <t>Av. Tahuantinsuyo - Blanco Encalada</t>
  </si>
  <si>
    <t>Av. Mateo del Toro y Pedro Murillo</t>
  </si>
  <si>
    <t>Automovil - Camioneta Rural</t>
  </si>
  <si>
    <t>26-set-13</t>
  </si>
  <si>
    <t>Av. Condorcanqui y Chacabuco</t>
  </si>
  <si>
    <t>Motocicleta.</t>
  </si>
  <si>
    <t>29-set-13</t>
  </si>
  <si>
    <t>Av. Heredia y Cahuide</t>
  </si>
  <si>
    <t>Motocar y Station Wagon</t>
  </si>
  <si>
    <t>Intersecc.Condorcanqui-Capricornio</t>
  </si>
  <si>
    <t>Av Indoamerica Camal</t>
  </si>
  <si>
    <t>Cahuide-Manuel .Heredia</t>
  </si>
  <si>
    <t>moto,camioneta</t>
  </si>
  <si>
    <t>Calle Santa Maria</t>
  </si>
  <si>
    <t>Av.Condorcanqui</t>
  </si>
  <si>
    <t>Estado de ebriedad del conductor</t>
  </si>
  <si>
    <t>camion,omnibus</t>
  </si>
  <si>
    <t>interprovincial</t>
  </si>
  <si>
    <t>Mercado Nazareth -Los Cedros</t>
  </si>
  <si>
    <t>Cahuide C-6</t>
  </si>
  <si>
    <t>automovil,mototaxi</t>
  </si>
  <si>
    <t xml:space="preserve">Calle 25 de diciembre-Cdra 3 </t>
  </si>
  <si>
    <t>Av.Condorcanqui-Tahuantinsuyo</t>
  </si>
  <si>
    <t>camioneta rural</t>
  </si>
  <si>
    <t>particullar</t>
  </si>
  <si>
    <t>Av.Mariano Moreno -Av Gran Chimu</t>
  </si>
  <si>
    <t>AA.HH Villa Hermosa-Mz F</t>
  </si>
  <si>
    <t>moto linal,trimoto</t>
  </si>
  <si>
    <t>Av Condorcanqui (frente Seg. Vial )</t>
  </si>
  <si>
    <t xml:space="preserve">automovil </t>
  </si>
  <si>
    <t>San Cristobal y Santa Martha</t>
  </si>
  <si>
    <t>Jr Maipu 1124</t>
  </si>
  <si>
    <t>Av. Indoamerica -Av. Condorcanqui</t>
  </si>
  <si>
    <t>Av. Condorcanqui (frente Pronaa)</t>
  </si>
  <si>
    <t>Av. Condorcanqui cdra 23</t>
  </si>
  <si>
    <t>Mz.C-17, Lt.18 Manuel Arevalo III etapa</t>
  </si>
  <si>
    <t>06 -set- 13</t>
  </si>
  <si>
    <t>Av. Condorcanqui- Calle Aviacion</t>
  </si>
  <si>
    <t>automovil,moto lineal</t>
  </si>
  <si>
    <t>07-set-13</t>
  </si>
  <si>
    <t>Av. Gran chimu Cdra 19</t>
  </si>
  <si>
    <t>mototaxi,automovil</t>
  </si>
  <si>
    <t>Av Condorcanqui Cdra 22</t>
  </si>
  <si>
    <t xml:space="preserve">camioneta,moto </t>
  </si>
  <si>
    <t>I.E Fe y Alegria</t>
  </si>
  <si>
    <t>09-set-13</t>
  </si>
  <si>
    <t>Av Condorcanqui c-22</t>
  </si>
  <si>
    <t>13-set-13</t>
  </si>
  <si>
    <t>AA.HH Alan Garcia</t>
  </si>
  <si>
    <t>Av.Cahuide-Indoamerica</t>
  </si>
  <si>
    <t>16-set-13</t>
  </si>
  <si>
    <t>Parque Industrial</t>
  </si>
  <si>
    <t>omnibus,automovil</t>
  </si>
  <si>
    <t>Av.Condorcanqui-Parque Industrial</t>
  </si>
  <si>
    <t>Av.Condorcanqui-Heredia</t>
  </si>
  <si>
    <t>camioneta ,moto</t>
  </si>
  <si>
    <t>21-set-13</t>
  </si>
  <si>
    <t>22-set-13</t>
  </si>
  <si>
    <t>Cuatro Suyos</t>
  </si>
  <si>
    <t>Av Indoamerica -Parque Industrial</t>
  </si>
  <si>
    <t>Intersecc.Av Egipto-Cahuide</t>
  </si>
  <si>
    <t>Av Condorcanqui Av Indoamerica</t>
  </si>
  <si>
    <t>Av Gran Chimu-Av Indoamerica</t>
  </si>
  <si>
    <t>Av Condorcanqui-Los Alamos</t>
  </si>
  <si>
    <t>moto,omnibus</t>
  </si>
  <si>
    <t>27-set-13</t>
  </si>
  <si>
    <t>Hospital Es Salud Santa Veronica</t>
  </si>
  <si>
    <t>Av Condorcanqui-Grifo Los Postes</t>
  </si>
  <si>
    <t>moto,automovil</t>
  </si>
  <si>
    <t>Av Cahuide Cdra 13</t>
  </si>
  <si>
    <t>30-set-13</t>
  </si>
  <si>
    <t>Benito Juarez Cdra 25</t>
  </si>
  <si>
    <t>Sector 6A-altura  mercado Corazon de Jesus</t>
  </si>
  <si>
    <t>Camion T2T-844</t>
  </si>
  <si>
    <t>Mz.6 lote 24- Sector II - El Milagro</t>
  </si>
  <si>
    <t>Automovil A6W-055</t>
  </si>
  <si>
    <t>Paradero "ROMER"</t>
  </si>
  <si>
    <t>Omnibus T3U-962</t>
  </si>
  <si>
    <t>Av. Miguel Grau, cuadra 9- Altura Grifo Milagritos</t>
  </si>
  <si>
    <t>Camioneta Rural BD-4314 y Automovil- B1V-898</t>
  </si>
  <si>
    <t>Interior el vehiculo</t>
  </si>
  <si>
    <t>Cmta. Rural T1T-758</t>
  </si>
  <si>
    <t>Panamericana Norte - Altura TOURING CLUB</t>
  </si>
  <si>
    <t>Camion  WD-6359 y Camion T3$-945</t>
  </si>
  <si>
    <t>Altura "ALMAPO"</t>
  </si>
  <si>
    <t>Omnibus T2R-969</t>
  </si>
  <si>
    <t>Av. Miguel Grau Cdra. 9 Altura  "ALMAPO"</t>
  </si>
  <si>
    <t>Vehiculo Menor MCG-3281</t>
  </si>
  <si>
    <t>Panamericana Norte Km.590</t>
  </si>
  <si>
    <t>Vehículo automotor menor T3-3213</t>
  </si>
  <si>
    <t>Partic ular</t>
  </si>
  <si>
    <t>Miércoles</t>
  </si>
  <si>
    <t>Inmediaciones de la Planta llama gas</t>
  </si>
  <si>
    <t>Camión B7R-859 y Automotor menor MD-27215</t>
  </si>
  <si>
    <t>panamericana Norte altura de Almapo</t>
  </si>
  <si>
    <t>automovil P2J-022</t>
  </si>
  <si>
    <t>Carretera Panamericana Norte Km.587</t>
  </si>
  <si>
    <t>vehículo XQ-3187</t>
  </si>
  <si>
    <t>Panamericana Norte Km. 571-Deposito Baltodano SA.</t>
  </si>
  <si>
    <t>vehículos C9E-895 y T4W-986</t>
  </si>
  <si>
    <t>Intrsección Av. Miguel Grau y Jorge Chavez</t>
  </si>
  <si>
    <t>vehículo automotor menor Y3-1182 y camión WD-9463</t>
  </si>
  <si>
    <t>Público y particular</t>
  </si>
  <si>
    <t>Mz.10 lote 12 Sector Villa Industrial</t>
  </si>
  <si>
    <t>Camiones B8UV-770 y M1P-977</t>
  </si>
  <si>
    <t>Sector VII</t>
  </si>
  <si>
    <t>automovil T2C-422</t>
  </si>
  <si>
    <t>Panamericna Norte altura de Almapo</t>
  </si>
  <si>
    <t>automovil T2D-838</t>
  </si>
  <si>
    <t>Km.584.3 Panaamericana Norte</t>
  </si>
  <si>
    <t>trayler T2H-982</t>
  </si>
  <si>
    <t xml:space="preserve">Panamericana Norte </t>
  </si>
  <si>
    <t>Omnibus T3G-969</t>
  </si>
  <si>
    <t>Km.594.5-Panamericana Norte</t>
  </si>
  <si>
    <t>Imprudencial del conductor</t>
  </si>
  <si>
    <t>remolcador B9A.705</t>
  </si>
  <si>
    <t>Altura de la cuadra 16-Calle Juan Velasco Alvarado</t>
  </si>
  <si>
    <t>vehículo menor sin placa</t>
  </si>
  <si>
    <t>Paradero 45-Av. Miguel Grau</t>
  </si>
  <si>
    <t>Vehículo M1W-890 y C8T-777</t>
  </si>
  <si>
    <t xml:space="preserve">Grifo Gaso Centro </t>
  </si>
  <si>
    <t>camioneta Pick C4I-887</t>
  </si>
  <si>
    <t>Av. Miguel Grau Cuadra 7- Altura de la Clinica Lujan</t>
  </si>
  <si>
    <t>Atropello y fuga</t>
  </si>
  <si>
    <t>Mz. 9Lote 7 Sector III-El Milagro</t>
  </si>
  <si>
    <t>automovil L1A-328</t>
  </si>
  <si>
    <t>Av. Jaime Blanco /Santa Clara</t>
  </si>
  <si>
    <t>Imprudencia peatón</t>
  </si>
  <si>
    <t>peatón/trimovil</t>
  </si>
  <si>
    <t>Av. Sánchez Carrión cdra. 18</t>
  </si>
  <si>
    <t>desconoce</t>
  </si>
  <si>
    <t>Calle José Crespo Cdar. 18</t>
  </si>
  <si>
    <t>Automóvil/moto linel</t>
  </si>
  <si>
    <t>09.50</t>
  </si>
  <si>
    <t>AA. HH. Víctor Raúl El Porvenir</t>
  </si>
  <si>
    <t>Ómnibus</t>
  </si>
  <si>
    <t>Público</t>
  </si>
  <si>
    <t>Calle San Agustín /Santa Ana</t>
  </si>
  <si>
    <t>Calle H. Unanue /Los Heroes</t>
  </si>
  <si>
    <t>Trimovil/cmta.rural</t>
  </si>
  <si>
    <t>Av. Sánc. Carrión/José Crespo</t>
  </si>
  <si>
    <t>Station Wagon/moto</t>
  </si>
  <si>
    <t>público</t>
  </si>
  <si>
    <t>Calle Capirona Cdra. 21</t>
  </si>
  <si>
    <t>Imprudencia Menor</t>
  </si>
  <si>
    <t>peaton/station Wagon</t>
  </si>
  <si>
    <t>Peaton</t>
  </si>
  <si>
    <t>Calle Antonio Rivero Cdra.  26</t>
  </si>
  <si>
    <t>TrimovilMoto linela</t>
  </si>
  <si>
    <t>Calle san Agustín / San luis</t>
  </si>
  <si>
    <t>Automóvil/cmta rural</t>
  </si>
  <si>
    <t>Calle San Agustín/San Lucas</t>
  </si>
  <si>
    <t>Ómnibus/Trimovil</t>
  </si>
  <si>
    <t>Calle Abancay Cdra. 17</t>
  </si>
  <si>
    <t>Automóvil/peaton</t>
  </si>
  <si>
    <t>Av. Revolución Cdra. 16</t>
  </si>
  <si>
    <t>Automóvil/Peaton</t>
  </si>
  <si>
    <t>CPNP ALAMBRE</t>
  </si>
  <si>
    <t xml:space="preserve">A. America Oeste cuadra 2 </t>
  </si>
  <si>
    <t>UT1-Automovil - UT2 Combi</t>
  </si>
  <si>
    <t>Av. Larco cuadra 2</t>
  </si>
  <si>
    <t>10.15</t>
  </si>
  <si>
    <t xml:space="preserve">Urb. Covicorti </t>
  </si>
  <si>
    <t>UT1-Motocicleta  - UT2 Camioneta rural</t>
  </si>
  <si>
    <t>Av . Pablo Casal y Calle Valle Riesta</t>
  </si>
  <si>
    <t xml:space="preserve">  Motocicleta </t>
  </si>
  <si>
    <t>08.41</t>
  </si>
  <si>
    <t>Av. America Sur</t>
  </si>
  <si>
    <t>Servico Interprovincial</t>
  </si>
  <si>
    <t>Los Colibris</t>
  </si>
  <si>
    <t>UT1-Automovil - UT2 Cmta Rural</t>
  </si>
  <si>
    <t>Av. Nicolas de Pierola con Calle Los Diamantes</t>
  </si>
  <si>
    <t>UT1-Cmta y UT2 Motocicleta</t>
  </si>
  <si>
    <t>Av. España</t>
  </si>
  <si>
    <t>Av. Nicolas de Pierola cuadra 12</t>
  </si>
  <si>
    <t>Nicolas de Pierola ovalo Mochica</t>
  </si>
  <si>
    <t>14.42</t>
  </si>
  <si>
    <t>Av. Colibris</t>
  </si>
  <si>
    <t>Av. America Oesete frente a CSJL</t>
  </si>
  <si>
    <t>Av. Mansiche frente al mall aventura</t>
  </si>
  <si>
    <t>UT1-Station Wagon UT2-Automovil y UT3-Sation Wagon</t>
  </si>
  <si>
    <t>Calle Los Brillantes cuadra 06</t>
  </si>
  <si>
    <t>Servicio Publico taxi</t>
  </si>
  <si>
    <t>06.35</t>
  </si>
  <si>
    <t>12.58</t>
  </si>
  <si>
    <t>Av. Republica y El Cortijo</t>
  </si>
  <si>
    <t>08.40</t>
  </si>
  <si>
    <t>Av. Mansiche cudra 10 y la Av. Filadelfia</t>
  </si>
  <si>
    <t>A.America Oeste y Antenor Orrego</t>
  </si>
  <si>
    <t>Av. Tupac Amaru Frente a Razzeto</t>
  </si>
  <si>
    <t>UT1-Automovil y UT2 Motocicleta</t>
  </si>
  <si>
    <t>Av. Antenor Orrego y Av. America Oeste</t>
  </si>
  <si>
    <t xml:space="preserve">A. Colibris y Juan Pablo II </t>
  </si>
  <si>
    <t>.20.40</t>
  </si>
  <si>
    <t>13.34</t>
  </si>
  <si>
    <t>08.14</t>
  </si>
  <si>
    <t xml:space="preserve">      Automovil</t>
  </si>
  <si>
    <t xml:space="preserve">Av. Nicolas de Pierola Cuadra 06 </t>
  </si>
  <si>
    <t>00.20</t>
  </si>
  <si>
    <t>11.21</t>
  </si>
  <si>
    <t>22.40</t>
  </si>
  <si>
    <t>16.20</t>
  </si>
  <si>
    <t>05.20</t>
  </si>
  <si>
    <t>12.02</t>
  </si>
  <si>
    <t>20.32</t>
  </si>
  <si>
    <t>06.20</t>
  </si>
  <si>
    <t>13.11</t>
  </si>
  <si>
    <t>01.40</t>
  </si>
  <si>
    <t>01-20</t>
  </si>
  <si>
    <t xml:space="preserve">          - </t>
  </si>
  <si>
    <t>AV. RICARDO PALMA-PJE. CAMINO CALDERON</t>
  </si>
  <si>
    <t>AV. UNION CDRA. 05</t>
  </si>
  <si>
    <t>AV. MIRAFLORES- CALLE MANTARO</t>
  </si>
  <si>
    <t xml:space="preserve">STAT. WAGON - MOTOCICLETA </t>
  </si>
  <si>
    <t>URBANO</t>
  </si>
  <si>
    <t>AV. PESQUEDA-AV. LIBERTAD</t>
  </si>
  <si>
    <t>PROLG. VALLEJO-CALLE TURMALIAS</t>
  </si>
  <si>
    <t xml:space="preserve">MOTOCICLETA </t>
  </si>
  <si>
    <t>AV. ESPAÑA - CALLE RIMAC</t>
  </si>
  <si>
    <t>AV. PERU- CALLE URUBAMBA</t>
  </si>
  <si>
    <t xml:space="preserve">AUTOMOVIL/STAT. WAGON </t>
  </si>
  <si>
    <t>AV. AMERICA - AV. VALLEJO</t>
  </si>
  <si>
    <t>AV. VILLARREAL (ALT. DE VILLA DEL EJERCT)</t>
  </si>
  <si>
    <t xml:space="preserve">AUTOMOVIL - MOTOCICLETA </t>
  </si>
  <si>
    <t>AV. AMERICA NORTE CDRA. 04</t>
  </si>
  <si>
    <t>EXCESO DEVELOCIDAD</t>
  </si>
  <si>
    <t>AV. MIRAFLORES-AV. AMAZONAS</t>
  </si>
  <si>
    <t>IMPRUDENCIA DE CONDUCTOR</t>
  </si>
  <si>
    <t>AV. FEDERICO VILLARREAL-AV. MIRAFLORES</t>
  </si>
  <si>
    <t>CMTA. RURAL- CMTA. RURAL</t>
  </si>
  <si>
    <t>AV. TUPAC AMARU (FABRICA RAZZETO)</t>
  </si>
  <si>
    <t xml:space="preserve">PSJE. BALTAZAR CARAVEDO Nº 465 </t>
  </si>
  <si>
    <t>AV. AMERICA NORTE CDRA. 01</t>
  </si>
  <si>
    <t xml:space="preserve">STAT. WAGON </t>
  </si>
  <si>
    <t xml:space="preserve">AV. AMERICA SUR </t>
  </si>
  <si>
    <t>CALLE SACOPE</t>
  </si>
  <si>
    <t>IMPUDENCIA DEL CONDUCTOR</t>
  </si>
  <si>
    <t>MZ. U - LTE. 2 - URB LA RINCONADA</t>
  </si>
  <si>
    <t>PROLG. UNION- CALLE LOS ZAFIROS</t>
  </si>
  <si>
    <t>AV. VALLEJO- AV. EGUREN</t>
  </si>
  <si>
    <t>MOTOCICLETA- CMTA. RURAL</t>
  </si>
  <si>
    <t>CAL. PARRA DE RIESO- CALLE VERREITECHES</t>
  </si>
  <si>
    <t>STAT. WAGON-CMTA. PICK U</t>
  </si>
  <si>
    <t>CAL. RODRIGUEZ DE MENDZ-CAL. SOCRATES</t>
  </si>
  <si>
    <t>AV. MIRAFLORES-AV. AMERICA</t>
  </si>
  <si>
    <t>STAT. WAGON-MOTOCICLETA</t>
  </si>
  <si>
    <t>PROLG. UNION CDRA. 09</t>
  </si>
  <si>
    <t>AUTOMOVIL-CMTA. PICK UP</t>
  </si>
  <si>
    <t>AV. VILLARREAL-CALLE HONORIO DELGADO</t>
  </si>
  <si>
    <t xml:space="preserve">PROLG. UNION CDRA. 17 </t>
  </si>
  <si>
    <t>IMPRUDENCIA DEL CONDCUTOR</t>
  </si>
  <si>
    <t>MOTOCICLETA -BICICLETA</t>
  </si>
  <si>
    <t>CAL. LOS DIAMANTES-CAL. LOS AGUANOS</t>
  </si>
  <si>
    <t>AV. 09 DE OCTUBRE-CALLE UCEDA MEZA</t>
  </si>
  <si>
    <t>AV. TEODORO VALCARCEL CDRA. 09</t>
  </si>
  <si>
    <t>MOTOCICLETA-CMTA. PICK UP</t>
  </si>
  <si>
    <t>AV. MIRAFLORES CDRA. 10</t>
  </si>
  <si>
    <t>AV. RICARDO PALMA-CALLE FRANC. LAZO</t>
  </si>
  <si>
    <t>PROL. VALLEJO-CALLE LOS DIAMNTES</t>
  </si>
  <si>
    <t>AV. PERU CDRA. 11</t>
  </si>
  <si>
    <t>AV. MIRAFLORES CDRA. 09</t>
  </si>
  <si>
    <t>AV. SANTA-CALLE BORGOÑO</t>
  </si>
  <si>
    <t>AV. CESAR VALLEJO-JR. PÙNO</t>
  </si>
  <si>
    <t>MZ. F - LTE. 06 - PP. JJ. EL BOSQUE</t>
  </si>
  <si>
    <t>AV. AMERICA-CALLE 09 DE OCTUBRE</t>
  </si>
  <si>
    <t>AV. EL EJERCITO-CALLE BORGOÑO</t>
  </si>
  <si>
    <t>CALLE BLAS PASCAL CDRA. 01</t>
  </si>
  <si>
    <t>AV. AMERICA -AV. RICARDO PALMA</t>
  </si>
  <si>
    <t>CMTA. PICK UP-CAMION</t>
  </si>
  <si>
    <t>AV. AMERICA CDRA. 05</t>
  </si>
  <si>
    <t>AV. MIRAFLORES-TUPAC AMARU</t>
  </si>
  <si>
    <t>KM. 04 - CPS</t>
  </si>
  <si>
    <t>AV. VILLARREAL CDRA. 10</t>
  </si>
  <si>
    <t>PROLG. UNION CDRA. 11</t>
  </si>
  <si>
    <t>AV. VALLEJO-JR. ICA</t>
  </si>
  <si>
    <t xml:space="preserve">AV. AMERICA-AV. VALLEJO </t>
  </si>
  <si>
    <t>AV. AMERICA-PROLG. VALLEJO</t>
  </si>
  <si>
    <t>PROLG. VALLEJO C-20</t>
  </si>
  <si>
    <t>OMNIBUS-CMTA. PICK UP</t>
  </si>
  <si>
    <t>AV. VILLARREAL-08 DE OCTUBRE</t>
  </si>
  <si>
    <t>AV. AMERICA SUR-GONZALES PRADA</t>
  </si>
  <si>
    <t>AV. RICARDO PALMA CDRA. 11</t>
  </si>
  <si>
    <t>ASCENCIO DE SALAS CDRA. 02</t>
  </si>
  <si>
    <t>AV. AMERICA- CARLOS VALDERRAMA</t>
  </si>
  <si>
    <t>PROLG. UNION-CARLOS MONGE</t>
  </si>
  <si>
    <t xml:space="preserve">AV. EL EJERCITO-CALLE CECILIO COX  </t>
  </si>
  <si>
    <t xml:space="preserve">CMTA. PICK UP-MOTOCICLETA </t>
  </si>
  <si>
    <t>AV. AMERICA-AV. SANTA</t>
  </si>
  <si>
    <t>AV. UNION CDRA. 23</t>
  </si>
  <si>
    <t>CMTA. RURAL-CAMION</t>
  </si>
  <si>
    <t>AV. PÈSQUEDA-PROLG. VALLEJO</t>
  </si>
  <si>
    <t>STAT. WAGON-CMTA. PIK UP</t>
  </si>
  <si>
    <t>AV. LARCO-AV. HUSAREZ</t>
  </si>
  <si>
    <t>AV. AMERICA (OPEN PLAZA)</t>
  </si>
  <si>
    <t>AV. AMERICA-AV. RICARDO PALMA</t>
  </si>
  <si>
    <t>AV. VALLEJO CDRA. 10</t>
  </si>
  <si>
    <t>AV. TUPAC AMARU-TEODORO VALC.</t>
  </si>
  <si>
    <t>OMNIBUS-MOTOCICLETA</t>
  </si>
  <si>
    <t>AV. PERU-CALLE HUALLAGA</t>
  </si>
  <si>
    <t>PROLG. UNION CDRA. 24</t>
  </si>
  <si>
    <t>AV. AMERICA CDRA. 10</t>
  </si>
  <si>
    <t>AV. TUPAC AMARU CDRA. 06</t>
  </si>
  <si>
    <t>PROL. UNION-PSJE. LA RINCONADA</t>
  </si>
  <si>
    <t xml:space="preserve">AV. RICARDO PALMA CDRA. 08 </t>
  </si>
  <si>
    <t>CMTA. PICK UP-STAT. WAGON</t>
  </si>
  <si>
    <t>AV. VILLARREAL (MERC. LA HEMELINDA)</t>
  </si>
  <si>
    <t>CMTA. RURAL-STAT. WAGON</t>
  </si>
  <si>
    <t>AV. VILLARREAL- CALLE ORTEGA Y GASETT</t>
  </si>
  <si>
    <t>PROLG. UNION CDRA. 19</t>
  </si>
  <si>
    <t>AV. SANTA-PSJE. ARCELLES</t>
  </si>
  <si>
    <t>AV. MIRAFLORES-CALLE BORGOÑO</t>
  </si>
  <si>
    <t>AV. PERU-JR. AMAZONAS</t>
  </si>
  <si>
    <t>AV. MIRAFLORES- AV. VILLARREAL</t>
  </si>
  <si>
    <t>MOTOCICLETA-CAMION</t>
  </si>
  <si>
    <t>AV. VILLARREAL (LOS SAPITOS)</t>
  </si>
  <si>
    <t>CALLE LA CONSTANCIA- CALLE LA MINERIA</t>
  </si>
  <si>
    <t>CALLE MANUEL GRAU CDRA. 1</t>
  </si>
  <si>
    <t>AV. SANTA CDRA. 04</t>
  </si>
  <si>
    <t>AUTOMVIL</t>
  </si>
  <si>
    <t>AV. ESPAÑA CDRA. 09</t>
  </si>
  <si>
    <t>CMTA. RURAL-TRICICLO</t>
  </si>
  <si>
    <t>AV. AMERICA CDREA. 05</t>
  </si>
  <si>
    <t>CALLE JULIO CESRA TELLO CDRA. 02</t>
  </si>
  <si>
    <t>JR. PUNO CDRA. 05</t>
  </si>
  <si>
    <t>TRICICLO/AUTOMOVIL</t>
  </si>
  <si>
    <t>AV. AMERICA-VALDERRAMA</t>
  </si>
  <si>
    <t>AV. AMERICA-AV. MARIA EGUREN</t>
  </si>
  <si>
    <t>AV. AMERICA-CALLE MONTESINOS</t>
  </si>
  <si>
    <t>AV. MIRAFLORES CDRA. 08</t>
  </si>
  <si>
    <t>CONDUCC. EN ESTADO DE EBRIEDAD</t>
  </si>
  <si>
    <t>AV. AMERICA-AV. GUZMAN BARRON</t>
  </si>
  <si>
    <t>AV. VALLEJO-JR. LAMBAYEQUE</t>
  </si>
  <si>
    <t>STAT. WAGON-AUTOMOVIL</t>
  </si>
  <si>
    <t>CAL. CAVERO Y TOLED.-CAL. CAMILO BRENT</t>
  </si>
  <si>
    <t>PROLG. UNION CDRA. 16</t>
  </si>
  <si>
    <t>AV. EL EJERCITO-CALLE MANTARO</t>
  </si>
  <si>
    <t>AV. PERU CDRA. 08</t>
  </si>
  <si>
    <t>CMTA. RURAL-MOTOCICLETA</t>
  </si>
  <si>
    <t>AV. TEODORO VALCARCEL-AV.TUPAC AMA.</t>
  </si>
  <si>
    <t>AV. VALLEJO-CALLE GUZMAN BARRON</t>
  </si>
  <si>
    <t>CALLE RIMAC- CALLE AMAZONAS</t>
  </si>
  <si>
    <t>CMTA. PICK UP-AUTOMOVIL</t>
  </si>
  <si>
    <t>AV. AMERICA-AV VALLEJO</t>
  </si>
  <si>
    <t>AV. VALLEJO-CALLE IQUITOS</t>
  </si>
  <si>
    <t>CMTA. RURAL-CMTA. PICK UP</t>
  </si>
  <si>
    <t>AV. RAFAEL SANCIO-CAL. FRANCISC. SALAM.</t>
  </si>
  <si>
    <t>AV. AMERICA-CALLE MARIANO MELGAR</t>
  </si>
  <si>
    <t>AV. PERU CDRA. 05</t>
  </si>
  <si>
    <t>AV. EL EJERCITO-JR. HUALLAGA</t>
  </si>
  <si>
    <t>MZ. C - LT.01 - URB. HUERTAS DEL SOL</t>
  </si>
  <si>
    <t>AV. TUPAC AMARU CDRA. 02</t>
  </si>
  <si>
    <t>AV. TUPAC AMARU-PROLG. FEDERICO VILL.</t>
  </si>
  <si>
    <t>MOTOCICLETA/REMOLCADOR</t>
  </si>
  <si>
    <t>CAL. JULIO CENTELLO-CALL. HIP. UNANEU</t>
  </si>
  <si>
    <t>AV-. AMERICA-CALLE FEDERICO CHOPIN</t>
  </si>
  <si>
    <t>AV. AMERICA- AV. SANTA</t>
  </si>
  <si>
    <t>AV. RICARDO PALMA CDRA. 12</t>
  </si>
  <si>
    <t>AV. VALLEJO-AV. MARIA EGUREN</t>
  </si>
  <si>
    <t>AV. PERU-JR. CHIRA</t>
  </si>
  <si>
    <t>AV. VILLARREAL CDRA. 17</t>
  </si>
  <si>
    <t>CAL. CARLOS MANRIQUE-CAL. EDUARDO J.</t>
  </si>
  <si>
    <t>CMTA. RURAL-CMTA. RURAL</t>
  </si>
  <si>
    <t>AV. AMERICA CDRA. 09</t>
  </si>
  <si>
    <t>JR. UNION-JR. UNION</t>
  </si>
  <si>
    <t>AV. EL EJERCITO CDRA. 01</t>
  </si>
  <si>
    <t>AV. AMERICA DCRA. 07</t>
  </si>
  <si>
    <t>AV. AMERICA CDRA.03</t>
  </si>
  <si>
    <t>AUTOMOVIL/CMTS. RURAL</t>
  </si>
  <si>
    <t>AV. AMERICA CDRA. 06</t>
  </si>
  <si>
    <t>AUTOMOVIL-STAT. WAGON</t>
  </si>
  <si>
    <t>PROLG. UNION-HIPOLITO UNANUE</t>
  </si>
  <si>
    <t>OMNIBUS-CMTA.RURAL</t>
  </si>
  <si>
    <t>AV. AMERICA- AV. VALLEJO</t>
  </si>
  <si>
    <t>AV. VERA ENRIQUEZ CDRA. 05</t>
  </si>
  <si>
    <t>MOTOCICLETA-CMTA.RURAL</t>
  </si>
  <si>
    <t>AV. AMERIOCA-AV. VERA ENRIQUEZ</t>
  </si>
  <si>
    <t>PROLG. UNION CDRA. 10</t>
  </si>
  <si>
    <t xml:space="preserve">JR. UNIUON-JR. MANTARO </t>
  </si>
  <si>
    <t>AV. AMERICA- CAL. GUZMAN BARRON</t>
  </si>
  <si>
    <t>AV. RICARDO PALMA-CARRT. INDUSTRIAL</t>
  </si>
  <si>
    <t>STAT. WAGON/REMOLQUE</t>
  </si>
  <si>
    <t>AV. AMERICA-AV. PERU</t>
  </si>
  <si>
    <t>PARQUE GRANDE-URB. EL BOSQUE</t>
  </si>
  <si>
    <t>CMTA. PICK UP-MURO</t>
  </si>
  <si>
    <t>AV. AMERICA-PROLG. UNION</t>
  </si>
  <si>
    <t>PROLG. UNION CDRA- 13</t>
  </si>
  <si>
    <t>CALL. LUCIANO CDRA. 5</t>
  </si>
  <si>
    <t>AV. SANTA CDRA. 11</t>
  </si>
  <si>
    <t>AV. MARIANO MELGAR-CALLE BARRENOL.</t>
  </si>
  <si>
    <t xml:space="preserve">AV. AMERICASUR- CALLE NICOLAS </t>
  </si>
  <si>
    <t>TRIMOTO-MOTOCICLETA</t>
  </si>
  <si>
    <t>CALLE MANUEL UBALDE CDRA. 01</t>
  </si>
  <si>
    <t>AV. VALLE-AV. PUNO</t>
  </si>
  <si>
    <t>AV. VILLARREAL- PROLG. SANTA</t>
  </si>
  <si>
    <t>AV. VALLEJO-AV. VILLARREAL</t>
  </si>
  <si>
    <t xml:space="preserve">PROLG. MIRAFLORES-PJE. PAY PAY </t>
  </si>
  <si>
    <t>AV. SANTA-CALLE AMAZONAS</t>
  </si>
  <si>
    <t>AV. AMERICA CDRA. 11</t>
  </si>
  <si>
    <t>CMTA. PANEL-CAMTA. RURAL</t>
  </si>
  <si>
    <t xml:space="preserve">AV. RICARDO PALMA-FRANCISCO LAZO </t>
  </si>
  <si>
    <t>AV. AMERICA-AV. TUPAC AMARU</t>
  </si>
  <si>
    <t>PROLG. VALLEJO MZ. 2Y</t>
  </si>
  <si>
    <t>AV. HONORIO DELGADO CDRA. 10</t>
  </si>
  <si>
    <t>AV. TUPAC AMARU-PJE. PESQUEDA</t>
  </si>
  <si>
    <t>AV. AMAZONAS.AV. MIRAFLORES</t>
  </si>
  <si>
    <t>AV. PERU CDRA. 06</t>
  </si>
  <si>
    <t>AV. VILLARREAL- PROLG. VALLEJO</t>
  </si>
  <si>
    <t>PROLG. VALLEJO-AV. VILLARREAL</t>
  </si>
  <si>
    <t>AV. AMERICA CDRA. 17</t>
  </si>
  <si>
    <t>AV. TUPAC AMARU DRCA. 02</t>
  </si>
  <si>
    <t>KM.45 CPSLL</t>
  </si>
  <si>
    <t>CMTA. PICK UP- CAMION</t>
  </si>
  <si>
    <t>SHIRAN PUEBLO</t>
  </si>
  <si>
    <t>CAMIONETA RURAL COMBI</t>
  </si>
  <si>
    <t>KM.42.50 CPSLL</t>
  </si>
  <si>
    <t>CAMION-TRAYLER</t>
  </si>
  <si>
    <t>KM. 42 CPSLL.</t>
  </si>
  <si>
    <t>KM. 33 CPSLL.</t>
  </si>
  <si>
    <t>AMBAS CMTA. PICK UP.</t>
  </si>
  <si>
    <t>CMTA. PICK UP- RURAL</t>
  </si>
  <si>
    <t>KM. 43 CPSLL.</t>
  </si>
  <si>
    <t>PUBLICO DE PASAJEROS</t>
  </si>
  <si>
    <t>libertad - Orbegozo</t>
  </si>
  <si>
    <t>Imprudencia del chofer</t>
  </si>
  <si>
    <t>Veh. Menor</t>
  </si>
  <si>
    <t>-</t>
  </si>
  <si>
    <t>Libertad Cdra. 6</t>
  </si>
  <si>
    <t>Omnib./Aut.</t>
  </si>
  <si>
    <t>Publico y Priv.</t>
  </si>
  <si>
    <t>Manuel Cox /Arora Diaz</t>
  </si>
  <si>
    <t>Veh. menor</t>
  </si>
  <si>
    <t>Av. Marina / Av. Orbegozo</t>
  </si>
  <si>
    <t>Aurora Diaz Cdra. 01</t>
  </si>
  <si>
    <t>S. wagon/  couster</t>
  </si>
  <si>
    <t>11-set-13</t>
  </si>
  <si>
    <t>Av. Marina Cdra. 01</t>
  </si>
  <si>
    <t>remolcador y Semi rural</t>
  </si>
  <si>
    <t>Publico y privado</t>
  </si>
  <si>
    <t>CPN-RIO HONDO</t>
  </si>
  <si>
    <t>VOLCADURA</t>
  </si>
  <si>
    <t>CARRETERA PANAM. NORTE KM 556</t>
  </si>
  <si>
    <t>CARRETERA PANAM. NORTE KM 545</t>
  </si>
  <si>
    <t>CALLE VICTOR RAUL Y SANTA CATALINA</t>
  </si>
  <si>
    <t>CARRETERA PANAM. NORTE KM 547</t>
  </si>
  <si>
    <t>CAMIONETA PICK UP Y MOTOKAR</t>
  </si>
  <si>
    <t>09SET13</t>
  </si>
  <si>
    <t>Entre Calle Jose Olaya - Santa catalina (Alto Salaverry)</t>
  </si>
  <si>
    <t>07SET13</t>
  </si>
  <si>
    <t>KM. 554 Panamericana Norte</t>
  </si>
  <si>
    <t>IMPRUDENCIA DEL PEATÓN</t>
  </si>
  <si>
    <t>11SET13</t>
  </si>
  <si>
    <t>KM. 545.6 Panamericana Norte</t>
  </si>
  <si>
    <t>CHOQUE POR ALCANCE</t>
  </si>
  <si>
    <t>N3 CAMION -     CAMION</t>
  </si>
  <si>
    <t>21SET13</t>
  </si>
  <si>
    <t>KM. 552 Panamericana Norte</t>
  </si>
  <si>
    <t>Cmta Pick Up   -  TRAILER</t>
  </si>
  <si>
    <t>23SET13</t>
  </si>
  <si>
    <t>Jesus Maestro - Panamericana Norte</t>
  </si>
  <si>
    <t>Calle San Martin (paradero 12 Alto Salaverry)</t>
  </si>
  <si>
    <t>ALTURA DEL KM 555 C.P.N</t>
  </si>
  <si>
    <t>REMOLCADOR   -  CAMION</t>
  </si>
  <si>
    <t xml:space="preserve">  08:30 </t>
  </si>
  <si>
    <t>CALLE 22 DE FEBRERO</t>
  </si>
  <si>
    <t>AUTOMOVIL-MOTO TAXI</t>
  </si>
  <si>
    <t>Av. WICHANZAO - 12 DE NOVIEMBRE</t>
  </si>
  <si>
    <t>MINIBAN</t>
  </si>
  <si>
    <t>Av.12 de Noviembre- Av. Wichanzao</t>
  </si>
  <si>
    <t>taxi-automovil</t>
  </si>
  <si>
    <t>Publico-Particular</t>
  </si>
  <si>
    <t>BARRIO 3B</t>
  </si>
  <si>
    <t>08-JUL-13</t>
  </si>
  <si>
    <t>BARRIO 3A</t>
  </si>
  <si>
    <t>MICROBUS-AUTOMOVIL</t>
  </si>
  <si>
    <t>PUBLICO -PUBLICO</t>
  </si>
  <si>
    <t>CALLE LAS MARGARITAS</t>
  </si>
  <si>
    <t>BARRIO5</t>
  </si>
  <si>
    <t>AV. WINCHANZAO</t>
  </si>
  <si>
    <t>MINIBAN-MOTO TAXI</t>
  </si>
  <si>
    <t>AV.WICHANZAO</t>
  </si>
  <si>
    <t xml:space="preserve">TAXI </t>
  </si>
  <si>
    <t>AV.WICHANZAO-12 DE NOVIEMBRE</t>
  </si>
  <si>
    <t>MOTO LINEAL-STA.WAG.</t>
  </si>
  <si>
    <t>VILLA LOS ANGELES</t>
  </si>
  <si>
    <t>AV. LAS MAGNOLEAS</t>
  </si>
  <si>
    <t>COLECTIVO</t>
  </si>
  <si>
    <t xml:space="preserve">AV. WICHANZAO  </t>
  </si>
  <si>
    <t>Av.12 DE NOVIEMBRE</t>
  </si>
  <si>
    <t>STA.WAG-</t>
  </si>
  <si>
    <t>02-SET-13</t>
  </si>
  <si>
    <t>COLECTIVO-AUTOMOVIL</t>
  </si>
  <si>
    <t>URB. LAS FLORES</t>
  </si>
  <si>
    <t>CONDUCTOR</t>
  </si>
  <si>
    <t>AUTOMOVIL.</t>
  </si>
  <si>
    <t>DAÑOS MATERIALES</t>
  </si>
  <si>
    <t>CMTA.SW</t>
  </si>
  <si>
    <t>AV.EL GOLF</t>
  </si>
  <si>
    <t>PROL.VALLEJO</t>
  </si>
  <si>
    <t>CMTA. RURA</t>
  </si>
  <si>
    <t>Av. FÁTIMA</t>
  </si>
  <si>
    <t>MOTO</t>
  </si>
  <si>
    <t>Av.2DE MAYO</t>
  </si>
  <si>
    <t>CMTA PICK</t>
  </si>
  <si>
    <t>Av. HUSARES DE JUNIN</t>
  </si>
  <si>
    <t>Av. VÍCTOR RAUL</t>
  </si>
  <si>
    <t>Av.LARCO</t>
  </si>
  <si>
    <t>CALL. GANOZA</t>
  </si>
  <si>
    <t>AV JUAN PABLO II</t>
  </si>
  <si>
    <t>Av. LARCO Y FATIMA</t>
  </si>
  <si>
    <t>Av. LARCO</t>
  </si>
  <si>
    <t>CALLE PAUJILES</t>
  </si>
  <si>
    <t>OVALO LARCO</t>
  </si>
  <si>
    <t>LA CHIRA</t>
  </si>
  <si>
    <t>PACHACUTEC</t>
  </si>
  <si>
    <t>VIA EVITAMIENTO573</t>
  </si>
  <si>
    <t>Av. AMÉRICA SUR  UPAO</t>
  </si>
  <si>
    <t>SANCHEZ CARRION</t>
  </si>
  <si>
    <t>CALLE  PALMAR</t>
  </si>
  <si>
    <t>CONDCUTOR</t>
  </si>
  <si>
    <t>COLIBRISY JUAN PABLO</t>
  </si>
  <si>
    <t>Av. EL GOLF</t>
  </si>
  <si>
    <t>CALLE SIMON BOLIVAR</t>
  </si>
  <si>
    <t>Av. LA MARINA</t>
  </si>
  <si>
    <t>CMTA PIKUP</t>
  </si>
  <si>
    <t>Av. HÚSARES DE JUNIN</t>
  </si>
  <si>
    <t>AV .LARCO</t>
  </si>
  <si>
    <t>CMTA RURAL AUTOMOVIL</t>
  </si>
  <si>
    <t>AV.LARCO UCV</t>
  </si>
  <si>
    <t>Av.2 DE MAYO</t>
  </si>
  <si>
    <t>CMTAPICKUP</t>
  </si>
  <si>
    <t>PALMAS DEL GOLF</t>
  </si>
  <si>
    <t>PANAMERICANA</t>
  </si>
  <si>
    <t>CHOQUE CON LESIONES</t>
  </si>
  <si>
    <t>CAIDA DE PASAJEROS</t>
  </si>
  <si>
    <t>LUIS GANOZA</t>
  </si>
  <si>
    <t>COCOTEROS</t>
  </si>
  <si>
    <t>Av. JUAN PABLO</t>
  </si>
  <si>
    <t>PROLG FATIMA</t>
  </si>
  <si>
    <t>CHOQUE Y LESIONES</t>
  </si>
  <si>
    <t>CALLE LOS ROBLES</t>
  </si>
  <si>
    <t>JHON KENEDY</t>
  </si>
  <si>
    <t>SW. C.PICK</t>
  </si>
  <si>
    <t>JUAN PABLO</t>
  </si>
  <si>
    <t>CHOQUE Y FUGA LESIONES</t>
  </si>
  <si>
    <t>28DE JULIO Y HUAMAN</t>
  </si>
  <si>
    <t>PLAZA VEA</t>
  </si>
  <si>
    <t>LARCO</t>
  </si>
  <si>
    <t>03SET13</t>
  </si>
  <si>
    <t>GOLF</t>
  </si>
  <si>
    <t>SW</t>
  </si>
  <si>
    <t>04SET13</t>
  </si>
  <si>
    <t>AMERICA SUR</t>
  </si>
  <si>
    <t>05 SET13</t>
  </si>
  <si>
    <t>CASUARINAS</t>
  </si>
  <si>
    <t>CMT PICKUP</t>
  </si>
  <si>
    <t>05SET13</t>
  </si>
  <si>
    <t>Av. AMÉRICA SUR</t>
  </si>
  <si>
    <t>08SET13</t>
  </si>
  <si>
    <t>CHOQUE LESIONES</t>
  </si>
  <si>
    <t>10SET13</t>
  </si>
  <si>
    <t>REAL PLAZA</t>
  </si>
  <si>
    <t>Av.LOS ANGELES</t>
  </si>
  <si>
    <t>14SET13</t>
  </si>
  <si>
    <t>PROLG VALLEJO</t>
  </si>
  <si>
    <t>19SET13</t>
  </si>
  <si>
    <t>AV AMERICA</t>
  </si>
  <si>
    <t>22SET13</t>
  </si>
  <si>
    <t>Av. FÁTIMA LARCO</t>
  </si>
  <si>
    <t>CAMION AUTOMOVIL</t>
  </si>
  <si>
    <t>CAIDA DE PASEJEROS</t>
  </si>
  <si>
    <t>25 SET13</t>
  </si>
  <si>
    <t>25SET13</t>
  </si>
  <si>
    <t>PALMAR EL GOLF</t>
  </si>
  <si>
    <t>PROLG VALLAJO</t>
  </si>
  <si>
    <t>26SET13</t>
  </si>
  <si>
    <t>SEOANE  Y 2DE MAYO</t>
  </si>
  <si>
    <t>CAPULLANAS</t>
  </si>
  <si>
    <t>LAURELES Y GRANADOS</t>
  </si>
  <si>
    <t>AUTOMOVIL BICICLETA</t>
  </si>
  <si>
    <t>27SET13</t>
  </si>
  <si>
    <t>OMNIBUS AUTOMOVIL</t>
  </si>
  <si>
    <t>28SET13</t>
  </si>
  <si>
    <t>Av.EL GOLF</t>
  </si>
  <si>
    <t>GANOZA CON HORTENCIAS</t>
  </si>
  <si>
    <t>29SET13</t>
  </si>
  <si>
    <t>LAS FLORES</t>
  </si>
  <si>
    <t>30SET13</t>
  </si>
  <si>
    <t>GANOZA</t>
  </si>
  <si>
    <t>Av. AMERICA</t>
  </si>
  <si>
    <t>OMNIBUS Y AUTOMOVIL</t>
  </si>
  <si>
    <t>HORTENCIAS</t>
  </si>
  <si>
    <t>VIA EVITAMIENTO KM. 580</t>
  </si>
  <si>
    <t>VOLQUETE-CAMIONETA</t>
  </si>
  <si>
    <t>HUANCHAQUITO</t>
  </si>
  <si>
    <t>MICROBUS-MOTO LINEAL</t>
  </si>
  <si>
    <t>CALLE LAS HORQUIDIAS</t>
  </si>
  <si>
    <t>VIA EVITAMIENTO-GRIFO PRIMAX</t>
  </si>
  <si>
    <t>FRONTIS CEMENTERIO PARQUE ETERNO</t>
  </si>
  <si>
    <t>AUTOMOVIL - AUTOMOVIL</t>
  </si>
  <si>
    <t>VIA EVITAMIENTO</t>
  </si>
  <si>
    <t>KM581-VIA EVITAMIENTO</t>
  </si>
  <si>
    <t>CAMION-MOTOCICLETA</t>
  </si>
  <si>
    <t>OVALO HUANCHACO</t>
  </si>
  <si>
    <t>CUADRA 2 DE LA AV. CHANCHAN</t>
  </si>
  <si>
    <t>CAMIONETA-AUTOMOVIL</t>
  </si>
  <si>
    <t>RAMON CASTILLA - HUANCHACO</t>
  </si>
  <si>
    <t>AUTOMOVIL Y MICROBUS</t>
  </si>
  <si>
    <t>PARTICULAR Y PUBLICO</t>
  </si>
  <si>
    <t xml:space="preserve">VOLQUETE </t>
  </si>
  <si>
    <t>ALTURA COLEGIO RAMON CASTILLA-HCO</t>
  </si>
  <si>
    <t xml:space="preserve"> PARTICULAR</t>
  </si>
  <si>
    <t>AV. VIVTOR LARCO S/N-HCO.</t>
  </si>
  <si>
    <t>VIA EVITAMIENTO KM 574</t>
  </si>
  <si>
    <t>KM7-COLEGIO RAMON CASTILLA</t>
  </si>
  <si>
    <t>DESCONOCIDO</t>
  </si>
  <si>
    <t>MOTO LINEAL-CAMIONETA</t>
  </si>
  <si>
    <t>MOTO LINEAL-MOTO TAXI</t>
  </si>
  <si>
    <t>15SET13</t>
  </si>
  <si>
    <t>SEMI REMOLQUES (02)</t>
  </si>
  <si>
    <t>20SET13</t>
  </si>
  <si>
    <t>VIA HUANCHACO-ALT. ACADEMIA AUDACES</t>
  </si>
  <si>
    <t>OMINIBUS-CAMINETA</t>
  </si>
  <si>
    <t>CALLE LOS CEREZOS-HCO.</t>
  </si>
  <si>
    <t>CAMIONETA-CAMIONETA</t>
  </si>
  <si>
    <t>Pucará-08 de Octubre</t>
  </si>
  <si>
    <t>choque y fuga</t>
  </si>
  <si>
    <t>imprudencia chofer</t>
  </si>
  <si>
    <t>08 DE Octubre-21Octubre</t>
  </si>
  <si>
    <t xml:space="preserve">Villarreal-frente al mercado hermelinda </t>
  </si>
  <si>
    <t>mototaxi-automovil</t>
  </si>
  <si>
    <t>AV.26 Marzo-26 de Setiembre</t>
  </si>
  <si>
    <t>atropello</t>
  </si>
  <si>
    <t>26 DE Marzo- 05 de Noviembre</t>
  </si>
  <si>
    <t>choque con daños materiales</t>
  </si>
  <si>
    <t>combi-mototaxi</t>
  </si>
  <si>
    <t>Husares Junin-Manco Capac</t>
  </si>
  <si>
    <t>automovil- mototaxi</t>
  </si>
  <si>
    <t>08 de Setiembre-02 de Junio</t>
  </si>
  <si>
    <t>choque seguida con lesiones</t>
  </si>
  <si>
    <t>exxeso de velocidad</t>
  </si>
  <si>
    <t>10 DE Julio-26 de Julio</t>
  </si>
  <si>
    <t>26 DE Marzo - 12 de Noviembre</t>
  </si>
  <si>
    <t>imprudencia peaton</t>
  </si>
  <si>
    <t>26 de marzo-Prolog. Mirfalores</t>
  </si>
  <si>
    <t>impridencia peaton</t>
  </si>
  <si>
    <t>cmta. Pickup</t>
  </si>
  <si>
    <t>05 de Noviembre-08 de octubre</t>
  </si>
  <si>
    <t>catropello</t>
  </si>
  <si>
    <t xml:space="preserve">iomrudencia peaton </t>
  </si>
  <si>
    <t>Jose Torre Ugarte-09 de mayo</t>
  </si>
  <si>
    <t>motolineal</t>
  </si>
  <si>
    <t>25jul113</t>
  </si>
  <si>
    <t>av.laureles-la Unidad</t>
  </si>
  <si>
    <t>26 DE Marzo cuadra 16</t>
  </si>
  <si>
    <t>AUTOMOVIL-motilineal</t>
  </si>
  <si>
    <t>26 DE MARZO-Villarreal</t>
  </si>
  <si>
    <t>08 DE OCTUBRE-PUCARA</t>
  </si>
  <si>
    <t>Av. 26 de Marzo-05 de Noviembre</t>
  </si>
  <si>
    <t>atomovil-motocileta</t>
  </si>
  <si>
    <t>CPNP  FLORENCIA DE MORA</t>
  </si>
  <si>
    <t>09.25</t>
  </si>
  <si>
    <t xml:space="preserve">29 DE Junio </t>
  </si>
  <si>
    <t>cmta rural (combi)</t>
  </si>
  <si>
    <t>ALFONSO -UGARTE-12 DE NOVIEMBRE</t>
  </si>
  <si>
    <t>Choque y Lesiones Personales</t>
  </si>
  <si>
    <t>AUOTOMOVIL-MOTOLINEAL</t>
  </si>
  <si>
    <t>26 DE MARZO-02 DE JUNIO</t>
  </si>
  <si>
    <t>AUTOMOVIL-MOTOLINEAL</t>
  </si>
  <si>
    <t>07.40</t>
  </si>
  <si>
    <t>26 DE MARZO CUADRA 13</t>
  </si>
  <si>
    <t>CMTA PICKUP-MOTOLINEAL</t>
  </si>
  <si>
    <t>18:07</t>
  </si>
  <si>
    <t>LAURELES-FRENTE AL MERCADO LA HERMELINDA</t>
  </si>
  <si>
    <t>Automovil-motokar</t>
  </si>
  <si>
    <t>07 de Julio cuadra 4</t>
  </si>
  <si>
    <t>cmta. Rural(combi)</t>
  </si>
  <si>
    <t>AV. DE 26 NMARZO CUADRA 1</t>
  </si>
  <si>
    <t>amnibus-camion</t>
  </si>
  <si>
    <t>PUCARA-1LA UNIDAD</t>
  </si>
  <si>
    <t>MOTOKAR Y COMBI</t>
  </si>
  <si>
    <t>AV. VILLARREAL-07 DE JULIO</t>
  </si>
  <si>
    <t>26 DE MARZO CUADRA 6</t>
  </si>
  <si>
    <t>ES-SALUD</t>
  </si>
  <si>
    <t>SINCHI ROCA</t>
  </si>
  <si>
    <t>26 DE MARZO-05 DE NOVIEMBRE</t>
  </si>
  <si>
    <t>02 AUTOMOVILES</t>
  </si>
  <si>
    <t>26 BDE MARZO CUADRA 9</t>
  </si>
  <si>
    <t>21.55</t>
  </si>
  <si>
    <t>PROLONGACION MIRAFLKORES-PAYPAY</t>
  </si>
  <si>
    <t>01SET13</t>
  </si>
  <si>
    <t>26 DE MARZO - YUPANQUI</t>
  </si>
  <si>
    <t>02SET13</t>
  </si>
  <si>
    <t>CAMION-SW-MOTKAR</t>
  </si>
  <si>
    <t xml:space="preserve">CHOQUE CON DAÑSO AMTERIALES </t>
  </si>
  <si>
    <t>imprudencia CHOFER</t>
  </si>
  <si>
    <t>mototaxi-AUTOMOVIL</t>
  </si>
  <si>
    <t>21 DE SETIEMBRE CUDRA 5</t>
  </si>
  <si>
    <t>CHOQUE CON DFAÑOS MATERIALES</t>
  </si>
  <si>
    <t>20 DE SETIEMBRE CUADRA 9</t>
  </si>
  <si>
    <t>AUTOMOVIL MOTILINEAL</t>
  </si>
  <si>
    <t>automovil y MOTOKAR</t>
  </si>
  <si>
    <t>10SET13|</t>
  </si>
  <si>
    <t xml:space="preserve">05 DE NOCVIEMBRE </t>
  </si>
  <si>
    <t>ACC. FORTUITO</t>
  </si>
  <si>
    <t>12SET13</t>
  </si>
  <si>
    <t xml:space="preserve">07 JULIO ( ALTURA MERCADO PROGRESO) </t>
  </si>
  <si>
    <t>IIMPRUDENCIA CHOFER</t>
  </si>
  <si>
    <t>LA UNIDAD MERCADO LA HERMELINDA</t>
  </si>
  <si>
    <t>MOTOKAR</t>
  </si>
  <si>
    <t>26 DE JULIO-9 DE MAYO</t>
  </si>
  <si>
    <t>02 MOTOTAXI</t>
  </si>
  <si>
    <t>26 MARZO ALTURA I.E. MUNICIPAL</t>
  </si>
  <si>
    <t>IMPRRUDENCIA CHOFER</t>
  </si>
  <si>
    <t>AUTOMOVIL-CAMTA. PI CKUP</t>
  </si>
  <si>
    <t>César VALLEJO-21 DE Setyiembre</t>
  </si>
  <si>
    <t>30set13</t>
  </si>
  <si>
    <t>12 noviembre césar vallejo</t>
  </si>
  <si>
    <t>CUADRO ESTADISTICO DE ACCIDENTES DE TRANSITO REGISTRADOS EN LAS 18 COMISARIAS PNP DE LA PROVINCIA DE TRUJILLO, DURANTE LOS MESES DE OCTUBRE, NOVIEMBRE Y DICIEMBRE 2013.</t>
  </si>
  <si>
    <t>ovalo laredo</t>
  </si>
  <si>
    <t>calle Santa Catalina</t>
  </si>
  <si>
    <t>Km 07 1/2  CPSLL</t>
  </si>
  <si>
    <t>07-oct-13</t>
  </si>
  <si>
    <t>Km 20 CPSLL</t>
  </si>
  <si>
    <t>Km 23.5 CPSLL</t>
  </si>
  <si>
    <t>OCTUBRE</t>
  </si>
  <si>
    <t>Av. Martires 32-Av. Condemarin</t>
  </si>
  <si>
    <t>SERVICIO PUBLICO PARTICULAR</t>
  </si>
  <si>
    <t>Servicio Publico/Particular</t>
  </si>
  <si>
    <t>km 12 1/2 CPSLL</t>
  </si>
  <si>
    <t>Arce Larreta-San Martin</t>
  </si>
  <si>
    <t>NOVIEMBRE</t>
  </si>
  <si>
    <t>Km 8.5 CPSLL</t>
  </si>
  <si>
    <t xml:space="preserve">PARTICULAR </t>
  </si>
  <si>
    <t>Mz. L Lote 4-Urb. Centenario</t>
  </si>
  <si>
    <t>particular/publico</t>
  </si>
  <si>
    <t>Av. Villarreal con CPSLL</t>
  </si>
  <si>
    <t>particular/particular</t>
  </si>
  <si>
    <t>28-dic-13</t>
  </si>
  <si>
    <t>Ovalo Laredo</t>
  </si>
  <si>
    <t>Carretera Laredo (Planta electrica)</t>
  </si>
  <si>
    <t>Km 15.5 CPSLL</t>
  </si>
  <si>
    <t>DICIEMBRE</t>
  </si>
  <si>
    <t>CRUCE DE SALAVERRY</t>
  </si>
  <si>
    <t xml:space="preserve">CAMIONETA PICK UP Y STATION WAGON </t>
  </si>
  <si>
    <t>CALLE LUIS A. SANCHEZ N° 982-ALTO SALAVERRY</t>
  </si>
  <si>
    <t>CANAL DE CHAVIMOCHIC</t>
  </si>
  <si>
    <t>VEHÍCULO MENOR  (MOTO)</t>
  </si>
  <si>
    <t>CALLE SUCRE MZ M</t>
  </si>
  <si>
    <t>MOTO Y AUTOMOVIL</t>
  </si>
  <si>
    <t>SANTA CATALINA CDRA3</t>
  </si>
  <si>
    <t>CARR. PAN. NORTE KM 545.5</t>
  </si>
  <si>
    <t>DESCONOCE</t>
  </si>
  <si>
    <t xml:space="preserve">AV. JOSE OLAYA (PARADERO 14) </t>
  </si>
  <si>
    <t>SAN MARTIN CDRA 14</t>
  </si>
  <si>
    <t>INTERPROVNCIAL</t>
  </si>
  <si>
    <t>CARR. PAN. NORTE KM 547.5</t>
  </si>
  <si>
    <t>02 REMOLCADORES</t>
  </si>
  <si>
    <t>KM 555 DE LA CARR. PAM. NORTE</t>
  </si>
  <si>
    <t>IMPRUDENCIA  DEL CONDUCTOR</t>
  </si>
  <si>
    <t>CAMIONETA Y MOTO</t>
  </si>
  <si>
    <t>KM 548.5 DE LA CARR. PAM. NORTE</t>
  </si>
  <si>
    <t>KM 551 DE LA CARR. PAM. NORTE</t>
  </si>
  <si>
    <t>CAMIONETA PICK UP Y CAMIONETA RURAL</t>
  </si>
  <si>
    <t>KM 546 DE LA CARR. PAN. NORTE</t>
  </si>
  <si>
    <t>CPN Km 562.5</t>
  </si>
  <si>
    <t>02--Oct-13</t>
  </si>
  <si>
    <t>CPN Km 559.5</t>
  </si>
  <si>
    <t>Camion-Tracto</t>
  </si>
  <si>
    <t>CPN Km 562</t>
  </si>
  <si>
    <t>Omnibus - Automovil</t>
  </si>
  <si>
    <t>CPN Km 560</t>
  </si>
  <si>
    <t>Maniobra peligrosa</t>
  </si>
  <si>
    <t>Cmta Pick Up-Automovil</t>
  </si>
  <si>
    <t>Calle espinar-Calle Salaverry</t>
  </si>
  <si>
    <t>Trimoto - Cmta Rural</t>
  </si>
  <si>
    <t>Av. La Marina - Calle Leoncio Prado</t>
  </si>
  <si>
    <t>Motocicleta - Cmta. Rural</t>
  </si>
  <si>
    <t>06--Oct-13</t>
  </si>
  <si>
    <t>10--Oct-13</t>
  </si>
  <si>
    <t>Camta. Rural-Remolcador</t>
  </si>
  <si>
    <t>Remolcador - Cmta Rural</t>
  </si>
  <si>
    <t>Psje Larrea</t>
  </si>
  <si>
    <t>Automovil Omnibus</t>
  </si>
  <si>
    <t>CPN Km 556</t>
  </si>
  <si>
    <t>Cmta. Pick Up</t>
  </si>
  <si>
    <t>Mototaxi - Cmta. Rural</t>
  </si>
  <si>
    <t>Campiña de Moche (Bocatoma)</t>
  </si>
  <si>
    <t>CPN Km 558</t>
  </si>
  <si>
    <t>Cmta. Pick Up - Motocicleta</t>
  </si>
  <si>
    <t>Plaza de Armas de Moche</t>
  </si>
  <si>
    <t>Camion - Cmta. Pick Up</t>
  </si>
  <si>
    <t>Cmt Rural-Bicicleta</t>
  </si>
  <si>
    <t>Calle Espinar - Calle Cmdte Moore</t>
  </si>
  <si>
    <t>Puente Santa Rosa</t>
  </si>
  <si>
    <t>Volquete - Motocicleta</t>
  </si>
  <si>
    <t>Autopista Salaverry</t>
  </si>
  <si>
    <t>Mototaxi - Camion</t>
  </si>
  <si>
    <t>20--Nov-13</t>
  </si>
  <si>
    <t>Mototaxi-Motocicleta</t>
  </si>
  <si>
    <t>Calle Libertad - Victor Raul</t>
  </si>
  <si>
    <t>Cmta. Rural - Camion</t>
  </si>
  <si>
    <t>CPN Km 558.5</t>
  </si>
  <si>
    <t>Cmta Rural - Mototaxi</t>
  </si>
  <si>
    <t>Remolcador-Trailer</t>
  </si>
  <si>
    <t>Remolcador - Remolcador</t>
  </si>
  <si>
    <t>CPN Km 561</t>
  </si>
  <si>
    <t>Calle Leoncio Prado</t>
  </si>
  <si>
    <t>Automovil-Cmata Rural</t>
  </si>
  <si>
    <t>CPN Km 557</t>
  </si>
  <si>
    <t>Automovil - Trailer</t>
  </si>
  <si>
    <t xml:space="preserve">Av. Huayna capac/colla suyo - Sector Rio Seco E.P </t>
  </si>
  <si>
    <t>Calle Asencio Vergara Cdra.05</t>
  </si>
  <si>
    <t>Av.Sanchez Carrion/calle Francisco de Zela</t>
  </si>
  <si>
    <t>Inter. Micaela Bastidas/Maria Pardo de Bellido</t>
  </si>
  <si>
    <t xml:space="preserve">Veh. Aut.Menor </t>
  </si>
  <si>
    <t>30-oct-13</t>
  </si>
  <si>
    <t>Av. Pumacahua Cdra. 16</t>
  </si>
  <si>
    <t>Av. Cahuide/Calle Micaela Bastidas</t>
  </si>
  <si>
    <t>Av. Pumacahua/ Calle Tupac Amaru</t>
  </si>
  <si>
    <t>Automovil/Veh.Aut.Menor</t>
  </si>
  <si>
    <t>Titucusiyupanqui/ Luis Astete</t>
  </si>
  <si>
    <t>Calle Manuel Ubalde</t>
  </si>
  <si>
    <t>Sanchez Carrion Cdra.07</t>
  </si>
  <si>
    <t>Calle Manco Inca/Gabriel Aguilar</t>
  </si>
  <si>
    <t>Veh. Aut.Menor -Trimoto/Camioneta</t>
  </si>
  <si>
    <t>14_nov-13</t>
  </si>
  <si>
    <t>Calle Collasuyo/Huayna Capac</t>
  </si>
  <si>
    <t>Camioneta/Veh. Aut. Menor</t>
  </si>
  <si>
    <t>Calle Wiracocha/Av Huayna Capac</t>
  </si>
  <si>
    <t>Inca Roca Cdra. 05</t>
  </si>
  <si>
    <t>Av. Pumacahua/Av. Cahuide</t>
  </si>
  <si>
    <t>Camioneta/Automovil</t>
  </si>
  <si>
    <t>Calle Inca Roca/Yahuar Huaca</t>
  </si>
  <si>
    <t>Camion/Veh. Aut. Menor</t>
  </si>
  <si>
    <t>Calle Ollantay Cdra.10</t>
  </si>
  <si>
    <t>Av. Micaela Bastidas Cdra. 06</t>
  </si>
  <si>
    <t>Hermanos Angulo/Gabriel Aguilar</t>
  </si>
  <si>
    <t>Omnibus/Veh. Aut. Menor</t>
  </si>
  <si>
    <t>Calle Manco Capac Cdra. 09</t>
  </si>
  <si>
    <t>Imprudencia del conductores</t>
  </si>
  <si>
    <t>Av. Manuel Ubalde/ Santa</t>
  </si>
  <si>
    <t xml:space="preserve">Veh. Aut. Menor </t>
  </si>
  <si>
    <t>Av. Micaela Bastidas / Maria Parado de Bellido</t>
  </si>
  <si>
    <t>Veh. Aut. Menores</t>
  </si>
  <si>
    <t>KM.44-CPSLL</t>
  </si>
  <si>
    <t>CAMIONETA RURAL-AUTOMOV</t>
  </si>
  <si>
    <t>KM.40.80 CPSLL</t>
  </si>
  <si>
    <t>CAMIONETA PICK-UP</t>
  </si>
  <si>
    <t>KM.42 CPSLL</t>
  </si>
  <si>
    <t>KM. 32 CPSLL</t>
  </si>
  <si>
    <t>ACC. TRANSITO ESPECIAL</t>
  </si>
  <si>
    <t>GOBIERNO REGIONAL-LL.</t>
  </si>
  <si>
    <t>KM. 41 CPSLL.</t>
  </si>
  <si>
    <t>KM. 45.5 CPSLL</t>
  </si>
  <si>
    <t>CAMION IZUZU</t>
  </si>
  <si>
    <t>CALLE PIURA/CALLE GAMARRA</t>
  </si>
  <si>
    <t>MOTOTAXI/MOTOTAXI</t>
  </si>
  <si>
    <t>KM 3- AUTOPISTA SALAVERRY</t>
  </si>
  <si>
    <t>CAMIONETA RURAL/TRAILER</t>
  </si>
  <si>
    <t>CALLE N°3-FRONTIS MZ F LT 6 AA.HH AURORA DIAZ</t>
  </si>
  <si>
    <t>KM2-AUTOPISTA -SALAVERRY</t>
  </si>
  <si>
    <t>AV: LA MARINA/CALLE SUCRE</t>
  </si>
  <si>
    <t>CALLA ADUANAS/-SALAVERRY</t>
  </si>
  <si>
    <t>PRIVADO</t>
  </si>
  <si>
    <t>CPNP SIMBAL S/N.</t>
  </si>
  <si>
    <t>01/10/2013</t>
  </si>
  <si>
    <t>14.05</t>
  </si>
  <si>
    <t>AV. TAHUANTINSUYO Y ANTONIO PAEZ</t>
  </si>
  <si>
    <t>AUTOMOVIL - MOTOCICLETA</t>
  </si>
  <si>
    <t>02/10/2013</t>
  </si>
  <si>
    <t>CDRA. 15 AV. TAHUANTINSUYO</t>
  </si>
  <si>
    <t xml:space="preserve">STATION WAGON </t>
  </si>
  <si>
    <t>CDR.11 BENITO JUAREZ</t>
  </si>
  <si>
    <t>04/10/2013</t>
  </si>
  <si>
    <t>AV. CONDORCANQUI Y RIVADAVIA</t>
  </si>
  <si>
    <t>CAMIONETA RURAL - MOTOCICLETA</t>
  </si>
  <si>
    <t>07/10/2013</t>
  </si>
  <si>
    <t>CUADRA 16 AV. TUPAC AMARU</t>
  </si>
  <si>
    <t>09/10/2013</t>
  </si>
  <si>
    <t>CUADRA 10 TADEO MONAGAS</t>
  </si>
  <si>
    <t>MOTOCICLETA - MOTO LINEAL</t>
  </si>
  <si>
    <t>10/10/2013</t>
  </si>
  <si>
    <t>20.45</t>
  </si>
  <si>
    <t xml:space="preserve">CALLE HEREDIA </t>
  </si>
  <si>
    <t>CAMIONETA Y MOTOKAR</t>
  </si>
  <si>
    <t>CALLE FELIX ALDAO CDRA.16</t>
  </si>
  <si>
    <t>15/10/2013</t>
  </si>
  <si>
    <t>FRANCISCO DE MIRANDA - JOSE MARTI</t>
  </si>
  <si>
    <t>CAMION - MOTOKAR</t>
  </si>
  <si>
    <t>16/10/2013</t>
  </si>
  <si>
    <t>AV. MICAELA BASTIDAS</t>
  </si>
  <si>
    <t>17/10/2013</t>
  </si>
  <si>
    <t>CDRA..15 AV. TAHUANTINSUYO</t>
  </si>
  <si>
    <t>19/10/2013</t>
  </si>
  <si>
    <t>CDRA.15 AV. TAHUANTINSUYO</t>
  </si>
  <si>
    <t>20/10/2013</t>
  </si>
  <si>
    <t>CDRA. 14 AV. TUPAC AMARU</t>
  </si>
  <si>
    <t>22/10/2013</t>
  </si>
  <si>
    <t>CDRA.15 JOSE ARTIGAS</t>
  </si>
  <si>
    <t xml:space="preserve">MOTOCILETA </t>
  </si>
  <si>
    <t>23/10/2013</t>
  </si>
  <si>
    <t>CDRA.2 MICAELA BASTIDAS</t>
  </si>
  <si>
    <t>24/10/2013</t>
  </si>
  <si>
    <t>MOTOCICLETA - MOTOCICLETA</t>
  </si>
  <si>
    <t>CDRA.13 AV. CONDORCANQUI</t>
  </si>
  <si>
    <t>AUTOMOVIL - CAMIONETA</t>
  </si>
  <si>
    <t>25/10/2013</t>
  </si>
  <si>
    <t>PRIMER PARADERO LA ESPERANZA</t>
  </si>
  <si>
    <t>26/10/2013</t>
  </si>
  <si>
    <t>CDRA.17 AV. TUPAC AMARU</t>
  </si>
  <si>
    <t>29/10/2013</t>
  </si>
  <si>
    <t>AV.CHANCAY Y HEREDIA</t>
  </si>
  <si>
    <t>31/10/2013</t>
  </si>
  <si>
    <t>AV.LA ALAMEDA Y TADEO MONAGAS</t>
  </si>
  <si>
    <t>01/11/2013</t>
  </si>
  <si>
    <t>AV.26 DE MARZO Y PETTION</t>
  </si>
  <si>
    <t>STATION WAGON Y MOTOCICLETA</t>
  </si>
  <si>
    <t>03/11/2013</t>
  </si>
  <si>
    <t>CDRA.3 FRANCISCO DE MIRANDA</t>
  </si>
  <si>
    <t>04/11/2013</t>
  </si>
  <si>
    <t>CDRA.15 DE JOSE PAEZ</t>
  </si>
  <si>
    <t>06/11/2013</t>
  </si>
  <si>
    <t>CDRA.7 AV.TAHUANTINSUYO</t>
  </si>
  <si>
    <t>OMNIBUS-CAMIONETA</t>
  </si>
  <si>
    <t>AV.HEREDIAY MARCO DEL POINT</t>
  </si>
  <si>
    <t>09/11/2013</t>
  </si>
  <si>
    <t>MARIA DE ALVEAR Y CAUPOLICAN</t>
  </si>
  <si>
    <t>10/11/2013</t>
  </si>
  <si>
    <t>AV. GRAN CHIMU - MORALES</t>
  </si>
  <si>
    <t>11/11/2013</t>
  </si>
  <si>
    <t xml:space="preserve">CALLE JOSE PAEZ </t>
  </si>
  <si>
    <t>BLANCA ENCALADA CON MAC GREGOR</t>
  </si>
  <si>
    <t>MOTOCICLETAS - MOTOCICLETA</t>
  </si>
  <si>
    <t>12/11/2013</t>
  </si>
  <si>
    <t>CAMIONETA - MOTOCICLETA</t>
  </si>
  <si>
    <t xml:space="preserve">CALLE GUADALUPE VICTORIA </t>
  </si>
  <si>
    <t>14/11/2013</t>
  </si>
  <si>
    <t>AV. CONDORCANQUI - MARIA DE ALBERA</t>
  </si>
  <si>
    <t>OMNIBUS - OMNIBUS</t>
  </si>
  <si>
    <t>15/11/2013</t>
  </si>
  <si>
    <t>19.58</t>
  </si>
  <si>
    <t>AV. TUPAC AMARU - CANAL MOCHICA</t>
  </si>
  <si>
    <t>17/11/2013</t>
  </si>
  <si>
    <t>CALLE FRANCISCO DE MIRANDA - JOSE MARIÑOS</t>
  </si>
  <si>
    <t>AUTOMOVIL - MOTOKAR</t>
  </si>
  <si>
    <t>16.05</t>
  </si>
  <si>
    <t>BLANCO ENCALADA - SANTA ROSA</t>
  </si>
  <si>
    <t>MOTOKAR - MOTOKAR</t>
  </si>
  <si>
    <t>18/11/2013</t>
  </si>
  <si>
    <t>CDRA.8 TAHUANTINSUYO</t>
  </si>
  <si>
    <t>AUTOMOVIL -MOTOCICLETA</t>
  </si>
  <si>
    <t>19/11/2013</t>
  </si>
  <si>
    <t>07.25</t>
  </si>
  <si>
    <t>BLANCA ENCALADA - SANTA ROSA</t>
  </si>
  <si>
    <t>20/11/2013</t>
  </si>
  <si>
    <t>CDRA. 4 JOSE ARTIGAS</t>
  </si>
  <si>
    <t>21/11/2013</t>
  </si>
  <si>
    <t>CDRA. 9 MATEO DEL TORO</t>
  </si>
  <si>
    <t>STATION WAGON - MOTOKAR</t>
  </si>
  <si>
    <t>23/11/2013</t>
  </si>
  <si>
    <t>CDRA.14 NICOLAS DE PIEROLA</t>
  </si>
  <si>
    <t>24/11/2013</t>
  </si>
  <si>
    <t>CDRA. 18 ANTONIO GALAN</t>
  </si>
  <si>
    <t>28/11/2013</t>
  </si>
  <si>
    <t>TADEO MONAGAS - CAUPOLICAN</t>
  </si>
  <si>
    <t>CAMIONETA - MOTOKAR</t>
  </si>
  <si>
    <t>30/11/2013</t>
  </si>
  <si>
    <t>CDRA.16 AV. TAHUANTINSUYO</t>
  </si>
  <si>
    <t>02/12/2013</t>
  </si>
  <si>
    <t>BLANCA ENCALADA Y 22 DE FEBRERO</t>
  </si>
  <si>
    <t>OMNIBUS - MOTOKAR</t>
  </si>
  <si>
    <t>03/12/2013</t>
  </si>
  <si>
    <t>AV. TAHUANTINSUYO - AV. FRANCISCO DE PAULA</t>
  </si>
  <si>
    <t>04/12/2013</t>
  </si>
  <si>
    <t>08.35</t>
  </si>
  <si>
    <t>AV. ALFONSO UGARTE - SANTA MARTHA</t>
  </si>
  <si>
    <t>CALLE JOSE MARTI - FRANCISCO DE MIRANDA</t>
  </si>
  <si>
    <t>AUTOMOVIL - BICICLETA</t>
  </si>
  <si>
    <t>07/12/2013</t>
  </si>
  <si>
    <t>AV. CONDORCANQUI - CAUPOLICAN</t>
  </si>
  <si>
    <t>OMNIBUS - AUTOMOVIL</t>
  </si>
  <si>
    <t>AV. TAHUANTINSUYO CDRA. 11</t>
  </si>
  <si>
    <t>BLANCA ENCALADA - TADEO MONAGAS</t>
  </si>
  <si>
    <t>TRIMOTO - TRIMOTO</t>
  </si>
  <si>
    <t>08/12/2013</t>
  </si>
  <si>
    <t>CALLE FRANCISCO DE PAULA</t>
  </si>
  <si>
    <t>MOTOKAR - STATION WAGON</t>
  </si>
  <si>
    <t>09/12/2013</t>
  </si>
  <si>
    <t>CDRA.14 AV. TUPAC AMARU</t>
  </si>
  <si>
    <t>10/12/2013</t>
  </si>
  <si>
    <t>BLANCO ENCALADA</t>
  </si>
  <si>
    <t>11/12/2013</t>
  </si>
  <si>
    <t>ANTONIO GALAN - CHACABUCO</t>
  </si>
  <si>
    <t>CDR.18 AV. NICOLAS DE PIEROLA</t>
  </si>
  <si>
    <t>12/12/2013</t>
  </si>
  <si>
    <t>CDRA. 15 AV. TUPAC AMARU</t>
  </si>
  <si>
    <t>STATION WAGON - MOTOCICLETA</t>
  </si>
  <si>
    <t>15.55</t>
  </si>
  <si>
    <t>MARIA DE ALVEAR Y COCHRANE</t>
  </si>
  <si>
    <t>15/12/2013</t>
  </si>
  <si>
    <t>CDRA. 14 AV. CONDORCANQUI</t>
  </si>
  <si>
    <t>MOTOCICLETA - MOTOKAR</t>
  </si>
  <si>
    <t>16/12/2013</t>
  </si>
  <si>
    <t>AV. GRAN CHIMU - MARIA DE ALBEAR</t>
  </si>
  <si>
    <t>22/12/2013</t>
  </si>
  <si>
    <t>CDRA. 11 AV. TAHUANTINSUYO</t>
  </si>
  <si>
    <t>CDRA. 9 AV. CONDORCANQUI</t>
  </si>
  <si>
    <t>23/12/2013</t>
  </si>
  <si>
    <t>CDRA. 17 AV. NICOLAS DE PIEROLA</t>
  </si>
  <si>
    <t>CAMIONETA - AUTOMOVIL</t>
  </si>
  <si>
    <t>24/12/2013</t>
  </si>
  <si>
    <t>CALLE MANUEL HEREDIA Y CHANCAY</t>
  </si>
  <si>
    <t>MOTOKAR - AUTOMOVIL</t>
  </si>
  <si>
    <t>26/12/2013</t>
  </si>
  <si>
    <t xml:space="preserve">CALLE MICAELA BASTIDAS </t>
  </si>
  <si>
    <t>28/12/2013</t>
  </si>
  <si>
    <t>AV. CONDORCANQUI - HEREDIA</t>
  </si>
  <si>
    <t>STATION WAGON - AUTOMOVIL</t>
  </si>
  <si>
    <t>Sector La Molina</t>
  </si>
  <si>
    <t>Calle Francisco Pizarro Mz. 3A</t>
  </si>
  <si>
    <t>particualr</t>
  </si>
  <si>
    <t>Av. miguel Grau</t>
  </si>
  <si>
    <t>camioneta/automovil</t>
  </si>
  <si>
    <t>Calle Garcilazo de la Vega Mz. 15 Lote 2</t>
  </si>
  <si>
    <t>camion/trailer</t>
  </si>
  <si>
    <t>interporvincial</t>
  </si>
  <si>
    <t>Av, Miguel Grau</t>
  </si>
  <si>
    <t>Calle Ciro Alegria</t>
  </si>
  <si>
    <t>Interprovincail</t>
  </si>
  <si>
    <t>Calle San martin Sector IV</t>
  </si>
  <si>
    <t>Altura Grifo Ultracom</t>
  </si>
  <si>
    <t>Panamericana Norte (Altura Almapo)</t>
  </si>
  <si>
    <t>moto taxi</t>
  </si>
  <si>
    <t>Panamerica Norte (Altura del Turis)</t>
  </si>
  <si>
    <t>Conducir en estado de ebriedad</t>
  </si>
  <si>
    <t>tico/automovil</t>
  </si>
  <si>
    <t>Grifo Santa Julia</t>
  </si>
  <si>
    <t>tractor</t>
  </si>
  <si>
    <t>paradero Almapo</t>
  </si>
  <si>
    <t>30-OT13</t>
  </si>
  <si>
    <t>Jr. Ramon Castilla y Av. Miguel Grau</t>
  </si>
  <si>
    <t>Camioneta/trimoto</t>
  </si>
  <si>
    <t>Altura Almapo</t>
  </si>
  <si>
    <t>altura del Km. 45-PN</t>
  </si>
  <si>
    <t>moto lineal/triciclo</t>
  </si>
  <si>
    <t>Altura del Km.569-PN</t>
  </si>
  <si>
    <t>automovil/moto lineal</t>
  </si>
  <si>
    <t>Interprovincial/particular</t>
  </si>
  <si>
    <t>Altura Km. 586-PN</t>
  </si>
  <si>
    <t>camion-semi remolque</t>
  </si>
  <si>
    <t>Calle Tupac Amaru y juan Velasco Alvarado</t>
  </si>
  <si>
    <t>Camioneta/mototaxi</t>
  </si>
  <si>
    <t>Av. Miguel Grau Sector III</t>
  </si>
  <si>
    <t>Sector III</t>
  </si>
  <si>
    <t>Paradero Piedra blanca-Panamerica Norte</t>
  </si>
  <si>
    <t>13NVO13</t>
  </si>
  <si>
    <t>Interseccion Av. Miguel Grau y César Vallejo</t>
  </si>
  <si>
    <t>automovil/camioneta rural</t>
  </si>
  <si>
    <t>interprovincia</t>
  </si>
  <si>
    <t>Altura Km. 582-PN</t>
  </si>
  <si>
    <t>Av. Miguel Grau (altura Iglesia Mormon)</t>
  </si>
  <si>
    <t>Imprudencia  del conductor</t>
  </si>
  <si>
    <t>mototaxi/moto lineal</t>
  </si>
  <si>
    <t>21NVO13</t>
  </si>
  <si>
    <t>Altura del Km.594-PN.</t>
  </si>
  <si>
    <t>Se dio a la fuga</t>
  </si>
  <si>
    <t>Altura del Km.573-PN.</t>
  </si>
  <si>
    <t>Volquete/cargador frontal</t>
  </si>
  <si>
    <t>Altura del Km.583-PN.</t>
  </si>
  <si>
    <t>Camioneta rural</t>
  </si>
  <si>
    <t>Av. Miguel Grau 6to paradero</t>
  </si>
  <si>
    <t>Av. Tupac Amaru N° 339</t>
  </si>
  <si>
    <t>29NVO13</t>
  </si>
  <si>
    <t>Altura Km. 584-PN.</t>
  </si>
  <si>
    <t>Volquete</t>
  </si>
  <si>
    <t>Av. Miguel Grau (altura grifo Milagrito)</t>
  </si>
  <si>
    <t>omnibus/moto lineal</t>
  </si>
  <si>
    <t>Urbano/particular</t>
  </si>
  <si>
    <t>Sector Santa Rosa-Panamericana Norte</t>
  </si>
  <si>
    <t>automovil/camion</t>
  </si>
  <si>
    <t>Relleno Sanitario</t>
  </si>
  <si>
    <t>Av. miguel Grau Cuadra 15</t>
  </si>
  <si>
    <t>camioneta pickup/trimoto</t>
  </si>
  <si>
    <t>interprovincial/trimoto</t>
  </si>
  <si>
    <t>Altura Km. 586-PN.</t>
  </si>
  <si>
    <t xml:space="preserve">camioneta pickup/volquete </t>
  </si>
  <si>
    <t>Altura Km, 594-PN.</t>
  </si>
  <si>
    <t>2 automoviles/omnibus</t>
  </si>
  <si>
    <t>interprovincial/Urbano</t>
  </si>
  <si>
    <t>Altura Grifo Santa julia</t>
  </si>
  <si>
    <t>Paradero 45</t>
  </si>
  <si>
    <t>Altura Grifo Ultacom</t>
  </si>
  <si>
    <t>omnibus/ciclista</t>
  </si>
  <si>
    <t>CPNP F. DE MORA</t>
  </si>
  <si>
    <t>22..00</t>
  </si>
  <si>
    <t>Av.Villareal</t>
  </si>
  <si>
    <t>VILLAREAL-CESAR VALLEJO</t>
  </si>
  <si>
    <t>VEH.MENOR</t>
  </si>
  <si>
    <t>Mcdo Hermelinda</t>
  </si>
  <si>
    <t>Av.08 de Octubre-Villareal</t>
  </si>
  <si>
    <t>Av.26 de Marzo cdra 17</t>
  </si>
  <si>
    <t>ESTADO DE EBRIEDAD</t>
  </si>
  <si>
    <t>Villareal-GERANEOS</t>
  </si>
  <si>
    <t>CMTA.PICKUP</t>
  </si>
  <si>
    <t>CALLE18 DE MAYO -07 DE JULIO</t>
  </si>
  <si>
    <t>SABAD0</t>
  </si>
  <si>
    <t>MCDO LA HERMELINDA</t>
  </si>
  <si>
    <t>Calle Cesar Vallejo- 12 de noviembre</t>
  </si>
  <si>
    <t>Calle 31 de enero-Torre Ugarte</t>
  </si>
  <si>
    <t>Calle 08 -21 de setiembre</t>
  </si>
  <si>
    <t>moto</t>
  </si>
  <si>
    <t>20 DE SETIEMBRE</t>
  </si>
  <si>
    <t>21 de octubre</t>
  </si>
  <si>
    <t>21 de octubre-29 de agosto</t>
  </si>
  <si>
    <t>5 de noviembre -09 de octubre</t>
  </si>
  <si>
    <t>4 de octubre</t>
  </si>
  <si>
    <t>26 de julio</t>
  </si>
  <si>
    <t>MIRAFLORES-Psje Casanova</t>
  </si>
  <si>
    <t>CPNP   F. DE MORA</t>
  </si>
  <si>
    <t>MANCO CAPAC CDR22</t>
  </si>
  <si>
    <t>31 DE ENERO-20 DE JUNIO</t>
  </si>
  <si>
    <t>Mcdo HermeliNda</t>
  </si>
  <si>
    <t>29 DE AGOSTO CDRA 6</t>
  </si>
  <si>
    <t>26 DE MARZO CDRA10</t>
  </si>
  <si>
    <t>27 DE MARZO CDRA11</t>
  </si>
  <si>
    <t>AV.PUCARA</t>
  </si>
  <si>
    <t>08 DE SETIEMBRE</t>
  </si>
  <si>
    <t>26 DE JULIO</t>
  </si>
  <si>
    <t>26 DE MARZO-5 DE NOVIEMBRE</t>
  </si>
  <si>
    <t>17 DE AGOSTO-2 DE JUNIO</t>
  </si>
  <si>
    <t>AV WICHANZAO</t>
  </si>
  <si>
    <t>JOSE CABRERA</t>
  </si>
  <si>
    <t>26 DE MARZO</t>
  </si>
  <si>
    <t>29 DE AGOSTO-29 DE JUNIO</t>
  </si>
  <si>
    <t>2 DE JUNIO</t>
  </si>
  <si>
    <t>12 DE NOVIEMBRE-20 DE SETIEMBRE</t>
  </si>
  <si>
    <t>AV VILLAREALA -PROGRESO</t>
  </si>
  <si>
    <t>26 DE MARZO-CDRA11</t>
  </si>
  <si>
    <t>08 DE OCTUBRE -PUCARA</t>
  </si>
  <si>
    <t>sábado</t>
  </si>
  <si>
    <t>7 DE JULIO</t>
  </si>
  <si>
    <t>VEH MENOR</t>
  </si>
  <si>
    <t>HUSARES DE JUNIN-12 DE NOVIEMBRE</t>
  </si>
  <si>
    <t>26 DE MARZO-MIRAFLORES</t>
  </si>
  <si>
    <t>5 DE NOVIEMBRE-26 DE MARZO</t>
  </si>
  <si>
    <t>CALLE MANCO CAPAC CDRA 7</t>
  </si>
  <si>
    <t>12 DE NOVIEMBRE-28 DE JULIO</t>
  </si>
  <si>
    <t>26 DE MARZO-7 DE JULIO</t>
  </si>
  <si>
    <t>26 DE MARZO CDRA 11</t>
  </si>
  <si>
    <t>VILLAREAL-PUCARA</t>
  </si>
  <si>
    <t>MIRAFLORES-26 DE MARZO</t>
  </si>
  <si>
    <t>10 DE JULIO-08 DE SETIEMBRE</t>
  </si>
  <si>
    <t>03.45</t>
  </si>
  <si>
    <t>5 DE NOVIEMBRE-20 DE JUNIO</t>
  </si>
  <si>
    <t>9 DE OCTUBRE-JOSE CABRERA</t>
  </si>
  <si>
    <t>26 DE MARZO-CDRA18</t>
  </si>
  <si>
    <t>12 DE NOVIEMBRE-9 DE OCTUBRE</t>
  </si>
  <si>
    <t>AV AMAUTA-PUCARA</t>
  </si>
  <si>
    <t>26 DE JULIO -29 DE JUNIO</t>
  </si>
  <si>
    <t>CDRA11-26 DE MARZO</t>
  </si>
  <si>
    <t>CPNP  LAR F. DE MORA</t>
  </si>
  <si>
    <t>CPNP JERUSALEN/WICHANZAO</t>
  </si>
  <si>
    <t>AV. PERU - RAMIRO PRIALE</t>
  </si>
  <si>
    <t>AV. EL TROPICO Y EL MERCADO ACOMAR</t>
  </si>
  <si>
    <t>AV. CONDORCANQUI</t>
  </si>
  <si>
    <t>AV. CONDORCANQUI - 4 SUYOS</t>
  </si>
  <si>
    <t>10OCT13</t>
  </si>
  <si>
    <t>AV. CONDORCANQUI CDRA. 24</t>
  </si>
  <si>
    <t xml:space="preserve">CAMIONETA RURAL </t>
  </si>
  <si>
    <t>NUEVO INDOAMERICA</t>
  </si>
  <si>
    <t>AV. CONDORCANQUI 1792</t>
  </si>
  <si>
    <t>MANUEL AREVALO III ETAPA MZ. C38</t>
  </si>
  <si>
    <t>CRDA. 22 AV. CONDORCANQUI</t>
  </si>
  <si>
    <t>AV. CONDRCANQUI</t>
  </si>
  <si>
    <t>POLICLINICO LA ESPERANZA|</t>
  </si>
  <si>
    <t>IMPRUDENCIA DEL CHOFER</t>
  </si>
  <si>
    <t>AV. CONDORCANQUI ALTURA HOSPITAL</t>
  </si>
  <si>
    <t xml:space="preserve">EXCESO DE VELOCIDAD </t>
  </si>
  <si>
    <t>AV. CONDORCANQUI CDRA. 19</t>
  </si>
  <si>
    <t>AV. CONDORCANQUI -  CUATRO SUYOS</t>
  </si>
  <si>
    <t>AV. CONDORCANQUI CDRA. 22</t>
  </si>
  <si>
    <t>JR. LIMA CDRA. 07</t>
  </si>
  <si>
    <t>CALLE  CAIRO</t>
  </si>
  <si>
    <t>AV. CONDORCANQUI CDRA. 27</t>
  </si>
  <si>
    <t>CALLE ALAN GARCIA</t>
  </si>
  <si>
    <t xml:space="preserve">MARTES  </t>
  </si>
  <si>
    <t>CPNP  WICHANZAO</t>
  </si>
  <si>
    <t>AV. TAHUANTINSUYO CDRA. 18</t>
  </si>
  <si>
    <t>CHOQUE/DAÑOS MATERIALES</t>
  </si>
  <si>
    <t>URB. MANUEL AREVALO</t>
  </si>
  <si>
    <t>AV. CAHUIDE</t>
  </si>
  <si>
    <t>URB. PARQUE INDUSTRIAL</t>
  </si>
  <si>
    <t>AV. CONDORCANQUI CDRA. 25</t>
  </si>
  <si>
    <t>AV. EGIPTO</t>
  </si>
  <si>
    <t>CALLE LOS LAURELES</t>
  </si>
  <si>
    <t>AV. CONDORCANQUI - URB. PARQ. IND.</t>
  </si>
  <si>
    <t>PARTICULAS</t>
  </si>
  <si>
    <t>URB. CUATRO SUYOS</t>
  </si>
  <si>
    <t>AV. VISTA HERMOSA-MERCADO ACOMAR</t>
  </si>
  <si>
    <t>AA. HH LAS PALMERAS</t>
  </si>
  <si>
    <t>AV. CONDORCANQUI - AV. AVIACION</t>
  </si>
  <si>
    <t>CPNP  CPNP  WICHANZAO</t>
  </si>
  <si>
    <t>MERCADO DE WICHANZAO</t>
  </si>
  <si>
    <t>AV. INDOAMERICA</t>
  </si>
  <si>
    <t>AV. CONDORCANQUI - SENATI</t>
  </si>
  <si>
    <t>AV. CAHUIDE- AV. INDOAMERICA</t>
  </si>
  <si>
    <t>AV. TROPICO</t>
  </si>
  <si>
    <t>AV. TAHUANTINSUYO CDRA15</t>
  </si>
  <si>
    <t>AV. CONDORCANQUI  CDRA. 24</t>
  </si>
  <si>
    <t>VILLA HERMOSA</t>
  </si>
  <si>
    <t>CALLE HUAMANCHIRI</t>
  </si>
  <si>
    <t>AV.TAHUANTINSUYO -AV. CONDORC.</t>
  </si>
  <si>
    <t>AV. CONDORCANQUI-PRONAA</t>
  </si>
  <si>
    <t>AV. CONDORCANQUI CDRA. 17</t>
  </si>
  <si>
    <t>PANAM. NORTE PATIO DE LLAVES</t>
  </si>
  <si>
    <t>AV. CAHUIDE-AV. LOS LIBERTADORES</t>
  </si>
  <si>
    <t>AV. MANUEL COX</t>
  </si>
  <si>
    <t>AV. CONDORCANQUI-AV. AVIACION</t>
  </si>
  <si>
    <t>Av. Sanchez Carrion/calle A. Vergara</t>
  </si>
  <si>
    <t>moto/automovil</t>
  </si>
  <si>
    <t>calle Portugal/ calle Mateo Remigio</t>
  </si>
  <si>
    <t>ebriedad</t>
  </si>
  <si>
    <t>Av. Revolucion/ Psje Mochica</t>
  </si>
  <si>
    <t>moto/cmta. rural</t>
  </si>
  <si>
    <t>Barrio 10 Ciudad de Dios-El Porvenir</t>
  </si>
  <si>
    <t>imprudencia del peaton</t>
  </si>
  <si>
    <t>ómnibus</t>
  </si>
  <si>
    <t>calle Mateo Remigio/Calle Jose Crespo</t>
  </si>
  <si>
    <t>Imprudencia del conduc.</t>
  </si>
  <si>
    <t>automovil/ mototaxi</t>
  </si>
  <si>
    <t>calle San Jorge/ Av. Villalonga</t>
  </si>
  <si>
    <t>calle San Luis/ calle San Jorge</t>
  </si>
  <si>
    <t>moto/ mototaxi</t>
  </si>
  <si>
    <t>Av. Sanchez Carrion Cdra. 12</t>
  </si>
  <si>
    <t>caida de pasajero</t>
  </si>
  <si>
    <t>Av. Pumacahuan Cdra. 18</t>
  </si>
  <si>
    <t>Av. Sanchez Carrion /calle Los Heroes</t>
  </si>
  <si>
    <t>minibus/mototaxi</t>
  </si>
  <si>
    <t>Av. Revolucion/ Calle Asencio Vergara</t>
  </si>
  <si>
    <t>moto/ tico</t>
  </si>
  <si>
    <t>calle San Agusstin/ calle San Jorge</t>
  </si>
  <si>
    <t>station W./ mototaxi</t>
  </si>
  <si>
    <t>calle Jose Crespo Cdra 13</t>
  </si>
  <si>
    <t>calle Abancay/ Av Santa Clara</t>
  </si>
  <si>
    <t>automovil/ tico</t>
  </si>
  <si>
    <t>Av Jaime Blanco Cdra 18</t>
  </si>
  <si>
    <t>calle Asencio Vergara/ calle San Agustin</t>
  </si>
  <si>
    <t>calle San Agustin/calle San Luis</t>
  </si>
  <si>
    <t>calle San Agustin/calle Asencio Vergara</t>
  </si>
  <si>
    <t>Mz 17 Lte 18 AAHH Victor Raul-EP</t>
  </si>
  <si>
    <t>calle Santa Clara-El Porvenir</t>
  </si>
  <si>
    <t>automovil/ automovil</t>
  </si>
  <si>
    <t>Av. Pumacahuan Cdra. 21</t>
  </si>
  <si>
    <t>station w. /ómnibus</t>
  </si>
  <si>
    <t>Av. Jaime Blanco/ calle Chacon Becerra</t>
  </si>
  <si>
    <t>calle Asencio Vergara/ calle Junin</t>
  </si>
  <si>
    <t>calle Hipolito Unanue/ calle San Luis</t>
  </si>
  <si>
    <t>calle Andres Castello/ Calle San Agustin</t>
  </si>
  <si>
    <t>station w. /station w.</t>
  </si>
  <si>
    <t>calle Santa Clara/ calle Abancay</t>
  </si>
  <si>
    <t>automovil/ómnibus</t>
  </si>
  <si>
    <t>calle San Agustin/ calle Santa Ana</t>
  </si>
  <si>
    <t>moto/ómnibus</t>
  </si>
  <si>
    <t>MZ E LT27 BARRIO 10 CIUDAD DE DIOS</t>
  </si>
  <si>
    <t>Av. Sanchez Carrion Cdra. 10</t>
  </si>
  <si>
    <t>09.19</t>
  </si>
  <si>
    <t xml:space="preserve">Av. Los Incas con Zela </t>
  </si>
  <si>
    <t xml:space="preserve">Station wagon </t>
  </si>
  <si>
    <t>02OCT13</t>
  </si>
  <si>
    <t>20.35</t>
  </si>
  <si>
    <t>Serv. interprovincial</t>
  </si>
  <si>
    <t>CPNP A. TRUJILLO</t>
  </si>
  <si>
    <t>20:40:00 p.m.</t>
  </si>
  <si>
    <t>Av. Wichanzao y 7 de junio-Los Laureles- I Etapa-Fcia Mora</t>
  </si>
  <si>
    <t>17:05:00 p.m.</t>
  </si>
  <si>
    <t>Mz. B Lt.4-Bloque B-Barrio 2A-CP Alo Trujillo</t>
  </si>
  <si>
    <t>Negligencia del conductor</t>
  </si>
  <si>
    <t>15:00:00 p.m.</t>
  </si>
  <si>
    <t>Sector Alan Garcia -CP Alto Trujillo</t>
  </si>
  <si>
    <t>CPNP  A. TRUJILLO</t>
  </si>
  <si>
    <t>13:30:00 p.m.</t>
  </si>
  <si>
    <t>Mz. A Lt. 21-AAHH Hertor Acuña-Alto Trujillo</t>
  </si>
  <si>
    <t>Av. 12 de Noviembre-Av. Wichanzao</t>
  </si>
  <si>
    <t>Av. 12 de Noviembre.</t>
  </si>
  <si>
    <t>Av. Wichanzao y 05 de Noviembre</t>
  </si>
  <si>
    <t>Bus</t>
  </si>
  <si>
    <t>14:00:00 pm</t>
  </si>
  <si>
    <t>Av. Wichanzao -Av. Las Magnolias</t>
  </si>
  <si>
    <t>20:45:00 pm</t>
  </si>
  <si>
    <t>Av. 12 de Noviembre(altura grifo Domsa)</t>
  </si>
  <si>
    <t>16-no-13</t>
  </si>
  <si>
    <t>17:30:00 pm</t>
  </si>
  <si>
    <t>Barrio 5A Alto Trujillo</t>
  </si>
  <si>
    <t>Av. 12 de Noviembre y Calle 22 de Febrero</t>
  </si>
  <si>
    <t>Mz.J Lt 05-Barrio 5 Alto Trujillo</t>
  </si>
  <si>
    <t>16:30:00 p.m.</t>
  </si>
  <si>
    <t>Mz. W-Lt1 y Mz Y-Lt 15 Barrio 5 Alto Trujillo</t>
  </si>
  <si>
    <t>05-dic.13</t>
  </si>
  <si>
    <t>Av. Las Magnolias y Av 12 de Noviembre</t>
  </si>
  <si>
    <t>19:40:00 pm</t>
  </si>
  <si>
    <t>Mz. K Lt. 11-Los Laureles</t>
  </si>
  <si>
    <t>13.09</t>
  </si>
  <si>
    <t>Por la Calle Shuber y Goin</t>
  </si>
  <si>
    <t xml:space="preserve">         -</t>
  </si>
  <si>
    <t>CPNP NORIA</t>
  </si>
  <si>
    <t>AV. 09 OCTUBRE Y AV. UCEDA MEZA</t>
  </si>
  <si>
    <t>CAL. MARIA NEGRON Y MAURICIO SIMOS</t>
  </si>
  <si>
    <t>AUTOMOVIL/MOTOCICLEA</t>
  </si>
  <si>
    <t>AV. PROLONG. UNION</t>
  </si>
  <si>
    <t>CAL. PIURA Y AMERICA SUR</t>
  </si>
  <si>
    <t>CAMIONETA/MOTOCICLETA</t>
  </si>
  <si>
    <t>AV. AMERICA Y AV. RICARDO PALMA</t>
  </si>
  <si>
    <t>AV. PESQUEDA</t>
  </si>
  <si>
    <t>STATION WAGON/CMTA PICKUP</t>
  </si>
  <si>
    <t>AV. EJERCITO (TRANS. FLORES)</t>
  </si>
  <si>
    <t>STATION WAGON/CAMION</t>
  </si>
  <si>
    <t>AV. AMERICA SUR CDRA. 09</t>
  </si>
  <si>
    <t>AV. ESPAÑA Y UNION</t>
  </si>
  <si>
    <t>AUTOMOVIL/OMNIBUS</t>
  </si>
  <si>
    <t>AV. EJERCITO Y CAL. BORGOÑA</t>
  </si>
  <si>
    <t>AV. AMERICA NORTE CDRA. 15</t>
  </si>
  <si>
    <t>STATION WAGON/OMNIBUS</t>
  </si>
  <si>
    <t>AV. PERU Y CAL. HUALLAGA</t>
  </si>
  <si>
    <t>AV. PERU CDRA. 15</t>
  </si>
  <si>
    <t>AV. AMERICA Y AV. VALLEJO</t>
  </si>
  <si>
    <t>CMTA RURAL/OMNIBUS</t>
  </si>
  <si>
    <t>CAMTA/ MOTOCICLETA</t>
  </si>
  <si>
    <t>AV. RICARDO PALMA CDRA. 5</t>
  </si>
  <si>
    <t>AV. VILLARREAL Y 08 DE OCTUBRE</t>
  </si>
  <si>
    <t>AV. VALLEJO Y JR MOQUEGUA</t>
  </si>
  <si>
    <t>STATWAGON/AUTO</t>
  </si>
  <si>
    <t>AV. CAMINO REAL MZ. 30</t>
  </si>
  <si>
    <t>CAMTA/AUTOMOVIL</t>
  </si>
  <si>
    <t>AV. VILLARREAL Y HONORIO D.</t>
  </si>
  <si>
    <t>AV. AMERICA CDRA 07</t>
  </si>
  <si>
    <t>AV. AMERICA NORTE Y UNION</t>
  </si>
  <si>
    <t>AV. TUPAC Y SALVADOR LARA</t>
  </si>
  <si>
    <t>AUTOMOVIL/MOTO</t>
  </si>
  <si>
    <t>AV. TUPAC AMARU Y VALCARCEL</t>
  </si>
  <si>
    <t>AV. TUPAC AMARU CDRA. 01</t>
  </si>
  <si>
    <t>AV. SANTA CDRA. 17</t>
  </si>
  <si>
    <t>CMTA/STATION WAG</t>
  </si>
  <si>
    <t>AV. AMERICA Y PARRA DEL RIEGO</t>
  </si>
  <si>
    <t>CAL. KUNTUR WASI Y TEODORO</t>
  </si>
  <si>
    <t>CMTA/AUTOMOVIL</t>
  </si>
  <si>
    <t>AV. PROLONG UNION</t>
  </si>
  <si>
    <t>AV. AMERICA CDRA. 04</t>
  </si>
  <si>
    <t>AUTOMOVIL/STATION</t>
  </si>
  <si>
    <t>AV. AMERICA Y SANTA</t>
  </si>
  <si>
    <t>AV. AMERICA NORTE CDRA. 13</t>
  </si>
  <si>
    <t>OMNIBUS/AUTOMOVIL</t>
  </si>
  <si>
    <t>PROLONG. MIRAFLORES Y PALMAS</t>
  </si>
  <si>
    <t>AV. VALLEJO Y PUNO</t>
  </si>
  <si>
    <t>AUTOMOVIL/CMTA RURAL</t>
  </si>
  <si>
    <t>PROLONG. VALLEJO Y TOPACIOS</t>
  </si>
  <si>
    <t>AV. VILLARREAL Y 18 DE OCTUBRE</t>
  </si>
  <si>
    <t>AUTOMOVIL/TRIMOTO</t>
  </si>
  <si>
    <t>AV. VILLARREAL Y MIRAFLORES</t>
  </si>
  <si>
    <t>AV. PROLONG. SANTA CDRA. 18</t>
  </si>
  <si>
    <t>AV. PERU Y JR. HUALLAGA</t>
  </si>
  <si>
    <t>CMTA RURAL/MOTO</t>
  </si>
  <si>
    <t>AV. AMERICA Y GUZMAN BARRON</t>
  </si>
  <si>
    <t>AV. RICARDO PALMA Y C. INDUSTRIAL</t>
  </si>
  <si>
    <t>CPNP  NORIA</t>
  </si>
  <si>
    <t>AV. CAMINOREAL Y AV. PESQUEDA</t>
  </si>
  <si>
    <t>AUTOMOVIL/MOTOCLETA</t>
  </si>
  <si>
    <t>CAL. FCO SANDOVAL CDRA. 01</t>
  </si>
  <si>
    <t>AV. UCEDA MEZA Y AV. 9 OCTUBRE</t>
  </si>
  <si>
    <t>AV. VALLEJO Y AV. RICARDO PALMA</t>
  </si>
  <si>
    <t>CAMTA RURAL/CAMION</t>
  </si>
  <si>
    <t>AV. RICARDO PALMA CDRA. 07</t>
  </si>
  <si>
    <t xml:space="preserve">AV. UNION Y CAL. PABLO D </t>
  </si>
  <si>
    <t>AV. ESPAÑA Y MIRAFLORES</t>
  </si>
  <si>
    <t>AV. TUPAC AMARU Y SALVADOR LARA</t>
  </si>
  <si>
    <t>AV. VILLARREAL Y AV. UNION</t>
  </si>
  <si>
    <t>CAL. BACA FLOR</t>
  </si>
  <si>
    <t>AV. AMERICA NORTE CDRA 01</t>
  </si>
  <si>
    <t>AV. AMERICA NORTE Y TUPAC AMARU</t>
  </si>
  <si>
    <t>URB. LOS PORTALES MZ. D</t>
  </si>
  <si>
    <t>AV. PROLONG. UNION CDRA 17</t>
  </si>
  <si>
    <t>AV. AMERICA SUR Y RICARDO PALMA</t>
  </si>
  <si>
    <t>PROLONGACION SANTA</t>
  </si>
  <si>
    <t>PROLONGACION UNIOON</t>
  </si>
  <si>
    <t>CALLE RIMAC Y CALLE AMAZONAS</t>
  </si>
  <si>
    <t>14..05</t>
  </si>
  <si>
    <t>AV. AMERICA NORTE CUADRA 11</t>
  </si>
  <si>
    <t>CMTA RURAL/ MOTOCICLETA</t>
  </si>
  <si>
    <t>AV. VILLARREAL CUADRA 03</t>
  </si>
  <si>
    <t>AV. 09 DE OCTUBRE</t>
  </si>
  <si>
    <t>AV. CESAR VALLEJO Y JR. FRANCISCO SANDOVAL</t>
  </si>
  <si>
    <t>PROLONGACION VALLEJO</t>
  </si>
  <si>
    <t>AV. HONORIO DELGADOY AV. VILLARREAL</t>
  </si>
  <si>
    <t>AV. VALLEJO CUADRA 21</t>
  </si>
  <si>
    <t xml:space="preserve">AV. PROLG. UNION -CAYETANO HEREDIA </t>
  </si>
  <si>
    <t>CALLE HUALLAGA</t>
  </si>
  <si>
    <t>AV. PERU Y AV. AMERICA</t>
  </si>
  <si>
    <t>AV EL EJERCITO CUADRA 11</t>
  </si>
  <si>
    <t>CUADRA 06 DE LA AV. AMERICA NORTE</t>
  </si>
  <si>
    <t>AV. AMERICA NORTE- TUPAC AMARU</t>
  </si>
  <si>
    <t>PROLONGACION UNION CUADRA 15</t>
  </si>
  <si>
    <t>STAT WAGON- MOTOCICLETA</t>
  </si>
  <si>
    <t>AV. 05 DE ABRIL -PESQUEDA</t>
  </si>
  <si>
    <t>CMTA PICKUP-PEATON</t>
  </si>
  <si>
    <t xml:space="preserve">CALLE CUGOS- CALLE MARCABALITO </t>
  </si>
  <si>
    <t>AV. MIRAFLORES-C. CECILIA COX</t>
  </si>
  <si>
    <t>AV. AMERICA NORTE- MAURICIO SIMONS</t>
  </si>
  <si>
    <t>AV. AMERICA SUR-AV. CESAR VALLEJO</t>
  </si>
  <si>
    <t>CMTA RURAL-STAT. WAGON</t>
  </si>
  <si>
    <t>AV. MIRAFLORES</t>
  </si>
  <si>
    <t>AV. PROLONGACION VALLEJO CUADRA 19</t>
  </si>
  <si>
    <t>MOTOCICLETA- TRIMOTO</t>
  </si>
  <si>
    <t>AV. MIRAFLORES CUADRA 20</t>
  </si>
  <si>
    <t>PROLONGACION SANTA CUADRA 17</t>
  </si>
  <si>
    <t>AV. AMERICA NORTE-AV. EL EJERCITO</t>
  </si>
  <si>
    <t>AV. AMERICA-RICARDO PALMA</t>
  </si>
  <si>
    <t>AV. ESPAÑA- CALLE RIMAC</t>
  </si>
  <si>
    <t>AV. AMERICA AV. PERU</t>
  </si>
  <si>
    <t>AUTOMOVIL- CMTA RURAL</t>
  </si>
  <si>
    <t>AV. AMERICA AV. TUPAC AMARU</t>
  </si>
  <si>
    <t>CALLE GIL DE CASTRO</t>
  </si>
  <si>
    <t>IMPRUDENCIOA DEL CONDUCTOR</t>
  </si>
  <si>
    <t>PROLONGACION VALLEJO CUADRA 19</t>
  </si>
  <si>
    <t>PROLONGACION VALLEJO Y AV. VILLARREAL</t>
  </si>
  <si>
    <t>AV. VALLEJO Y AV. VILLARREAL</t>
  </si>
  <si>
    <t xml:space="preserve">REMOLCADOR/AUTOMOVIL </t>
  </si>
  <si>
    <t>AV. MIRAFLORES JR.BORGOÑO</t>
  </si>
  <si>
    <t>AV. PERU Y CALLE CHIRA</t>
  </si>
  <si>
    <t>PROLONGACION UNION AV. VILLARREAL</t>
  </si>
  <si>
    <t>AV. 09 DE OCTUBRE Y AV. AMERICA</t>
  </si>
  <si>
    <t>AV. PERU CUADRA 01</t>
  </si>
  <si>
    <t>AV. EJERCITO Y JR. AMAZONAS</t>
  </si>
  <si>
    <t>AV. AMERICA CUADRA 05</t>
  </si>
  <si>
    <t>OMNIBUS Y TRICICLO</t>
  </si>
  <si>
    <t>CMTA. PICK UP/ AUTOMOVIL</t>
  </si>
  <si>
    <t>CALLE SANAGORAN-PROLG. SANTA</t>
  </si>
  <si>
    <t>CMTA. PICK UP / MOTOCICLETA</t>
  </si>
  <si>
    <t>AV. VILLAREAL CDRA. 8</t>
  </si>
  <si>
    <t>AUTOMOVIL/ MOTOCICLETA</t>
  </si>
  <si>
    <t>AV. VILLAREAL Y AV. MIRAFLORES</t>
  </si>
  <si>
    <t>CMTA. PICK UP /AUTOMOVIL</t>
  </si>
  <si>
    <t xml:space="preserve">AV. PROLG. VALLEJO </t>
  </si>
  <si>
    <t>AUTOMOVIL/TRICICLO</t>
  </si>
  <si>
    <t xml:space="preserve">oo.15 </t>
  </si>
  <si>
    <t>CALLE AMAZONAS Y AV. SANTA</t>
  </si>
  <si>
    <t>STAT.WAGON</t>
  </si>
  <si>
    <t>11. OO</t>
  </si>
  <si>
    <t>PROLG. VALLEJO CDRA. 14</t>
  </si>
  <si>
    <t>CAMION/OMNIBUS</t>
  </si>
  <si>
    <t>AV. MIRAFLORES / AV. AMERICA</t>
  </si>
  <si>
    <t xml:space="preserve">CDRA.13 CECILIO COX </t>
  </si>
  <si>
    <t xml:space="preserve">AV. PROLOG. VALLEJO </t>
  </si>
  <si>
    <t>C ALLE. NICOLAS C. Y JOSE SANTOS CHOCANOS</t>
  </si>
  <si>
    <t>PROLG. UNION CDRA y EGUREN</t>
  </si>
  <si>
    <t>AV AMERICA NORTE . CDRA 12</t>
  </si>
  <si>
    <t>AV. TUPAC AMARU- AV. AMERICA NORTE</t>
  </si>
  <si>
    <t>AUTOMOVIL-OMNIBUS</t>
  </si>
  <si>
    <t>MIERCOELS</t>
  </si>
  <si>
    <t>PROLOG. UNION Y HONORIO DELGADO</t>
  </si>
  <si>
    <t xml:space="preserve">CALLE. UNION </t>
  </si>
  <si>
    <t xml:space="preserve">AV. MIRAFLORES </t>
  </si>
  <si>
    <t xml:space="preserve">AV. UNION </t>
  </si>
  <si>
    <t>AUTOMOVIL/ AUTOMOVIL</t>
  </si>
  <si>
    <t>AV. AMERICA SUR Y VALLEJOO</t>
  </si>
  <si>
    <t>COMPLEJO LA RINCONADA</t>
  </si>
  <si>
    <t xml:space="preserve">AV. MIRAFLORES-UCEDA MEZA </t>
  </si>
  <si>
    <t>AV. UCEDA MEZA - CDRA. 5</t>
  </si>
  <si>
    <t>AV. SALVADOR LARA CDRA.4</t>
  </si>
  <si>
    <t>AV. AMERICA NORTE Y AV. PERU</t>
  </si>
  <si>
    <t>09 DE OCTUBRE Y AMERICA</t>
  </si>
  <si>
    <t xml:space="preserve">AMERICA NORTE Y MANUEL VERA ENRIQUEZ </t>
  </si>
  <si>
    <t>JR. UNION CUADRA 05 PROLG. HUALLAGA</t>
  </si>
  <si>
    <t>CUADRO ESTADISTICO DE ACCIDENTES DE TRANSITO REGISTRADOS EN LAS 18 COMISARIAS PNP DE LA PROVINCIA DE TRUJILLO</t>
  </si>
  <si>
    <t>CUADRO ESTADISTICO DE ACCIDENTES DE TRANSITO REGISTRADOS EN LAS 3 COMISARIAS PNP DE DISTRITO DE TRUJILLO: NORIA - AYACUCHO - ALAMBRE</t>
  </si>
  <si>
    <t>AÑO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</si>
</sst>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h:mm;@"/>
    <numFmt numFmtId="165" formatCode="[$-C0A]d\-mmm\-yy;@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494529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2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 style="medium">
        <color theme="1" tint="0.14999847407452621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24" fillId="0" borderId="0"/>
  </cellStyleXfs>
  <cellXfs count="55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15" fontId="0" fillId="0" borderId="5" xfId="0" applyNumberFormat="1" applyBorder="1"/>
    <xf numFmtId="0" fontId="0" fillId="0" borderId="5" xfId="0" applyBorder="1"/>
    <xf numFmtId="2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15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top" wrapText="1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vertical="center"/>
    </xf>
    <xf numFmtId="49" fontId="0" fillId="0" borderId="5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 wrapText="1"/>
    </xf>
    <xf numFmtId="15" fontId="9" fillId="0" borderId="5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0" xfId="0" applyFont="1"/>
    <xf numFmtId="0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8" xfId="0" applyFill="1" applyBorder="1"/>
    <xf numFmtId="0" fontId="0" fillId="0" borderId="5" xfId="0" applyFill="1" applyBorder="1"/>
    <xf numFmtId="0" fontId="0" fillId="0" borderId="9" xfId="0" applyBorder="1"/>
    <xf numFmtId="14" fontId="0" fillId="0" borderId="7" xfId="0" applyNumberFormat="1" applyBorder="1"/>
    <xf numFmtId="20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10" xfId="0" applyBorder="1"/>
    <xf numFmtId="14" fontId="0" fillId="0" borderId="5" xfId="0" applyNumberFormat="1" applyBorder="1"/>
    <xf numFmtId="20" fontId="0" fillId="0" borderId="5" xfId="0" applyNumberFormat="1" applyBorder="1" applyAlignment="1">
      <alignment horizontal="center"/>
    </xf>
    <xf numFmtId="0" fontId="0" fillId="0" borderId="11" xfId="0" applyBorder="1"/>
    <xf numFmtId="14" fontId="0" fillId="0" borderId="5" xfId="0" applyNumberFormat="1" applyBorder="1" applyAlignment="1"/>
    <xf numFmtId="14" fontId="0" fillId="0" borderId="6" xfId="0" applyNumberFormat="1" applyBorder="1"/>
    <xf numFmtId="20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2" xfId="0" applyBorder="1"/>
    <xf numFmtId="14" fontId="0" fillId="0" borderId="13" xfId="0" applyNumberFormat="1" applyBorder="1"/>
    <xf numFmtId="20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8" xfId="0" applyBorder="1" applyAlignment="1">
      <alignment vertical="top" wrapText="1"/>
    </xf>
    <xf numFmtId="0" fontId="0" fillId="0" borderId="17" xfId="0" applyFont="1" applyBorder="1" applyAlignment="1">
      <alignment vertical="center" wrapText="1"/>
    </xf>
    <xf numFmtId="15" fontId="0" fillId="0" borderId="18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vertical="top" wrapText="1"/>
    </xf>
    <xf numFmtId="0" fontId="10" fillId="4" borderId="5" xfId="0" applyFont="1" applyFill="1" applyBorder="1" applyAlignment="1">
      <alignment horizontal="center" vertical="center"/>
    </xf>
    <xf numFmtId="15" fontId="10" fillId="4" borderId="5" xfId="0" applyNumberFormat="1" applyFont="1" applyFill="1" applyBorder="1" applyAlignment="1">
      <alignment horizontal="center" vertical="center"/>
    </xf>
    <xf numFmtId="2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2" fillId="0" borderId="5" xfId="0" applyFont="1" applyBorder="1"/>
    <xf numFmtId="15" fontId="13" fillId="0" borderId="5" xfId="0" applyNumberFormat="1" applyFont="1" applyBorder="1"/>
    <xf numFmtId="49" fontId="13" fillId="0" borderId="5" xfId="0" applyNumberFormat="1" applyFont="1" applyBorder="1"/>
    <xf numFmtId="0" fontId="13" fillId="0" borderId="5" xfId="0" applyFont="1" applyBorder="1"/>
    <xf numFmtId="0" fontId="14" fillId="0" borderId="5" xfId="0" applyFont="1" applyBorder="1"/>
    <xf numFmtId="0" fontId="12" fillId="0" borderId="0" xfId="0" applyFont="1"/>
    <xf numFmtId="0" fontId="1" fillId="3" borderId="5" xfId="0" applyFont="1" applyFill="1" applyBorder="1" applyAlignment="1">
      <alignment horizontal="center" vertical="center" wrapText="1"/>
    </xf>
    <xf numFmtId="16" fontId="13" fillId="0" borderId="5" xfId="0" applyNumberFormat="1" applyFont="1" applyBorder="1"/>
    <xf numFmtId="16" fontId="13" fillId="0" borderId="5" xfId="0" applyNumberFormat="1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20" fontId="0" fillId="0" borderId="5" xfId="0" applyNumberFormat="1" applyBorder="1"/>
    <xf numFmtId="0" fontId="0" fillId="0" borderId="5" xfId="0" applyFont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vertical="center" wrapText="1"/>
    </xf>
    <xf numFmtId="20" fontId="0" fillId="0" borderId="5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5" xfId="0" applyFont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0" fontId="0" fillId="0" borderId="5" xfId="0" applyNumberFormat="1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15" fontId="0" fillId="0" borderId="5" xfId="0" applyNumberFormat="1" applyFont="1" applyBorder="1" applyAlignment="1">
      <alignment horizontal="center"/>
    </xf>
    <xf numFmtId="20" fontId="0" fillId="0" borderId="5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5" fontId="15" fillId="0" borderId="5" xfId="0" applyNumberFormat="1" applyFont="1" applyFill="1" applyBorder="1" applyAlignment="1">
      <alignment horizontal="center"/>
    </xf>
    <xf numFmtId="20" fontId="0" fillId="0" borderId="5" xfId="0" applyNumberFormat="1" applyFont="1" applyFill="1" applyBorder="1" applyAlignment="1">
      <alignment horizontal="center"/>
    </xf>
    <xf numFmtId="0" fontId="0" fillId="0" borderId="0" xfId="0" applyFont="1" applyFill="1"/>
    <xf numFmtId="0" fontId="16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15" fontId="12" fillId="0" borderId="5" xfId="0" applyNumberFormat="1" applyFont="1" applyBorder="1" applyAlignment="1">
      <alignment horizontal="center" vertical="center" wrapText="1"/>
    </xf>
    <xf numFmtId="20" fontId="12" fillId="0" borderId="5" xfId="0" applyNumberFormat="1" applyFont="1" applyBorder="1" applyAlignment="1">
      <alignment horizontal="center" vertical="center" wrapText="1"/>
    </xf>
    <xf numFmtId="15" fontId="12" fillId="0" borderId="5" xfId="0" applyNumberFormat="1" applyFont="1" applyBorder="1" applyAlignment="1">
      <alignment horizontal="center" vertical="center"/>
    </xf>
    <xf numFmtId="20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Border="1"/>
    <xf numFmtId="0" fontId="0" fillId="0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left"/>
    </xf>
    <xf numFmtId="15" fontId="10" fillId="0" borderId="5" xfId="0" applyNumberFormat="1" applyFont="1" applyBorder="1"/>
    <xf numFmtId="20" fontId="10" fillId="0" borderId="5" xfId="0" applyNumberFormat="1" applyFont="1" applyBorder="1"/>
    <xf numFmtId="0" fontId="10" fillId="0" borderId="5" xfId="0" applyFont="1" applyBorder="1"/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/>
    <xf numFmtId="0" fontId="10" fillId="0" borderId="5" xfId="0" quotePrefix="1" applyFont="1" applyBorder="1" applyAlignment="1">
      <alignment horizontal="center"/>
    </xf>
    <xf numFmtId="20" fontId="10" fillId="0" borderId="5" xfId="1" applyNumberFormat="1" applyFont="1" applyBorder="1"/>
    <xf numFmtId="0" fontId="10" fillId="0" borderId="2" xfId="0" applyFont="1" applyBorder="1" applyAlignment="1"/>
    <xf numFmtId="15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0" fillId="0" borderId="5" xfId="0" applyNumberFormat="1" applyBorder="1"/>
    <xf numFmtId="0" fontId="0" fillId="0" borderId="2" xfId="0" applyBorder="1"/>
    <xf numFmtId="0" fontId="0" fillId="0" borderId="4" xfId="0" applyBorder="1"/>
    <xf numFmtId="0" fontId="8" fillId="0" borderId="21" xfId="0" applyFont="1" applyBorder="1" applyAlignment="1">
      <alignment horizontal="center" vertical="center" wrapText="1"/>
    </xf>
    <xf numFmtId="15" fontId="8" fillId="0" borderId="21" xfId="0" applyNumberFormat="1" applyFont="1" applyBorder="1" applyAlignment="1">
      <alignment horizontal="center" vertical="center" wrapText="1"/>
    </xf>
    <xf numFmtId="20" fontId="8" fillId="0" borderId="21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164" fontId="8" fillId="0" borderId="21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1" xfId="0" applyNumberFormat="1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15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0" fontId="13" fillId="0" borderId="0" xfId="0" applyFont="1" applyBorder="1" applyAlignment="1"/>
    <xf numFmtId="0" fontId="22" fillId="0" borderId="0" xfId="0" applyFont="1" applyAlignment="1">
      <alignment horizontal="center"/>
    </xf>
    <xf numFmtId="0" fontId="23" fillId="0" borderId="5" xfId="0" applyFont="1" applyFill="1" applyBorder="1" applyAlignment="1">
      <alignment horizontal="center"/>
    </xf>
    <xf numFmtId="15" fontId="23" fillId="0" borderId="5" xfId="0" applyNumberFormat="1" applyFont="1" applyFill="1" applyBorder="1" applyAlignment="1">
      <alignment horizontal="center"/>
    </xf>
    <xf numFmtId="0" fontId="23" fillId="0" borderId="5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left" vertical="center"/>
    </xf>
    <xf numFmtId="0" fontId="23" fillId="0" borderId="0" xfId="0" applyFont="1" applyFill="1" applyBorder="1"/>
    <xf numFmtId="0" fontId="23" fillId="0" borderId="5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center" vertical="center"/>
    </xf>
    <xf numFmtId="0" fontId="25" fillId="0" borderId="5" xfId="2" applyFont="1" applyFill="1" applyBorder="1" applyAlignment="1">
      <alignment horizontal="left"/>
    </xf>
    <xf numFmtId="0" fontId="23" fillId="0" borderId="5" xfId="0" applyFont="1" applyFill="1" applyBorder="1" applyAlignment="1">
      <alignment horizontal="center" vertical="center" wrapText="1"/>
    </xf>
    <xf numFmtId="15" fontId="23" fillId="0" borderId="5" xfId="0" applyNumberFormat="1" applyFont="1" applyFill="1" applyBorder="1" applyAlignment="1">
      <alignment horizontal="center" vertical="center" wrapText="1"/>
    </xf>
    <xf numFmtId="22" fontId="23" fillId="0" borderId="5" xfId="0" applyNumberFormat="1" applyFont="1" applyFill="1" applyBorder="1" applyAlignment="1">
      <alignment horizontal="left" vertical="center" wrapText="1"/>
    </xf>
    <xf numFmtId="20" fontId="23" fillId="0" borderId="5" xfId="0" applyNumberFormat="1" applyFont="1" applyFill="1" applyBorder="1" applyAlignment="1">
      <alignment horizontal="left" wrapText="1"/>
    </xf>
    <xf numFmtId="14" fontId="23" fillId="0" borderId="5" xfId="0" applyNumberFormat="1" applyFont="1" applyFill="1" applyBorder="1" applyAlignment="1">
      <alignment horizontal="left" wrapText="1"/>
    </xf>
    <xf numFmtId="15" fontId="23" fillId="0" borderId="5" xfId="0" applyNumberFormat="1" applyFont="1" applyFill="1" applyBorder="1" applyAlignment="1">
      <alignment horizontal="center" vertical="center"/>
    </xf>
    <xf numFmtId="20" fontId="23" fillId="0" borderId="5" xfId="0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horizontal="center" vertical="center" wrapText="1"/>
    </xf>
    <xf numFmtId="2" fontId="23" fillId="0" borderId="5" xfId="0" applyNumberFormat="1" applyFont="1" applyFill="1" applyBorder="1" applyAlignment="1">
      <alignment horizontal="left"/>
    </xf>
    <xf numFmtId="0" fontId="23" fillId="0" borderId="5" xfId="0" quotePrefix="1" applyFont="1" applyFill="1" applyBorder="1" applyAlignment="1">
      <alignment horizontal="left"/>
    </xf>
    <xf numFmtId="0" fontId="23" fillId="0" borderId="2" xfId="0" applyFont="1" applyFill="1" applyBorder="1" applyAlignment="1">
      <alignment horizontal="center" vertical="center" wrapText="1"/>
    </xf>
    <xf numFmtId="20" fontId="23" fillId="0" borderId="5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center" vertical="center"/>
    </xf>
    <xf numFmtId="20" fontId="23" fillId="0" borderId="5" xfId="0" applyNumberFormat="1" applyFont="1" applyFill="1" applyBorder="1" applyAlignment="1">
      <alignment horizontal="left"/>
    </xf>
    <xf numFmtId="0" fontId="23" fillId="0" borderId="2" xfId="0" applyFont="1" applyFill="1" applyBorder="1" applyAlignment="1">
      <alignment horizontal="center"/>
    </xf>
    <xf numFmtId="20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vertical="center"/>
    </xf>
    <xf numFmtId="20" fontId="23" fillId="0" borderId="5" xfId="0" applyNumberFormat="1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horizontal="center" wrapText="1"/>
    </xf>
    <xf numFmtId="0" fontId="23" fillId="0" borderId="7" xfId="0" applyFont="1" applyFill="1" applyBorder="1" applyAlignment="1">
      <alignment horizontal="center" vertical="center" wrapText="1"/>
    </xf>
    <xf numFmtId="2" fontId="23" fillId="0" borderId="5" xfId="0" applyNumberFormat="1" applyFont="1" applyFill="1" applyBorder="1" applyAlignment="1">
      <alignment horizontal="center"/>
    </xf>
    <xf numFmtId="0" fontId="23" fillId="0" borderId="5" xfId="0" applyFont="1" applyFill="1" applyBorder="1"/>
    <xf numFmtId="2" fontId="28" fillId="0" borderId="5" xfId="1" applyNumberFormat="1" applyFont="1" applyFill="1" applyBorder="1" applyAlignment="1">
      <alignment horizontal="center"/>
    </xf>
    <xf numFmtId="14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/>
    <xf numFmtId="0" fontId="23" fillId="0" borderId="5" xfId="0" applyFont="1" applyFill="1" applyBorder="1" applyAlignment="1"/>
    <xf numFmtId="0" fontId="23" fillId="0" borderId="0" xfId="0" applyFont="1" applyFill="1" applyBorder="1" applyAlignment="1"/>
    <xf numFmtId="2" fontId="23" fillId="0" borderId="5" xfId="0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 wrapText="1"/>
    </xf>
    <xf numFmtId="0" fontId="25" fillId="0" borderId="5" xfId="2" applyFont="1" applyFill="1" applyBorder="1" applyAlignment="1">
      <alignment horizontal="center"/>
    </xf>
    <xf numFmtId="49" fontId="25" fillId="0" borderId="5" xfId="2" applyNumberFormat="1" applyFont="1" applyFill="1" applyBorder="1" applyAlignment="1">
      <alignment horizontal="center"/>
    </xf>
    <xf numFmtId="49" fontId="25" fillId="0" borderId="5" xfId="2" applyNumberFormat="1" applyFont="1" applyFill="1" applyBorder="1"/>
    <xf numFmtId="15" fontId="25" fillId="0" borderId="5" xfId="2" applyNumberFormat="1" applyFont="1" applyFill="1" applyBorder="1" applyAlignment="1">
      <alignment vertical="center"/>
    </xf>
    <xf numFmtId="0" fontId="25" fillId="0" borderId="5" xfId="2" applyFont="1" applyFill="1" applyBorder="1"/>
    <xf numFmtId="49" fontId="25" fillId="0" borderId="5" xfId="2" applyNumberFormat="1" applyFont="1" applyFill="1" applyBorder="1" applyAlignment="1">
      <alignment horizontal="left"/>
    </xf>
    <xf numFmtId="0" fontId="25" fillId="0" borderId="5" xfId="2" applyFont="1" applyFill="1" applyBorder="1" applyAlignment="1">
      <alignment vertical="center"/>
    </xf>
    <xf numFmtId="15" fontId="25" fillId="7" borderId="5" xfId="2" applyNumberFormat="1" applyFont="1" applyFill="1" applyBorder="1" applyAlignment="1">
      <alignment vertical="center"/>
    </xf>
    <xf numFmtId="15" fontId="25" fillId="0" borderId="5" xfId="2" applyNumberFormat="1" applyFont="1" applyFill="1" applyBorder="1" applyAlignment="1"/>
    <xf numFmtId="49" fontId="23" fillId="0" borderId="5" xfId="0" applyNumberFormat="1" applyFont="1" applyFill="1" applyBorder="1" applyAlignment="1">
      <alignment vertical="center" wrapText="1"/>
    </xf>
    <xf numFmtId="49" fontId="23" fillId="0" borderId="5" xfId="0" applyNumberFormat="1" applyFont="1" applyFill="1" applyBorder="1"/>
    <xf numFmtId="0" fontId="23" fillId="0" borderId="5" xfId="0" applyFont="1" applyFill="1" applyBorder="1" applyAlignment="1">
      <alignment horizontal="left" vertical="top"/>
    </xf>
    <xf numFmtId="16" fontId="23" fillId="0" borderId="5" xfId="0" applyNumberFormat="1" applyFont="1" applyFill="1" applyBorder="1"/>
    <xf numFmtId="49" fontId="23" fillId="0" borderId="2" xfId="0" applyNumberFormat="1" applyFont="1" applyFill="1" applyBorder="1" applyAlignment="1">
      <alignment vertical="center" wrapText="1"/>
    </xf>
    <xf numFmtId="15" fontId="23" fillId="0" borderId="6" xfId="0" applyNumberFormat="1" applyFont="1" applyFill="1" applyBorder="1" applyAlignment="1">
      <alignment horizontal="center" vertical="center" wrapText="1"/>
    </xf>
    <xf numFmtId="20" fontId="23" fillId="0" borderId="2" xfId="0" applyNumberFormat="1" applyFont="1" applyFill="1" applyBorder="1" applyAlignment="1">
      <alignment horizontal="left" vertical="center" wrapText="1"/>
    </xf>
    <xf numFmtId="0" fontId="23" fillId="0" borderId="29" xfId="0" applyFont="1" applyFill="1" applyBorder="1" applyAlignment="1">
      <alignment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 wrapText="1"/>
    </xf>
    <xf numFmtId="0" fontId="23" fillId="0" borderId="2" xfId="0" applyFont="1" applyFill="1" applyBorder="1" applyAlignment="1">
      <alignment vertical="top" wrapText="1"/>
    </xf>
    <xf numFmtId="15" fontId="23" fillId="0" borderId="2" xfId="0" applyNumberFormat="1" applyFont="1" applyFill="1" applyBorder="1" applyAlignment="1">
      <alignment vertical="center" wrapText="1"/>
    </xf>
    <xf numFmtId="164" fontId="23" fillId="0" borderId="2" xfId="0" applyNumberFormat="1" applyFont="1" applyFill="1" applyBorder="1" applyAlignment="1">
      <alignment horizontal="left" vertical="center" wrapText="1"/>
    </xf>
    <xf numFmtId="165" fontId="23" fillId="0" borderId="5" xfId="0" applyNumberFormat="1" applyFont="1" applyFill="1" applyBorder="1" applyAlignment="1">
      <alignment horizontal="center" vertical="center" wrapText="1"/>
    </xf>
    <xf numFmtId="165" fontId="23" fillId="0" borderId="2" xfId="0" applyNumberFormat="1" applyFont="1" applyFill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15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20" fontId="23" fillId="7" borderId="5" xfId="0" applyNumberFormat="1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vertical="center" wrapText="1"/>
    </xf>
    <xf numFmtId="0" fontId="23" fillId="7" borderId="5" xfId="0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/>
    </xf>
    <xf numFmtId="0" fontId="23" fillId="7" borderId="5" xfId="0" applyNumberFormat="1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 wrapText="1"/>
    </xf>
    <xf numFmtId="0" fontId="23" fillId="7" borderId="5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20" fontId="23" fillId="7" borderId="13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/>
    </xf>
    <xf numFmtId="14" fontId="23" fillId="7" borderId="6" xfId="0" applyNumberFormat="1" applyFont="1" applyFill="1" applyBorder="1" applyAlignment="1">
      <alignment horizontal="center" vertical="center" wrapText="1"/>
    </xf>
    <xf numFmtId="0" fontId="23" fillId="7" borderId="6" xfId="0" applyNumberFormat="1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horizontal="left" wrapText="1"/>
    </xf>
    <xf numFmtId="0" fontId="23" fillId="0" borderId="5" xfId="0" applyFont="1" applyFill="1" applyBorder="1" applyAlignment="1">
      <alignment horizontal="left" vertical="top" wrapText="1"/>
    </xf>
    <xf numFmtId="0" fontId="23" fillId="0" borderId="5" xfId="0" applyNumberFormat="1" applyFont="1" applyFill="1" applyBorder="1" applyAlignment="1">
      <alignment horizontal="left"/>
    </xf>
    <xf numFmtId="2" fontId="28" fillId="0" borderId="5" xfId="1" applyNumberFormat="1" applyFont="1" applyFill="1" applyBorder="1" applyAlignment="1">
      <alignment horizontal="center" vertical="center"/>
    </xf>
    <xf numFmtId="49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left" vertical="center"/>
    </xf>
    <xf numFmtId="49" fontId="23" fillId="0" borderId="5" xfId="0" applyNumberFormat="1" applyFont="1" applyFill="1" applyBorder="1" applyAlignment="1">
      <alignment horizontal="center" vertical="center"/>
    </xf>
    <xf numFmtId="49" fontId="23" fillId="0" borderId="5" xfId="0" applyNumberFormat="1" applyFont="1" applyFill="1" applyBorder="1" applyAlignment="1">
      <alignment horizontal="center" wrapText="1"/>
    </xf>
    <xf numFmtId="2" fontId="23" fillId="0" borderId="5" xfId="0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horizontal="left"/>
    </xf>
    <xf numFmtId="49" fontId="24" fillId="0" borderId="8" xfId="0" applyNumberFormat="1" applyFont="1" applyFill="1" applyBorder="1" applyAlignment="1">
      <alignment horizontal="center"/>
    </xf>
    <xf numFmtId="49" fontId="24" fillId="0" borderId="8" xfId="0" applyNumberFormat="1" applyFont="1" applyFill="1" applyBorder="1" applyAlignment="1">
      <alignment horizontal="left"/>
    </xf>
    <xf numFmtId="49" fontId="24" fillId="0" borderId="30" xfId="0" applyNumberFormat="1" applyFont="1" applyFill="1" applyBorder="1" applyAlignment="1">
      <alignment horizontal="left"/>
    </xf>
    <xf numFmtId="49" fontId="24" fillId="0" borderId="29" xfId="0" applyNumberFormat="1" applyFont="1" applyFill="1" applyBorder="1" applyAlignment="1">
      <alignment horizontal="left"/>
    </xf>
    <xf numFmtId="0" fontId="24" fillId="0" borderId="29" xfId="0" applyNumberFormat="1" applyFont="1" applyFill="1" applyBorder="1" applyAlignment="1">
      <alignment horizontal="center"/>
    </xf>
    <xf numFmtId="0" fontId="23" fillId="0" borderId="5" xfId="0" applyNumberFormat="1" applyFont="1" applyFill="1" applyBorder="1" applyAlignment="1">
      <alignment horizontal="center"/>
    </xf>
    <xf numFmtId="49" fontId="24" fillId="0" borderId="28" xfId="0" applyNumberFormat="1" applyFont="1" applyFill="1" applyBorder="1" applyAlignment="1">
      <alignment horizontal="left"/>
    </xf>
    <xf numFmtId="49" fontId="24" fillId="0" borderId="31" xfId="0" applyNumberFormat="1" applyFont="1" applyFill="1" applyBorder="1" applyAlignment="1">
      <alignment horizontal="left"/>
    </xf>
    <xf numFmtId="49" fontId="24" fillId="0" borderId="31" xfId="0" applyNumberFormat="1" applyFont="1" applyFill="1" applyBorder="1"/>
    <xf numFmtId="0" fontId="24" fillId="0" borderId="30" xfId="0" applyNumberFormat="1" applyFont="1" applyFill="1" applyBorder="1" applyAlignment="1">
      <alignment horizontal="center"/>
    </xf>
    <xf numFmtId="0" fontId="24" fillId="0" borderId="5" xfId="0" applyNumberFormat="1" applyFont="1" applyFill="1" applyBorder="1" applyAlignment="1">
      <alignment horizontal="center"/>
    </xf>
    <xf numFmtId="49" fontId="24" fillId="0" borderId="28" xfId="0" applyNumberFormat="1" applyFont="1" applyFill="1" applyBorder="1" applyAlignment="1"/>
    <xf numFmtId="49" fontId="24" fillId="0" borderId="31" xfId="0" applyNumberFormat="1" applyFont="1" applyFill="1" applyBorder="1" applyAlignment="1"/>
    <xf numFmtId="49" fontId="24" fillId="0" borderId="7" xfId="0" applyNumberFormat="1" applyFont="1" applyFill="1" applyBorder="1" applyAlignment="1">
      <alignment horizontal="center"/>
    </xf>
    <xf numFmtId="49" fontId="24" fillId="0" borderId="32" xfId="0" applyNumberFormat="1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center"/>
    </xf>
    <xf numFmtId="49" fontId="24" fillId="0" borderId="6" xfId="0" applyNumberFormat="1" applyFont="1" applyFill="1" applyBorder="1" applyAlignment="1">
      <alignment horizontal="left"/>
    </xf>
    <xf numFmtId="0" fontId="24" fillId="0" borderId="28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left"/>
    </xf>
    <xf numFmtId="49" fontId="24" fillId="0" borderId="32" xfId="0" applyNumberFormat="1" applyFont="1" applyFill="1" applyBorder="1" applyAlignment="1">
      <alignment horizontal="center"/>
    </xf>
    <xf numFmtId="49" fontId="24" fillId="0" borderId="7" xfId="0" applyNumberFormat="1" applyFont="1" applyFill="1" applyBorder="1" applyAlignment="1">
      <alignment horizontal="left"/>
    </xf>
    <xf numFmtId="49" fontId="24" fillId="0" borderId="7" xfId="0" applyNumberFormat="1" applyFont="1" applyFill="1" applyBorder="1" applyAlignment="1"/>
    <xf numFmtId="49" fontId="24" fillId="0" borderId="8" xfId="0" applyNumberFormat="1" applyFont="1" applyFill="1" applyBorder="1"/>
    <xf numFmtId="49" fontId="24" fillId="0" borderId="6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/>
    <xf numFmtId="49" fontId="24" fillId="0" borderId="5" xfId="0" applyNumberFormat="1" applyFont="1" applyFill="1" applyBorder="1" applyAlignment="1">
      <alignment horizontal="left"/>
    </xf>
    <xf numFmtId="49" fontId="24" fillId="0" borderId="2" xfId="0" applyNumberFormat="1" applyFont="1" applyFill="1" applyBorder="1" applyAlignment="1">
      <alignment horizontal="left"/>
    </xf>
    <xf numFmtId="49" fontId="24" fillId="0" borderId="28" xfId="0" applyNumberFormat="1" applyFont="1" applyFill="1" applyBorder="1" applyAlignment="1">
      <alignment horizontal="center"/>
    </xf>
    <xf numFmtId="49" fontId="24" fillId="0" borderId="31" xfId="0" applyNumberFormat="1" applyFont="1" applyFill="1" applyBorder="1" applyAlignment="1">
      <alignment horizontal="center"/>
    </xf>
    <xf numFmtId="49" fontId="24" fillId="0" borderId="6" xfId="0" applyNumberFormat="1" applyFont="1" applyFill="1" applyBorder="1"/>
    <xf numFmtId="49" fontId="24" fillId="0" borderId="0" xfId="0" applyNumberFormat="1" applyFont="1" applyFill="1" applyBorder="1" applyAlignment="1">
      <alignment horizontal="center"/>
    </xf>
    <xf numFmtId="49" fontId="24" fillId="0" borderId="33" xfId="0" applyNumberFormat="1" applyFont="1" applyFill="1" applyBorder="1" applyAlignment="1">
      <alignment horizontal="left"/>
    </xf>
    <xf numFmtId="49" fontId="24" fillId="0" borderId="3" xfId="0" applyNumberFormat="1" applyFont="1" applyFill="1" applyBorder="1" applyAlignment="1">
      <alignment horizontal="center"/>
    </xf>
    <xf numFmtId="49" fontId="24" fillId="0" borderId="4" xfId="0" applyNumberFormat="1" applyFont="1" applyFill="1" applyBorder="1" applyAlignment="1">
      <alignment horizontal="center"/>
    </xf>
    <xf numFmtId="49" fontId="24" fillId="0" borderId="32" xfId="0" applyNumberFormat="1" applyFont="1" applyFill="1" applyBorder="1"/>
    <xf numFmtId="49" fontId="24" fillId="0" borderId="1" xfId="0" applyNumberFormat="1" applyFont="1" applyFill="1" applyBorder="1" applyAlignment="1">
      <alignment horizontal="center"/>
    </xf>
    <xf numFmtId="49" fontId="24" fillId="0" borderId="1" xfId="0" applyNumberFormat="1" applyFont="1" applyFill="1" applyBorder="1" applyAlignment="1">
      <alignment horizontal="left"/>
    </xf>
    <xf numFmtId="49" fontId="24" fillId="0" borderId="34" xfId="0" applyNumberFormat="1" applyFont="1" applyFill="1" applyBorder="1" applyAlignment="1">
      <alignment horizontal="left"/>
    </xf>
    <xf numFmtId="49" fontId="24" fillId="0" borderId="4" xfId="0" applyNumberFormat="1" applyFont="1" applyFill="1" applyBorder="1"/>
    <xf numFmtId="49" fontId="24" fillId="0" borderId="5" xfId="0" applyNumberFormat="1" applyFont="1" applyFill="1" applyBorder="1" applyAlignment="1">
      <alignment horizontal="center"/>
    </xf>
    <xf numFmtId="0" fontId="24" fillId="0" borderId="2" xfId="0" applyNumberFormat="1" applyFont="1" applyFill="1" applyBorder="1" applyAlignment="1">
      <alignment horizontal="center"/>
    </xf>
    <xf numFmtId="49" fontId="24" fillId="0" borderId="5" xfId="0" applyNumberFormat="1" applyFont="1" applyFill="1" applyBorder="1"/>
    <xf numFmtId="49" fontId="24" fillId="0" borderId="8" xfId="0" applyNumberFormat="1" applyFont="1" applyFill="1" applyBorder="1" applyAlignment="1"/>
    <xf numFmtId="49" fontId="24" fillId="0" borderId="6" xfId="0" applyNumberFormat="1" applyFont="1" applyFill="1" applyBorder="1" applyAlignment="1"/>
    <xf numFmtId="49" fontId="24" fillId="0" borderId="29" xfId="0" applyNumberFormat="1" applyFont="1" applyFill="1" applyBorder="1" applyAlignment="1"/>
    <xf numFmtId="49" fontId="24" fillId="0" borderId="30" xfId="0" applyNumberFormat="1" applyFont="1" applyFill="1" applyBorder="1" applyAlignment="1"/>
    <xf numFmtId="49" fontId="24" fillId="0" borderId="2" xfId="0" applyNumberFormat="1" applyFont="1" applyFill="1" applyBorder="1" applyAlignment="1"/>
    <xf numFmtId="49" fontId="24" fillId="0" borderId="4" xfId="0" applyNumberFormat="1" applyFont="1" applyFill="1" applyBorder="1" applyAlignment="1">
      <alignment horizontal="left"/>
    </xf>
    <xf numFmtId="49" fontId="24" fillId="0" borderId="5" xfId="0" applyNumberFormat="1" applyFont="1" applyFill="1" applyBorder="1" applyAlignment="1"/>
    <xf numFmtId="49" fontId="24" fillId="0" borderId="33" xfId="0" applyNumberFormat="1" applyFont="1" applyFill="1" applyBorder="1" applyAlignment="1"/>
    <xf numFmtId="49" fontId="24" fillId="0" borderId="3" xfId="0" applyNumberFormat="1" applyFont="1" applyFill="1" applyBorder="1" applyAlignment="1"/>
    <xf numFmtId="49" fontId="24" fillId="0" borderId="3" xfId="0" applyNumberFormat="1" applyFont="1" applyFill="1" applyBorder="1" applyAlignment="1">
      <alignment horizontal="center" vertical="top"/>
    </xf>
    <xf numFmtId="49" fontId="24" fillId="0" borderId="7" xfId="0" applyNumberFormat="1" applyFont="1" applyFill="1" applyBorder="1" applyAlignment="1">
      <alignment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4" fillId="0" borderId="5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 wrapText="1"/>
    </xf>
    <xf numFmtId="0" fontId="23" fillId="0" borderId="8" xfId="0" applyFont="1" applyFill="1" applyBorder="1" applyAlignment="1">
      <alignment horizontal="left" vertical="center" wrapText="1"/>
    </xf>
    <xf numFmtId="15" fontId="23" fillId="0" borderId="3" xfId="0" applyNumberFormat="1" applyFont="1" applyFill="1" applyBorder="1" applyAlignment="1">
      <alignment horizontal="center"/>
    </xf>
    <xf numFmtId="0" fontId="23" fillId="0" borderId="3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left" vertical="center" wrapText="1"/>
    </xf>
    <xf numFmtId="15" fontId="23" fillId="7" borderId="5" xfId="0" applyNumberFormat="1" applyFont="1" applyFill="1" applyBorder="1" applyAlignment="1">
      <alignment horizontal="center" vertical="center" wrapText="1"/>
    </xf>
    <xf numFmtId="20" fontId="23" fillId="7" borderId="5" xfId="0" applyNumberFormat="1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vertical="center"/>
    </xf>
    <xf numFmtId="0" fontId="23" fillId="0" borderId="2" xfId="0" applyFont="1" applyFill="1" applyBorder="1" applyAlignment="1"/>
    <xf numFmtId="0" fontId="24" fillId="0" borderId="2" xfId="0" applyFont="1" applyFill="1" applyBorder="1" applyAlignment="1">
      <alignment vertical="center"/>
    </xf>
    <xf numFmtId="20" fontId="23" fillId="7" borderId="5" xfId="0" applyNumberFormat="1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left" vertical="center" wrapText="1"/>
    </xf>
    <xf numFmtId="0" fontId="23" fillId="7" borderId="5" xfId="0" applyNumberFormat="1" applyFont="1" applyFill="1" applyBorder="1" applyAlignment="1">
      <alignment horizontal="left" vertical="center" wrapText="1"/>
    </xf>
    <xf numFmtId="0" fontId="23" fillId="0" borderId="5" xfId="0" quotePrefix="1" applyFont="1" applyFill="1" applyBorder="1" applyAlignment="1">
      <alignment horizontal="left" vertical="center"/>
    </xf>
    <xf numFmtId="14" fontId="23" fillId="0" borderId="5" xfId="0" quotePrefix="1" applyNumberFormat="1" applyFont="1" applyFill="1" applyBorder="1" applyAlignment="1">
      <alignment horizontal="left"/>
    </xf>
    <xf numFmtId="0" fontId="23" fillId="0" borderId="5" xfId="0" quotePrefix="1" applyFont="1" applyFill="1" applyBorder="1"/>
    <xf numFmtId="0" fontId="31" fillId="0" borderId="5" xfId="0" applyFont="1" applyFill="1" applyBorder="1" applyAlignment="1">
      <alignment horizontal="left" vertical="center" wrapText="1"/>
    </xf>
    <xf numFmtId="15" fontId="31" fillId="0" borderId="5" xfId="0" applyNumberFormat="1" applyFont="1" applyFill="1" applyBorder="1" applyAlignment="1">
      <alignment horizontal="center" vertical="center" wrapText="1"/>
    </xf>
    <xf numFmtId="2" fontId="31" fillId="0" borderId="5" xfId="0" applyNumberFormat="1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wrapText="1"/>
    </xf>
    <xf numFmtId="49" fontId="31" fillId="0" borderId="5" xfId="0" applyNumberFormat="1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/>
    </xf>
    <xf numFmtId="0" fontId="31" fillId="0" borderId="5" xfId="0" applyFont="1" applyFill="1" applyBorder="1" applyAlignment="1">
      <alignment horizontal="left" vertical="center"/>
    </xf>
    <xf numFmtId="49" fontId="31" fillId="0" borderId="5" xfId="0" applyNumberFormat="1" applyFont="1" applyFill="1" applyBorder="1" applyAlignment="1">
      <alignment horizontal="left"/>
    </xf>
    <xf numFmtId="49" fontId="31" fillId="0" borderId="5" xfId="0" applyNumberFormat="1" applyFont="1" applyFill="1" applyBorder="1" applyAlignment="1">
      <alignment horizontal="left" vertical="center"/>
    </xf>
    <xf numFmtId="0" fontId="31" fillId="0" borderId="5" xfId="0" quotePrefix="1" applyFont="1" applyFill="1" applyBorder="1" applyAlignment="1">
      <alignment horizontal="left" vertical="center"/>
    </xf>
    <xf numFmtId="0" fontId="31" fillId="0" borderId="6" xfId="0" applyFont="1" applyFill="1" applyBorder="1" applyAlignment="1">
      <alignment horizontal="left"/>
    </xf>
    <xf numFmtId="15" fontId="31" fillId="0" borderId="6" xfId="0" applyNumberFormat="1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left" wrapText="1"/>
    </xf>
    <xf numFmtId="0" fontId="31" fillId="0" borderId="6" xfId="0" applyFont="1" applyFill="1" applyBorder="1" applyAlignment="1">
      <alignment horizontal="left" vertical="center" wrapText="1"/>
    </xf>
    <xf numFmtId="0" fontId="31" fillId="0" borderId="6" xfId="0" applyFont="1" applyFill="1" applyBorder="1" applyAlignment="1">
      <alignment horizontal="left" vertical="center"/>
    </xf>
    <xf numFmtId="0" fontId="31" fillId="0" borderId="5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/>
    </xf>
    <xf numFmtId="0" fontId="23" fillId="7" borderId="5" xfId="0" applyFont="1" applyFill="1" applyBorder="1" applyAlignment="1">
      <alignment horizontal="left"/>
    </xf>
    <xf numFmtId="20" fontId="23" fillId="7" borderId="5" xfId="0" applyNumberFormat="1" applyFont="1" applyFill="1" applyBorder="1" applyAlignment="1">
      <alignment horizontal="left"/>
    </xf>
    <xf numFmtId="0" fontId="23" fillId="7" borderId="2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15" fontId="25" fillId="0" borderId="5" xfId="0" applyNumberFormat="1" applyFont="1" applyFill="1" applyBorder="1" applyAlignment="1">
      <alignment horizontal="center" vertical="center" wrapText="1"/>
    </xf>
    <xf numFmtId="20" fontId="25" fillId="0" borderId="5" xfId="0" applyNumberFormat="1" applyFont="1" applyFill="1" applyBorder="1" applyAlignment="1">
      <alignment horizontal="left"/>
    </xf>
    <xf numFmtId="0" fontId="25" fillId="0" borderId="2" xfId="0" applyFont="1" applyFill="1" applyBorder="1" applyAlignment="1">
      <alignment horizontal="left"/>
    </xf>
    <xf numFmtId="15" fontId="25" fillId="0" borderId="5" xfId="0" applyNumberFormat="1" applyFont="1" applyFill="1" applyBorder="1" applyAlignment="1">
      <alignment horizontal="center"/>
    </xf>
    <xf numFmtId="49" fontId="23" fillId="0" borderId="2" xfId="0" applyNumberFormat="1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left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left" vertical="center" wrapText="1"/>
    </xf>
    <xf numFmtId="2" fontId="23" fillId="0" borderId="5" xfId="0" applyNumberFormat="1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vertical="top" wrapText="1"/>
    </xf>
    <xf numFmtId="15" fontId="23" fillId="0" borderId="5" xfId="0" applyNumberFormat="1" applyFont="1" applyFill="1" applyBorder="1" applyAlignment="1">
      <alignment horizontal="center" vertical="top" wrapText="1"/>
    </xf>
    <xf numFmtId="0" fontId="23" fillId="0" borderId="6" xfId="0" applyFont="1" applyFill="1" applyBorder="1" applyAlignment="1">
      <alignment vertical="top" wrapText="1"/>
    </xf>
    <xf numFmtId="0" fontId="23" fillId="0" borderId="7" xfId="0" applyFont="1" applyFill="1" applyBorder="1" applyAlignment="1">
      <alignment vertical="top" wrapText="1"/>
    </xf>
    <xf numFmtId="0" fontId="23" fillId="0" borderId="5" xfId="0" applyFont="1" applyFill="1" applyBorder="1" applyAlignment="1">
      <alignment horizontal="left" vertical="top" wrapText="1" indent="15"/>
    </xf>
    <xf numFmtId="0" fontId="23" fillId="0" borderId="5" xfId="0" applyFont="1" applyFill="1" applyBorder="1" applyAlignment="1">
      <alignment horizontal="center" vertical="top" wrapText="1"/>
    </xf>
    <xf numFmtId="0" fontId="32" fillId="0" borderId="5" xfId="0" applyFont="1" applyFill="1" applyBorder="1" applyAlignment="1">
      <alignment horizontal="center"/>
    </xf>
    <xf numFmtId="15" fontId="32" fillId="0" borderId="5" xfId="0" applyNumberFormat="1" applyFont="1" applyFill="1" applyBorder="1" applyAlignment="1">
      <alignment horizontal="center"/>
    </xf>
    <xf numFmtId="49" fontId="32" fillId="0" borderId="5" xfId="0" applyNumberFormat="1" applyFont="1" applyFill="1" applyBorder="1"/>
    <xf numFmtId="0" fontId="32" fillId="0" borderId="5" xfId="0" applyFont="1" applyFill="1" applyBorder="1"/>
    <xf numFmtId="0" fontId="30" fillId="0" borderId="5" xfId="0" applyFont="1" applyFill="1" applyBorder="1"/>
    <xf numFmtId="0" fontId="28" fillId="0" borderId="0" xfId="0" applyFont="1" applyFill="1" applyBorder="1"/>
    <xf numFmtId="0" fontId="32" fillId="0" borderId="8" xfId="0" applyFont="1" applyFill="1" applyBorder="1"/>
    <xf numFmtId="16" fontId="32" fillId="0" borderId="5" xfId="0" applyNumberFormat="1" applyFont="1" applyFill="1" applyBorder="1"/>
    <xf numFmtId="20" fontId="23" fillId="0" borderId="5" xfId="0" applyNumberFormat="1" applyFont="1" applyFill="1" applyBorder="1" applyAlignment="1">
      <alignment horizontal="center"/>
    </xf>
    <xf numFmtId="20" fontId="23" fillId="0" borderId="5" xfId="0" applyNumberFormat="1" applyFont="1" applyFill="1" applyBorder="1"/>
    <xf numFmtId="0" fontId="33" fillId="0" borderId="5" xfId="0" applyFont="1" applyFill="1" applyBorder="1" applyAlignment="1">
      <alignment horizontal="center" wrapText="1"/>
    </xf>
    <xf numFmtId="0" fontId="34" fillId="0" borderId="5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wrapText="1"/>
    </xf>
    <xf numFmtId="0" fontId="35" fillId="0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vertical="center"/>
    </xf>
    <xf numFmtId="49" fontId="25" fillId="0" borderId="5" xfId="0" applyNumberFormat="1" applyFont="1" applyFill="1" applyBorder="1" applyAlignment="1">
      <alignment horizontal="center"/>
    </xf>
    <xf numFmtId="49" fontId="25" fillId="0" borderId="5" xfId="0" applyNumberFormat="1" applyFont="1" applyFill="1" applyBorder="1"/>
    <xf numFmtId="15" fontId="25" fillId="0" borderId="5" xfId="0" applyNumberFormat="1" applyFont="1" applyFill="1" applyBorder="1" applyAlignment="1">
      <alignment vertical="center"/>
    </xf>
    <xf numFmtId="0" fontId="25" fillId="0" borderId="5" xfId="0" applyFont="1" applyFill="1" applyBorder="1"/>
    <xf numFmtId="0" fontId="25" fillId="0" borderId="5" xfId="0" applyFont="1" applyFill="1" applyBorder="1" applyAlignment="1">
      <alignment horizontal="center" vertical="center"/>
    </xf>
    <xf numFmtId="49" fontId="25" fillId="0" borderId="5" xfId="0" applyNumberFormat="1" applyFont="1" applyFill="1" applyBorder="1" applyAlignment="1">
      <alignment horizontal="left"/>
    </xf>
    <xf numFmtId="0" fontId="23" fillId="7" borderId="5" xfId="0" applyFont="1" applyFill="1" applyBorder="1" applyAlignment="1">
      <alignment horizontal="center"/>
    </xf>
    <xf numFmtId="49" fontId="25" fillId="7" borderId="5" xfId="0" applyNumberFormat="1" applyFont="1" applyFill="1" applyBorder="1" applyAlignment="1">
      <alignment horizontal="center"/>
    </xf>
    <xf numFmtId="49" fontId="25" fillId="7" borderId="5" xfId="0" applyNumberFormat="1" applyFont="1" applyFill="1" applyBorder="1" applyAlignment="1">
      <alignment horizontal="left"/>
    </xf>
    <xf numFmtId="15" fontId="25" fillId="7" borderId="5" xfId="0" applyNumberFormat="1" applyFont="1" applyFill="1" applyBorder="1" applyAlignment="1">
      <alignment vertical="center"/>
    </xf>
    <xf numFmtId="0" fontId="25" fillId="7" borderId="5" xfId="0" applyFont="1" applyFill="1" applyBorder="1"/>
    <xf numFmtId="0" fontId="25" fillId="7" borderId="5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left"/>
    </xf>
    <xf numFmtId="0" fontId="25" fillId="0" borderId="5" xfId="0" applyFont="1" applyFill="1" applyBorder="1" applyAlignment="1">
      <alignment vertical="center"/>
    </xf>
    <xf numFmtId="0" fontId="23" fillId="0" borderId="5" xfId="0" applyNumberFormat="1" applyFont="1" applyFill="1" applyBorder="1" applyAlignment="1">
      <alignment horizontal="center" vertical="center" wrapText="1"/>
    </xf>
    <xf numFmtId="0" fontId="23" fillId="0" borderId="5" xfId="0" applyNumberFormat="1" applyFont="1" applyFill="1" applyBorder="1" applyAlignment="1">
      <alignment horizontal="left" vertical="center" wrapText="1"/>
    </xf>
    <xf numFmtId="0" fontId="32" fillId="0" borderId="5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left" vertical="center" wrapText="1"/>
    </xf>
    <xf numFmtId="49" fontId="25" fillId="0" borderId="5" xfId="0" applyNumberFormat="1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left" vertical="center" wrapText="1"/>
    </xf>
    <xf numFmtId="15" fontId="25" fillId="0" borderId="5" xfId="0" applyNumberFormat="1" applyFont="1" applyFill="1" applyBorder="1" applyAlignment="1">
      <alignment horizontal="center" vertical="center"/>
    </xf>
    <xf numFmtId="20" fontId="25" fillId="0" borderId="5" xfId="0" applyNumberFormat="1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left" vertical="center"/>
    </xf>
    <xf numFmtId="20" fontId="25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36" fillId="0" borderId="0" xfId="0" applyFont="1" applyFill="1" applyBorder="1"/>
    <xf numFmtId="0" fontId="33" fillId="0" borderId="5" xfId="0" applyFont="1" applyFill="1" applyBorder="1" applyAlignment="1">
      <alignment horizontal="center" vertical="center" wrapText="1"/>
    </xf>
    <xf numFmtId="20" fontId="23" fillId="0" borderId="5" xfId="0" applyNumberFormat="1" applyFont="1" applyFill="1" applyBorder="1" applyAlignment="1">
      <alignment vertical="center" wrapText="1"/>
    </xf>
    <xf numFmtId="0" fontId="33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 wrapText="1"/>
    </xf>
    <xf numFmtId="2" fontId="31" fillId="0" borderId="5" xfId="0" applyNumberFormat="1" applyFont="1" applyFill="1" applyBorder="1" applyAlignment="1">
      <alignment horizontal="center" vertical="center" wrapText="1"/>
    </xf>
    <xf numFmtId="0" fontId="31" fillId="0" borderId="5" xfId="0" applyFont="1" applyFill="1" applyBorder="1" applyAlignment="1"/>
    <xf numFmtId="0" fontId="31" fillId="0" borderId="5" xfId="0" applyFont="1" applyFill="1" applyBorder="1" applyAlignment="1">
      <alignment horizontal="center" wrapText="1"/>
    </xf>
    <xf numFmtId="49" fontId="31" fillId="0" borderId="5" xfId="0" applyNumberFormat="1" applyFont="1" applyFill="1" applyBorder="1" applyAlignment="1">
      <alignment horizontal="center" vertical="center" wrapText="1"/>
    </xf>
    <xf numFmtId="0" fontId="31" fillId="0" borderId="5" xfId="0" applyFont="1" applyFill="1" applyBorder="1"/>
    <xf numFmtId="0" fontId="31" fillId="0" borderId="5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quotePrefix="1" applyFont="1" applyFill="1" applyBorder="1" applyAlignment="1">
      <alignment horizontal="center" vertical="center"/>
    </xf>
    <xf numFmtId="0" fontId="31" fillId="0" borderId="6" xfId="0" applyFont="1" applyFill="1" applyBorder="1"/>
    <xf numFmtId="0" fontId="31" fillId="0" borderId="6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/>
    </xf>
    <xf numFmtId="49" fontId="31" fillId="0" borderId="5" xfId="0" applyNumberFormat="1" applyFont="1" applyFill="1" applyBorder="1"/>
    <xf numFmtId="0" fontId="28" fillId="0" borderId="5" xfId="0" applyFont="1" applyFill="1" applyBorder="1" applyAlignment="1">
      <alignment horizontal="center" vertical="center" wrapText="1"/>
    </xf>
    <xf numFmtId="15" fontId="28" fillId="0" borderId="5" xfId="0" applyNumberFormat="1" applyFont="1" applyFill="1" applyBorder="1" applyAlignment="1">
      <alignment horizontal="center" vertical="center" wrapText="1"/>
    </xf>
    <xf numFmtId="20" fontId="28" fillId="0" borderId="5" xfId="0" applyNumberFormat="1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20" fontId="28" fillId="0" borderId="5" xfId="0" applyNumberFormat="1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2" fontId="28" fillId="0" borderId="5" xfId="0" applyNumberFormat="1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15" fontId="28" fillId="7" borderId="5" xfId="0" applyNumberFormat="1" applyFont="1" applyFill="1" applyBorder="1" applyAlignment="1">
      <alignment horizontal="center" vertical="center" wrapText="1"/>
    </xf>
    <xf numFmtId="2" fontId="28" fillId="7" borderId="5" xfId="0" applyNumberFormat="1" applyFont="1" applyFill="1" applyBorder="1" applyAlignment="1">
      <alignment horizontal="center"/>
    </xf>
    <xf numFmtId="0" fontId="36" fillId="7" borderId="5" xfId="0" applyFont="1" applyFill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28" fillId="7" borderId="0" xfId="0" applyFont="1" applyFill="1" applyBorder="1"/>
    <xf numFmtId="15" fontId="28" fillId="0" borderId="5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5" fillId="0" borderId="0" xfId="0" applyFont="1" applyFill="1" applyBorder="1"/>
    <xf numFmtId="0" fontId="37" fillId="0" borderId="5" xfId="0" applyFont="1" applyFill="1" applyBorder="1" applyAlignment="1">
      <alignment horizontal="center"/>
    </xf>
    <xf numFmtId="0" fontId="38" fillId="0" borderId="5" xfId="0" applyFont="1" applyFill="1" applyBorder="1" applyAlignment="1">
      <alignment horizontal="center"/>
    </xf>
    <xf numFmtId="0" fontId="28" fillId="0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15" fontId="0" fillId="0" borderId="15" xfId="0" applyNumberFormat="1" applyFont="1" applyBorder="1" applyAlignment="1">
      <alignment horizontal="center" vertical="center" wrapText="1"/>
    </xf>
    <xf numFmtId="15" fontId="0" fillId="0" borderId="17" xfId="0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20" xfId="0" applyFont="1" applyBorder="1" applyAlignment="1">
      <alignment vertical="center" wrapText="1"/>
    </xf>
    <xf numFmtId="15" fontId="0" fillId="0" borderId="20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right" vertical="center" wrapText="1"/>
    </xf>
    <xf numFmtId="0" fontId="20" fillId="2" borderId="3" xfId="0" applyFont="1" applyFill="1" applyBorder="1" applyAlignment="1">
      <alignment horizontal="right" vertical="center" wrapText="1"/>
    </xf>
    <xf numFmtId="0" fontId="20" fillId="2" borderId="4" xfId="0" applyFont="1" applyFill="1" applyBorder="1" applyAlignment="1">
      <alignment horizontal="right" vertical="center" wrapText="1"/>
    </xf>
    <xf numFmtId="0" fontId="19" fillId="5" borderId="2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2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6" fillId="6" borderId="28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6" fillId="6" borderId="28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 vertical="center" wrapText="1"/>
    </xf>
    <xf numFmtId="15" fontId="23" fillId="0" borderId="5" xfId="0" applyNumberFormat="1" applyFont="1" applyFill="1" applyBorder="1" applyAlignment="1">
      <alignment horizontal="center" vertical="center" wrapText="1"/>
    </xf>
    <xf numFmtId="49" fontId="23" fillId="0" borderId="5" xfId="0" applyNumberFormat="1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 wrapText="1"/>
    </xf>
    <xf numFmtId="0" fontId="23" fillId="0" borderId="7" xfId="0" applyFont="1" applyFill="1" applyBorder="1" applyAlignment="1">
      <alignment horizontal="left" vertical="center" wrapText="1"/>
    </xf>
    <xf numFmtId="20" fontId="25" fillId="0" borderId="5" xfId="0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vertical="center" wrapText="1"/>
    </xf>
    <xf numFmtId="0" fontId="23" fillId="0" borderId="6" xfId="0" applyFont="1" applyFill="1" applyBorder="1" applyAlignment="1">
      <alignment vertical="center" wrapText="1"/>
    </xf>
    <xf numFmtId="0" fontId="23" fillId="0" borderId="7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horizontal="center" vertical="center"/>
    </xf>
    <xf numFmtId="15" fontId="23" fillId="0" borderId="5" xfId="0" applyNumberFormat="1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9" fillId="6" borderId="5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vertical="center" wrapText="1"/>
    </xf>
    <xf numFmtId="15" fontId="25" fillId="0" borderId="5" xfId="0" applyNumberFormat="1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/>
    </xf>
    <xf numFmtId="0" fontId="23" fillId="0" borderId="5" xfId="0" applyFont="1" applyFill="1" applyBorder="1" applyAlignment="1">
      <alignment vertical="top" wrapText="1"/>
    </xf>
    <xf numFmtId="15" fontId="23" fillId="0" borderId="5" xfId="0" applyNumberFormat="1" applyFont="1" applyFill="1" applyBorder="1" applyAlignment="1">
      <alignment horizontal="center" vertical="top" wrapText="1"/>
    </xf>
    <xf numFmtId="0" fontId="23" fillId="0" borderId="6" xfId="0" applyFont="1" applyFill="1" applyBorder="1" applyAlignment="1">
      <alignment horizontal="center" vertical="top" wrapText="1"/>
    </xf>
    <xf numFmtId="0" fontId="23" fillId="0" borderId="7" xfId="0" applyFont="1" applyFill="1" applyBorder="1" applyAlignment="1">
      <alignment horizontal="center" vertical="top" wrapText="1"/>
    </xf>
    <xf numFmtId="0" fontId="27" fillId="6" borderId="28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975</xdr:row>
      <xdr:rowOff>19050</xdr:rowOff>
    </xdr:from>
    <xdr:to>
      <xdr:col>3</xdr:col>
      <xdr:colOff>2419350</xdr:colOff>
      <xdr:row>985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012025"/>
          <a:ext cx="3371850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1171575</xdr:colOff>
          <xdr:row>977</xdr:row>
          <xdr:rowOff>114300</xdr:rowOff>
        </xdr:from>
        <xdr:to>
          <xdr:col>7</xdr:col>
          <xdr:colOff>209550</xdr:colOff>
          <xdr:row>987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900</xdr:row>
      <xdr:rowOff>247650</xdr:rowOff>
    </xdr:from>
    <xdr:to>
      <xdr:col>3</xdr:col>
      <xdr:colOff>2419350</xdr:colOff>
      <xdr:row>911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1993225"/>
          <a:ext cx="3371850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1171575</xdr:colOff>
          <xdr:row>903</xdr:row>
          <xdr:rowOff>114300</xdr:rowOff>
        </xdr:from>
        <xdr:to>
          <xdr:col>7</xdr:col>
          <xdr:colOff>209550</xdr:colOff>
          <xdr:row>913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877</xdr:row>
      <xdr:rowOff>19050</xdr:rowOff>
    </xdr:from>
    <xdr:to>
      <xdr:col>3</xdr:col>
      <xdr:colOff>2419350</xdr:colOff>
      <xdr:row>887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18935700"/>
          <a:ext cx="3371850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1171575</xdr:colOff>
          <xdr:row>879</xdr:row>
          <xdr:rowOff>114300</xdr:rowOff>
        </xdr:from>
        <xdr:to>
          <xdr:col>7</xdr:col>
          <xdr:colOff>209550</xdr:colOff>
          <xdr:row>889</xdr:row>
          <xdr:rowOff>95250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cion\Documents\CUADRO%20ESTADISTICO%20ACCIDENTE%20TRASNITO%20OCTUBRE-DIC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 refreshError="1">
        <row r="26">
          <cell r="I26" t="str">
            <v>cmta pick up/motocicleta</v>
          </cell>
        </row>
        <row r="27">
          <cell r="I27" t="str">
            <v>camion</v>
          </cell>
        </row>
        <row r="28">
          <cell r="I28" t="str">
            <v>motocicleta</v>
          </cell>
        </row>
        <row r="29">
          <cell r="I29" t="str">
            <v>cmta pick up</v>
          </cell>
        </row>
        <row r="30">
          <cell r="I30" t="str">
            <v>cmta rural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4" workbookViewId="0">
      <selection activeCell="A4" sqref="A1:XFD1048576"/>
    </sheetView>
  </sheetViews>
  <sheetFormatPr baseColWidth="10" defaultRowHeight="15" x14ac:dyDescent="0.25"/>
  <cols>
    <col min="7" max="7" width="16.85546875" customWidth="1"/>
  </cols>
  <sheetData>
    <row r="1" spans="1:13" ht="18.75" x14ac:dyDescent="0.3">
      <c r="A1" s="471" t="s">
        <v>0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</row>
    <row r="2" spans="1:13" x14ac:dyDescent="0.25">
      <c r="H2" s="1"/>
      <c r="I2" s="1"/>
      <c r="J2" s="1"/>
      <c r="K2" s="1"/>
    </row>
    <row r="3" spans="1:13" ht="15" customHeight="1" x14ac:dyDescent="0.25">
      <c r="A3" s="2"/>
      <c r="B3" s="2"/>
      <c r="C3" s="2"/>
      <c r="D3" s="472" t="s">
        <v>18</v>
      </c>
      <c r="E3" s="472"/>
      <c r="F3" s="472"/>
      <c r="G3" s="472"/>
      <c r="H3" s="472"/>
      <c r="I3" s="472"/>
      <c r="J3" s="472"/>
      <c r="K3" s="472"/>
      <c r="L3" s="472"/>
    </row>
    <row r="4" spans="1:13" ht="20.25" customHeight="1" x14ac:dyDescent="0.25">
      <c r="A4" s="2"/>
      <c r="B4" s="2"/>
      <c r="C4" s="2"/>
      <c r="D4" s="472"/>
      <c r="E4" s="472"/>
      <c r="F4" s="472"/>
      <c r="G4" s="472"/>
      <c r="H4" s="472"/>
      <c r="I4" s="472"/>
      <c r="J4" s="472"/>
      <c r="K4" s="472"/>
      <c r="L4" s="472"/>
    </row>
    <row r="5" spans="1:13" x14ac:dyDescent="0.25">
      <c r="D5" s="473"/>
      <c r="E5" s="473"/>
      <c r="F5" s="473"/>
      <c r="G5" s="473"/>
      <c r="H5" s="473"/>
      <c r="I5" s="473"/>
      <c r="J5" s="473"/>
      <c r="K5" s="473"/>
      <c r="L5" s="473"/>
    </row>
    <row r="6" spans="1:13" ht="21" customHeight="1" x14ac:dyDescent="0.25">
      <c r="A6" s="474" t="s">
        <v>20</v>
      </c>
      <c r="B6" s="475"/>
      <c r="C6" s="475"/>
      <c r="D6" s="475"/>
      <c r="E6" s="475"/>
      <c r="F6" s="475"/>
      <c r="G6" s="475"/>
      <c r="H6" s="475"/>
      <c r="I6" s="475"/>
      <c r="J6" s="475"/>
      <c r="K6" s="475"/>
      <c r="L6" s="476"/>
    </row>
    <row r="7" spans="1:13" ht="48.75" customHeight="1" x14ac:dyDescent="0.25">
      <c r="A7" s="465" t="s">
        <v>1</v>
      </c>
      <c r="B7" s="465" t="s">
        <v>2</v>
      </c>
      <c r="C7" s="465" t="s">
        <v>3</v>
      </c>
      <c r="D7" s="465" t="s">
        <v>4</v>
      </c>
      <c r="E7" s="465" t="s">
        <v>5</v>
      </c>
      <c r="F7" s="465" t="s">
        <v>6</v>
      </c>
      <c r="G7" s="466" t="s">
        <v>7</v>
      </c>
      <c r="H7" s="465" t="s">
        <v>8</v>
      </c>
      <c r="I7" s="465"/>
      <c r="J7" s="465" t="s">
        <v>9</v>
      </c>
      <c r="K7" s="465"/>
      <c r="L7" s="466" t="s">
        <v>10</v>
      </c>
    </row>
    <row r="8" spans="1:13" ht="51.75" customHeight="1" x14ac:dyDescent="0.25">
      <c r="A8" s="465"/>
      <c r="B8" s="465"/>
      <c r="C8" s="465"/>
      <c r="D8" s="465"/>
      <c r="E8" s="465"/>
      <c r="F8" s="465"/>
      <c r="G8" s="467"/>
      <c r="H8" s="3" t="s">
        <v>11</v>
      </c>
      <c r="I8" s="3" t="s">
        <v>12</v>
      </c>
      <c r="J8" s="3" t="s">
        <v>11</v>
      </c>
      <c r="K8" s="3" t="s">
        <v>12</v>
      </c>
      <c r="L8" s="467"/>
    </row>
    <row r="9" spans="1:13" s="5" customFormat="1" ht="20.100000000000001" customHeight="1" x14ac:dyDescent="0.25">
      <c r="A9" s="477" t="s">
        <v>14</v>
      </c>
      <c r="B9" s="478"/>
      <c r="C9" s="478"/>
      <c r="D9" s="478"/>
      <c r="E9" s="478"/>
      <c r="F9" s="478"/>
      <c r="G9" s="479"/>
      <c r="H9" s="4">
        <v>16</v>
      </c>
      <c r="I9" s="4">
        <v>12</v>
      </c>
      <c r="J9" s="4">
        <v>453</v>
      </c>
      <c r="K9" s="4">
        <v>345</v>
      </c>
      <c r="L9" s="4"/>
    </row>
    <row r="10" spans="1:13" s="5" customFormat="1" ht="20.100000000000001" customHeight="1" x14ac:dyDescent="0.25">
      <c r="A10" s="477" t="s">
        <v>15</v>
      </c>
      <c r="B10" s="478"/>
      <c r="C10" s="478"/>
      <c r="D10" s="478"/>
      <c r="E10" s="478"/>
      <c r="F10" s="478"/>
      <c r="G10" s="479"/>
      <c r="H10" s="7">
        <v>9</v>
      </c>
      <c r="I10" s="7">
        <v>3</v>
      </c>
      <c r="J10" s="7">
        <v>459</v>
      </c>
      <c r="K10" s="7">
        <v>346</v>
      </c>
      <c r="L10" s="4"/>
    </row>
    <row r="11" spans="1:13" s="5" customFormat="1" ht="20.100000000000001" customHeight="1" x14ac:dyDescent="0.25">
      <c r="A11" s="477" t="s">
        <v>16</v>
      </c>
      <c r="B11" s="478"/>
      <c r="C11" s="478"/>
      <c r="D11" s="478"/>
      <c r="E11" s="478"/>
      <c r="F11" s="478"/>
      <c r="G11" s="479"/>
      <c r="H11" s="7">
        <v>17</v>
      </c>
      <c r="I11" s="7">
        <v>6</v>
      </c>
      <c r="J11" s="7">
        <v>454</v>
      </c>
      <c r="K11" s="7">
        <v>318</v>
      </c>
      <c r="L11" s="4"/>
    </row>
    <row r="12" spans="1:13" s="5" customFormat="1" ht="20.100000000000001" customHeight="1" x14ac:dyDescent="0.25">
      <c r="A12" s="477" t="s">
        <v>17</v>
      </c>
      <c r="B12" s="478"/>
      <c r="C12" s="478"/>
      <c r="D12" s="478"/>
      <c r="E12" s="478"/>
      <c r="F12" s="478"/>
      <c r="G12" s="479"/>
      <c r="H12" s="7">
        <v>11</v>
      </c>
      <c r="I12" s="7">
        <v>1</v>
      </c>
      <c r="J12" s="7">
        <v>453</v>
      </c>
      <c r="K12" s="7">
        <v>347</v>
      </c>
      <c r="L12" s="4"/>
    </row>
    <row r="13" spans="1:13" ht="18.75" x14ac:dyDescent="0.25">
      <c r="A13" s="468" t="s">
        <v>13</v>
      </c>
      <c r="B13" s="469"/>
      <c r="C13" s="469"/>
      <c r="D13" s="469"/>
      <c r="E13" s="469"/>
      <c r="F13" s="469"/>
      <c r="G13" s="470"/>
      <c r="H13" s="8">
        <f>SUM(H9:H12)</f>
        <v>53</v>
      </c>
      <c r="I13" s="8">
        <f>SUM(I9:I12)</f>
        <v>22</v>
      </c>
      <c r="J13" s="8">
        <f>SUM(J9:J12)</f>
        <v>1819</v>
      </c>
      <c r="K13" s="8">
        <f>SUM(K9:K12)</f>
        <v>1356</v>
      </c>
      <c r="L13" s="9"/>
      <c r="M13" s="6"/>
    </row>
    <row r="14" spans="1:13" x14ac:dyDescent="0.25">
      <c r="H14" s="480">
        <f>SUM(H13:I13)</f>
        <v>75</v>
      </c>
      <c r="I14" s="481"/>
      <c r="J14" s="480">
        <f>SUM(J13:K13)</f>
        <v>3175</v>
      </c>
      <c r="K14" s="481"/>
    </row>
    <row r="20" spans="1:13" ht="18.75" x14ac:dyDescent="0.3">
      <c r="A20" s="471" t="s">
        <v>0</v>
      </c>
      <c r="B20" s="471"/>
      <c r="C20" s="471"/>
      <c r="D20" s="471"/>
      <c r="E20" s="471"/>
      <c r="F20" s="471"/>
      <c r="G20" s="471"/>
      <c r="H20" s="471"/>
      <c r="I20" s="471"/>
      <c r="J20" s="471"/>
      <c r="K20" s="471"/>
      <c r="L20" s="471"/>
    </row>
    <row r="21" spans="1:13" x14ac:dyDescent="0.25">
      <c r="H21" s="10"/>
      <c r="I21" s="10"/>
      <c r="J21" s="10"/>
      <c r="K21" s="10"/>
    </row>
    <row r="22" spans="1:13" ht="15" customHeight="1" x14ac:dyDescent="0.25">
      <c r="A22" s="2"/>
      <c r="B22" s="2"/>
      <c r="C22" s="2"/>
      <c r="D22" s="472" t="s">
        <v>19</v>
      </c>
      <c r="E22" s="472"/>
      <c r="F22" s="472"/>
      <c r="G22" s="472"/>
      <c r="H22" s="472"/>
      <c r="I22" s="472"/>
      <c r="J22" s="472"/>
      <c r="K22" s="472"/>
      <c r="L22" s="472"/>
    </row>
    <row r="23" spans="1:13" ht="20.25" customHeight="1" x14ac:dyDescent="0.25">
      <c r="A23" s="2"/>
      <c r="B23" s="2"/>
      <c r="C23" s="2"/>
      <c r="D23" s="472"/>
      <c r="E23" s="472"/>
      <c r="F23" s="472"/>
      <c r="G23" s="472"/>
      <c r="H23" s="472"/>
      <c r="I23" s="472"/>
      <c r="J23" s="472"/>
      <c r="K23" s="472"/>
      <c r="L23" s="472"/>
    </row>
    <row r="24" spans="1:13" x14ac:dyDescent="0.25">
      <c r="D24" s="473"/>
      <c r="E24" s="473"/>
      <c r="F24" s="473"/>
      <c r="G24" s="473"/>
      <c r="H24" s="473"/>
      <c r="I24" s="473"/>
      <c r="J24" s="473"/>
      <c r="K24" s="473"/>
      <c r="L24" s="473"/>
    </row>
    <row r="25" spans="1:13" ht="21" customHeight="1" x14ac:dyDescent="0.25">
      <c r="A25" s="474" t="s">
        <v>21</v>
      </c>
      <c r="B25" s="475"/>
      <c r="C25" s="475"/>
      <c r="D25" s="475"/>
      <c r="E25" s="475"/>
      <c r="F25" s="475"/>
      <c r="G25" s="475"/>
      <c r="H25" s="475"/>
      <c r="I25" s="475"/>
      <c r="J25" s="475"/>
      <c r="K25" s="475"/>
      <c r="L25" s="476"/>
    </row>
    <row r="26" spans="1:13" ht="48.75" customHeight="1" x14ac:dyDescent="0.25">
      <c r="A26" s="465" t="s">
        <v>1</v>
      </c>
      <c r="B26" s="465" t="s">
        <v>2</v>
      </c>
      <c r="C26" s="465" t="s">
        <v>3</v>
      </c>
      <c r="D26" s="465" t="s">
        <v>4</v>
      </c>
      <c r="E26" s="465" t="s">
        <v>5</v>
      </c>
      <c r="F26" s="465" t="s">
        <v>6</v>
      </c>
      <c r="G26" s="466" t="s">
        <v>7</v>
      </c>
      <c r="H26" s="465" t="s">
        <v>8</v>
      </c>
      <c r="I26" s="465"/>
      <c r="J26" s="465" t="s">
        <v>9</v>
      </c>
      <c r="K26" s="465"/>
      <c r="L26" s="466" t="s">
        <v>10</v>
      </c>
    </row>
    <row r="27" spans="1:13" ht="51.75" customHeight="1" x14ac:dyDescent="0.25">
      <c r="A27" s="465"/>
      <c r="B27" s="465"/>
      <c r="C27" s="465"/>
      <c r="D27" s="465"/>
      <c r="E27" s="465"/>
      <c r="F27" s="465"/>
      <c r="G27" s="467"/>
      <c r="H27" s="3" t="s">
        <v>11</v>
      </c>
      <c r="I27" s="3" t="s">
        <v>12</v>
      </c>
      <c r="J27" s="3" t="s">
        <v>11</v>
      </c>
      <c r="K27" s="3" t="s">
        <v>12</v>
      </c>
      <c r="L27" s="467"/>
    </row>
    <row r="28" spans="1:13" s="5" customFormat="1" ht="20.100000000000001" customHeight="1" x14ac:dyDescent="0.25">
      <c r="A28" s="477" t="s">
        <v>14</v>
      </c>
      <c r="B28" s="478"/>
      <c r="C28" s="478"/>
      <c r="D28" s="478"/>
      <c r="E28" s="478"/>
      <c r="F28" s="478"/>
      <c r="G28" s="479"/>
      <c r="H28" s="4">
        <v>3</v>
      </c>
      <c r="I28" s="4">
        <v>0</v>
      </c>
      <c r="J28" s="4">
        <v>212</v>
      </c>
      <c r="K28" s="4">
        <v>138</v>
      </c>
      <c r="L28" s="4"/>
    </row>
    <row r="29" spans="1:13" s="5" customFormat="1" ht="20.100000000000001" customHeight="1" x14ac:dyDescent="0.25">
      <c r="A29" s="477" t="s">
        <v>15</v>
      </c>
      <c r="B29" s="478"/>
      <c r="C29" s="478"/>
      <c r="D29" s="478"/>
      <c r="E29" s="478"/>
      <c r="F29" s="478"/>
      <c r="G29" s="479"/>
      <c r="H29" s="7">
        <v>3</v>
      </c>
      <c r="I29" s="7">
        <v>1</v>
      </c>
      <c r="J29" s="7">
        <v>223</v>
      </c>
      <c r="K29" s="7">
        <v>180</v>
      </c>
      <c r="L29" s="4"/>
    </row>
    <row r="30" spans="1:13" s="5" customFormat="1" ht="20.100000000000001" customHeight="1" x14ac:dyDescent="0.25">
      <c r="A30" s="477" t="s">
        <v>16</v>
      </c>
      <c r="B30" s="478"/>
      <c r="C30" s="478"/>
      <c r="D30" s="478"/>
      <c r="E30" s="478"/>
      <c r="F30" s="478"/>
      <c r="G30" s="479"/>
      <c r="H30" s="7">
        <v>10</v>
      </c>
      <c r="I30" s="7">
        <v>1</v>
      </c>
      <c r="J30" s="7">
        <v>248</v>
      </c>
      <c r="K30" s="7">
        <v>165</v>
      </c>
      <c r="L30" s="4"/>
    </row>
    <row r="31" spans="1:13" s="5" customFormat="1" ht="20.100000000000001" customHeight="1" x14ac:dyDescent="0.25">
      <c r="A31" s="477" t="s">
        <v>17</v>
      </c>
      <c r="B31" s="478"/>
      <c r="C31" s="478"/>
      <c r="D31" s="478"/>
      <c r="E31" s="478"/>
      <c r="F31" s="478"/>
      <c r="G31" s="479"/>
      <c r="H31" s="7">
        <v>5</v>
      </c>
      <c r="I31" s="7">
        <v>0</v>
      </c>
      <c r="J31" s="7">
        <v>214</v>
      </c>
      <c r="K31" s="7">
        <v>174</v>
      </c>
      <c r="L31" s="4"/>
    </row>
    <row r="32" spans="1:13" ht="18.75" x14ac:dyDescent="0.25">
      <c r="A32" s="468" t="s">
        <v>13</v>
      </c>
      <c r="B32" s="469"/>
      <c r="C32" s="469"/>
      <c r="D32" s="469"/>
      <c r="E32" s="469"/>
      <c r="F32" s="469"/>
      <c r="G32" s="470"/>
      <c r="H32" s="8">
        <f>SUM(H28:H31)</f>
        <v>21</v>
      </c>
      <c r="I32" s="8">
        <f t="shared" ref="I32" si="0">SUM(I28:I31)</f>
        <v>2</v>
      </c>
      <c r="J32" s="8">
        <f t="shared" ref="J32" si="1">SUM(J28:J31)</f>
        <v>897</v>
      </c>
      <c r="K32" s="8">
        <f t="shared" ref="K32" si="2">SUM(K28:K31)</f>
        <v>657</v>
      </c>
      <c r="L32" s="9"/>
      <c r="M32" s="6"/>
    </row>
    <row r="33" spans="2:11" x14ac:dyDescent="0.25">
      <c r="H33" s="480">
        <f>SUM(H32:I32)</f>
        <v>23</v>
      </c>
      <c r="I33" s="481"/>
      <c r="J33" s="480">
        <f>SUM(J32:K32)</f>
        <v>1554</v>
      </c>
      <c r="K33" s="481"/>
    </row>
    <row r="34" spans="2:11" x14ac:dyDescent="0.25">
      <c r="B34" s="5"/>
    </row>
    <row r="35" spans="2:11" x14ac:dyDescent="0.25">
      <c r="B35" s="5"/>
    </row>
    <row r="36" spans="2:11" x14ac:dyDescent="0.25">
      <c r="B36" s="5"/>
    </row>
    <row r="37" spans="2:11" x14ac:dyDescent="0.25">
      <c r="B37" s="5"/>
    </row>
  </sheetData>
  <mergeCells count="40">
    <mergeCell ref="H33:I33"/>
    <mergeCell ref="J33:K33"/>
    <mergeCell ref="A28:G28"/>
    <mergeCell ref="A29:G29"/>
    <mergeCell ref="A30:G30"/>
    <mergeCell ref="A31:G31"/>
    <mergeCell ref="A32:G32"/>
    <mergeCell ref="D22:L24"/>
    <mergeCell ref="A25:L25"/>
    <mergeCell ref="A26:A27"/>
    <mergeCell ref="B26:B27"/>
    <mergeCell ref="C26:C27"/>
    <mergeCell ref="D26:D27"/>
    <mergeCell ref="E26:E27"/>
    <mergeCell ref="F26:F27"/>
    <mergeCell ref="G26:G27"/>
    <mergeCell ref="H26:I26"/>
    <mergeCell ref="J26:K26"/>
    <mergeCell ref="L26:L27"/>
    <mergeCell ref="A11:G11"/>
    <mergeCell ref="A12:G12"/>
    <mergeCell ref="H14:I14"/>
    <mergeCell ref="J14:K14"/>
    <mergeCell ref="A20:L20"/>
    <mergeCell ref="H7:I7"/>
    <mergeCell ref="J7:K7"/>
    <mergeCell ref="L7:L8"/>
    <mergeCell ref="A13:G13"/>
    <mergeCell ref="A1:L1"/>
    <mergeCell ref="D3:L5"/>
    <mergeCell ref="A6:L6"/>
    <mergeCell ref="A7:A8"/>
    <mergeCell ref="B7:B8"/>
    <mergeCell ref="C7:C8"/>
    <mergeCell ref="D7:D8"/>
    <mergeCell ref="E7:E8"/>
    <mergeCell ref="F7:F8"/>
    <mergeCell ref="G7:G8"/>
    <mergeCell ref="A9:G9"/>
    <mergeCell ref="A10:G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0" workbookViewId="0">
      <selection activeCell="A26" sqref="A26:G27"/>
    </sheetView>
  </sheetViews>
  <sheetFormatPr baseColWidth="10" defaultRowHeight="15" x14ac:dyDescent="0.25"/>
  <cols>
    <col min="7" max="7" width="16.85546875" customWidth="1"/>
  </cols>
  <sheetData>
    <row r="1" spans="1:13" ht="18.75" x14ac:dyDescent="0.3">
      <c r="A1" s="471" t="s">
        <v>0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</row>
    <row r="2" spans="1:13" x14ac:dyDescent="0.25">
      <c r="H2" s="11"/>
      <c r="I2" s="11"/>
      <c r="J2" s="11"/>
      <c r="K2" s="11"/>
    </row>
    <row r="3" spans="1:13" ht="15" customHeight="1" x14ac:dyDescent="0.25">
      <c r="A3" s="2"/>
      <c r="B3" s="2"/>
      <c r="C3" s="2"/>
      <c r="D3" s="472" t="s">
        <v>18</v>
      </c>
      <c r="E3" s="472"/>
      <c r="F3" s="472"/>
      <c r="G3" s="472"/>
      <c r="H3" s="472"/>
      <c r="I3" s="472"/>
      <c r="J3" s="472"/>
      <c r="K3" s="472"/>
      <c r="L3" s="472"/>
    </row>
    <row r="4" spans="1:13" ht="20.25" customHeight="1" x14ac:dyDescent="0.25">
      <c r="A4" s="2"/>
      <c r="B4" s="2"/>
      <c r="C4" s="2"/>
      <c r="D4" s="472"/>
      <c r="E4" s="472"/>
      <c r="F4" s="472"/>
      <c r="G4" s="472"/>
      <c r="H4" s="472"/>
      <c r="I4" s="472"/>
      <c r="J4" s="472"/>
      <c r="K4" s="472"/>
      <c r="L4" s="472"/>
    </row>
    <row r="5" spans="1:13" ht="15" customHeight="1" x14ac:dyDescent="0.25">
      <c r="D5" s="473"/>
      <c r="E5" s="473"/>
      <c r="F5" s="473"/>
      <c r="G5" s="473"/>
      <c r="H5" s="473"/>
      <c r="I5" s="473"/>
      <c r="J5" s="473"/>
      <c r="K5" s="473"/>
      <c r="L5" s="473"/>
    </row>
    <row r="6" spans="1:13" ht="21" customHeight="1" x14ac:dyDescent="0.25">
      <c r="A6" s="474" t="s">
        <v>4709</v>
      </c>
      <c r="B6" s="475"/>
      <c r="C6" s="475"/>
      <c r="D6" s="475"/>
      <c r="E6" s="475"/>
      <c r="F6" s="475"/>
      <c r="G6" s="475"/>
      <c r="H6" s="475"/>
      <c r="I6" s="475"/>
      <c r="J6" s="475"/>
      <c r="K6" s="475"/>
      <c r="L6" s="464"/>
    </row>
    <row r="7" spans="1:13" ht="48.75" customHeight="1" x14ac:dyDescent="0.25">
      <c r="A7" s="482" t="s">
        <v>4707</v>
      </c>
      <c r="B7" s="483"/>
      <c r="C7" s="483"/>
      <c r="D7" s="483"/>
      <c r="E7" s="483"/>
      <c r="F7" s="483"/>
      <c r="G7" s="484"/>
      <c r="H7" s="465" t="s">
        <v>8</v>
      </c>
      <c r="I7" s="465"/>
      <c r="J7" s="465" t="s">
        <v>9</v>
      </c>
      <c r="K7" s="465"/>
      <c r="L7" s="466" t="s">
        <v>10</v>
      </c>
    </row>
    <row r="8" spans="1:13" ht="51.75" customHeight="1" x14ac:dyDescent="0.25">
      <c r="A8" s="485"/>
      <c r="B8" s="486"/>
      <c r="C8" s="486"/>
      <c r="D8" s="486"/>
      <c r="E8" s="486"/>
      <c r="F8" s="486"/>
      <c r="G8" s="487"/>
      <c r="H8" s="14" t="s">
        <v>11</v>
      </c>
      <c r="I8" s="14" t="s">
        <v>12</v>
      </c>
      <c r="J8" s="14" t="s">
        <v>11</v>
      </c>
      <c r="K8" s="14" t="s">
        <v>12</v>
      </c>
      <c r="L8" s="467"/>
    </row>
    <row r="9" spans="1:13" s="5" customFormat="1" ht="20.100000000000001" customHeight="1" x14ac:dyDescent="0.25">
      <c r="A9" s="477" t="s">
        <v>14</v>
      </c>
      <c r="B9" s="478"/>
      <c r="C9" s="478"/>
      <c r="D9" s="478"/>
      <c r="E9" s="478"/>
      <c r="F9" s="478"/>
      <c r="G9" s="479"/>
      <c r="H9" s="4">
        <v>16</v>
      </c>
      <c r="I9" s="4">
        <v>12</v>
      </c>
      <c r="J9" s="4">
        <v>453</v>
      </c>
      <c r="K9" s="4">
        <v>345</v>
      </c>
      <c r="L9" s="4"/>
    </row>
    <row r="10" spans="1:13" s="5" customFormat="1" ht="20.100000000000001" customHeight="1" x14ac:dyDescent="0.25">
      <c r="A10" s="477" t="s">
        <v>15</v>
      </c>
      <c r="B10" s="478"/>
      <c r="C10" s="478"/>
      <c r="D10" s="478"/>
      <c r="E10" s="478"/>
      <c r="F10" s="478"/>
      <c r="G10" s="479"/>
      <c r="H10" s="7">
        <v>9</v>
      </c>
      <c r="I10" s="7">
        <v>3</v>
      </c>
      <c r="J10" s="7">
        <v>459</v>
      </c>
      <c r="K10" s="7">
        <v>346</v>
      </c>
      <c r="L10" s="4"/>
    </row>
    <row r="11" spans="1:13" s="5" customFormat="1" ht="20.100000000000001" customHeight="1" x14ac:dyDescent="0.25">
      <c r="A11" s="477" t="s">
        <v>16</v>
      </c>
      <c r="B11" s="478"/>
      <c r="C11" s="478"/>
      <c r="D11" s="478"/>
      <c r="E11" s="478"/>
      <c r="F11" s="478"/>
      <c r="G11" s="479"/>
      <c r="H11" s="7">
        <v>17</v>
      </c>
      <c r="I11" s="7">
        <v>6</v>
      </c>
      <c r="J11" s="7">
        <v>454</v>
      </c>
      <c r="K11" s="7">
        <v>318</v>
      </c>
      <c r="L11" s="4"/>
    </row>
    <row r="12" spans="1:13" s="5" customFormat="1" ht="20.100000000000001" customHeight="1" x14ac:dyDescent="0.25">
      <c r="A12" s="477" t="s">
        <v>17</v>
      </c>
      <c r="B12" s="478"/>
      <c r="C12" s="478"/>
      <c r="D12" s="478"/>
      <c r="E12" s="478"/>
      <c r="F12" s="478"/>
      <c r="G12" s="479"/>
      <c r="H12" s="7">
        <v>11</v>
      </c>
      <c r="I12" s="7">
        <v>1</v>
      </c>
      <c r="J12" s="7">
        <v>453</v>
      </c>
      <c r="K12" s="7">
        <v>347</v>
      </c>
      <c r="L12" s="4"/>
    </row>
    <row r="13" spans="1:13" ht="18.75" x14ac:dyDescent="0.25">
      <c r="A13" s="468" t="s">
        <v>13</v>
      </c>
      <c r="B13" s="469"/>
      <c r="C13" s="469"/>
      <c r="D13" s="469"/>
      <c r="E13" s="469"/>
      <c r="F13" s="469"/>
      <c r="G13" s="470"/>
      <c r="H13" s="8">
        <f>SUM(H9:H12)</f>
        <v>53</v>
      </c>
      <c r="I13" s="8">
        <f>SUM(I9:I12)</f>
        <v>22</v>
      </c>
      <c r="J13" s="8">
        <f>SUM(J9:J12)</f>
        <v>1819</v>
      </c>
      <c r="K13" s="8">
        <f>SUM(K9:K12)</f>
        <v>1356</v>
      </c>
      <c r="L13" s="9"/>
      <c r="M13" s="6"/>
    </row>
    <row r="14" spans="1:13" x14ac:dyDescent="0.25">
      <c r="H14" s="480">
        <f>SUM(H13:I13)</f>
        <v>75</v>
      </c>
      <c r="I14" s="481"/>
      <c r="J14" s="480">
        <f>SUM(J13:K13)</f>
        <v>3175</v>
      </c>
      <c r="K14" s="481"/>
    </row>
    <row r="20" spans="1:13" ht="18.75" x14ac:dyDescent="0.3">
      <c r="A20" s="471" t="s">
        <v>0</v>
      </c>
      <c r="B20" s="471"/>
      <c r="C20" s="471"/>
      <c r="D20" s="471"/>
      <c r="E20" s="471"/>
      <c r="F20" s="471"/>
      <c r="G20" s="471"/>
      <c r="H20" s="471"/>
      <c r="I20" s="471"/>
      <c r="J20" s="471"/>
      <c r="K20" s="471"/>
      <c r="L20" s="471"/>
    </row>
    <row r="21" spans="1:13" x14ac:dyDescent="0.25">
      <c r="H21" s="11"/>
      <c r="I21" s="11"/>
      <c r="J21" s="11"/>
      <c r="K21" s="11"/>
    </row>
    <row r="22" spans="1:13" ht="15" customHeight="1" x14ac:dyDescent="0.25">
      <c r="A22" s="2"/>
      <c r="B22" s="2"/>
      <c r="C22" s="2"/>
      <c r="D22" s="472" t="s">
        <v>19</v>
      </c>
      <c r="E22" s="472"/>
      <c r="F22" s="472"/>
      <c r="G22" s="472"/>
      <c r="H22" s="472"/>
      <c r="I22" s="472"/>
      <c r="J22" s="472"/>
      <c r="K22" s="472"/>
      <c r="L22" s="472"/>
    </row>
    <row r="23" spans="1:13" ht="20.25" customHeight="1" x14ac:dyDescent="0.25">
      <c r="A23" s="2"/>
      <c r="B23" s="2"/>
      <c r="C23" s="2"/>
      <c r="D23" s="472"/>
      <c r="E23" s="472"/>
      <c r="F23" s="472"/>
      <c r="G23" s="472"/>
      <c r="H23" s="472"/>
      <c r="I23" s="472"/>
      <c r="J23" s="472"/>
      <c r="K23" s="472"/>
      <c r="L23" s="472"/>
    </row>
    <row r="24" spans="1:13" x14ac:dyDescent="0.25">
      <c r="D24" s="473"/>
      <c r="E24" s="473"/>
      <c r="F24" s="473"/>
      <c r="G24" s="473"/>
      <c r="H24" s="473"/>
      <c r="I24" s="473"/>
      <c r="J24" s="473"/>
      <c r="K24" s="473"/>
      <c r="L24" s="473"/>
    </row>
    <row r="25" spans="1:13" ht="21" customHeight="1" x14ac:dyDescent="0.25">
      <c r="A25" s="474" t="s">
        <v>4709</v>
      </c>
      <c r="B25" s="475"/>
      <c r="C25" s="475"/>
      <c r="D25" s="475"/>
      <c r="E25" s="475"/>
      <c r="F25" s="475"/>
      <c r="G25" s="475"/>
      <c r="H25" s="475"/>
      <c r="I25" s="475"/>
      <c r="J25" s="475"/>
      <c r="K25" s="475"/>
      <c r="L25" s="464"/>
    </row>
    <row r="26" spans="1:13" ht="48.75" customHeight="1" x14ac:dyDescent="0.25">
      <c r="A26" s="482" t="s">
        <v>4708</v>
      </c>
      <c r="B26" s="483"/>
      <c r="C26" s="483"/>
      <c r="D26" s="483"/>
      <c r="E26" s="483"/>
      <c r="F26" s="483"/>
      <c r="G26" s="484"/>
      <c r="H26" s="465" t="s">
        <v>8</v>
      </c>
      <c r="I26" s="465"/>
      <c r="J26" s="465" t="s">
        <v>9</v>
      </c>
      <c r="K26" s="465"/>
      <c r="L26" s="466" t="s">
        <v>10</v>
      </c>
    </row>
    <row r="27" spans="1:13" ht="51.75" customHeight="1" x14ac:dyDescent="0.25">
      <c r="A27" s="485"/>
      <c r="B27" s="486"/>
      <c r="C27" s="486"/>
      <c r="D27" s="486"/>
      <c r="E27" s="486"/>
      <c r="F27" s="486"/>
      <c r="G27" s="487"/>
      <c r="H27" s="14" t="s">
        <v>11</v>
      </c>
      <c r="I27" s="14" t="s">
        <v>12</v>
      </c>
      <c r="J27" s="14" t="s">
        <v>11</v>
      </c>
      <c r="K27" s="14" t="s">
        <v>12</v>
      </c>
      <c r="L27" s="467"/>
    </row>
    <row r="28" spans="1:13" s="5" customFormat="1" ht="20.100000000000001" customHeight="1" x14ac:dyDescent="0.25">
      <c r="A28" s="477" t="s">
        <v>14</v>
      </c>
      <c r="B28" s="478"/>
      <c r="C28" s="478"/>
      <c r="D28" s="478"/>
      <c r="E28" s="478"/>
      <c r="F28" s="478"/>
      <c r="G28" s="479"/>
      <c r="H28" s="4">
        <v>3</v>
      </c>
      <c r="I28" s="4">
        <v>0</v>
      </c>
      <c r="J28" s="4">
        <v>212</v>
      </c>
      <c r="K28" s="4">
        <v>138</v>
      </c>
      <c r="L28" s="4"/>
    </row>
    <row r="29" spans="1:13" s="5" customFormat="1" ht="20.100000000000001" customHeight="1" x14ac:dyDescent="0.25">
      <c r="A29" s="477" t="s">
        <v>15</v>
      </c>
      <c r="B29" s="478"/>
      <c r="C29" s="478"/>
      <c r="D29" s="478"/>
      <c r="E29" s="478"/>
      <c r="F29" s="478"/>
      <c r="G29" s="479"/>
      <c r="H29" s="7">
        <v>3</v>
      </c>
      <c r="I29" s="7">
        <v>1</v>
      </c>
      <c r="J29" s="7">
        <v>223</v>
      </c>
      <c r="K29" s="7">
        <v>180</v>
      </c>
      <c r="L29" s="4"/>
    </row>
    <row r="30" spans="1:13" s="5" customFormat="1" ht="20.100000000000001" customHeight="1" x14ac:dyDescent="0.25">
      <c r="A30" s="477" t="s">
        <v>16</v>
      </c>
      <c r="B30" s="478"/>
      <c r="C30" s="478"/>
      <c r="D30" s="478"/>
      <c r="E30" s="478"/>
      <c r="F30" s="478"/>
      <c r="G30" s="479"/>
      <c r="H30" s="7">
        <v>10</v>
      </c>
      <c r="I30" s="7">
        <v>1</v>
      </c>
      <c r="J30" s="7">
        <v>248</v>
      </c>
      <c r="K30" s="7">
        <v>165</v>
      </c>
      <c r="L30" s="4"/>
    </row>
    <row r="31" spans="1:13" s="5" customFormat="1" ht="20.100000000000001" customHeight="1" x14ac:dyDescent="0.25">
      <c r="A31" s="477" t="s">
        <v>17</v>
      </c>
      <c r="B31" s="478"/>
      <c r="C31" s="478"/>
      <c r="D31" s="478"/>
      <c r="E31" s="478"/>
      <c r="F31" s="478"/>
      <c r="G31" s="479"/>
      <c r="H31" s="7">
        <v>5</v>
      </c>
      <c r="I31" s="7">
        <v>0</v>
      </c>
      <c r="J31" s="7">
        <v>214</v>
      </c>
      <c r="K31" s="7">
        <v>174</v>
      </c>
      <c r="L31" s="4"/>
    </row>
    <row r="32" spans="1:13" ht="18.75" x14ac:dyDescent="0.25">
      <c r="A32" s="468" t="s">
        <v>13</v>
      </c>
      <c r="B32" s="469"/>
      <c r="C32" s="469"/>
      <c r="D32" s="469"/>
      <c r="E32" s="469"/>
      <c r="F32" s="469"/>
      <c r="G32" s="470"/>
      <c r="H32" s="8">
        <f>SUM(H28:H31)</f>
        <v>21</v>
      </c>
      <c r="I32" s="8">
        <f t="shared" ref="I32:K32" si="0">SUM(I28:I31)</f>
        <v>2</v>
      </c>
      <c r="J32" s="8">
        <f t="shared" si="0"/>
        <v>897</v>
      </c>
      <c r="K32" s="8">
        <f t="shared" si="0"/>
        <v>657</v>
      </c>
      <c r="L32" s="9"/>
      <c r="M32" s="6"/>
    </row>
    <row r="33" spans="2:11" x14ac:dyDescent="0.25">
      <c r="H33" s="480">
        <f>SUM(H32:I32)</f>
        <v>23</v>
      </c>
      <c r="I33" s="481"/>
      <c r="J33" s="480">
        <f>SUM(J32:K32)</f>
        <v>1554</v>
      </c>
      <c r="K33" s="481"/>
    </row>
    <row r="34" spans="2:11" x14ac:dyDescent="0.25">
      <c r="B34" s="5"/>
    </row>
    <row r="35" spans="2:11" x14ac:dyDescent="0.25">
      <c r="B35" s="5"/>
    </row>
    <row r="36" spans="2:11" x14ac:dyDescent="0.25">
      <c r="B36" s="5"/>
    </row>
    <row r="37" spans="2:11" x14ac:dyDescent="0.25">
      <c r="B37" s="5"/>
    </row>
  </sheetData>
  <mergeCells count="28">
    <mergeCell ref="A9:G9"/>
    <mergeCell ref="A10:G10"/>
    <mergeCell ref="A11:G11"/>
    <mergeCell ref="A1:L1"/>
    <mergeCell ref="D3:L5"/>
    <mergeCell ref="L26:L27"/>
    <mergeCell ref="A28:G28"/>
    <mergeCell ref="A29:G29"/>
    <mergeCell ref="A30:G30"/>
    <mergeCell ref="A31:G31"/>
    <mergeCell ref="H26:I26"/>
    <mergeCell ref="J26:K26"/>
    <mergeCell ref="H33:I33"/>
    <mergeCell ref="J33:K33"/>
    <mergeCell ref="A7:G8"/>
    <mergeCell ref="A26:G27"/>
    <mergeCell ref="A6:K6"/>
    <mergeCell ref="A25:K25"/>
    <mergeCell ref="A32:G32"/>
    <mergeCell ref="A12:G12"/>
    <mergeCell ref="A13:G13"/>
    <mergeCell ref="H14:I14"/>
    <mergeCell ref="J14:K14"/>
    <mergeCell ref="A20:L20"/>
    <mergeCell ref="D22:L24"/>
    <mergeCell ref="H7:I7"/>
    <mergeCell ref="J7:K7"/>
    <mergeCell ref="L7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7"/>
  <sheetViews>
    <sheetView topLeftCell="A904" workbookViewId="0">
      <selection activeCell="G975" sqref="G975"/>
    </sheetView>
  </sheetViews>
  <sheetFormatPr baseColWidth="10" defaultRowHeight="15" x14ac:dyDescent="0.25"/>
  <cols>
    <col min="1" max="1" width="5.140625" customWidth="1"/>
    <col min="2" max="2" width="13.5703125" customWidth="1"/>
    <col min="3" max="3" width="11.140625" customWidth="1"/>
    <col min="4" max="4" width="42.7109375" customWidth="1"/>
    <col min="5" max="5" width="30.85546875" customWidth="1"/>
    <col min="6" max="6" width="30.28515625" customWidth="1"/>
    <col min="7" max="7" width="26.85546875" customWidth="1"/>
    <col min="8" max="8" width="7.28515625" style="11" customWidth="1"/>
    <col min="9" max="9" width="7.140625" style="11" customWidth="1"/>
    <col min="10" max="10" width="6.140625" style="11" customWidth="1"/>
    <col min="11" max="11" width="6.28515625" style="11" customWidth="1"/>
    <col min="12" max="12" width="23.42578125" bestFit="1" customWidth="1"/>
    <col min="13" max="13" width="10.140625" bestFit="1" customWidth="1"/>
    <col min="257" max="257" width="5.140625" customWidth="1"/>
    <col min="258" max="258" width="13.5703125" customWidth="1"/>
    <col min="259" max="259" width="11.140625" customWidth="1"/>
    <col min="260" max="260" width="42.7109375" customWidth="1"/>
    <col min="261" max="261" width="30.85546875" customWidth="1"/>
    <col min="262" max="262" width="30.28515625" customWidth="1"/>
    <col min="263" max="263" width="26.85546875" customWidth="1"/>
    <col min="264" max="264" width="7.28515625" customWidth="1"/>
    <col min="265" max="265" width="7.140625" customWidth="1"/>
    <col min="266" max="266" width="6.140625" customWidth="1"/>
    <col min="267" max="267" width="6.28515625" customWidth="1"/>
    <col min="268" max="268" width="23.42578125" bestFit="1" customWidth="1"/>
    <col min="269" max="269" width="10.140625" bestFit="1" customWidth="1"/>
    <col min="513" max="513" width="5.140625" customWidth="1"/>
    <col min="514" max="514" width="13.5703125" customWidth="1"/>
    <col min="515" max="515" width="11.140625" customWidth="1"/>
    <col min="516" max="516" width="42.7109375" customWidth="1"/>
    <col min="517" max="517" width="30.85546875" customWidth="1"/>
    <col min="518" max="518" width="30.28515625" customWidth="1"/>
    <col min="519" max="519" width="26.85546875" customWidth="1"/>
    <col min="520" max="520" width="7.28515625" customWidth="1"/>
    <col min="521" max="521" width="7.140625" customWidth="1"/>
    <col min="522" max="522" width="6.140625" customWidth="1"/>
    <col min="523" max="523" width="6.28515625" customWidth="1"/>
    <col min="524" max="524" width="23.42578125" bestFit="1" customWidth="1"/>
    <col min="525" max="525" width="10.140625" bestFit="1" customWidth="1"/>
    <col min="769" max="769" width="5.140625" customWidth="1"/>
    <col min="770" max="770" width="13.5703125" customWidth="1"/>
    <col min="771" max="771" width="11.140625" customWidth="1"/>
    <col min="772" max="772" width="42.7109375" customWidth="1"/>
    <col min="773" max="773" width="30.85546875" customWidth="1"/>
    <col min="774" max="774" width="30.28515625" customWidth="1"/>
    <col min="775" max="775" width="26.85546875" customWidth="1"/>
    <col min="776" max="776" width="7.28515625" customWidth="1"/>
    <col min="777" max="777" width="7.140625" customWidth="1"/>
    <col min="778" max="778" width="6.140625" customWidth="1"/>
    <col min="779" max="779" width="6.28515625" customWidth="1"/>
    <col min="780" max="780" width="23.42578125" bestFit="1" customWidth="1"/>
    <col min="781" max="781" width="10.140625" bestFit="1" customWidth="1"/>
    <col min="1025" max="1025" width="5.140625" customWidth="1"/>
    <col min="1026" max="1026" width="13.5703125" customWidth="1"/>
    <col min="1027" max="1027" width="11.140625" customWidth="1"/>
    <col min="1028" max="1028" width="42.7109375" customWidth="1"/>
    <col min="1029" max="1029" width="30.85546875" customWidth="1"/>
    <col min="1030" max="1030" width="30.28515625" customWidth="1"/>
    <col min="1031" max="1031" width="26.85546875" customWidth="1"/>
    <col min="1032" max="1032" width="7.28515625" customWidth="1"/>
    <col min="1033" max="1033" width="7.140625" customWidth="1"/>
    <col min="1034" max="1034" width="6.140625" customWidth="1"/>
    <col min="1035" max="1035" width="6.28515625" customWidth="1"/>
    <col min="1036" max="1036" width="23.42578125" bestFit="1" customWidth="1"/>
    <col min="1037" max="1037" width="10.140625" bestFit="1" customWidth="1"/>
    <col min="1281" max="1281" width="5.140625" customWidth="1"/>
    <col min="1282" max="1282" width="13.5703125" customWidth="1"/>
    <col min="1283" max="1283" width="11.140625" customWidth="1"/>
    <col min="1284" max="1284" width="42.7109375" customWidth="1"/>
    <col min="1285" max="1285" width="30.85546875" customWidth="1"/>
    <col min="1286" max="1286" width="30.28515625" customWidth="1"/>
    <col min="1287" max="1287" width="26.85546875" customWidth="1"/>
    <col min="1288" max="1288" width="7.28515625" customWidth="1"/>
    <col min="1289" max="1289" width="7.140625" customWidth="1"/>
    <col min="1290" max="1290" width="6.140625" customWidth="1"/>
    <col min="1291" max="1291" width="6.28515625" customWidth="1"/>
    <col min="1292" max="1292" width="23.42578125" bestFit="1" customWidth="1"/>
    <col min="1293" max="1293" width="10.140625" bestFit="1" customWidth="1"/>
    <col min="1537" max="1537" width="5.140625" customWidth="1"/>
    <col min="1538" max="1538" width="13.5703125" customWidth="1"/>
    <col min="1539" max="1539" width="11.140625" customWidth="1"/>
    <col min="1540" max="1540" width="42.7109375" customWidth="1"/>
    <col min="1541" max="1541" width="30.85546875" customWidth="1"/>
    <col min="1542" max="1542" width="30.28515625" customWidth="1"/>
    <col min="1543" max="1543" width="26.85546875" customWidth="1"/>
    <col min="1544" max="1544" width="7.28515625" customWidth="1"/>
    <col min="1545" max="1545" width="7.140625" customWidth="1"/>
    <col min="1546" max="1546" width="6.140625" customWidth="1"/>
    <col min="1547" max="1547" width="6.28515625" customWidth="1"/>
    <col min="1548" max="1548" width="23.42578125" bestFit="1" customWidth="1"/>
    <col min="1549" max="1549" width="10.140625" bestFit="1" customWidth="1"/>
    <col min="1793" max="1793" width="5.140625" customWidth="1"/>
    <col min="1794" max="1794" width="13.5703125" customWidth="1"/>
    <col min="1795" max="1795" width="11.140625" customWidth="1"/>
    <col min="1796" max="1796" width="42.7109375" customWidth="1"/>
    <col min="1797" max="1797" width="30.85546875" customWidth="1"/>
    <col min="1798" max="1798" width="30.28515625" customWidth="1"/>
    <col min="1799" max="1799" width="26.85546875" customWidth="1"/>
    <col min="1800" max="1800" width="7.28515625" customWidth="1"/>
    <col min="1801" max="1801" width="7.140625" customWidth="1"/>
    <col min="1802" max="1802" width="6.140625" customWidth="1"/>
    <col min="1803" max="1803" width="6.28515625" customWidth="1"/>
    <col min="1804" max="1804" width="23.42578125" bestFit="1" customWidth="1"/>
    <col min="1805" max="1805" width="10.140625" bestFit="1" customWidth="1"/>
    <col min="2049" max="2049" width="5.140625" customWidth="1"/>
    <col min="2050" max="2050" width="13.5703125" customWidth="1"/>
    <col min="2051" max="2051" width="11.140625" customWidth="1"/>
    <col min="2052" max="2052" width="42.7109375" customWidth="1"/>
    <col min="2053" max="2053" width="30.85546875" customWidth="1"/>
    <col min="2054" max="2054" width="30.28515625" customWidth="1"/>
    <col min="2055" max="2055" width="26.85546875" customWidth="1"/>
    <col min="2056" max="2056" width="7.28515625" customWidth="1"/>
    <col min="2057" max="2057" width="7.140625" customWidth="1"/>
    <col min="2058" max="2058" width="6.140625" customWidth="1"/>
    <col min="2059" max="2059" width="6.28515625" customWidth="1"/>
    <col min="2060" max="2060" width="23.42578125" bestFit="1" customWidth="1"/>
    <col min="2061" max="2061" width="10.140625" bestFit="1" customWidth="1"/>
    <col min="2305" max="2305" width="5.140625" customWidth="1"/>
    <col min="2306" max="2306" width="13.5703125" customWidth="1"/>
    <col min="2307" max="2307" width="11.140625" customWidth="1"/>
    <col min="2308" max="2308" width="42.7109375" customWidth="1"/>
    <col min="2309" max="2309" width="30.85546875" customWidth="1"/>
    <col min="2310" max="2310" width="30.28515625" customWidth="1"/>
    <col min="2311" max="2311" width="26.85546875" customWidth="1"/>
    <col min="2312" max="2312" width="7.28515625" customWidth="1"/>
    <col min="2313" max="2313" width="7.140625" customWidth="1"/>
    <col min="2314" max="2314" width="6.140625" customWidth="1"/>
    <col min="2315" max="2315" width="6.28515625" customWidth="1"/>
    <col min="2316" max="2316" width="23.42578125" bestFit="1" customWidth="1"/>
    <col min="2317" max="2317" width="10.140625" bestFit="1" customWidth="1"/>
    <col min="2561" max="2561" width="5.140625" customWidth="1"/>
    <col min="2562" max="2562" width="13.5703125" customWidth="1"/>
    <col min="2563" max="2563" width="11.140625" customWidth="1"/>
    <col min="2564" max="2564" width="42.7109375" customWidth="1"/>
    <col min="2565" max="2565" width="30.85546875" customWidth="1"/>
    <col min="2566" max="2566" width="30.28515625" customWidth="1"/>
    <col min="2567" max="2567" width="26.85546875" customWidth="1"/>
    <col min="2568" max="2568" width="7.28515625" customWidth="1"/>
    <col min="2569" max="2569" width="7.140625" customWidth="1"/>
    <col min="2570" max="2570" width="6.140625" customWidth="1"/>
    <col min="2571" max="2571" width="6.28515625" customWidth="1"/>
    <col min="2572" max="2572" width="23.42578125" bestFit="1" customWidth="1"/>
    <col min="2573" max="2573" width="10.140625" bestFit="1" customWidth="1"/>
    <col min="2817" max="2817" width="5.140625" customWidth="1"/>
    <col min="2818" max="2818" width="13.5703125" customWidth="1"/>
    <col min="2819" max="2819" width="11.140625" customWidth="1"/>
    <col min="2820" max="2820" width="42.7109375" customWidth="1"/>
    <col min="2821" max="2821" width="30.85546875" customWidth="1"/>
    <col min="2822" max="2822" width="30.28515625" customWidth="1"/>
    <col min="2823" max="2823" width="26.85546875" customWidth="1"/>
    <col min="2824" max="2824" width="7.28515625" customWidth="1"/>
    <col min="2825" max="2825" width="7.140625" customWidth="1"/>
    <col min="2826" max="2826" width="6.140625" customWidth="1"/>
    <col min="2827" max="2827" width="6.28515625" customWidth="1"/>
    <col min="2828" max="2828" width="23.42578125" bestFit="1" customWidth="1"/>
    <col min="2829" max="2829" width="10.140625" bestFit="1" customWidth="1"/>
    <col min="3073" max="3073" width="5.140625" customWidth="1"/>
    <col min="3074" max="3074" width="13.5703125" customWidth="1"/>
    <col min="3075" max="3075" width="11.140625" customWidth="1"/>
    <col min="3076" max="3076" width="42.7109375" customWidth="1"/>
    <col min="3077" max="3077" width="30.85546875" customWidth="1"/>
    <col min="3078" max="3078" width="30.28515625" customWidth="1"/>
    <col min="3079" max="3079" width="26.85546875" customWidth="1"/>
    <col min="3080" max="3080" width="7.28515625" customWidth="1"/>
    <col min="3081" max="3081" width="7.140625" customWidth="1"/>
    <col min="3082" max="3082" width="6.140625" customWidth="1"/>
    <col min="3083" max="3083" width="6.28515625" customWidth="1"/>
    <col min="3084" max="3084" width="23.42578125" bestFit="1" customWidth="1"/>
    <col min="3085" max="3085" width="10.140625" bestFit="1" customWidth="1"/>
    <col min="3329" max="3329" width="5.140625" customWidth="1"/>
    <col min="3330" max="3330" width="13.5703125" customWidth="1"/>
    <col min="3331" max="3331" width="11.140625" customWidth="1"/>
    <col min="3332" max="3332" width="42.7109375" customWidth="1"/>
    <col min="3333" max="3333" width="30.85546875" customWidth="1"/>
    <col min="3334" max="3334" width="30.28515625" customWidth="1"/>
    <col min="3335" max="3335" width="26.85546875" customWidth="1"/>
    <col min="3336" max="3336" width="7.28515625" customWidth="1"/>
    <col min="3337" max="3337" width="7.140625" customWidth="1"/>
    <col min="3338" max="3338" width="6.140625" customWidth="1"/>
    <col min="3339" max="3339" width="6.28515625" customWidth="1"/>
    <col min="3340" max="3340" width="23.42578125" bestFit="1" customWidth="1"/>
    <col min="3341" max="3341" width="10.140625" bestFit="1" customWidth="1"/>
    <col min="3585" max="3585" width="5.140625" customWidth="1"/>
    <col min="3586" max="3586" width="13.5703125" customWidth="1"/>
    <col min="3587" max="3587" width="11.140625" customWidth="1"/>
    <col min="3588" max="3588" width="42.7109375" customWidth="1"/>
    <col min="3589" max="3589" width="30.85546875" customWidth="1"/>
    <col min="3590" max="3590" width="30.28515625" customWidth="1"/>
    <col min="3591" max="3591" width="26.85546875" customWidth="1"/>
    <col min="3592" max="3592" width="7.28515625" customWidth="1"/>
    <col min="3593" max="3593" width="7.140625" customWidth="1"/>
    <col min="3594" max="3594" width="6.140625" customWidth="1"/>
    <col min="3595" max="3595" width="6.28515625" customWidth="1"/>
    <col min="3596" max="3596" width="23.42578125" bestFit="1" customWidth="1"/>
    <col min="3597" max="3597" width="10.140625" bestFit="1" customWidth="1"/>
    <col min="3841" max="3841" width="5.140625" customWidth="1"/>
    <col min="3842" max="3842" width="13.5703125" customWidth="1"/>
    <col min="3843" max="3843" width="11.140625" customWidth="1"/>
    <col min="3844" max="3844" width="42.7109375" customWidth="1"/>
    <col min="3845" max="3845" width="30.85546875" customWidth="1"/>
    <col min="3846" max="3846" width="30.28515625" customWidth="1"/>
    <col min="3847" max="3847" width="26.85546875" customWidth="1"/>
    <col min="3848" max="3848" width="7.28515625" customWidth="1"/>
    <col min="3849" max="3849" width="7.140625" customWidth="1"/>
    <col min="3850" max="3850" width="6.140625" customWidth="1"/>
    <col min="3851" max="3851" width="6.28515625" customWidth="1"/>
    <col min="3852" max="3852" width="23.42578125" bestFit="1" customWidth="1"/>
    <col min="3853" max="3853" width="10.140625" bestFit="1" customWidth="1"/>
    <col min="4097" max="4097" width="5.140625" customWidth="1"/>
    <col min="4098" max="4098" width="13.5703125" customWidth="1"/>
    <col min="4099" max="4099" width="11.140625" customWidth="1"/>
    <col min="4100" max="4100" width="42.7109375" customWidth="1"/>
    <col min="4101" max="4101" width="30.85546875" customWidth="1"/>
    <col min="4102" max="4102" width="30.28515625" customWidth="1"/>
    <col min="4103" max="4103" width="26.85546875" customWidth="1"/>
    <col min="4104" max="4104" width="7.28515625" customWidth="1"/>
    <col min="4105" max="4105" width="7.140625" customWidth="1"/>
    <col min="4106" max="4106" width="6.140625" customWidth="1"/>
    <col min="4107" max="4107" width="6.28515625" customWidth="1"/>
    <col min="4108" max="4108" width="23.42578125" bestFit="1" customWidth="1"/>
    <col min="4109" max="4109" width="10.140625" bestFit="1" customWidth="1"/>
    <col min="4353" max="4353" width="5.140625" customWidth="1"/>
    <col min="4354" max="4354" width="13.5703125" customWidth="1"/>
    <col min="4355" max="4355" width="11.140625" customWidth="1"/>
    <col min="4356" max="4356" width="42.7109375" customWidth="1"/>
    <col min="4357" max="4357" width="30.85546875" customWidth="1"/>
    <col min="4358" max="4358" width="30.28515625" customWidth="1"/>
    <col min="4359" max="4359" width="26.85546875" customWidth="1"/>
    <col min="4360" max="4360" width="7.28515625" customWidth="1"/>
    <col min="4361" max="4361" width="7.140625" customWidth="1"/>
    <col min="4362" max="4362" width="6.140625" customWidth="1"/>
    <col min="4363" max="4363" width="6.28515625" customWidth="1"/>
    <col min="4364" max="4364" width="23.42578125" bestFit="1" customWidth="1"/>
    <col min="4365" max="4365" width="10.140625" bestFit="1" customWidth="1"/>
    <col min="4609" max="4609" width="5.140625" customWidth="1"/>
    <col min="4610" max="4610" width="13.5703125" customWidth="1"/>
    <col min="4611" max="4611" width="11.140625" customWidth="1"/>
    <col min="4612" max="4612" width="42.7109375" customWidth="1"/>
    <col min="4613" max="4613" width="30.85546875" customWidth="1"/>
    <col min="4614" max="4614" width="30.28515625" customWidth="1"/>
    <col min="4615" max="4615" width="26.85546875" customWidth="1"/>
    <col min="4616" max="4616" width="7.28515625" customWidth="1"/>
    <col min="4617" max="4617" width="7.140625" customWidth="1"/>
    <col min="4618" max="4618" width="6.140625" customWidth="1"/>
    <col min="4619" max="4619" width="6.28515625" customWidth="1"/>
    <col min="4620" max="4620" width="23.42578125" bestFit="1" customWidth="1"/>
    <col min="4621" max="4621" width="10.140625" bestFit="1" customWidth="1"/>
    <col min="4865" max="4865" width="5.140625" customWidth="1"/>
    <col min="4866" max="4866" width="13.5703125" customWidth="1"/>
    <col min="4867" max="4867" width="11.140625" customWidth="1"/>
    <col min="4868" max="4868" width="42.7109375" customWidth="1"/>
    <col min="4869" max="4869" width="30.85546875" customWidth="1"/>
    <col min="4870" max="4870" width="30.28515625" customWidth="1"/>
    <col min="4871" max="4871" width="26.85546875" customWidth="1"/>
    <col min="4872" max="4872" width="7.28515625" customWidth="1"/>
    <col min="4873" max="4873" width="7.140625" customWidth="1"/>
    <col min="4874" max="4874" width="6.140625" customWidth="1"/>
    <col min="4875" max="4875" width="6.28515625" customWidth="1"/>
    <col min="4876" max="4876" width="23.42578125" bestFit="1" customWidth="1"/>
    <col min="4877" max="4877" width="10.140625" bestFit="1" customWidth="1"/>
    <col min="5121" max="5121" width="5.140625" customWidth="1"/>
    <col min="5122" max="5122" width="13.5703125" customWidth="1"/>
    <col min="5123" max="5123" width="11.140625" customWidth="1"/>
    <col min="5124" max="5124" width="42.7109375" customWidth="1"/>
    <col min="5125" max="5125" width="30.85546875" customWidth="1"/>
    <col min="5126" max="5126" width="30.28515625" customWidth="1"/>
    <col min="5127" max="5127" width="26.85546875" customWidth="1"/>
    <col min="5128" max="5128" width="7.28515625" customWidth="1"/>
    <col min="5129" max="5129" width="7.140625" customWidth="1"/>
    <col min="5130" max="5130" width="6.140625" customWidth="1"/>
    <col min="5131" max="5131" width="6.28515625" customWidth="1"/>
    <col min="5132" max="5132" width="23.42578125" bestFit="1" customWidth="1"/>
    <col min="5133" max="5133" width="10.140625" bestFit="1" customWidth="1"/>
    <col min="5377" max="5377" width="5.140625" customWidth="1"/>
    <col min="5378" max="5378" width="13.5703125" customWidth="1"/>
    <col min="5379" max="5379" width="11.140625" customWidth="1"/>
    <col min="5380" max="5380" width="42.7109375" customWidth="1"/>
    <col min="5381" max="5381" width="30.85546875" customWidth="1"/>
    <col min="5382" max="5382" width="30.28515625" customWidth="1"/>
    <col min="5383" max="5383" width="26.85546875" customWidth="1"/>
    <col min="5384" max="5384" width="7.28515625" customWidth="1"/>
    <col min="5385" max="5385" width="7.140625" customWidth="1"/>
    <col min="5386" max="5386" width="6.140625" customWidth="1"/>
    <col min="5387" max="5387" width="6.28515625" customWidth="1"/>
    <col min="5388" max="5388" width="23.42578125" bestFit="1" customWidth="1"/>
    <col min="5389" max="5389" width="10.140625" bestFit="1" customWidth="1"/>
    <col min="5633" max="5633" width="5.140625" customWidth="1"/>
    <col min="5634" max="5634" width="13.5703125" customWidth="1"/>
    <col min="5635" max="5635" width="11.140625" customWidth="1"/>
    <col min="5636" max="5636" width="42.7109375" customWidth="1"/>
    <col min="5637" max="5637" width="30.85546875" customWidth="1"/>
    <col min="5638" max="5638" width="30.28515625" customWidth="1"/>
    <col min="5639" max="5639" width="26.85546875" customWidth="1"/>
    <col min="5640" max="5640" width="7.28515625" customWidth="1"/>
    <col min="5641" max="5641" width="7.140625" customWidth="1"/>
    <col min="5642" max="5642" width="6.140625" customWidth="1"/>
    <col min="5643" max="5643" width="6.28515625" customWidth="1"/>
    <col min="5644" max="5644" width="23.42578125" bestFit="1" customWidth="1"/>
    <col min="5645" max="5645" width="10.140625" bestFit="1" customWidth="1"/>
    <col min="5889" max="5889" width="5.140625" customWidth="1"/>
    <col min="5890" max="5890" width="13.5703125" customWidth="1"/>
    <col min="5891" max="5891" width="11.140625" customWidth="1"/>
    <col min="5892" max="5892" width="42.7109375" customWidth="1"/>
    <col min="5893" max="5893" width="30.85546875" customWidth="1"/>
    <col min="5894" max="5894" width="30.28515625" customWidth="1"/>
    <col min="5895" max="5895" width="26.85546875" customWidth="1"/>
    <col min="5896" max="5896" width="7.28515625" customWidth="1"/>
    <col min="5897" max="5897" width="7.140625" customWidth="1"/>
    <col min="5898" max="5898" width="6.140625" customWidth="1"/>
    <col min="5899" max="5899" width="6.28515625" customWidth="1"/>
    <col min="5900" max="5900" width="23.42578125" bestFit="1" customWidth="1"/>
    <col min="5901" max="5901" width="10.140625" bestFit="1" customWidth="1"/>
    <col min="6145" max="6145" width="5.140625" customWidth="1"/>
    <col min="6146" max="6146" width="13.5703125" customWidth="1"/>
    <col min="6147" max="6147" width="11.140625" customWidth="1"/>
    <col min="6148" max="6148" width="42.7109375" customWidth="1"/>
    <col min="6149" max="6149" width="30.85546875" customWidth="1"/>
    <col min="6150" max="6150" width="30.28515625" customWidth="1"/>
    <col min="6151" max="6151" width="26.85546875" customWidth="1"/>
    <col min="6152" max="6152" width="7.28515625" customWidth="1"/>
    <col min="6153" max="6153" width="7.140625" customWidth="1"/>
    <col min="6154" max="6154" width="6.140625" customWidth="1"/>
    <col min="6155" max="6155" width="6.28515625" customWidth="1"/>
    <col min="6156" max="6156" width="23.42578125" bestFit="1" customWidth="1"/>
    <col min="6157" max="6157" width="10.140625" bestFit="1" customWidth="1"/>
    <col min="6401" max="6401" width="5.140625" customWidth="1"/>
    <col min="6402" max="6402" width="13.5703125" customWidth="1"/>
    <col min="6403" max="6403" width="11.140625" customWidth="1"/>
    <col min="6404" max="6404" width="42.7109375" customWidth="1"/>
    <col min="6405" max="6405" width="30.85546875" customWidth="1"/>
    <col min="6406" max="6406" width="30.28515625" customWidth="1"/>
    <col min="6407" max="6407" width="26.85546875" customWidth="1"/>
    <col min="6408" max="6408" width="7.28515625" customWidth="1"/>
    <col min="6409" max="6409" width="7.140625" customWidth="1"/>
    <col min="6410" max="6410" width="6.140625" customWidth="1"/>
    <col min="6411" max="6411" width="6.28515625" customWidth="1"/>
    <col min="6412" max="6412" width="23.42578125" bestFit="1" customWidth="1"/>
    <col min="6413" max="6413" width="10.140625" bestFit="1" customWidth="1"/>
    <col min="6657" max="6657" width="5.140625" customWidth="1"/>
    <col min="6658" max="6658" width="13.5703125" customWidth="1"/>
    <col min="6659" max="6659" width="11.140625" customWidth="1"/>
    <col min="6660" max="6660" width="42.7109375" customWidth="1"/>
    <col min="6661" max="6661" width="30.85546875" customWidth="1"/>
    <col min="6662" max="6662" width="30.28515625" customWidth="1"/>
    <col min="6663" max="6663" width="26.85546875" customWidth="1"/>
    <col min="6664" max="6664" width="7.28515625" customWidth="1"/>
    <col min="6665" max="6665" width="7.140625" customWidth="1"/>
    <col min="6666" max="6666" width="6.140625" customWidth="1"/>
    <col min="6667" max="6667" width="6.28515625" customWidth="1"/>
    <col min="6668" max="6668" width="23.42578125" bestFit="1" customWidth="1"/>
    <col min="6669" max="6669" width="10.140625" bestFit="1" customWidth="1"/>
    <col min="6913" max="6913" width="5.140625" customWidth="1"/>
    <col min="6914" max="6914" width="13.5703125" customWidth="1"/>
    <col min="6915" max="6915" width="11.140625" customWidth="1"/>
    <col min="6916" max="6916" width="42.7109375" customWidth="1"/>
    <col min="6917" max="6917" width="30.85546875" customWidth="1"/>
    <col min="6918" max="6918" width="30.28515625" customWidth="1"/>
    <col min="6919" max="6919" width="26.85546875" customWidth="1"/>
    <col min="6920" max="6920" width="7.28515625" customWidth="1"/>
    <col min="6921" max="6921" width="7.140625" customWidth="1"/>
    <col min="6922" max="6922" width="6.140625" customWidth="1"/>
    <col min="6923" max="6923" width="6.28515625" customWidth="1"/>
    <col min="6924" max="6924" width="23.42578125" bestFit="1" customWidth="1"/>
    <col min="6925" max="6925" width="10.140625" bestFit="1" customWidth="1"/>
    <col min="7169" max="7169" width="5.140625" customWidth="1"/>
    <col min="7170" max="7170" width="13.5703125" customWidth="1"/>
    <col min="7171" max="7171" width="11.140625" customWidth="1"/>
    <col min="7172" max="7172" width="42.7109375" customWidth="1"/>
    <col min="7173" max="7173" width="30.85546875" customWidth="1"/>
    <col min="7174" max="7174" width="30.28515625" customWidth="1"/>
    <col min="7175" max="7175" width="26.85546875" customWidth="1"/>
    <col min="7176" max="7176" width="7.28515625" customWidth="1"/>
    <col min="7177" max="7177" width="7.140625" customWidth="1"/>
    <col min="7178" max="7178" width="6.140625" customWidth="1"/>
    <col min="7179" max="7179" width="6.28515625" customWidth="1"/>
    <col min="7180" max="7180" width="23.42578125" bestFit="1" customWidth="1"/>
    <col min="7181" max="7181" width="10.140625" bestFit="1" customWidth="1"/>
    <col min="7425" max="7425" width="5.140625" customWidth="1"/>
    <col min="7426" max="7426" width="13.5703125" customWidth="1"/>
    <col min="7427" max="7427" width="11.140625" customWidth="1"/>
    <col min="7428" max="7428" width="42.7109375" customWidth="1"/>
    <col min="7429" max="7429" width="30.85546875" customWidth="1"/>
    <col min="7430" max="7430" width="30.28515625" customWidth="1"/>
    <col min="7431" max="7431" width="26.85546875" customWidth="1"/>
    <col min="7432" max="7432" width="7.28515625" customWidth="1"/>
    <col min="7433" max="7433" width="7.140625" customWidth="1"/>
    <col min="7434" max="7434" width="6.140625" customWidth="1"/>
    <col min="7435" max="7435" width="6.28515625" customWidth="1"/>
    <col min="7436" max="7436" width="23.42578125" bestFit="1" customWidth="1"/>
    <col min="7437" max="7437" width="10.140625" bestFit="1" customWidth="1"/>
    <col min="7681" max="7681" width="5.140625" customWidth="1"/>
    <col min="7682" max="7682" width="13.5703125" customWidth="1"/>
    <col min="7683" max="7683" width="11.140625" customWidth="1"/>
    <col min="7684" max="7684" width="42.7109375" customWidth="1"/>
    <col min="7685" max="7685" width="30.85546875" customWidth="1"/>
    <col min="7686" max="7686" width="30.28515625" customWidth="1"/>
    <col min="7687" max="7687" width="26.85546875" customWidth="1"/>
    <col min="7688" max="7688" width="7.28515625" customWidth="1"/>
    <col min="7689" max="7689" width="7.140625" customWidth="1"/>
    <col min="7690" max="7690" width="6.140625" customWidth="1"/>
    <col min="7691" max="7691" width="6.28515625" customWidth="1"/>
    <col min="7692" max="7692" width="23.42578125" bestFit="1" customWidth="1"/>
    <col min="7693" max="7693" width="10.140625" bestFit="1" customWidth="1"/>
    <col min="7937" max="7937" width="5.140625" customWidth="1"/>
    <col min="7938" max="7938" width="13.5703125" customWidth="1"/>
    <col min="7939" max="7939" width="11.140625" customWidth="1"/>
    <col min="7940" max="7940" width="42.7109375" customWidth="1"/>
    <col min="7941" max="7941" width="30.85546875" customWidth="1"/>
    <col min="7942" max="7942" width="30.28515625" customWidth="1"/>
    <col min="7943" max="7943" width="26.85546875" customWidth="1"/>
    <col min="7944" max="7944" width="7.28515625" customWidth="1"/>
    <col min="7945" max="7945" width="7.140625" customWidth="1"/>
    <col min="7946" max="7946" width="6.140625" customWidth="1"/>
    <col min="7947" max="7947" width="6.28515625" customWidth="1"/>
    <col min="7948" max="7948" width="23.42578125" bestFit="1" customWidth="1"/>
    <col min="7949" max="7949" width="10.140625" bestFit="1" customWidth="1"/>
    <col min="8193" max="8193" width="5.140625" customWidth="1"/>
    <col min="8194" max="8194" width="13.5703125" customWidth="1"/>
    <col min="8195" max="8195" width="11.140625" customWidth="1"/>
    <col min="8196" max="8196" width="42.7109375" customWidth="1"/>
    <col min="8197" max="8197" width="30.85546875" customWidth="1"/>
    <col min="8198" max="8198" width="30.28515625" customWidth="1"/>
    <col min="8199" max="8199" width="26.85546875" customWidth="1"/>
    <col min="8200" max="8200" width="7.28515625" customWidth="1"/>
    <col min="8201" max="8201" width="7.140625" customWidth="1"/>
    <col min="8202" max="8202" width="6.140625" customWidth="1"/>
    <col min="8203" max="8203" width="6.28515625" customWidth="1"/>
    <col min="8204" max="8204" width="23.42578125" bestFit="1" customWidth="1"/>
    <col min="8205" max="8205" width="10.140625" bestFit="1" customWidth="1"/>
    <col min="8449" max="8449" width="5.140625" customWidth="1"/>
    <col min="8450" max="8450" width="13.5703125" customWidth="1"/>
    <col min="8451" max="8451" width="11.140625" customWidth="1"/>
    <col min="8452" max="8452" width="42.7109375" customWidth="1"/>
    <col min="8453" max="8453" width="30.85546875" customWidth="1"/>
    <col min="8454" max="8454" width="30.28515625" customWidth="1"/>
    <col min="8455" max="8455" width="26.85546875" customWidth="1"/>
    <col min="8456" max="8456" width="7.28515625" customWidth="1"/>
    <col min="8457" max="8457" width="7.140625" customWidth="1"/>
    <col min="8458" max="8458" width="6.140625" customWidth="1"/>
    <col min="8459" max="8459" width="6.28515625" customWidth="1"/>
    <col min="8460" max="8460" width="23.42578125" bestFit="1" customWidth="1"/>
    <col min="8461" max="8461" width="10.140625" bestFit="1" customWidth="1"/>
    <col min="8705" max="8705" width="5.140625" customWidth="1"/>
    <col min="8706" max="8706" width="13.5703125" customWidth="1"/>
    <col min="8707" max="8707" width="11.140625" customWidth="1"/>
    <col min="8708" max="8708" width="42.7109375" customWidth="1"/>
    <col min="8709" max="8709" width="30.85546875" customWidth="1"/>
    <col min="8710" max="8710" width="30.28515625" customWidth="1"/>
    <col min="8711" max="8711" width="26.85546875" customWidth="1"/>
    <col min="8712" max="8712" width="7.28515625" customWidth="1"/>
    <col min="8713" max="8713" width="7.140625" customWidth="1"/>
    <col min="8714" max="8714" width="6.140625" customWidth="1"/>
    <col min="8715" max="8715" width="6.28515625" customWidth="1"/>
    <col min="8716" max="8716" width="23.42578125" bestFit="1" customWidth="1"/>
    <col min="8717" max="8717" width="10.140625" bestFit="1" customWidth="1"/>
    <col min="8961" max="8961" width="5.140625" customWidth="1"/>
    <col min="8962" max="8962" width="13.5703125" customWidth="1"/>
    <col min="8963" max="8963" width="11.140625" customWidth="1"/>
    <col min="8964" max="8964" width="42.7109375" customWidth="1"/>
    <col min="8965" max="8965" width="30.85546875" customWidth="1"/>
    <col min="8966" max="8966" width="30.28515625" customWidth="1"/>
    <col min="8967" max="8967" width="26.85546875" customWidth="1"/>
    <col min="8968" max="8968" width="7.28515625" customWidth="1"/>
    <col min="8969" max="8969" width="7.140625" customWidth="1"/>
    <col min="8970" max="8970" width="6.140625" customWidth="1"/>
    <col min="8971" max="8971" width="6.28515625" customWidth="1"/>
    <col min="8972" max="8972" width="23.42578125" bestFit="1" customWidth="1"/>
    <col min="8973" max="8973" width="10.140625" bestFit="1" customWidth="1"/>
    <col min="9217" max="9217" width="5.140625" customWidth="1"/>
    <col min="9218" max="9218" width="13.5703125" customWidth="1"/>
    <col min="9219" max="9219" width="11.140625" customWidth="1"/>
    <col min="9220" max="9220" width="42.7109375" customWidth="1"/>
    <col min="9221" max="9221" width="30.85546875" customWidth="1"/>
    <col min="9222" max="9222" width="30.28515625" customWidth="1"/>
    <col min="9223" max="9223" width="26.85546875" customWidth="1"/>
    <col min="9224" max="9224" width="7.28515625" customWidth="1"/>
    <col min="9225" max="9225" width="7.140625" customWidth="1"/>
    <col min="9226" max="9226" width="6.140625" customWidth="1"/>
    <col min="9227" max="9227" width="6.28515625" customWidth="1"/>
    <col min="9228" max="9228" width="23.42578125" bestFit="1" customWidth="1"/>
    <col min="9229" max="9229" width="10.140625" bestFit="1" customWidth="1"/>
    <col min="9473" max="9473" width="5.140625" customWidth="1"/>
    <col min="9474" max="9474" width="13.5703125" customWidth="1"/>
    <col min="9475" max="9475" width="11.140625" customWidth="1"/>
    <col min="9476" max="9476" width="42.7109375" customWidth="1"/>
    <col min="9477" max="9477" width="30.85546875" customWidth="1"/>
    <col min="9478" max="9478" width="30.28515625" customWidth="1"/>
    <col min="9479" max="9479" width="26.85546875" customWidth="1"/>
    <col min="9480" max="9480" width="7.28515625" customWidth="1"/>
    <col min="9481" max="9481" width="7.140625" customWidth="1"/>
    <col min="9482" max="9482" width="6.140625" customWidth="1"/>
    <col min="9483" max="9483" width="6.28515625" customWidth="1"/>
    <col min="9484" max="9484" width="23.42578125" bestFit="1" customWidth="1"/>
    <col min="9485" max="9485" width="10.140625" bestFit="1" customWidth="1"/>
    <col min="9729" max="9729" width="5.140625" customWidth="1"/>
    <col min="9730" max="9730" width="13.5703125" customWidth="1"/>
    <col min="9731" max="9731" width="11.140625" customWidth="1"/>
    <col min="9732" max="9732" width="42.7109375" customWidth="1"/>
    <col min="9733" max="9733" width="30.85546875" customWidth="1"/>
    <col min="9734" max="9734" width="30.28515625" customWidth="1"/>
    <col min="9735" max="9735" width="26.85546875" customWidth="1"/>
    <col min="9736" max="9736" width="7.28515625" customWidth="1"/>
    <col min="9737" max="9737" width="7.140625" customWidth="1"/>
    <col min="9738" max="9738" width="6.140625" customWidth="1"/>
    <col min="9739" max="9739" width="6.28515625" customWidth="1"/>
    <col min="9740" max="9740" width="23.42578125" bestFit="1" customWidth="1"/>
    <col min="9741" max="9741" width="10.140625" bestFit="1" customWidth="1"/>
    <col min="9985" max="9985" width="5.140625" customWidth="1"/>
    <col min="9986" max="9986" width="13.5703125" customWidth="1"/>
    <col min="9987" max="9987" width="11.140625" customWidth="1"/>
    <col min="9988" max="9988" width="42.7109375" customWidth="1"/>
    <col min="9989" max="9989" width="30.85546875" customWidth="1"/>
    <col min="9990" max="9990" width="30.28515625" customWidth="1"/>
    <col min="9991" max="9991" width="26.85546875" customWidth="1"/>
    <col min="9992" max="9992" width="7.28515625" customWidth="1"/>
    <col min="9993" max="9993" width="7.140625" customWidth="1"/>
    <col min="9994" max="9994" width="6.140625" customWidth="1"/>
    <col min="9995" max="9995" width="6.28515625" customWidth="1"/>
    <col min="9996" max="9996" width="23.42578125" bestFit="1" customWidth="1"/>
    <col min="9997" max="9997" width="10.140625" bestFit="1" customWidth="1"/>
    <col min="10241" max="10241" width="5.140625" customWidth="1"/>
    <col min="10242" max="10242" width="13.5703125" customWidth="1"/>
    <col min="10243" max="10243" width="11.140625" customWidth="1"/>
    <col min="10244" max="10244" width="42.7109375" customWidth="1"/>
    <col min="10245" max="10245" width="30.85546875" customWidth="1"/>
    <col min="10246" max="10246" width="30.28515625" customWidth="1"/>
    <col min="10247" max="10247" width="26.85546875" customWidth="1"/>
    <col min="10248" max="10248" width="7.28515625" customWidth="1"/>
    <col min="10249" max="10249" width="7.140625" customWidth="1"/>
    <col min="10250" max="10250" width="6.140625" customWidth="1"/>
    <col min="10251" max="10251" width="6.28515625" customWidth="1"/>
    <col min="10252" max="10252" width="23.42578125" bestFit="1" customWidth="1"/>
    <col min="10253" max="10253" width="10.140625" bestFit="1" customWidth="1"/>
    <col min="10497" max="10497" width="5.140625" customWidth="1"/>
    <col min="10498" max="10498" width="13.5703125" customWidth="1"/>
    <col min="10499" max="10499" width="11.140625" customWidth="1"/>
    <col min="10500" max="10500" width="42.7109375" customWidth="1"/>
    <col min="10501" max="10501" width="30.85546875" customWidth="1"/>
    <col min="10502" max="10502" width="30.28515625" customWidth="1"/>
    <col min="10503" max="10503" width="26.85546875" customWidth="1"/>
    <col min="10504" max="10504" width="7.28515625" customWidth="1"/>
    <col min="10505" max="10505" width="7.140625" customWidth="1"/>
    <col min="10506" max="10506" width="6.140625" customWidth="1"/>
    <col min="10507" max="10507" width="6.28515625" customWidth="1"/>
    <col min="10508" max="10508" width="23.42578125" bestFit="1" customWidth="1"/>
    <col min="10509" max="10509" width="10.140625" bestFit="1" customWidth="1"/>
    <col min="10753" max="10753" width="5.140625" customWidth="1"/>
    <col min="10754" max="10754" width="13.5703125" customWidth="1"/>
    <col min="10755" max="10755" width="11.140625" customWidth="1"/>
    <col min="10756" max="10756" width="42.7109375" customWidth="1"/>
    <col min="10757" max="10757" width="30.85546875" customWidth="1"/>
    <col min="10758" max="10758" width="30.28515625" customWidth="1"/>
    <col min="10759" max="10759" width="26.85546875" customWidth="1"/>
    <col min="10760" max="10760" width="7.28515625" customWidth="1"/>
    <col min="10761" max="10761" width="7.140625" customWidth="1"/>
    <col min="10762" max="10762" width="6.140625" customWidth="1"/>
    <col min="10763" max="10763" width="6.28515625" customWidth="1"/>
    <col min="10764" max="10764" width="23.42578125" bestFit="1" customWidth="1"/>
    <col min="10765" max="10765" width="10.140625" bestFit="1" customWidth="1"/>
    <col min="11009" max="11009" width="5.140625" customWidth="1"/>
    <col min="11010" max="11010" width="13.5703125" customWidth="1"/>
    <col min="11011" max="11011" width="11.140625" customWidth="1"/>
    <col min="11012" max="11012" width="42.7109375" customWidth="1"/>
    <col min="11013" max="11013" width="30.85546875" customWidth="1"/>
    <col min="11014" max="11014" width="30.28515625" customWidth="1"/>
    <col min="11015" max="11015" width="26.85546875" customWidth="1"/>
    <col min="11016" max="11016" width="7.28515625" customWidth="1"/>
    <col min="11017" max="11017" width="7.140625" customWidth="1"/>
    <col min="11018" max="11018" width="6.140625" customWidth="1"/>
    <col min="11019" max="11019" width="6.28515625" customWidth="1"/>
    <col min="11020" max="11020" width="23.42578125" bestFit="1" customWidth="1"/>
    <col min="11021" max="11021" width="10.140625" bestFit="1" customWidth="1"/>
    <col min="11265" max="11265" width="5.140625" customWidth="1"/>
    <col min="11266" max="11266" width="13.5703125" customWidth="1"/>
    <col min="11267" max="11267" width="11.140625" customWidth="1"/>
    <col min="11268" max="11268" width="42.7109375" customWidth="1"/>
    <col min="11269" max="11269" width="30.85546875" customWidth="1"/>
    <col min="11270" max="11270" width="30.28515625" customWidth="1"/>
    <col min="11271" max="11271" width="26.85546875" customWidth="1"/>
    <col min="11272" max="11272" width="7.28515625" customWidth="1"/>
    <col min="11273" max="11273" width="7.140625" customWidth="1"/>
    <col min="11274" max="11274" width="6.140625" customWidth="1"/>
    <col min="11275" max="11275" width="6.28515625" customWidth="1"/>
    <col min="11276" max="11276" width="23.42578125" bestFit="1" customWidth="1"/>
    <col min="11277" max="11277" width="10.140625" bestFit="1" customWidth="1"/>
    <col min="11521" max="11521" width="5.140625" customWidth="1"/>
    <col min="11522" max="11522" width="13.5703125" customWidth="1"/>
    <col min="11523" max="11523" width="11.140625" customWidth="1"/>
    <col min="11524" max="11524" width="42.7109375" customWidth="1"/>
    <col min="11525" max="11525" width="30.85546875" customWidth="1"/>
    <col min="11526" max="11526" width="30.28515625" customWidth="1"/>
    <col min="11527" max="11527" width="26.85546875" customWidth="1"/>
    <col min="11528" max="11528" width="7.28515625" customWidth="1"/>
    <col min="11529" max="11529" width="7.140625" customWidth="1"/>
    <col min="11530" max="11530" width="6.140625" customWidth="1"/>
    <col min="11531" max="11531" width="6.28515625" customWidth="1"/>
    <col min="11532" max="11532" width="23.42578125" bestFit="1" customWidth="1"/>
    <col min="11533" max="11533" width="10.140625" bestFit="1" customWidth="1"/>
    <col min="11777" max="11777" width="5.140625" customWidth="1"/>
    <col min="11778" max="11778" width="13.5703125" customWidth="1"/>
    <col min="11779" max="11779" width="11.140625" customWidth="1"/>
    <col min="11780" max="11780" width="42.7109375" customWidth="1"/>
    <col min="11781" max="11781" width="30.85546875" customWidth="1"/>
    <col min="11782" max="11782" width="30.28515625" customWidth="1"/>
    <col min="11783" max="11783" width="26.85546875" customWidth="1"/>
    <col min="11784" max="11784" width="7.28515625" customWidth="1"/>
    <col min="11785" max="11785" width="7.140625" customWidth="1"/>
    <col min="11786" max="11786" width="6.140625" customWidth="1"/>
    <col min="11787" max="11787" width="6.28515625" customWidth="1"/>
    <col min="11788" max="11788" width="23.42578125" bestFit="1" customWidth="1"/>
    <col min="11789" max="11789" width="10.140625" bestFit="1" customWidth="1"/>
    <col min="12033" max="12033" width="5.140625" customWidth="1"/>
    <col min="12034" max="12034" width="13.5703125" customWidth="1"/>
    <col min="12035" max="12035" width="11.140625" customWidth="1"/>
    <col min="12036" max="12036" width="42.7109375" customWidth="1"/>
    <col min="12037" max="12037" width="30.85546875" customWidth="1"/>
    <col min="12038" max="12038" width="30.28515625" customWidth="1"/>
    <col min="12039" max="12039" width="26.85546875" customWidth="1"/>
    <col min="12040" max="12040" width="7.28515625" customWidth="1"/>
    <col min="12041" max="12041" width="7.140625" customWidth="1"/>
    <col min="12042" max="12042" width="6.140625" customWidth="1"/>
    <col min="12043" max="12043" width="6.28515625" customWidth="1"/>
    <col min="12044" max="12044" width="23.42578125" bestFit="1" customWidth="1"/>
    <col min="12045" max="12045" width="10.140625" bestFit="1" customWidth="1"/>
    <col min="12289" max="12289" width="5.140625" customWidth="1"/>
    <col min="12290" max="12290" width="13.5703125" customWidth="1"/>
    <col min="12291" max="12291" width="11.140625" customWidth="1"/>
    <col min="12292" max="12292" width="42.7109375" customWidth="1"/>
    <col min="12293" max="12293" width="30.85546875" customWidth="1"/>
    <col min="12294" max="12294" width="30.28515625" customWidth="1"/>
    <col min="12295" max="12295" width="26.85546875" customWidth="1"/>
    <col min="12296" max="12296" width="7.28515625" customWidth="1"/>
    <col min="12297" max="12297" width="7.140625" customWidth="1"/>
    <col min="12298" max="12298" width="6.140625" customWidth="1"/>
    <col min="12299" max="12299" width="6.28515625" customWidth="1"/>
    <col min="12300" max="12300" width="23.42578125" bestFit="1" customWidth="1"/>
    <col min="12301" max="12301" width="10.140625" bestFit="1" customWidth="1"/>
    <col min="12545" max="12545" width="5.140625" customWidth="1"/>
    <col min="12546" max="12546" width="13.5703125" customWidth="1"/>
    <col min="12547" max="12547" width="11.140625" customWidth="1"/>
    <col min="12548" max="12548" width="42.7109375" customWidth="1"/>
    <col min="12549" max="12549" width="30.85546875" customWidth="1"/>
    <col min="12550" max="12550" width="30.28515625" customWidth="1"/>
    <col min="12551" max="12551" width="26.85546875" customWidth="1"/>
    <col min="12552" max="12552" width="7.28515625" customWidth="1"/>
    <col min="12553" max="12553" width="7.140625" customWidth="1"/>
    <col min="12554" max="12554" width="6.140625" customWidth="1"/>
    <col min="12555" max="12555" width="6.28515625" customWidth="1"/>
    <col min="12556" max="12556" width="23.42578125" bestFit="1" customWidth="1"/>
    <col min="12557" max="12557" width="10.140625" bestFit="1" customWidth="1"/>
    <col min="12801" max="12801" width="5.140625" customWidth="1"/>
    <col min="12802" max="12802" width="13.5703125" customWidth="1"/>
    <col min="12803" max="12803" width="11.140625" customWidth="1"/>
    <col min="12804" max="12804" width="42.7109375" customWidth="1"/>
    <col min="12805" max="12805" width="30.85546875" customWidth="1"/>
    <col min="12806" max="12806" width="30.28515625" customWidth="1"/>
    <col min="12807" max="12807" width="26.85546875" customWidth="1"/>
    <col min="12808" max="12808" width="7.28515625" customWidth="1"/>
    <col min="12809" max="12809" width="7.140625" customWidth="1"/>
    <col min="12810" max="12810" width="6.140625" customWidth="1"/>
    <col min="12811" max="12811" width="6.28515625" customWidth="1"/>
    <col min="12812" max="12812" width="23.42578125" bestFit="1" customWidth="1"/>
    <col min="12813" max="12813" width="10.140625" bestFit="1" customWidth="1"/>
    <col min="13057" max="13057" width="5.140625" customWidth="1"/>
    <col min="13058" max="13058" width="13.5703125" customWidth="1"/>
    <col min="13059" max="13059" width="11.140625" customWidth="1"/>
    <col min="13060" max="13060" width="42.7109375" customWidth="1"/>
    <col min="13061" max="13061" width="30.85546875" customWidth="1"/>
    <col min="13062" max="13062" width="30.28515625" customWidth="1"/>
    <col min="13063" max="13063" width="26.85546875" customWidth="1"/>
    <col min="13064" max="13064" width="7.28515625" customWidth="1"/>
    <col min="13065" max="13065" width="7.140625" customWidth="1"/>
    <col min="13066" max="13066" width="6.140625" customWidth="1"/>
    <col min="13067" max="13067" width="6.28515625" customWidth="1"/>
    <col min="13068" max="13068" width="23.42578125" bestFit="1" customWidth="1"/>
    <col min="13069" max="13069" width="10.140625" bestFit="1" customWidth="1"/>
    <col min="13313" max="13313" width="5.140625" customWidth="1"/>
    <col min="13314" max="13314" width="13.5703125" customWidth="1"/>
    <col min="13315" max="13315" width="11.140625" customWidth="1"/>
    <col min="13316" max="13316" width="42.7109375" customWidth="1"/>
    <col min="13317" max="13317" width="30.85546875" customWidth="1"/>
    <col min="13318" max="13318" width="30.28515625" customWidth="1"/>
    <col min="13319" max="13319" width="26.85546875" customWidth="1"/>
    <col min="13320" max="13320" width="7.28515625" customWidth="1"/>
    <col min="13321" max="13321" width="7.140625" customWidth="1"/>
    <col min="13322" max="13322" width="6.140625" customWidth="1"/>
    <col min="13323" max="13323" width="6.28515625" customWidth="1"/>
    <col min="13324" max="13324" width="23.42578125" bestFit="1" customWidth="1"/>
    <col min="13325" max="13325" width="10.140625" bestFit="1" customWidth="1"/>
    <col min="13569" max="13569" width="5.140625" customWidth="1"/>
    <col min="13570" max="13570" width="13.5703125" customWidth="1"/>
    <col min="13571" max="13571" width="11.140625" customWidth="1"/>
    <col min="13572" max="13572" width="42.7109375" customWidth="1"/>
    <col min="13573" max="13573" width="30.85546875" customWidth="1"/>
    <col min="13574" max="13574" width="30.28515625" customWidth="1"/>
    <col min="13575" max="13575" width="26.85546875" customWidth="1"/>
    <col min="13576" max="13576" width="7.28515625" customWidth="1"/>
    <col min="13577" max="13577" width="7.140625" customWidth="1"/>
    <col min="13578" max="13578" width="6.140625" customWidth="1"/>
    <col min="13579" max="13579" width="6.28515625" customWidth="1"/>
    <col min="13580" max="13580" width="23.42578125" bestFit="1" customWidth="1"/>
    <col min="13581" max="13581" width="10.140625" bestFit="1" customWidth="1"/>
    <col min="13825" max="13825" width="5.140625" customWidth="1"/>
    <col min="13826" max="13826" width="13.5703125" customWidth="1"/>
    <col min="13827" max="13827" width="11.140625" customWidth="1"/>
    <col min="13828" max="13828" width="42.7109375" customWidth="1"/>
    <col min="13829" max="13829" width="30.85546875" customWidth="1"/>
    <col min="13830" max="13830" width="30.28515625" customWidth="1"/>
    <col min="13831" max="13831" width="26.85546875" customWidth="1"/>
    <col min="13832" max="13832" width="7.28515625" customWidth="1"/>
    <col min="13833" max="13833" width="7.140625" customWidth="1"/>
    <col min="13834" max="13834" width="6.140625" customWidth="1"/>
    <col min="13835" max="13835" width="6.28515625" customWidth="1"/>
    <col min="13836" max="13836" width="23.42578125" bestFit="1" customWidth="1"/>
    <col min="13837" max="13837" width="10.140625" bestFit="1" customWidth="1"/>
    <col min="14081" max="14081" width="5.140625" customWidth="1"/>
    <col min="14082" max="14082" width="13.5703125" customWidth="1"/>
    <col min="14083" max="14083" width="11.140625" customWidth="1"/>
    <col min="14084" max="14084" width="42.7109375" customWidth="1"/>
    <col min="14085" max="14085" width="30.85546875" customWidth="1"/>
    <col min="14086" max="14086" width="30.28515625" customWidth="1"/>
    <col min="14087" max="14087" width="26.85546875" customWidth="1"/>
    <col min="14088" max="14088" width="7.28515625" customWidth="1"/>
    <col min="14089" max="14089" width="7.140625" customWidth="1"/>
    <col min="14090" max="14090" width="6.140625" customWidth="1"/>
    <col min="14091" max="14091" width="6.28515625" customWidth="1"/>
    <col min="14092" max="14092" width="23.42578125" bestFit="1" customWidth="1"/>
    <col min="14093" max="14093" width="10.140625" bestFit="1" customWidth="1"/>
    <col min="14337" max="14337" width="5.140625" customWidth="1"/>
    <col min="14338" max="14338" width="13.5703125" customWidth="1"/>
    <col min="14339" max="14339" width="11.140625" customWidth="1"/>
    <col min="14340" max="14340" width="42.7109375" customWidth="1"/>
    <col min="14341" max="14341" width="30.85546875" customWidth="1"/>
    <col min="14342" max="14342" width="30.28515625" customWidth="1"/>
    <col min="14343" max="14343" width="26.85546875" customWidth="1"/>
    <col min="14344" max="14344" width="7.28515625" customWidth="1"/>
    <col min="14345" max="14345" width="7.140625" customWidth="1"/>
    <col min="14346" max="14346" width="6.140625" customWidth="1"/>
    <col min="14347" max="14347" width="6.28515625" customWidth="1"/>
    <col min="14348" max="14348" width="23.42578125" bestFit="1" customWidth="1"/>
    <col min="14349" max="14349" width="10.140625" bestFit="1" customWidth="1"/>
    <col min="14593" max="14593" width="5.140625" customWidth="1"/>
    <col min="14594" max="14594" width="13.5703125" customWidth="1"/>
    <col min="14595" max="14595" width="11.140625" customWidth="1"/>
    <col min="14596" max="14596" width="42.7109375" customWidth="1"/>
    <col min="14597" max="14597" width="30.85546875" customWidth="1"/>
    <col min="14598" max="14598" width="30.28515625" customWidth="1"/>
    <col min="14599" max="14599" width="26.85546875" customWidth="1"/>
    <col min="14600" max="14600" width="7.28515625" customWidth="1"/>
    <col min="14601" max="14601" width="7.140625" customWidth="1"/>
    <col min="14602" max="14602" width="6.140625" customWidth="1"/>
    <col min="14603" max="14603" width="6.28515625" customWidth="1"/>
    <col min="14604" max="14604" width="23.42578125" bestFit="1" customWidth="1"/>
    <col min="14605" max="14605" width="10.140625" bestFit="1" customWidth="1"/>
    <col min="14849" max="14849" width="5.140625" customWidth="1"/>
    <col min="14850" max="14850" width="13.5703125" customWidth="1"/>
    <col min="14851" max="14851" width="11.140625" customWidth="1"/>
    <col min="14852" max="14852" width="42.7109375" customWidth="1"/>
    <col min="14853" max="14853" width="30.85546875" customWidth="1"/>
    <col min="14854" max="14854" width="30.28515625" customWidth="1"/>
    <col min="14855" max="14855" width="26.85546875" customWidth="1"/>
    <col min="14856" max="14856" width="7.28515625" customWidth="1"/>
    <col min="14857" max="14857" width="7.140625" customWidth="1"/>
    <col min="14858" max="14858" width="6.140625" customWidth="1"/>
    <col min="14859" max="14859" width="6.28515625" customWidth="1"/>
    <col min="14860" max="14860" width="23.42578125" bestFit="1" customWidth="1"/>
    <col min="14861" max="14861" width="10.140625" bestFit="1" customWidth="1"/>
    <col min="15105" max="15105" width="5.140625" customWidth="1"/>
    <col min="15106" max="15106" width="13.5703125" customWidth="1"/>
    <col min="15107" max="15107" width="11.140625" customWidth="1"/>
    <col min="15108" max="15108" width="42.7109375" customWidth="1"/>
    <col min="15109" max="15109" width="30.85546875" customWidth="1"/>
    <col min="15110" max="15110" width="30.28515625" customWidth="1"/>
    <col min="15111" max="15111" width="26.85546875" customWidth="1"/>
    <col min="15112" max="15112" width="7.28515625" customWidth="1"/>
    <col min="15113" max="15113" width="7.140625" customWidth="1"/>
    <col min="15114" max="15114" width="6.140625" customWidth="1"/>
    <col min="15115" max="15115" width="6.28515625" customWidth="1"/>
    <col min="15116" max="15116" width="23.42578125" bestFit="1" customWidth="1"/>
    <col min="15117" max="15117" width="10.140625" bestFit="1" customWidth="1"/>
    <col min="15361" max="15361" width="5.140625" customWidth="1"/>
    <col min="15362" max="15362" width="13.5703125" customWidth="1"/>
    <col min="15363" max="15363" width="11.140625" customWidth="1"/>
    <col min="15364" max="15364" width="42.7109375" customWidth="1"/>
    <col min="15365" max="15365" width="30.85546875" customWidth="1"/>
    <col min="15366" max="15366" width="30.28515625" customWidth="1"/>
    <col min="15367" max="15367" width="26.85546875" customWidth="1"/>
    <col min="15368" max="15368" width="7.28515625" customWidth="1"/>
    <col min="15369" max="15369" width="7.140625" customWidth="1"/>
    <col min="15370" max="15370" width="6.140625" customWidth="1"/>
    <col min="15371" max="15371" width="6.28515625" customWidth="1"/>
    <col min="15372" max="15372" width="23.42578125" bestFit="1" customWidth="1"/>
    <col min="15373" max="15373" width="10.140625" bestFit="1" customWidth="1"/>
    <col min="15617" max="15617" width="5.140625" customWidth="1"/>
    <col min="15618" max="15618" width="13.5703125" customWidth="1"/>
    <col min="15619" max="15619" width="11.140625" customWidth="1"/>
    <col min="15620" max="15620" width="42.7109375" customWidth="1"/>
    <col min="15621" max="15621" width="30.85546875" customWidth="1"/>
    <col min="15622" max="15622" width="30.28515625" customWidth="1"/>
    <col min="15623" max="15623" width="26.85546875" customWidth="1"/>
    <col min="15624" max="15624" width="7.28515625" customWidth="1"/>
    <col min="15625" max="15625" width="7.140625" customWidth="1"/>
    <col min="15626" max="15626" width="6.140625" customWidth="1"/>
    <col min="15627" max="15627" width="6.28515625" customWidth="1"/>
    <col min="15628" max="15628" width="23.42578125" bestFit="1" customWidth="1"/>
    <col min="15629" max="15629" width="10.140625" bestFit="1" customWidth="1"/>
    <col min="15873" max="15873" width="5.140625" customWidth="1"/>
    <col min="15874" max="15874" width="13.5703125" customWidth="1"/>
    <col min="15875" max="15875" width="11.140625" customWidth="1"/>
    <col min="15876" max="15876" width="42.7109375" customWidth="1"/>
    <col min="15877" max="15877" width="30.85546875" customWidth="1"/>
    <col min="15878" max="15878" width="30.28515625" customWidth="1"/>
    <col min="15879" max="15879" width="26.85546875" customWidth="1"/>
    <col min="15880" max="15880" width="7.28515625" customWidth="1"/>
    <col min="15881" max="15881" width="7.140625" customWidth="1"/>
    <col min="15882" max="15882" width="6.140625" customWidth="1"/>
    <col min="15883" max="15883" width="6.28515625" customWidth="1"/>
    <col min="15884" max="15884" width="23.42578125" bestFit="1" customWidth="1"/>
    <col min="15885" max="15885" width="10.140625" bestFit="1" customWidth="1"/>
    <col min="16129" max="16129" width="5.140625" customWidth="1"/>
    <col min="16130" max="16130" width="13.5703125" customWidth="1"/>
    <col min="16131" max="16131" width="11.140625" customWidth="1"/>
    <col min="16132" max="16132" width="42.7109375" customWidth="1"/>
    <col min="16133" max="16133" width="30.85546875" customWidth="1"/>
    <col min="16134" max="16134" width="30.28515625" customWidth="1"/>
    <col min="16135" max="16135" width="26.85546875" customWidth="1"/>
    <col min="16136" max="16136" width="7.28515625" customWidth="1"/>
    <col min="16137" max="16137" width="7.140625" customWidth="1"/>
    <col min="16138" max="16138" width="6.140625" customWidth="1"/>
    <col min="16139" max="16139" width="6.28515625" customWidth="1"/>
    <col min="16140" max="16140" width="23.42578125" bestFit="1" customWidth="1"/>
    <col min="16141" max="16141" width="10.140625" bestFit="1" customWidth="1"/>
  </cols>
  <sheetData>
    <row r="1" spans="1:12" ht="18.75" x14ac:dyDescent="0.3">
      <c r="A1" s="471" t="s">
        <v>0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</row>
    <row r="3" spans="1:12" ht="15" customHeight="1" x14ac:dyDescent="0.25">
      <c r="A3" s="2"/>
      <c r="B3" s="2"/>
      <c r="C3" s="2"/>
      <c r="D3" s="472" t="s">
        <v>22</v>
      </c>
      <c r="E3" s="472"/>
      <c r="F3" s="472"/>
      <c r="G3" s="472"/>
      <c r="H3" s="472"/>
      <c r="I3" s="472"/>
      <c r="J3" s="472"/>
      <c r="K3" s="472"/>
      <c r="L3" s="472"/>
    </row>
    <row r="4" spans="1:12" ht="20.25" customHeight="1" x14ac:dyDescent="0.25">
      <c r="A4" s="2"/>
      <c r="B4" s="2"/>
      <c r="C4" s="2"/>
      <c r="D4" s="472"/>
      <c r="E4" s="472"/>
      <c r="F4" s="472"/>
      <c r="G4" s="472"/>
      <c r="H4" s="472"/>
      <c r="I4" s="472"/>
      <c r="J4" s="472"/>
      <c r="K4" s="472"/>
      <c r="L4" s="472"/>
    </row>
    <row r="5" spans="1:12" x14ac:dyDescent="0.25">
      <c r="D5" s="473"/>
      <c r="E5" s="473"/>
      <c r="F5" s="473"/>
      <c r="G5" s="473"/>
      <c r="H5" s="473"/>
      <c r="I5" s="473"/>
      <c r="J5" s="473"/>
      <c r="K5" s="473"/>
      <c r="L5" s="473"/>
    </row>
    <row r="6" spans="1:12" ht="21" customHeight="1" x14ac:dyDescent="0.25">
      <c r="A6" s="491" t="s">
        <v>23</v>
      </c>
      <c r="B6" s="492"/>
      <c r="C6" s="492"/>
      <c r="D6" s="492"/>
      <c r="E6" s="492"/>
      <c r="F6" s="492"/>
      <c r="G6" s="492"/>
      <c r="H6" s="492"/>
      <c r="I6" s="492"/>
      <c r="J6" s="492"/>
      <c r="K6" s="492"/>
      <c r="L6" s="493"/>
    </row>
    <row r="7" spans="1:12" ht="48.75" customHeight="1" x14ac:dyDescent="0.25">
      <c r="A7" s="465" t="s">
        <v>1</v>
      </c>
      <c r="B7" s="465" t="s">
        <v>2</v>
      </c>
      <c r="C7" s="465" t="s">
        <v>3</v>
      </c>
      <c r="D7" s="465" t="s">
        <v>4</v>
      </c>
      <c r="E7" s="465" t="s">
        <v>5</v>
      </c>
      <c r="F7" s="465" t="s">
        <v>6</v>
      </c>
      <c r="G7" s="466" t="s">
        <v>7</v>
      </c>
      <c r="H7" s="465" t="s">
        <v>8</v>
      </c>
      <c r="I7" s="465"/>
      <c r="J7" s="465" t="s">
        <v>9</v>
      </c>
      <c r="K7" s="465"/>
      <c r="L7" s="466" t="s">
        <v>10</v>
      </c>
    </row>
    <row r="8" spans="1:12" ht="19.5" hidden="1" customHeight="1" x14ac:dyDescent="0.25">
      <c r="A8" s="465"/>
      <c r="B8" s="465"/>
      <c r="C8" s="465"/>
      <c r="D8" s="465"/>
      <c r="E8" s="465"/>
      <c r="F8" s="465"/>
      <c r="G8" s="467"/>
      <c r="H8" s="13" t="s">
        <v>11</v>
      </c>
      <c r="I8" s="13" t="s">
        <v>12</v>
      </c>
      <c r="J8" s="13" t="s">
        <v>11</v>
      </c>
      <c r="K8" s="13" t="s">
        <v>12</v>
      </c>
      <c r="L8" s="467"/>
    </row>
    <row r="9" spans="1:12" ht="48" hidden="1" customHeight="1" x14ac:dyDescent="0.25">
      <c r="A9" s="15">
        <v>1</v>
      </c>
      <c r="B9" s="16">
        <v>41275</v>
      </c>
      <c r="C9" s="17">
        <v>19</v>
      </c>
      <c r="D9" s="18" t="s">
        <v>24</v>
      </c>
      <c r="E9" s="19" t="s">
        <v>25</v>
      </c>
      <c r="F9" s="19" t="s">
        <v>26</v>
      </c>
      <c r="G9" s="15" t="s">
        <v>27</v>
      </c>
      <c r="H9" s="15"/>
      <c r="I9" s="15"/>
      <c r="J9" s="19">
        <v>0</v>
      </c>
      <c r="K9" s="19">
        <v>0</v>
      </c>
      <c r="L9" s="15" t="s">
        <v>28</v>
      </c>
    </row>
    <row r="10" spans="1:12" ht="18.75" hidden="1" customHeight="1" x14ac:dyDescent="0.25">
      <c r="A10" s="15">
        <v>2</v>
      </c>
      <c r="B10" s="20">
        <v>41276</v>
      </c>
      <c r="C10" s="17">
        <v>12.15</v>
      </c>
      <c r="D10" s="15" t="s">
        <v>29</v>
      </c>
      <c r="E10" s="21" t="s">
        <v>25</v>
      </c>
      <c r="F10" s="21"/>
      <c r="G10" s="15" t="s">
        <v>27</v>
      </c>
      <c r="H10" s="15"/>
      <c r="I10" s="15"/>
      <c r="J10" s="21">
        <v>0</v>
      </c>
      <c r="K10" s="21">
        <v>0</v>
      </c>
      <c r="L10" s="15" t="s">
        <v>30</v>
      </c>
    </row>
    <row r="11" spans="1:12" ht="18.75" hidden="1" customHeight="1" x14ac:dyDescent="0.25">
      <c r="A11" s="15">
        <v>3</v>
      </c>
      <c r="B11" s="20">
        <v>41276</v>
      </c>
      <c r="C11" s="22">
        <v>20</v>
      </c>
      <c r="D11" s="23" t="s">
        <v>31</v>
      </c>
      <c r="E11" s="23" t="s">
        <v>32</v>
      </c>
      <c r="F11" s="15" t="s">
        <v>33</v>
      </c>
      <c r="G11" s="15" t="s">
        <v>27</v>
      </c>
      <c r="H11" s="15"/>
      <c r="I11" s="15"/>
      <c r="J11" s="21">
        <v>0</v>
      </c>
      <c r="K11" s="24">
        <v>1</v>
      </c>
      <c r="L11" s="15" t="s">
        <v>34</v>
      </c>
    </row>
    <row r="12" spans="1:12" ht="18.75" hidden="1" customHeight="1" x14ac:dyDescent="0.25">
      <c r="A12" s="15">
        <v>4</v>
      </c>
      <c r="B12" s="20">
        <v>41277</v>
      </c>
      <c r="C12" s="25">
        <v>11.45</v>
      </c>
      <c r="D12" s="21" t="s">
        <v>35</v>
      </c>
      <c r="E12" s="15" t="s">
        <v>32</v>
      </c>
      <c r="F12" s="24" t="s">
        <v>36</v>
      </c>
      <c r="G12" s="15" t="s">
        <v>27</v>
      </c>
      <c r="H12" s="15"/>
      <c r="I12" s="15"/>
      <c r="J12" s="24">
        <v>1</v>
      </c>
      <c r="K12" s="24"/>
      <c r="L12" s="24" t="s">
        <v>37</v>
      </c>
    </row>
    <row r="13" spans="1:12" hidden="1" x14ac:dyDescent="0.25">
      <c r="A13" s="15">
        <v>5</v>
      </c>
      <c r="B13" s="26">
        <v>41277</v>
      </c>
      <c r="C13" s="25">
        <v>15.45</v>
      </c>
      <c r="D13" s="27" t="s">
        <v>38</v>
      </c>
      <c r="E13" s="15" t="s">
        <v>39</v>
      </c>
      <c r="F13" s="19" t="s">
        <v>40</v>
      </c>
      <c r="G13" s="15" t="s">
        <v>27</v>
      </c>
      <c r="H13" s="15"/>
      <c r="I13" s="15"/>
      <c r="J13" s="15">
        <v>1</v>
      </c>
      <c r="K13" s="19"/>
      <c r="L13" s="15" t="s">
        <v>37</v>
      </c>
    </row>
    <row r="14" spans="1:12" ht="30" hidden="1" x14ac:dyDescent="0.25">
      <c r="A14" s="15">
        <v>6</v>
      </c>
      <c r="B14" s="20">
        <v>41277</v>
      </c>
      <c r="C14" s="22">
        <v>18</v>
      </c>
      <c r="D14" s="27" t="s">
        <v>41</v>
      </c>
      <c r="E14" s="28" t="s">
        <v>42</v>
      </c>
      <c r="F14" s="27" t="s">
        <v>43</v>
      </c>
      <c r="G14" s="15" t="s">
        <v>27</v>
      </c>
      <c r="H14" s="15"/>
      <c r="I14" s="15"/>
      <c r="J14" s="15">
        <v>2</v>
      </c>
      <c r="K14" s="15">
        <v>2</v>
      </c>
      <c r="L14" s="15" t="s">
        <v>37</v>
      </c>
    </row>
    <row r="15" spans="1:12" s="30" customFormat="1" ht="22.5" hidden="1" customHeight="1" x14ac:dyDescent="0.25">
      <c r="A15" s="15">
        <v>7</v>
      </c>
      <c r="B15" s="26">
        <v>41278</v>
      </c>
      <c r="C15" s="15">
        <v>21.35</v>
      </c>
      <c r="D15" s="29" t="s">
        <v>44</v>
      </c>
      <c r="E15" s="19" t="s">
        <v>45</v>
      </c>
      <c r="F15" s="19" t="s">
        <v>46</v>
      </c>
      <c r="G15" s="15" t="s">
        <v>27</v>
      </c>
      <c r="H15" s="15"/>
      <c r="I15" s="15"/>
      <c r="J15" s="19"/>
      <c r="K15" s="19"/>
      <c r="L15" s="15" t="s">
        <v>47</v>
      </c>
    </row>
    <row r="16" spans="1:12" ht="30" hidden="1" x14ac:dyDescent="0.25">
      <c r="A16" s="15">
        <v>8</v>
      </c>
      <c r="B16" s="26">
        <v>41280</v>
      </c>
      <c r="C16" s="25">
        <v>23.3</v>
      </c>
      <c r="D16" s="27" t="s">
        <v>48</v>
      </c>
      <c r="E16" s="18" t="s">
        <v>32</v>
      </c>
      <c r="F16" s="15" t="s">
        <v>49</v>
      </c>
      <c r="G16" s="15" t="s">
        <v>27</v>
      </c>
      <c r="H16" s="15"/>
      <c r="I16" s="15"/>
      <c r="J16" s="15">
        <v>1</v>
      </c>
      <c r="K16" s="15"/>
      <c r="L16" s="15" t="s">
        <v>50</v>
      </c>
    </row>
    <row r="17" spans="1:12" s="30" customFormat="1" ht="21.75" hidden="1" customHeight="1" x14ac:dyDescent="0.25">
      <c r="A17" s="15">
        <v>9</v>
      </c>
      <c r="B17" s="26">
        <v>41281</v>
      </c>
      <c r="C17" s="31">
        <v>12.3</v>
      </c>
      <c r="D17" s="15" t="s">
        <v>51</v>
      </c>
      <c r="E17" s="19" t="s">
        <v>52</v>
      </c>
      <c r="F17" s="15" t="s">
        <v>53</v>
      </c>
      <c r="G17" s="15" t="s">
        <v>27</v>
      </c>
      <c r="H17" s="15"/>
      <c r="I17" s="15"/>
      <c r="J17" s="19">
        <v>0</v>
      </c>
      <c r="K17" s="19">
        <v>0</v>
      </c>
      <c r="L17" s="15" t="s">
        <v>54</v>
      </c>
    </row>
    <row r="18" spans="1:12" ht="30" hidden="1" x14ac:dyDescent="0.25">
      <c r="A18" s="15">
        <v>10</v>
      </c>
      <c r="B18" s="20">
        <v>41281</v>
      </c>
      <c r="C18" s="25">
        <v>13</v>
      </c>
      <c r="D18" s="27" t="s">
        <v>55</v>
      </c>
      <c r="E18" s="18" t="s">
        <v>56</v>
      </c>
      <c r="F18" s="21" t="s">
        <v>57</v>
      </c>
      <c r="G18" s="15" t="s">
        <v>27</v>
      </c>
      <c r="H18" s="15"/>
      <c r="I18" s="15"/>
      <c r="J18" s="21">
        <v>0</v>
      </c>
      <c r="K18" s="15">
        <v>1</v>
      </c>
      <c r="L18" s="32" t="s">
        <v>58</v>
      </c>
    </row>
    <row r="19" spans="1:12" s="30" customFormat="1" ht="21.75" hidden="1" customHeight="1" x14ac:dyDescent="0.25">
      <c r="A19" s="15">
        <v>11</v>
      </c>
      <c r="B19" s="26">
        <v>41282</v>
      </c>
      <c r="C19" s="33" t="s">
        <v>59</v>
      </c>
      <c r="D19" s="15" t="s">
        <v>60</v>
      </c>
      <c r="E19" s="15" t="s">
        <v>32</v>
      </c>
      <c r="F19" s="15" t="s">
        <v>61</v>
      </c>
      <c r="G19" s="15" t="s">
        <v>27</v>
      </c>
      <c r="H19" s="15"/>
      <c r="I19" s="15"/>
      <c r="J19" s="15">
        <v>1</v>
      </c>
      <c r="K19" s="19">
        <v>0</v>
      </c>
      <c r="L19" s="15" t="s">
        <v>62</v>
      </c>
    </row>
    <row r="20" spans="1:12" s="30" customFormat="1" ht="21.75" hidden="1" customHeight="1" x14ac:dyDescent="0.25">
      <c r="A20" s="15">
        <v>12</v>
      </c>
      <c r="B20" s="26">
        <v>41283</v>
      </c>
      <c r="C20" s="33" t="s">
        <v>63</v>
      </c>
      <c r="D20" s="34" t="s">
        <v>64</v>
      </c>
      <c r="E20" s="19" t="s">
        <v>65</v>
      </c>
      <c r="F20" s="15" t="s">
        <v>66</v>
      </c>
      <c r="G20" s="15" t="s">
        <v>27</v>
      </c>
      <c r="H20" s="15"/>
      <c r="I20" s="15"/>
      <c r="J20" s="15">
        <v>7</v>
      </c>
      <c r="K20" s="15">
        <v>7</v>
      </c>
      <c r="L20" s="19" t="s">
        <v>67</v>
      </c>
    </row>
    <row r="21" spans="1:12" ht="30" hidden="1" x14ac:dyDescent="0.25">
      <c r="A21" s="15">
        <v>13</v>
      </c>
      <c r="B21" s="26">
        <v>41286</v>
      </c>
      <c r="C21" s="15" t="s">
        <v>68</v>
      </c>
      <c r="D21" s="15" t="s">
        <v>69</v>
      </c>
      <c r="E21" s="19" t="s">
        <v>70</v>
      </c>
      <c r="F21" s="19" t="s">
        <v>71</v>
      </c>
      <c r="G21" s="18" t="s">
        <v>72</v>
      </c>
      <c r="H21" s="15"/>
      <c r="I21" s="15"/>
      <c r="J21" s="15">
        <v>1</v>
      </c>
      <c r="K21" s="19">
        <v>0</v>
      </c>
      <c r="L21" s="15" t="s">
        <v>47</v>
      </c>
    </row>
    <row r="22" spans="1:12" ht="30" hidden="1" x14ac:dyDescent="0.25">
      <c r="A22" s="15">
        <v>14</v>
      </c>
      <c r="B22" s="26">
        <v>41288</v>
      </c>
      <c r="C22" s="15">
        <v>10.15</v>
      </c>
      <c r="D22" s="15" t="s">
        <v>73</v>
      </c>
      <c r="E22" s="19" t="s">
        <v>25</v>
      </c>
      <c r="F22" s="18" t="s">
        <v>74</v>
      </c>
      <c r="G22" s="15" t="s">
        <v>27</v>
      </c>
      <c r="H22" s="15"/>
      <c r="I22" s="15"/>
      <c r="J22" s="19">
        <v>0</v>
      </c>
      <c r="K22" s="19">
        <v>0</v>
      </c>
      <c r="L22" s="15" t="s">
        <v>50</v>
      </c>
    </row>
    <row r="23" spans="1:12" ht="30" hidden="1" x14ac:dyDescent="0.25">
      <c r="A23" s="15">
        <v>15</v>
      </c>
      <c r="B23" s="26">
        <v>41288</v>
      </c>
      <c r="C23" s="25">
        <v>13</v>
      </c>
      <c r="D23" s="27" t="s">
        <v>75</v>
      </c>
      <c r="E23" s="27" t="s">
        <v>42</v>
      </c>
      <c r="F23" s="21" t="s">
        <v>76</v>
      </c>
      <c r="G23" s="15" t="s">
        <v>27</v>
      </c>
      <c r="H23" s="15"/>
      <c r="I23" s="15"/>
      <c r="J23" s="15">
        <v>1</v>
      </c>
      <c r="K23" s="19">
        <v>0</v>
      </c>
      <c r="L23" s="15" t="s">
        <v>50</v>
      </c>
    </row>
    <row r="24" spans="1:12" hidden="1" x14ac:dyDescent="0.25">
      <c r="A24" s="15">
        <v>16</v>
      </c>
      <c r="B24" s="20">
        <v>41288</v>
      </c>
      <c r="C24" s="25">
        <v>15</v>
      </c>
      <c r="D24" s="22" t="s">
        <v>77</v>
      </c>
      <c r="E24" s="21" t="s">
        <v>78</v>
      </c>
      <c r="F24" s="24" t="s">
        <v>49</v>
      </c>
      <c r="G24" s="15" t="s">
        <v>27</v>
      </c>
      <c r="H24" s="19"/>
      <c r="I24" s="19"/>
      <c r="J24" s="15">
        <v>1</v>
      </c>
      <c r="K24" s="19">
        <v>0</v>
      </c>
      <c r="L24" s="15" t="s">
        <v>50</v>
      </c>
    </row>
    <row r="25" spans="1:12" ht="30" hidden="1" x14ac:dyDescent="0.25">
      <c r="A25" s="15">
        <v>17</v>
      </c>
      <c r="B25" s="20">
        <v>41288</v>
      </c>
      <c r="C25" s="25">
        <v>15.2</v>
      </c>
      <c r="D25" s="25" t="s">
        <v>79</v>
      </c>
      <c r="E25" s="27" t="s">
        <v>42</v>
      </c>
      <c r="F25" s="15" t="s">
        <v>80</v>
      </c>
      <c r="G25" s="15" t="s">
        <v>27</v>
      </c>
      <c r="H25" s="19"/>
      <c r="I25" s="19"/>
      <c r="J25" s="19">
        <v>0</v>
      </c>
      <c r="K25" s="19">
        <v>0</v>
      </c>
      <c r="L25" s="15" t="s">
        <v>50</v>
      </c>
    </row>
    <row r="26" spans="1:12" s="30" customFormat="1" ht="19.5" hidden="1" customHeight="1" x14ac:dyDescent="0.25">
      <c r="A26" s="15">
        <v>18</v>
      </c>
      <c r="B26" s="26">
        <v>41288</v>
      </c>
      <c r="C26" s="25">
        <v>18.45</v>
      </c>
      <c r="D26" s="15" t="s">
        <v>81</v>
      </c>
      <c r="E26" s="19" t="s">
        <v>25</v>
      </c>
      <c r="F26" s="18" t="s">
        <v>82</v>
      </c>
      <c r="G26" s="15" t="s">
        <v>27</v>
      </c>
      <c r="H26" s="19"/>
      <c r="I26" s="19"/>
      <c r="J26" s="19">
        <v>0</v>
      </c>
      <c r="K26" s="19">
        <v>0</v>
      </c>
      <c r="L26" s="15" t="s">
        <v>50</v>
      </c>
    </row>
    <row r="27" spans="1:12" s="30" customFormat="1" ht="19.5" hidden="1" customHeight="1" x14ac:dyDescent="0.25">
      <c r="A27" s="15">
        <v>19</v>
      </c>
      <c r="B27" s="26">
        <v>41291</v>
      </c>
      <c r="C27" s="33" t="s">
        <v>83</v>
      </c>
      <c r="D27" s="15" t="s">
        <v>84</v>
      </c>
      <c r="E27" s="19" t="s">
        <v>25</v>
      </c>
      <c r="F27" s="19" t="s">
        <v>85</v>
      </c>
      <c r="G27" s="15" t="s">
        <v>27</v>
      </c>
      <c r="H27" s="19"/>
      <c r="I27" s="19"/>
      <c r="J27" s="15">
        <v>1</v>
      </c>
      <c r="K27" s="19">
        <v>0</v>
      </c>
      <c r="L27" s="15" t="s">
        <v>37</v>
      </c>
    </row>
    <row r="28" spans="1:12" hidden="1" x14ac:dyDescent="0.25">
      <c r="A28" s="18">
        <v>20</v>
      </c>
      <c r="B28" s="20">
        <v>41292</v>
      </c>
      <c r="C28" s="35" t="s">
        <v>86</v>
      </c>
      <c r="D28" s="36" t="s">
        <v>87</v>
      </c>
      <c r="E28" s="18" t="s">
        <v>88</v>
      </c>
      <c r="F28" s="18" t="s">
        <v>89</v>
      </c>
      <c r="G28" s="15" t="s">
        <v>27</v>
      </c>
      <c r="H28" s="19"/>
      <c r="I28" s="19"/>
      <c r="J28" s="19">
        <v>0</v>
      </c>
      <c r="K28" s="15">
        <v>1</v>
      </c>
      <c r="L28" s="15" t="s">
        <v>47</v>
      </c>
    </row>
    <row r="29" spans="1:12" s="30" customFormat="1" ht="21.75" hidden="1" customHeight="1" x14ac:dyDescent="0.25">
      <c r="A29" s="15">
        <v>21</v>
      </c>
      <c r="B29" s="26">
        <v>41293</v>
      </c>
      <c r="C29" s="33" t="s">
        <v>90</v>
      </c>
      <c r="D29" s="15" t="s">
        <v>91</v>
      </c>
      <c r="E29" s="15" t="s">
        <v>92</v>
      </c>
      <c r="F29" s="15" t="s">
        <v>49</v>
      </c>
      <c r="G29" s="15" t="s">
        <v>93</v>
      </c>
      <c r="H29" s="19"/>
      <c r="I29" s="19"/>
      <c r="J29" s="15">
        <v>1</v>
      </c>
      <c r="K29" s="19">
        <v>0</v>
      </c>
      <c r="L29" s="15" t="s">
        <v>94</v>
      </c>
    </row>
    <row r="30" spans="1:12" s="30" customFormat="1" ht="21.75" hidden="1" customHeight="1" x14ac:dyDescent="0.25">
      <c r="A30" s="15">
        <v>22</v>
      </c>
      <c r="B30" s="26">
        <v>41293</v>
      </c>
      <c r="C30" s="33" t="s">
        <v>95</v>
      </c>
      <c r="D30" s="15" t="s">
        <v>96</v>
      </c>
      <c r="E30" s="15" t="s">
        <v>92</v>
      </c>
      <c r="F30" s="15" t="s">
        <v>49</v>
      </c>
      <c r="G30" s="15" t="s">
        <v>93</v>
      </c>
      <c r="H30" s="19"/>
      <c r="I30" s="19"/>
      <c r="J30" s="15">
        <v>1</v>
      </c>
      <c r="K30" s="19">
        <v>0</v>
      </c>
      <c r="L30" s="15" t="s">
        <v>94</v>
      </c>
    </row>
    <row r="31" spans="1:12" s="30" customFormat="1" ht="21.75" hidden="1" customHeight="1" x14ac:dyDescent="0.25">
      <c r="A31" s="15">
        <v>23</v>
      </c>
      <c r="B31" s="26">
        <v>41293</v>
      </c>
      <c r="C31" s="33" t="s">
        <v>97</v>
      </c>
      <c r="D31" s="15" t="s">
        <v>98</v>
      </c>
      <c r="E31" s="15" t="s">
        <v>99</v>
      </c>
      <c r="F31" s="34" t="s">
        <v>40</v>
      </c>
      <c r="G31" s="15" t="s">
        <v>93</v>
      </c>
      <c r="H31" s="19"/>
      <c r="I31" s="19"/>
      <c r="J31" s="19">
        <v>0</v>
      </c>
      <c r="K31" s="19">
        <v>0</v>
      </c>
      <c r="L31" s="15" t="s">
        <v>94</v>
      </c>
    </row>
    <row r="32" spans="1:12" s="30" customFormat="1" ht="21.75" hidden="1" customHeight="1" x14ac:dyDescent="0.25">
      <c r="A32" s="15">
        <v>24</v>
      </c>
      <c r="B32" s="26">
        <v>41294</v>
      </c>
      <c r="C32" s="25">
        <v>19.45</v>
      </c>
      <c r="D32" s="15" t="s">
        <v>100</v>
      </c>
      <c r="E32" s="15" t="s">
        <v>99</v>
      </c>
      <c r="F32" s="15" t="s">
        <v>49</v>
      </c>
      <c r="G32" s="15" t="s">
        <v>93</v>
      </c>
      <c r="H32" s="19"/>
      <c r="I32" s="19"/>
      <c r="J32" s="15">
        <v>1</v>
      </c>
      <c r="K32" s="19">
        <v>0</v>
      </c>
      <c r="L32" s="15" t="s">
        <v>50</v>
      </c>
    </row>
    <row r="33" spans="1:12" s="30" customFormat="1" ht="21.75" hidden="1" customHeight="1" x14ac:dyDescent="0.25">
      <c r="A33" s="15">
        <v>25</v>
      </c>
      <c r="B33" s="26">
        <v>41294</v>
      </c>
      <c r="C33" s="33" t="s">
        <v>101</v>
      </c>
      <c r="D33" s="25" t="s">
        <v>102</v>
      </c>
      <c r="E33" s="19" t="s">
        <v>103</v>
      </c>
      <c r="F33" s="19" t="s">
        <v>40</v>
      </c>
      <c r="G33" s="15" t="s">
        <v>93</v>
      </c>
      <c r="H33" s="19"/>
      <c r="I33" s="19"/>
      <c r="J33" s="19">
        <v>0</v>
      </c>
      <c r="K33" s="19">
        <v>0</v>
      </c>
      <c r="L33" s="15" t="s">
        <v>50</v>
      </c>
    </row>
    <row r="34" spans="1:12" s="30" customFormat="1" ht="21.75" hidden="1" customHeight="1" x14ac:dyDescent="0.25">
      <c r="A34" s="15">
        <v>26</v>
      </c>
      <c r="B34" s="26">
        <v>41295</v>
      </c>
      <c r="C34" s="25">
        <v>11</v>
      </c>
      <c r="D34" s="33" t="s">
        <v>104</v>
      </c>
      <c r="E34" s="15" t="s">
        <v>92</v>
      </c>
      <c r="F34" s="15" t="s">
        <v>49</v>
      </c>
      <c r="G34" s="15" t="s">
        <v>93</v>
      </c>
      <c r="H34" s="19"/>
      <c r="I34" s="19"/>
      <c r="J34" s="15">
        <v>1</v>
      </c>
      <c r="K34" s="15">
        <v>1</v>
      </c>
      <c r="L34" s="15" t="s">
        <v>54</v>
      </c>
    </row>
    <row r="35" spans="1:12" s="30" customFormat="1" ht="21.75" hidden="1" customHeight="1" x14ac:dyDescent="0.25">
      <c r="A35" s="15">
        <v>27</v>
      </c>
      <c r="B35" s="26">
        <v>41295</v>
      </c>
      <c r="C35" s="25">
        <v>16</v>
      </c>
      <c r="D35" s="15" t="s">
        <v>105</v>
      </c>
      <c r="E35" s="15" t="s">
        <v>106</v>
      </c>
      <c r="F35" s="15" t="s">
        <v>107</v>
      </c>
      <c r="G35" s="15" t="s">
        <v>93</v>
      </c>
      <c r="H35" s="19"/>
      <c r="I35" s="19"/>
      <c r="J35" s="19">
        <v>0</v>
      </c>
      <c r="K35" s="15">
        <v>1</v>
      </c>
      <c r="L35" s="15" t="s">
        <v>54</v>
      </c>
    </row>
    <row r="36" spans="1:12" s="30" customFormat="1" ht="21.75" hidden="1" customHeight="1" x14ac:dyDescent="0.25">
      <c r="A36" s="15">
        <v>28</v>
      </c>
      <c r="B36" s="26">
        <v>41296</v>
      </c>
      <c r="C36" s="25">
        <v>12.19</v>
      </c>
      <c r="D36" s="15" t="s">
        <v>108</v>
      </c>
      <c r="E36" s="19" t="s">
        <v>25</v>
      </c>
      <c r="F36" s="19" t="s">
        <v>109</v>
      </c>
      <c r="G36" s="15" t="s">
        <v>93</v>
      </c>
      <c r="H36" s="19"/>
      <c r="I36" s="19"/>
      <c r="J36" s="15">
        <v>1</v>
      </c>
      <c r="K36" s="19">
        <v>0</v>
      </c>
      <c r="L36" s="15" t="s">
        <v>28</v>
      </c>
    </row>
    <row r="37" spans="1:12" s="30" customFormat="1" ht="21.75" hidden="1" customHeight="1" x14ac:dyDescent="0.25">
      <c r="A37" s="15">
        <v>29</v>
      </c>
      <c r="B37" s="26">
        <v>41296</v>
      </c>
      <c r="C37" s="25">
        <v>16.25</v>
      </c>
      <c r="D37" s="15" t="s">
        <v>110</v>
      </c>
      <c r="E37" s="15" t="s">
        <v>99</v>
      </c>
      <c r="F37" s="19" t="s">
        <v>40</v>
      </c>
      <c r="G37" s="15" t="s">
        <v>93</v>
      </c>
      <c r="H37" s="19"/>
      <c r="I37" s="19"/>
      <c r="J37" s="19">
        <v>0</v>
      </c>
      <c r="K37" s="19">
        <v>0</v>
      </c>
      <c r="L37" s="15" t="s">
        <v>28</v>
      </c>
    </row>
    <row r="38" spans="1:12" ht="30" hidden="1" x14ac:dyDescent="0.25">
      <c r="A38" s="24">
        <v>30</v>
      </c>
      <c r="B38" s="20">
        <v>41298</v>
      </c>
      <c r="C38" s="22">
        <v>17.45</v>
      </c>
      <c r="D38" s="27" t="s">
        <v>111</v>
      </c>
      <c r="E38" s="21" t="s">
        <v>25</v>
      </c>
      <c r="F38" s="21" t="s">
        <v>80</v>
      </c>
      <c r="G38" s="15" t="s">
        <v>93</v>
      </c>
      <c r="H38" s="19"/>
      <c r="I38" s="19"/>
      <c r="J38" s="19">
        <v>0</v>
      </c>
      <c r="K38" s="15">
        <v>1</v>
      </c>
      <c r="L38" s="15" t="s">
        <v>37</v>
      </c>
    </row>
    <row r="39" spans="1:12" ht="30" hidden="1" x14ac:dyDescent="0.25">
      <c r="A39" s="15">
        <v>31</v>
      </c>
      <c r="B39" s="16">
        <v>41299</v>
      </c>
      <c r="C39" s="25">
        <v>10.029999999999999</v>
      </c>
      <c r="D39" s="18" t="s">
        <v>112</v>
      </c>
      <c r="E39" s="27" t="s">
        <v>113</v>
      </c>
      <c r="F39" s="15" t="s">
        <v>89</v>
      </c>
      <c r="G39" s="15" t="s">
        <v>114</v>
      </c>
      <c r="H39" s="19"/>
      <c r="I39" s="19"/>
      <c r="J39" s="19">
        <v>0</v>
      </c>
      <c r="K39" s="15">
        <v>1</v>
      </c>
      <c r="L39" s="15" t="s">
        <v>47</v>
      </c>
    </row>
    <row r="40" spans="1:12" hidden="1" x14ac:dyDescent="0.25">
      <c r="A40" s="15">
        <v>32</v>
      </c>
      <c r="B40" s="16">
        <v>41300</v>
      </c>
      <c r="C40" s="33" t="s">
        <v>115</v>
      </c>
      <c r="D40" s="27" t="s">
        <v>116</v>
      </c>
      <c r="E40" s="19" t="s">
        <v>25</v>
      </c>
      <c r="F40" s="15" t="s">
        <v>57</v>
      </c>
      <c r="G40" s="15" t="s">
        <v>93</v>
      </c>
      <c r="H40" s="19"/>
      <c r="I40" s="19"/>
      <c r="J40" s="15">
        <v>1</v>
      </c>
      <c r="K40" s="15">
        <v>1</v>
      </c>
      <c r="L40" s="15" t="s">
        <v>94</v>
      </c>
    </row>
    <row r="41" spans="1:12" ht="30" hidden="1" x14ac:dyDescent="0.25">
      <c r="A41" s="15">
        <v>33</v>
      </c>
      <c r="B41" s="16">
        <v>41302</v>
      </c>
      <c r="C41" s="25">
        <v>11.2</v>
      </c>
      <c r="D41" s="18" t="s">
        <v>117</v>
      </c>
      <c r="E41" s="15" t="s">
        <v>39</v>
      </c>
      <c r="F41" s="19" t="s">
        <v>40</v>
      </c>
      <c r="G41" s="15" t="s">
        <v>93</v>
      </c>
      <c r="H41" s="19"/>
      <c r="I41" s="19"/>
      <c r="J41" s="19">
        <v>0</v>
      </c>
      <c r="K41" s="15">
        <v>1</v>
      </c>
      <c r="L41" s="15" t="s">
        <v>54</v>
      </c>
    </row>
    <row r="42" spans="1:12" ht="30" hidden="1" x14ac:dyDescent="0.25">
      <c r="A42" s="15">
        <v>34</v>
      </c>
      <c r="B42" s="16">
        <v>41302</v>
      </c>
      <c r="C42" s="33" t="s">
        <v>118</v>
      </c>
      <c r="D42" s="18" t="s">
        <v>119</v>
      </c>
      <c r="E42" s="15" t="s">
        <v>106</v>
      </c>
      <c r="F42" s="19" t="s">
        <v>40</v>
      </c>
      <c r="G42" s="15" t="s">
        <v>93</v>
      </c>
      <c r="H42" s="19"/>
      <c r="I42" s="19"/>
      <c r="J42" s="19">
        <v>0</v>
      </c>
      <c r="K42" s="15">
        <v>1</v>
      </c>
      <c r="L42" s="15" t="s">
        <v>54</v>
      </c>
    </row>
    <row r="43" spans="1:12" s="30" customFormat="1" ht="19.5" hidden="1" customHeight="1" x14ac:dyDescent="0.25">
      <c r="A43" s="15">
        <v>35</v>
      </c>
      <c r="B43" s="16">
        <v>41304</v>
      </c>
      <c r="C43" s="33" t="s">
        <v>120</v>
      </c>
      <c r="D43" s="15" t="s">
        <v>121</v>
      </c>
      <c r="E43" s="19" t="s">
        <v>25</v>
      </c>
      <c r="F43" s="19" t="s">
        <v>122</v>
      </c>
      <c r="G43" s="15" t="s">
        <v>93</v>
      </c>
      <c r="H43" s="19"/>
      <c r="I43" s="19"/>
      <c r="J43" s="19">
        <v>0</v>
      </c>
      <c r="K43" s="15">
        <v>1</v>
      </c>
      <c r="L43" s="15" t="s">
        <v>123</v>
      </c>
    </row>
    <row r="44" spans="1:12" ht="30" hidden="1" x14ac:dyDescent="0.25">
      <c r="A44" s="15">
        <v>36</v>
      </c>
      <c r="B44" s="16">
        <v>41305</v>
      </c>
      <c r="C44" s="25">
        <v>10.45</v>
      </c>
      <c r="D44" s="15" t="s">
        <v>124</v>
      </c>
      <c r="E44" s="27" t="s">
        <v>125</v>
      </c>
      <c r="F44" s="21" t="s">
        <v>126</v>
      </c>
      <c r="G44" s="15" t="s">
        <v>93</v>
      </c>
      <c r="H44" s="19"/>
      <c r="I44" s="19"/>
      <c r="J44" s="15">
        <v>1</v>
      </c>
      <c r="K44" s="19">
        <v>0</v>
      </c>
      <c r="L44" s="15" t="s">
        <v>37</v>
      </c>
    </row>
    <row r="45" spans="1:12" s="30" customFormat="1" ht="18.75" hidden="1" customHeight="1" x14ac:dyDescent="0.25">
      <c r="A45" s="15">
        <v>37</v>
      </c>
      <c r="B45" s="16">
        <v>41305</v>
      </c>
      <c r="C45" s="25">
        <v>11.25</v>
      </c>
      <c r="D45" s="19" t="s">
        <v>127</v>
      </c>
      <c r="E45" s="15" t="s">
        <v>99</v>
      </c>
      <c r="F45" s="15" t="s">
        <v>128</v>
      </c>
      <c r="G45" s="15" t="s">
        <v>93</v>
      </c>
      <c r="H45" s="19"/>
      <c r="I45" s="19"/>
      <c r="J45" s="19">
        <v>0</v>
      </c>
      <c r="K45" s="19">
        <v>0</v>
      </c>
      <c r="L45" s="15" t="s">
        <v>37</v>
      </c>
    </row>
    <row r="46" spans="1:12" s="5" customFormat="1" ht="20.100000000000001" customHeight="1" x14ac:dyDescent="0.25">
      <c r="A46" s="37"/>
      <c r="B46" s="37"/>
      <c r="C46" s="37"/>
      <c r="D46" s="37"/>
      <c r="E46" s="37"/>
      <c r="F46" s="37" t="s">
        <v>129</v>
      </c>
      <c r="G46" s="37" t="s">
        <v>130</v>
      </c>
      <c r="H46" s="38">
        <f>SUM(H9:H45)</f>
        <v>0</v>
      </c>
      <c r="I46" s="38">
        <f>SUM(I9:I45)</f>
        <v>0</v>
      </c>
      <c r="J46" s="38">
        <f>SUM(J9:J45)</f>
        <v>24</v>
      </c>
      <c r="K46" s="38">
        <f>SUM(K9:K45)</f>
        <v>20</v>
      </c>
      <c r="L46" s="37"/>
    </row>
    <row r="47" spans="1:12" s="30" customFormat="1" ht="18.75" hidden="1" customHeight="1" x14ac:dyDescent="0.25">
      <c r="A47" s="15">
        <v>38</v>
      </c>
      <c r="B47" s="16">
        <v>41307</v>
      </c>
      <c r="C47" s="25">
        <v>23.2</v>
      </c>
      <c r="D47" s="18" t="s">
        <v>131</v>
      </c>
      <c r="E47" s="19" t="s">
        <v>132</v>
      </c>
      <c r="F47" s="15" t="s">
        <v>80</v>
      </c>
      <c r="G47" s="15" t="s">
        <v>93</v>
      </c>
      <c r="H47" s="19"/>
      <c r="I47" s="19"/>
      <c r="J47" s="19">
        <v>0</v>
      </c>
      <c r="K47" s="19">
        <v>0</v>
      </c>
      <c r="L47" s="15" t="s">
        <v>94</v>
      </c>
    </row>
    <row r="48" spans="1:12" s="30" customFormat="1" ht="18.75" hidden="1" customHeight="1" x14ac:dyDescent="0.25">
      <c r="A48" s="15">
        <v>39</v>
      </c>
      <c r="B48" s="16">
        <v>41308</v>
      </c>
      <c r="C48" s="33" t="s">
        <v>133</v>
      </c>
      <c r="D48" s="15" t="s">
        <v>134</v>
      </c>
      <c r="E48" s="15" t="s">
        <v>92</v>
      </c>
      <c r="F48" s="19" t="s">
        <v>40</v>
      </c>
      <c r="G48" s="15" t="s">
        <v>93</v>
      </c>
      <c r="H48" s="19"/>
      <c r="I48" s="19"/>
      <c r="J48" s="19">
        <v>0</v>
      </c>
      <c r="K48" s="15">
        <v>3</v>
      </c>
      <c r="L48" s="19" t="s">
        <v>135</v>
      </c>
    </row>
    <row r="49" spans="1:12" s="30" customFormat="1" ht="18.75" hidden="1" customHeight="1" x14ac:dyDescent="0.25">
      <c r="A49" s="15">
        <v>40</v>
      </c>
      <c r="B49" s="16">
        <v>41308</v>
      </c>
      <c r="C49" s="33" t="s">
        <v>136</v>
      </c>
      <c r="D49" s="19" t="s">
        <v>137</v>
      </c>
      <c r="E49" s="19" t="s">
        <v>25</v>
      </c>
      <c r="F49" s="19" t="s">
        <v>138</v>
      </c>
      <c r="G49" s="15" t="s">
        <v>93</v>
      </c>
      <c r="H49" s="19"/>
      <c r="I49" s="19"/>
      <c r="J49" s="19">
        <v>0</v>
      </c>
      <c r="K49" s="19">
        <v>0</v>
      </c>
      <c r="L49" s="19" t="s">
        <v>135</v>
      </c>
    </row>
    <row r="50" spans="1:12" s="30" customFormat="1" ht="18.75" hidden="1" customHeight="1" x14ac:dyDescent="0.25">
      <c r="A50" s="15">
        <v>41</v>
      </c>
      <c r="B50" s="16">
        <v>41309</v>
      </c>
      <c r="C50" s="33" t="s">
        <v>139</v>
      </c>
      <c r="D50" s="33" t="s">
        <v>140</v>
      </c>
      <c r="E50" s="19" t="s">
        <v>25</v>
      </c>
      <c r="F50" s="15" t="s">
        <v>141</v>
      </c>
      <c r="G50" s="15" t="s">
        <v>93</v>
      </c>
      <c r="H50" s="19"/>
      <c r="I50" s="19"/>
      <c r="J50" s="19">
        <v>0</v>
      </c>
      <c r="K50" s="15">
        <v>1</v>
      </c>
      <c r="L50" s="15" t="s">
        <v>142</v>
      </c>
    </row>
    <row r="51" spans="1:12" hidden="1" x14ac:dyDescent="0.25">
      <c r="A51" s="15">
        <v>42</v>
      </c>
      <c r="B51" s="16">
        <v>41309</v>
      </c>
      <c r="C51" s="25">
        <v>17.45</v>
      </c>
      <c r="D51" s="27" t="s">
        <v>143</v>
      </c>
      <c r="E51" s="15" t="s">
        <v>132</v>
      </c>
      <c r="F51" s="15" t="s">
        <v>144</v>
      </c>
      <c r="G51" s="15" t="s">
        <v>93</v>
      </c>
      <c r="H51" s="19"/>
      <c r="I51" s="19"/>
      <c r="J51" s="19">
        <v>0</v>
      </c>
      <c r="K51" s="19">
        <v>0</v>
      </c>
      <c r="L51" s="15" t="s">
        <v>142</v>
      </c>
    </row>
    <row r="52" spans="1:12" ht="30" hidden="1" x14ac:dyDescent="0.25">
      <c r="A52" s="15">
        <v>43</v>
      </c>
      <c r="B52" s="16">
        <v>41311</v>
      </c>
      <c r="C52" s="33" t="s">
        <v>145</v>
      </c>
      <c r="D52" s="19" t="s">
        <v>146</v>
      </c>
      <c r="E52" s="27" t="s">
        <v>42</v>
      </c>
      <c r="F52" s="15" t="s">
        <v>147</v>
      </c>
      <c r="G52" s="18" t="s">
        <v>148</v>
      </c>
      <c r="H52" s="19"/>
      <c r="I52" s="19"/>
      <c r="J52" s="19">
        <v>0</v>
      </c>
      <c r="K52" s="19">
        <v>0</v>
      </c>
      <c r="L52" s="15" t="s">
        <v>123</v>
      </c>
    </row>
    <row r="53" spans="1:12" hidden="1" x14ac:dyDescent="0.25">
      <c r="A53" s="15">
        <v>44</v>
      </c>
      <c r="B53" s="16">
        <v>41312</v>
      </c>
      <c r="C53" s="33" t="s">
        <v>149</v>
      </c>
      <c r="D53" s="27" t="s">
        <v>150</v>
      </c>
      <c r="E53" s="19" t="s">
        <v>25</v>
      </c>
      <c r="F53" s="15" t="s">
        <v>151</v>
      </c>
      <c r="G53" s="15" t="s">
        <v>93</v>
      </c>
      <c r="H53" s="19"/>
      <c r="I53" s="19"/>
      <c r="J53" s="19">
        <v>0</v>
      </c>
      <c r="K53" s="19">
        <v>0</v>
      </c>
      <c r="L53" s="15" t="s">
        <v>37</v>
      </c>
    </row>
    <row r="54" spans="1:12" ht="45" hidden="1" x14ac:dyDescent="0.25">
      <c r="A54" s="15">
        <v>45</v>
      </c>
      <c r="B54" s="16">
        <v>41312</v>
      </c>
      <c r="C54" s="25">
        <v>14.15</v>
      </c>
      <c r="D54" s="24" t="s">
        <v>152</v>
      </c>
      <c r="E54" s="19" t="s">
        <v>25</v>
      </c>
      <c r="F54" s="39" t="s">
        <v>153</v>
      </c>
      <c r="G54" s="15" t="s">
        <v>93</v>
      </c>
      <c r="H54" s="19"/>
      <c r="I54" s="19"/>
      <c r="J54" s="15">
        <v>1</v>
      </c>
      <c r="K54" s="15">
        <v>1</v>
      </c>
      <c r="L54" s="15" t="s">
        <v>37</v>
      </c>
    </row>
    <row r="55" spans="1:12" ht="30" hidden="1" x14ac:dyDescent="0.25">
      <c r="A55" s="15">
        <v>46</v>
      </c>
      <c r="B55" s="16">
        <v>41312</v>
      </c>
      <c r="C55" s="25">
        <v>15.3</v>
      </c>
      <c r="D55" s="27" t="s">
        <v>154</v>
      </c>
      <c r="E55" s="19" t="s">
        <v>25</v>
      </c>
      <c r="F55" s="15" t="s">
        <v>57</v>
      </c>
      <c r="G55" s="15" t="s">
        <v>93</v>
      </c>
      <c r="H55" s="19"/>
      <c r="I55" s="19"/>
      <c r="J55" s="15">
        <v>1</v>
      </c>
      <c r="K55" s="19">
        <v>0</v>
      </c>
      <c r="L55" s="15" t="s">
        <v>37</v>
      </c>
    </row>
    <row r="56" spans="1:12" ht="30" hidden="1" x14ac:dyDescent="0.25">
      <c r="A56" s="15">
        <v>47</v>
      </c>
      <c r="B56" s="16">
        <v>41312</v>
      </c>
      <c r="C56" s="25">
        <v>16.5</v>
      </c>
      <c r="D56" s="15" t="s">
        <v>155</v>
      </c>
      <c r="E56" s="19" t="s">
        <v>25</v>
      </c>
      <c r="F56" s="27" t="s">
        <v>156</v>
      </c>
      <c r="G56" s="15" t="s">
        <v>93</v>
      </c>
      <c r="H56" s="19"/>
      <c r="I56" s="19"/>
      <c r="J56" s="19">
        <v>0</v>
      </c>
      <c r="K56" s="19">
        <v>0</v>
      </c>
      <c r="L56" s="15" t="s">
        <v>37</v>
      </c>
    </row>
    <row r="57" spans="1:12" hidden="1" x14ac:dyDescent="0.25">
      <c r="A57" s="15">
        <v>48</v>
      </c>
      <c r="B57" s="16">
        <v>41313</v>
      </c>
      <c r="C57" s="33" t="s">
        <v>157</v>
      </c>
      <c r="D57" s="27" t="s">
        <v>158</v>
      </c>
      <c r="E57" s="15" t="s">
        <v>92</v>
      </c>
      <c r="F57" s="15" t="s">
        <v>49</v>
      </c>
      <c r="G57" s="15" t="s">
        <v>93</v>
      </c>
      <c r="H57" s="19"/>
      <c r="I57" s="19"/>
      <c r="J57" s="19">
        <v>0</v>
      </c>
      <c r="K57" s="15">
        <v>1</v>
      </c>
      <c r="L57" s="15" t="s">
        <v>47</v>
      </c>
    </row>
    <row r="58" spans="1:12" s="30" customFormat="1" ht="19.5" hidden="1" customHeight="1" x14ac:dyDescent="0.25">
      <c r="A58" s="15">
        <v>49</v>
      </c>
      <c r="B58" s="16">
        <v>41315</v>
      </c>
      <c r="C58" s="33" t="s">
        <v>159</v>
      </c>
      <c r="D58" s="15" t="s">
        <v>160</v>
      </c>
      <c r="E58" s="19" t="s">
        <v>25</v>
      </c>
      <c r="F58" s="18" t="s">
        <v>161</v>
      </c>
      <c r="G58" s="15" t="s">
        <v>93</v>
      </c>
      <c r="H58" s="19"/>
      <c r="I58" s="19"/>
      <c r="J58" s="15">
        <v>1</v>
      </c>
      <c r="K58" s="19">
        <v>0</v>
      </c>
      <c r="L58" s="15" t="s">
        <v>50</v>
      </c>
    </row>
    <row r="59" spans="1:12" s="30" customFormat="1" ht="19.5" hidden="1" customHeight="1" x14ac:dyDescent="0.25">
      <c r="A59" s="15">
        <v>50</v>
      </c>
      <c r="B59" s="16">
        <v>41315</v>
      </c>
      <c r="C59" s="25">
        <v>15.56</v>
      </c>
      <c r="D59" s="15" t="s">
        <v>162</v>
      </c>
      <c r="E59" s="19" t="s">
        <v>25</v>
      </c>
      <c r="F59" s="15" t="s">
        <v>163</v>
      </c>
      <c r="G59" s="15" t="s">
        <v>93</v>
      </c>
      <c r="H59" s="19"/>
      <c r="I59" s="19"/>
      <c r="J59" s="15">
        <v>1</v>
      </c>
      <c r="K59" s="19">
        <v>0</v>
      </c>
      <c r="L59" s="15" t="s">
        <v>50</v>
      </c>
    </row>
    <row r="60" spans="1:12" ht="30" hidden="1" x14ac:dyDescent="0.25">
      <c r="A60" s="15">
        <v>51</v>
      </c>
      <c r="B60" s="16">
        <v>41317</v>
      </c>
      <c r="C60" s="33" t="s">
        <v>164</v>
      </c>
      <c r="D60" s="18" t="s">
        <v>165</v>
      </c>
      <c r="E60" s="18" t="s">
        <v>32</v>
      </c>
      <c r="F60" s="15" t="s">
        <v>128</v>
      </c>
      <c r="G60" s="15" t="s">
        <v>93</v>
      </c>
      <c r="H60" s="19"/>
      <c r="I60" s="19"/>
      <c r="J60" s="19">
        <v>0</v>
      </c>
      <c r="K60" s="15">
        <v>1</v>
      </c>
      <c r="L60" s="15" t="s">
        <v>62</v>
      </c>
    </row>
    <row r="61" spans="1:12" s="30" customFormat="1" ht="21" hidden="1" customHeight="1" x14ac:dyDescent="0.25">
      <c r="A61" s="15">
        <v>52</v>
      </c>
      <c r="B61" s="16">
        <v>41319</v>
      </c>
      <c r="C61" s="33" t="s">
        <v>166</v>
      </c>
      <c r="D61" s="15" t="s">
        <v>167</v>
      </c>
      <c r="E61" s="15" t="s">
        <v>99</v>
      </c>
      <c r="F61" s="15" t="s">
        <v>49</v>
      </c>
      <c r="G61" s="15" t="s">
        <v>93</v>
      </c>
      <c r="H61" s="19"/>
      <c r="I61" s="19"/>
      <c r="J61" s="15">
        <v>1</v>
      </c>
      <c r="K61" s="19">
        <v>0</v>
      </c>
      <c r="L61" s="15" t="s">
        <v>37</v>
      </c>
    </row>
    <row r="62" spans="1:12" s="30" customFormat="1" ht="21" hidden="1" customHeight="1" x14ac:dyDescent="0.25">
      <c r="A62" s="15">
        <v>53</v>
      </c>
      <c r="B62" s="16">
        <v>41319</v>
      </c>
      <c r="C62" s="33" t="s">
        <v>168</v>
      </c>
      <c r="D62" s="15" t="s">
        <v>169</v>
      </c>
      <c r="E62" s="15" t="s">
        <v>92</v>
      </c>
      <c r="F62" s="15" t="s">
        <v>49</v>
      </c>
      <c r="G62" s="15" t="s">
        <v>93</v>
      </c>
      <c r="H62" s="19"/>
      <c r="I62" s="19"/>
      <c r="J62" s="15">
        <v>1</v>
      </c>
      <c r="K62" s="15">
        <v>1</v>
      </c>
      <c r="L62" s="15" t="s">
        <v>37</v>
      </c>
    </row>
    <row r="63" spans="1:12" s="30" customFormat="1" ht="21" hidden="1" customHeight="1" x14ac:dyDescent="0.25">
      <c r="A63" s="15">
        <v>54</v>
      </c>
      <c r="B63" s="16">
        <v>41320</v>
      </c>
      <c r="C63" s="15">
        <v>13.11</v>
      </c>
      <c r="D63" s="15" t="s">
        <v>170</v>
      </c>
      <c r="E63" s="15" t="s">
        <v>92</v>
      </c>
      <c r="F63" s="15" t="s">
        <v>49</v>
      </c>
      <c r="G63" s="15" t="s">
        <v>93</v>
      </c>
      <c r="H63" s="19"/>
      <c r="I63" s="19"/>
      <c r="J63" s="19">
        <v>0</v>
      </c>
      <c r="K63" s="19">
        <v>0</v>
      </c>
      <c r="L63" s="15" t="s">
        <v>47</v>
      </c>
    </row>
    <row r="64" spans="1:12" s="30" customFormat="1" ht="21" hidden="1" customHeight="1" x14ac:dyDescent="0.25">
      <c r="A64" s="15">
        <v>55</v>
      </c>
      <c r="B64" s="16">
        <v>41321</v>
      </c>
      <c r="C64" s="33" t="s">
        <v>171</v>
      </c>
      <c r="D64" s="19" t="s">
        <v>172</v>
      </c>
      <c r="E64" s="15" t="s">
        <v>106</v>
      </c>
      <c r="F64" s="15" t="s">
        <v>36</v>
      </c>
      <c r="G64" s="15" t="s">
        <v>93</v>
      </c>
      <c r="H64" s="19"/>
      <c r="I64" s="19"/>
      <c r="J64" s="15">
        <v>1</v>
      </c>
      <c r="K64" s="15">
        <v>1</v>
      </c>
      <c r="L64" s="15" t="s">
        <v>94</v>
      </c>
    </row>
    <row r="65" spans="1:12" s="30" customFormat="1" ht="21" hidden="1" customHeight="1" x14ac:dyDescent="0.25">
      <c r="A65" s="15">
        <v>56</v>
      </c>
      <c r="B65" s="16">
        <v>41321</v>
      </c>
      <c r="C65" s="33" t="s">
        <v>173</v>
      </c>
      <c r="D65" s="15" t="s">
        <v>174</v>
      </c>
      <c r="E65" s="15" t="s">
        <v>92</v>
      </c>
      <c r="F65" s="15" t="s">
        <v>175</v>
      </c>
      <c r="G65" s="15" t="s">
        <v>93</v>
      </c>
      <c r="H65" s="19"/>
      <c r="I65" s="19"/>
      <c r="J65" s="15">
        <v>1</v>
      </c>
      <c r="K65" s="15">
        <v>1</v>
      </c>
      <c r="L65" s="15" t="s">
        <v>94</v>
      </c>
    </row>
    <row r="66" spans="1:12" s="30" customFormat="1" ht="21" hidden="1" customHeight="1" x14ac:dyDescent="0.25">
      <c r="A66" s="15">
        <v>57</v>
      </c>
      <c r="B66" s="16">
        <v>41321</v>
      </c>
      <c r="C66" s="15">
        <v>18.149999999999999</v>
      </c>
      <c r="D66" s="15" t="s">
        <v>176</v>
      </c>
      <c r="E66" s="15" t="s">
        <v>99</v>
      </c>
      <c r="F66" s="15" t="s">
        <v>163</v>
      </c>
      <c r="G66" s="15" t="s">
        <v>93</v>
      </c>
      <c r="H66" s="19"/>
      <c r="I66" s="19"/>
      <c r="J66" s="19">
        <v>0</v>
      </c>
      <c r="K66" s="19">
        <v>0</v>
      </c>
      <c r="L66" s="15" t="s">
        <v>94</v>
      </c>
    </row>
    <row r="67" spans="1:12" s="30" customFormat="1" ht="21" hidden="1" customHeight="1" x14ac:dyDescent="0.25">
      <c r="A67" s="15">
        <v>58</v>
      </c>
      <c r="B67" s="16">
        <v>41323</v>
      </c>
      <c r="C67" s="33" t="s">
        <v>177</v>
      </c>
      <c r="D67" s="19" t="s">
        <v>178</v>
      </c>
      <c r="E67" s="15" t="s">
        <v>32</v>
      </c>
      <c r="F67" s="15" t="s">
        <v>179</v>
      </c>
      <c r="G67" s="15" t="s">
        <v>93</v>
      </c>
      <c r="H67" s="19"/>
      <c r="I67" s="19"/>
      <c r="J67" s="19">
        <v>0</v>
      </c>
      <c r="K67" s="15">
        <v>1</v>
      </c>
      <c r="L67" s="15" t="s">
        <v>54</v>
      </c>
    </row>
    <row r="68" spans="1:12" s="30" customFormat="1" ht="21" hidden="1" customHeight="1" x14ac:dyDescent="0.25">
      <c r="A68" s="15">
        <v>59</v>
      </c>
      <c r="B68" s="16">
        <v>41323</v>
      </c>
      <c r="C68" s="33" t="s">
        <v>139</v>
      </c>
      <c r="D68" s="15" t="s">
        <v>180</v>
      </c>
      <c r="E68" s="15" t="s">
        <v>99</v>
      </c>
      <c r="F68" s="15" t="s">
        <v>179</v>
      </c>
      <c r="G68" s="15" t="s">
        <v>93</v>
      </c>
      <c r="H68" s="19"/>
      <c r="I68" s="19"/>
      <c r="J68" s="19">
        <v>0</v>
      </c>
      <c r="K68" s="19">
        <v>0</v>
      </c>
      <c r="L68" s="15" t="s">
        <v>54</v>
      </c>
    </row>
    <row r="69" spans="1:12" s="30" customFormat="1" ht="21" hidden="1" customHeight="1" x14ac:dyDescent="0.25">
      <c r="A69" s="15">
        <v>60</v>
      </c>
      <c r="B69" s="16">
        <v>41323</v>
      </c>
      <c r="C69" s="33" t="s">
        <v>181</v>
      </c>
      <c r="D69" s="15" t="s">
        <v>182</v>
      </c>
      <c r="E69" s="15" t="s">
        <v>32</v>
      </c>
      <c r="F69" s="19" t="s">
        <v>183</v>
      </c>
      <c r="G69" s="15" t="s">
        <v>93</v>
      </c>
      <c r="H69" s="19"/>
      <c r="I69" s="19"/>
      <c r="J69" s="19">
        <v>0</v>
      </c>
      <c r="K69" s="15">
        <v>3</v>
      </c>
      <c r="L69" s="15" t="s">
        <v>54</v>
      </c>
    </row>
    <row r="70" spans="1:12" ht="30" hidden="1" x14ac:dyDescent="0.25">
      <c r="A70" s="15">
        <v>62</v>
      </c>
      <c r="B70" s="16">
        <v>41325</v>
      </c>
      <c r="C70" s="33" t="s">
        <v>184</v>
      </c>
      <c r="D70" s="15" t="s">
        <v>185</v>
      </c>
      <c r="E70" s="27" t="s">
        <v>42</v>
      </c>
      <c r="F70" s="15" t="s">
        <v>186</v>
      </c>
      <c r="G70" s="15" t="s">
        <v>93</v>
      </c>
      <c r="H70" s="19"/>
      <c r="I70" s="19"/>
      <c r="J70" s="15">
        <v>1</v>
      </c>
      <c r="K70" s="15">
        <v>1</v>
      </c>
      <c r="L70" s="19" t="s">
        <v>187</v>
      </c>
    </row>
    <row r="71" spans="1:12" s="30" customFormat="1" ht="18" hidden="1" customHeight="1" x14ac:dyDescent="0.25">
      <c r="A71" s="15">
        <v>63</v>
      </c>
      <c r="B71" s="16">
        <v>41326</v>
      </c>
      <c r="C71" s="33" t="s">
        <v>83</v>
      </c>
      <c r="D71" s="15" t="s">
        <v>188</v>
      </c>
      <c r="E71" s="19" t="s">
        <v>25</v>
      </c>
      <c r="F71" s="19" t="s">
        <v>189</v>
      </c>
      <c r="G71" s="15" t="s">
        <v>93</v>
      </c>
      <c r="H71" s="19"/>
      <c r="I71" s="19"/>
      <c r="J71" s="15">
        <v>1</v>
      </c>
      <c r="K71" s="15">
        <v>1</v>
      </c>
      <c r="L71" s="15" t="s">
        <v>37</v>
      </c>
    </row>
    <row r="72" spans="1:12" s="30" customFormat="1" ht="18" hidden="1" customHeight="1" x14ac:dyDescent="0.25">
      <c r="A72" s="15">
        <v>65</v>
      </c>
      <c r="B72" s="16">
        <v>41326</v>
      </c>
      <c r="C72" s="33" t="s">
        <v>190</v>
      </c>
      <c r="D72" s="15" t="s">
        <v>191</v>
      </c>
      <c r="E72" s="15" t="s">
        <v>99</v>
      </c>
      <c r="F72" s="15" t="s">
        <v>192</v>
      </c>
      <c r="G72" s="15" t="s">
        <v>93</v>
      </c>
      <c r="H72" s="19"/>
      <c r="I72" s="19"/>
      <c r="J72" s="15">
        <v>1</v>
      </c>
      <c r="K72" s="19">
        <v>0</v>
      </c>
      <c r="L72" s="15" t="s">
        <v>37</v>
      </c>
    </row>
    <row r="73" spans="1:12" s="30" customFormat="1" ht="18" hidden="1" customHeight="1" x14ac:dyDescent="0.25">
      <c r="A73" s="15">
        <v>66</v>
      </c>
      <c r="B73" s="16">
        <v>41327</v>
      </c>
      <c r="C73" s="33" t="s">
        <v>83</v>
      </c>
      <c r="D73" s="19" t="s">
        <v>193</v>
      </c>
      <c r="E73" s="15" t="s">
        <v>32</v>
      </c>
      <c r="F73" s="15" t="s">
        <v>192</v>
      </c>
      <c r="G73" s="15" t="s">
        <v>93</v>
      </c>
      <c r="H73" s="19"/>
      <c r="I73" s="19"/>
      <c r="J73" s="19">
        <v>0</v>
      </c>
      <c r="K73" s="15">
        <v>1</v>
      </c>
      <c r="L73" s="15" t="s">
        <v>47</v>
      </c>
    </row>
    <row r="74" spans="1:12" s="30" customFormat="1" ht="18" hidden="1" customHeight="1" x14ac:dyDescent="0.25">
      <c r="A74" s="15">
        <v>67</v>
      </c>
      <c r="B74" s="16">
        <v>41327</v>
      </c>
      <c r="C74" s="33" t="s">
        <v>194</v>
      </c>
      <c r="D74" s="15" t="s">
        <v>131</v>
      </c>
      <c r="E74" s="15" t="s">
        <v>195</v>
      </c>
      <c r="F74" s="15" t="s">
        <v>196</v>
      </c>
      <c r="G74" s="15" t="s">
        <v>93</v>
      </c>
      <c r="H74" s="19"/>
      <c r="I74" s="19"/>
      <c r="J74" s="15">
        <v>1</v>
      </c>
      <c r="K74" s="19">
        <v>0</v>
      </c>
      <c r="L74" s="15" t="s">
        <v>47</v>
      </c>
    </row>
    <row r="75" spans="1:12" s="30" customFormat="1" ht="18" hidden="1" customHeight="1" x14ac:dyDescent="0.25">
      <c r="A75" s="15">
        <v>68</v>
      </c>
      <c r="B75" s="16">
        <v>41328</v>
      </c>
      <c r="C75" s="33" t="s">
        <v>197</v>
      </c>
      <c r="D75" s="15" t="s">
        <v>198</v>
      </c>
      <c r="E75" s="15" t="s">
        <v>106</v>
      </c>
      <c r="F75" s="15" t="s">
        <v>199</v>
      </c>
      <c r="G75" s="15" t="s">
        <v>93</v>
      </c>
      <c r="H75" s="19"/>
      <c r="I75" s="19"/>
      <c r="J75" s="19">
        <v>0</v>
      </c>
      <c r="K75" s="15">
        <v>1</v>
      </c>
      <c r="L75" s="15" t="s">
        <v>94</v>
      </c>
    </row>
    <row r="76" spans="1:12" s="30" customFormat="1" ht="18" hidden="1" customHeight="1" x14ac:dyDescent="0.25">
      <c r="A76" s="15">
        <v>69</v>
      </c>
      <c r="B76" s="16">
        <v>41328</v>
      </c>
      <c r="C76" s="25">
        <v>14</v>
      </c>
      <c r="D76" s="15" t="s">
        <v>200</v>
      </c>
      <c r="E76" s="15" t="s">
        <v>92</v>
      </c>
      <c r="F76" s="15" t="s">
        <v>201</v>
      </c>
      <c r="G76" s="15" t="s">
        <v>93</v>
      </c>
      <c r="H76" s="19"/>
      <c r="I76" s="19"/>
      <c r="J76" s="19">
        <v>0</v>
      </c>
      <c r="K76" s="15">
        <v>1</v>
      </c>
      <c r="L76" s="15" t="s">
        <v>94</v>
      </c>
    </row>
    <row r="77" spans="1:12" s="30" customFormat="1" ht="18" hidden="1" customHeight="1" x14ac:dyDescent="0.25">
      <c r="A77" s="15">
        <v>70</v>
      </c>
      <c r="B77" s="16">
        <v>41328</v>
      </c>
      <c r="C77" s="25">
        <v>22.5</v>
      </c>
      <c r="D77" s="19" t="s">
        <v>202</v>
      </c>
      <c r="E77" s="15" t="s">
        <v>99</v>
      </c>
      <c r="F77" s="15" t="s">
        <v>36</v>
      </c>
      <c r="G77" s="15" t="s">
        <v>93</v>
      </c>
      <c r="H77" s="19"/>
      <c r="I77" s="19"/>
      <c r="J77" s="19">
        <v>0</v>
      </c>
      <c r="K77" s="19">
        <v>0</v>
      </c>
      <c r="L77" s="15" t="s">
        <v>94</v>
      </c>
    </row>
    <row r="78" spans="1:12" ht="30" hidden="1" x14ac:dyDescent="0.25">
      <c r="A78" s="15">
        <v>71</v>
      </c>
      <c r="B78" s="16">
        <v>41330</v>
      </c>
      <c r="C78" s="33" t="s">
        <v>203</v>
      </c>
      <c r="D78" s="15" t="s">
        <v>204</v>
      </c>
      <c r="E78" s="19" t="s">
        <v>25</v>
      </c>
      <c r="F78" s="15" t="s">
        <v>205</v>
      </c>
      <c r="G78" s="18" t="s">
        <v>206</v>
      </c>
      <c r="H78" s="19"/>
      <c r="I78" s="19"/>
      <c r="J78" s="19">
        <v>0</v>
      </c>
      <c r="K78" s="19">
        <v>0</v>
      </c>
      <c r="L78" s="15" t="s">
        <v>54</v>
      </c>
    </row>
    <row r="79" spans="1:12" s="30" customFormat="1" ht="18" hidden="1" customHeight="1" x14ac:dyDescent="0.25">
      <c r="A79" s="15">
        <v>72</v>
      </c>
      <c r="B79" s="16">
        <v>41331</v>
      </c>
      <c r="C79" s="33" t="s">
        <v>207</v>
      </c>
      <c r="D79" s="19" t="s">
        <v>208</v>
      </c>
      <c r="E79" s="15" t="s">
        <v>32</v>
      </c>
      <c r="F79" s="15" t="s">
        <v>192</v>
      </c>
      <c r="G79" s="15" t="s">
        <v>93</v>
      </c>
      <c r="H79" s="19"/>
      <c r="I79" s="19"/>
      <c r="J79" s="15">
        <v>1</v>
      </c>
      <c r="K79" s="15">
        <v>1</v>
      </c>
      <c r="L79" s="15" t="s">
        <v>209</v>
      </c>
    </row>
    <row r="80" spans="1:12" s="30" customFormat="1" ht="18" hidden="1" customHeight="1" x14ac:dyDescent="0.25">
      <c r="A80" s="15">
        <v>73</v>
      </c>
      <c r="B80" s="16">
        <v>41332</v>
      </c>
      <c r="C80" s="33" t="s">
        <v>210</v>
      </c>
      <c r="D80" s="15" t="s">
        <v>211</v>
      </c>
      <c r="E80" s="15" t="s">
        <v>106</v>
      </c>
      <c r="F80" s="15" t="s">
        <v>36</v>
      </c>
      <c r="G80" s="15" t="s">
        <v>93</v>
      </c>
      <c r="H80" s="19"/>
      <c r="I80" s="19"/>
      <c r="J80" s="19">
        <v>0</v>
      </c>
      <c r="K80" s="15">
        <v>1</v>
      </c>
      <c r="L80" s="15" t="s">
        <v>123</v>
      </c>
    </row>
    <row r="81" spans="1:12" s="30" customFormat="1" ht="18" hidden="1" customHeight="1" x14ac:dyDescent="0.25">
      <c r="A81" s="15">
        <v>74</v>
      </c>
      <c r="B81" s="16">
        <v>41332</v>
      </c>
      <c r="C81" s="33" t="s">
        <v>212</v>
      </c>
      <c r="D81" s="15" t="s">
        <v>213</v>
      </c>
      <c r="E81" s="19" t="s">
        <v>25</v>
      </c>
      <c r="F81" s="15" t="s">
        <v>214</v>
      </c>
      <c r="G81" s="15" t="s">
        <v>93</v>
      </c>
      <c r="H81" s="19"/>
      <c r="I81" s="19"/>
      <c r="J81" s="15">
        <v>1</v>
      </c>
      <c r="K81" s="19">
        <v>0</v>
      </c>
      <c r="L81" s="15" t="s">
        <v>123</v>
      </c>
    </row>
    <row r="82" spans="1:12" s="30" customFormat="1" ht="18" hidden="1" customHeight="1" x14ac:dyDescent="0.25">
      <c r="A82" s="15">
        <v>76</v>
      </c>
      <c r="B82" s="16">
        <v>41332</v>
      </c>
      <c r="C82" s="33" t="s">
        <v>215</v>
      </c>
      <c r="D82" s="19" t="s">
        <v>216</v>
      </c>
      <c r="E82" s="15" t="s">
        <v>99</v>
      </c>
      <c r="F82" s="15" t="s">
        <v>36</v>
      </c>
      <c r="G82" s="15" t="s">
        <v>93</v>
      </c>
      <c r="H82" s="19"/>
      <c r="I82" s="19"/>
      <c r="J82" s="19">
        <v>0</v>
      </c>
      <c r="K82" s="19">
        <v>0</v>
      </c>
      <c r="L82" s="15" t="s">
        <v>123</v>
      </c>
    </row>
    <row r="83" spans="1:12" s="5" customFormat="1" ht="20.100000000000001" customHeight="1" x14ac:dyDescent="0.25">
      <c r="A83" s="37"/>
      <c r="B83" s="37"/>
      <c r="C83" s="37"/>
      <c r="D83" s="37"/>
      <c r="E83" s="37"/>
      <c r="F83" s="37" t="s">
        <v>217</v>
      </c>
      <c r="G83" s="37" t="s">
        <v>130</v>
      </c>
      <c r="H83" s="38">
        <f>SUM(H47:H82)</f>
        <v>0</v>
      </c>
      <c r="I83" s="38">
        <f>SUM(I47:I82)</f>
        <v>0</v>
      </c>
      <c r="J83" s="38">
        <f>SUM(J47:J82)</f>
        <v>14</v>
      </c>
      <c r="K83" s="38">
        <f>SUM(K47:K82)</f>
        <v>21</v>
      </c>
      <c r="L83" s="37"/>
    </row>
    <row r="84" spans="1:12" s="30" customFormat="1" ht="18" hidden="1" customHeight="1" x14ac:dyDescent="0.25">
      <c r="A84" s="15">
        <v>77</v>
      </c>
      <c r="B84" s="16">
        <v>41334</v>
      </c>
      <c r="C84" s="33" t="s">
        <v>218</v>
      </c>
      <c r="D84" s="40" t="s">
        <v>219</v>
      </c>
      <c r="E84" s="15" t="s">
        <v>99</v>
      </c>
      <c r="F84" s="15" t="s">
        <v>122</v>
      </c>
      <c r="G84" s="15" t="s">
        <v>93</v>
      </c>
      <c r="H84" s="19"/>
      <c r="I84" s="19"/>
      <c r="J84" s="19">
        <v>0</v>
      </c>
      <c r="K84" s="19">
        <v>0</v>
      </c>
      <c r="L84" s="15" t="s">
        <v>220</v>
      </c>
    </row>
    <row r="85" spans="1:12" s="30" customFormat="1" ht="18" hidden="1" customHeight="1" x14ac:dyDescent="0.25">
      <c r="A85" s="15">
        <v>78</v>
      </c>
      <c r="B85" s="16">
        <v>41334</v>
      </c>
      <c r="C85" s="15">
        <v>13.15</v>
      </c>
      <c r="D85" s="19" t="s">
        <v>146</v>
      </c>
      <c r="E85" s="19" t="s">
        <v>25</v>
      </c>
      <c r="F85" s="15" t="s">
        <v>221</v>
      </c>
      <c r="G85" s="15" t="s">
        <v>93</v>
      </c>
      <c r="H85" s="19"/>
      <c r="I85" s="19"/>
      <c r="J85" s="19">
        <v>0</v>
      </c>
      <c r="K85" s="19">
        <v>0</v>
      </c>
      <c r="L85" s="15" t="s">
        <v>220</v>
      </c>
    </row>
    <row r="86" spans="1:12" ht="45" hidden="1" x14ac:dyDescent="0.25">
      <c r="A86" s="15">
        <v>79</v>
      </c>
      <c r="B86" s="16">
        <v>41335</v>
      </c>
      <c r="C86" s="33" t="s">
        <v>222</v>
      </c>
      <c r="D86" s="18" t="s">
        <v>223</v>
      </c>
      <c r="E86" s="27" t="s">
        <v>224</v>
      </c>
      <c r="F86" s="15" t="s">
        <v>66</v>
      </c>
      <c r="G86" s="15" t="s">
        <v>225</v>
      </c>
      <c r="H86" s="19"/>
      <c r="I86" s="19"/>
      <c r="J86" s="15">
        <v>1</v>
      </c>
      <c r="K86" s="19">
        <v>0</v>
      </c>
      <c r="L86" s="15" t="s">
        <v>94</v>
      </c>
    </row>
    <row r="87" spans="1:12" s="30" customFormat="1" ht="19.5" hidden="1" customHeight="1" x14ac:dyDescent="0.25">
      <c r="A87" s="15">
        <v>80</v>
      </c>
      <c r="B87" s="16">
        <v>41335</v>
      </c>
      <c r="C87" s="33" t="s">
        <v>226</v>
      </c>
      <c r="D87" s="15" t="s">
        <v>227</v>
      </c>
      <c r="E87" s="15" t="s">
        <v>228</v>
      </c>
      <c r="F87" s="15" t="s">
        <v>36</v>
      </c>
      <c r="G87" s="15" t="s">
        <v>225</v>
      </c>
      <c r="H87" s="19"/>
      <c r="I87" s="19"/>
      <c r="J87" s="15">
        <v>1</v>
      </c>
      <c r="K87" s="15">
        <v>1</v>
      </c>
      <c r="L87" s="15" t="s">
        <v>94</v>
      </c>
    </row>
    <row r="88" spans="1:12" s="30" customFormat="1" ht="19.5" hidden="1" customHeight="1" x14ac:dyDescent="0.25">
      <c r="A88" s="15">
        <v>81</v>
      </c>
      <c r="B88" s="16">
        <v>41336</v>
      </c>
      <c r="C88" s="33" t="s">
        <v>229</v>
      </c>
      <c r="D88" s="19" t="s">
        <v>100</v>
      </c>
      <c r="E88" s="15" t="s">
        <v>99</v>
      </c>
      <c r="F88" s="15" t="s">
        <v>36</v>
      </c>
      <c r="G88" s="15" t="s">
        <v>225</v>
      </c>
      <c r="H88" s="19"/>
      <c r="I88" s="19"/>
      <c r="J88" s="19">
        <v>0</v>
      </c>
      <c r="K88" s="19">
        <v>0</v>
      </c>
      <c r="L88" s="15" t="s">
        <v>50</v>
      </c>
    </row>
    <row r="89" spans="1:12" s="30" customFormat="1" ht="19.5" hidden="1" customHeight="1" x14ac:dyDescent="0.25">
      <c r="A89" s="15">
        <v>82</v>
      </c>
      <c r="B89" s="16">
        <v>41336</v>
      </c>
      <c r="C89" s="33" t="s">
        <v>230</v>
      </c>
      <c r="D89" s="15" t="s">
        <v>231</v>
      </c>
      <c r="E89" s="15" t="s">
        <v>106</v>
      </c>
      <c r="F89" s="15" t="s">
        <v>36</v>
      </c>
      <c r="G89" s="15" t="s">
        <v>225</v>
      </c>
      <c r="H89" s="19"/>
      <c r="I89" s="19"/>
      <c r="J89" s="19">
        <v>0</v>
      </c>
      <c r="K89" s="15">
        <v>1</v>
      </c>
      <c r="L89" s="15" t="s">
        <v>50</v>
      </c>
    </row>
    <row r="90" spans="1:12" s="30" customFormat="1" ht="19.5" hidden="1" customHeight="1" x14ac:dyDescent="0.25">
      <c r="A90" s="41">
        <v>83</v>
      </c>
      <c r="B90" s="16">
        <v>41337</v>
      </c>
      <c r="C90" s="33" t="s">
        <v>232</v>
      </c>
      <c r="D90" s="15" t="s">
        <v>233</v>
      </c>
      <c r="E90" s="19" t="s">
        <v>25</v>
      </c>
      <c r="F90" s="19" t="s">
        <v>234</v>
      </c>
      <c r="G90" s="15" t="s">
        <v>225</v>
      </c>
      <c r="H90" s="19"/>
      <c r="I90" s="19"/>
      <c r="J90" s="19">
        <v>0</v>
      </c>
      <c r="K90" s="19">
        <v>0</v>
      </c>
      <c r="L90" s="15" t="s">
        <v>54</v>
      </c>
    </row>
    <row r="91" spans="1:12" s="30" customFormat="1" ht="19.5" hidden="1" customHeight="1" x14ac:dyDescent="0.25">
      <c r="A91" s="41">
        <v>84</v>
      </c>
      <c r="B91" s="16">
        <v>41337</v>
      </c>
      <c r="C91" s="33" t="s">
        <v>235</v>
      </c>
      <c r="D91" s="15" t="s">
        <v>236</v>
      </c>
      <c r="E91" s="18" t="s">
        <v>32</v>
      </c>
      <c r="F91" s="15" t="s">
        <v>36</v>
      </c>
      <c r="G91" s="15" t="s">
        <v>225</v>
      </c>
      <c r="H91" s="19"/>
      <c r="I91" s="19"/>
      <c r="J91" s="19">
        <v>0</v>
      </c>
      <c r="K91" s="15">
        <v>1</v>
      </c>
      <c r="L91" s="15" t="s">
        <v>54</v>
      </c>
    </row>
    <row r="92" spans="1:12" ht="30" hidden="1" x14ac:dyDescent="0.25">
      <c r="A92" s="41">
        <v>85</v>
      </c>
      <c r="B92" s="16">
        <v>41337</v>
      </c>
      <c r="C92" s="33" t="s">
        <v>237</v>
      </c>
      <c r="D92" s="18" t="s">
        <v>238</v>
      </c>
      <c r="E92" s="19" t="s">
        <v>25</v>
      </c>
      <c r="F92" s="15" t="s">
        <v>239</v>
      </c>
      <c r="G92" s="15" t="s">
        <v>225</v>
      </c>
      <c r="H92" s="19"/>
      <c r="I92" s="19"/>
      <c r="J92" s="15">
        <v>2</v>
      </c>
      <c r="K92" s="19">
        <v>0</v>
      </c>
      <c r="L92" s="15" t="s">
        <v>54</v>
      </c>
    </row>
    <row r="93" spans="1:12" hidden="1" x14ac:dyDescent="0.25">
      <c r="A93" s="24">
        <v>86</v>
      </c>
      <c r="B93" s="16">
        <v>41338</v>
      </c>
      <c r="C93" s="33" t="s">
        <v>240</v>
      </c>
      <c r="D93" s="24" t="s">
        <v>241</v>
      </c>
      <c r="E93" s="24" t="s">
        <v>99</v>
      </c>
      <c r="F93" s="21" t="s">
        <v>242</v>
      </c>
      <c r="G93" s="15" t="s">
        <v>225</v>
      </c>
      <c r="H93" s="19"/>
      <c r="I93" s="19"/>
      <c r="J93" s="15">
        <v>1</v>
      </c>
      <c r="K93" s="15">
        <v>1</v>
      </c>
      <c r="L93" s="24" t="s">
        <v>62</v>
      </c>
    </row>
    <row r="94" spans="1:12" ht="30" hidden="1" x14ac:dyDescent="0.25">
      <c r="A94" s="24">
        <v>87</v>
      </c>
      <c r="B94" s="16">
        <v>41338</v>
      </c>
      <c r="C94" s="33" t="s">
        <v>243</v>
      </c>
      <c r="D94" s="27" t="s">
        <v>244</v>
      </c>
      <c r="E94" s="19" t="s">
        <v>25</v>
      </c>
      <c r="F94" s="24" t="s">
        <v>245</v>
      </c>
      <c r="G94" s="15" t="s">
        <v>225</v>
      </c>
      <c r="H94" s="19"/>
      <c r="I94" s="19"/>
      <c r="J94" s="19">
        <v>0</v>
      </c>
      <c r="K94" s="19">
        <v>0</v>
      </c>
      <c r="L94" s="15" t="s">
        <v>62</v>
      </c>
    </row>
    <row r="95" spans="1:12" hidden="1" x14ac:dyDescent="0.25">
      <c r="A95" s="24">
        <v>88</v>
      </c>
      <c r="B95" s="16">
        <v>41338</v>
      </c>
      <c r="C95" s="33" t="s">
        <v>246</v>
      </c>
      <c r="D95" s="27" t="s">
        <v>247</v>
      </c>
      <c r="E95" s="15" t="s">
        <v>99</v>
      </c>
      <c r="F95" s="15" t="s">
        <v>192</v>
      </c>
      <c r="G95" s="15" t="s">
        <v>225</v>
      </c>
      <c r="H95" s="19"/>
      <c r="I95" s="19"/>
      <c r="J95" s="19">
        <v>0</v>
      </c>
      <c r="K95" s="15">
        <v>1</v>
      </c>
      <c r="L95" s="15" t="s">
        <v>62</v>
      </c>
    </row>
    <row r="96" spans="1:12" ht="30" hidden="1" x14ac:dyDescent="0.25">
      <c r="A96" s="24">
        <v>89</v>
      </c>
      <c r="B96" s="16">
        <v>41341</v>
      </c>
      <c r="C96" s="33" t="s">
        <v>248</v>
      </c>
      <c r="D96" s="18" t="s">
        <v>249</v>
      </c>
      <c r="E96" s="15" t="s">
        <v>45</v>
      </c>
      <c r="F96" s="42" t="s">
        <v>250</v>
      </c>
      <c r="G96" s="15" t="s">
        <v>225</v>
      </c>
      <c r="H96" s="19"/>
      <c r="I96" s="19"/>
      <c r="J96" s="19">
        <v>0</v>
      </c>
      <c r="K96" s="19">
        <v>0</v>
      </c>
      <c r="L96" s="15" t="s">
        <v>47</v>
      </c>
    </row>
    <row r="97" spans="1:12" ht="30" hidden="1" x14ac:dyDescent="0.25">
      <c r="A97" s="24">
        <v>90</v>
      </c>
      <c r="B97" s="16">
        <v>41341</v>
      </c>
      <c r="C97" s="33" t="s">
        <v>251</v>
      </c>
      <c r="D97" s="27" t="s">
        <v>252</v>
      </c>
      <c r="E97" s="15" t="s">
        <v>253</v>
      </c>
      <c r="F97" s="15" t="s">
        <v>36</v>
      </c>
      <c r="G97" s="15" t="s">
        <v>225</v>
      </c>
      <c r="H97" s="19"/>
      <c r="I97" s="19"/>
      <c r="J97" s="15">
        <v>1</v>
      </c>
      <c r="K97" s="19">
        <v>0</v>
      </c>
      <c r="L97" s="15" t="s">
        <v>47</v>
      </c>
    </row>
    <row r="98" spans="1:12" hidden="1" x14ac:dyDescent="0.25">
      <c r="A98" s="24">
        <v>91</v>
      </c>
      <c r="B98" s="16">
        <v>41341</v>
      </c>
      <c r="C98" s="33" t="s">
        <v>254</v>
      </c>
      <c r="D98" s="24" t="s">
        <v>255</v>
      </c>
      <c r="E98" s="24" t="s">
        <v>99</v>
      </c>
      <c r="F98" s="24" t="s">
        <v>192</v>
      </c>
      <c r="G98" s="15" t="s">
        <v>225</v>
      </c>
      <c r="H98" s="19"/>
      <c r="I98" s="19"/>
      <c r="J98" s="19">
        <v>0</v>
      </c>
      <c r="K98" s="19">
        <v>0</v>
      </c>
      <c r="L98" s="15" t="s">
        <v>47</v>
      </c>
    </row>
    <row r="99" spans="1:12" ht="30" hidden="1" x14ac:dyDescent="0.25">
      <c r="A99" s="15">
        <v>92</v>
      </c>
      <c r="B99" s="16">
        <v>41342</v>
      </c>
      <c r="C99" s="33" t="s">
        <v>256</v>
      </c>
      <c r="D99" s="19" t="s">
        <v>257</v>
      </c>
      <c r="E99" s="27" t="s">
        <v>42</v>
      </c>
      <c r="F99" s="21" t="s">
        <v>258</v>
      </c>
      <c r="G99" s="15" t="s">
        <v>36</v>
      </c>
      <c r="H99" s="19"/>
      <c r="I99" s="19"/>
      <c r="J99" s="19">
        <v>0</v>
      </c>
      <c r="K99" s="19">
        <v>0</v>
      </c>
      <c r="L99" s="15" t="s">
        <v>94</v>
      </c>
    </row>
    <row r="100" spans="1:12" ht="18.75" hidden="1" customHeight="1" x14ac:dyDescent="0.25">
      <c r="A100" s="24">
        <v>93</v>
      </c>
      <c r="B100" s="16">
        <v>41342</v>
      </c>
      <c r="C100" s="33" t="s">
        <v>259</v>
      </c>
      <c r="D100" s="24" t="s">
        <v>260</v>
      </c>
      <c r="E100" s="24" t="s">
        <v>261</v>
      </c>
      <c r="F100" s="15" t="s">
        <v>36</v>
      </c>
      <c r="G100" s="15" t="s">
        <v>114</v>
      </c>
      <c r="H100" s="19"/>
      <c r="I100" s="19"/>
      <c r="J100" s="19">
        <v>0</v>
      </c>
      <c r="K100" s="15">
        <v>1</v>
      </c>
      <c r="L100" s="15" t="s">
        <v>94</v>
      </c>
    </row>
    <row r="101" spans="1:12" ht="30" hidden="1" x14ac:dyDescent="0.25">
      <c r="A101" s="24">
        <v>94</v>
      </c>
      <c r="B101" s="16">
        <v>41342</v>
      </c>
      <c r="C101" s="33" t="s">
        <v>262</v>
      </c>
      <c r="D101" s="15" t="s">
        <v>263</v>
      </c>
      <c r="E101" s="27" t="s">
        <v>264</v>
      </c>
      <c r="F101" s="15" t="s">
        <v>36</v>
      </c>
      <c r="G101" s="15" t="s">
        <v>225</v>
      </c>
      <c r="H101" s="19"/>
      <c r="I101" s="19"/>
      <c r="J101" s="19">
        <v>0</v>
      </c>
      <c r="K101" s="15">
        <v>2</v>
      </c>
      <c r="L101" s="15" t="s">
        <v>94</v>
      </c>
    </row>
    <row r="102" spans="1:12" s="30" customFormat="1" ht="18" hidden="1" customHeight="1" x14ac:dyDescent="0.25">
      <c r="A102" s="15">
        <v>95</v>
      </c>
      <c r="B102" s="16">
        <v>41343</v>
      </c>
      <c r="C102" s="33" t="s">
        <v>265</v>
      </c>
      <c r="D102" s="15" t="s">
        <v>266</v>
      </c>
      <c r="E102" s="15" t="s">
        <v>99</v>
      </c>
      <c r="F102" s="15" t="s">
        <v>36</v>
      </c>
      <c r="G102" s="15" t="s">
        <v>225</v>
      </c>
      <c r="H102" s="19"/>
      <c r="I102" s="19"/>
      <c r="J102" s="19">
        <v>0</v>
      </c>
      <c r="K102" s="19">
        <v>0</v>
      </c>
      <c r="L102" s="15" t="s">
        <v>50</v>
      </c>
    </row>
    <row r="103" spans="1:12" s="30" customFormat="1" ht="18" hidden="1" customHeight="1" x14ac:dyDescent="0.25">
      <c r="A103" s="15">
        <v>96</v>
      </c>
      <c r="B103" s="16">
        <v>41343</v>
      </c>
      <c r="C103" s="33" t="s">
        <v>267</v>
      </c>
      <c r="D103" s="15" t="s">
        <v>268</v>
      </c>
      <c r="E103" s="19" t="s">
        <v>25</v>
      </c>
      <c r="F103" s="15" t="s">
        <v>269</v>
      </c>
      <c r="G103" s="15" t="s">
        <v>225</v>
      </c>
      <c r="H103" s="19"/>
      <c r="I103" s="19"/>
      <c r="J103" s="19">
        <v>0</v>
      </c>
      <c r="K103" s="15">
        <v>1</v>
      </c>
      <c r="L103" s="15" t="s">
        <v>50</v>
      </c>
    </row>
    <row r="104" spans="1:12" ht="30" hidden="1" x14ac:dyDescent="0.25">
      <c r="A104" s="24">
        <v>97</v>
      </c>
      <c r="B104" s="16">
        <v>41344</v>
      </c>
      <c r="C104" s="33" t="s">
        <v>270</v>
      </c>
      <c r="D104" s="24" t="s">
        <v>188</v>
      </c>
      <c r="E104" s="27" t="s">
        <v>42</v>
      </c>
      <c r="F104" s="21" t="s">
        <v>126</v>
      </c>
      <c r="G104" s="15" t="s">
        <v>225</v>
      </c>
      <c r="H104" s="19"/>
      <c r="I104" s="19"/>
      <c r="J104" s="15">
        <v>1</v>
      </c>
      <c r="K104" s="19">
        <v>0</v>
      </c>
      <c r="L104" s="15" t="s">
        <v>54</v>
      </c>
    </row>
    <row r="105" spans="1:12" s="30" customFormat="1" ht="18.75" hidden="1" customHeight="1" x14ac:dyDescent="0.25">
      <c r="A105" s="15">
        <v>98</v>
      </c>
      <c r="B105" s="16">
        <v>41345</v>
      </c>
      <c r="C105" s="33" t="s">
        <v>243</v>
      </c>
      <c r="D105" s="19" t="s">
        <v>202</v>
      </c>
      <c r="E105" s="15" t="s">
        <v>92</v>
      </c>
      <c r="F105" s="15" t="s">
        <v>128</v>
      </c>
      <c r="G105" s="15" t="s">
        <v>114</v>
      </c>
      <c r="H105" s="19"/>
      <c r="I105" s="19"/>
      <c r="J105" s="15">
        <v>1</v>
      </c>
      <c r="K105" s="19"/>
      <c r="L105" s="15" t="s">
        <v>62</v>
      </c>
    </row>
    <row r="106" spans="1:12" ht="30" hidden="1" x14ac:dyDescent="0.25">
      <c r="A106" s="43">
        <v>99</v>
      </c>
      <c r="B106" s="16">
        <v>41345</v>
      </c>
      <c r="C106" s="33" t="s">
        <v>251</v>
      </c>
      <c r="D106" s="18" t="s">
        <v>223</v>
      </c>
      <c r="E106" s="24" t="s">
        <v>99</v>
      </c>
      <c r="F106" s="15" t="s">
        <v>49</v>
      </c>
      <c r="G106" s="15" t="s">
        <v>225</v>
      </c>
      <c r="H106" s="19"/>
      <c r="I106" s="19"/>
      <c r="J106" s="15">
        <v>1</v>
      </c>
      <c r="K106" s="19">
        <v>0</v>
      </c>
      <c r="L106" s="15" t="s">
        <v>62</v>
      </c>
    </row>
    <row r="107" spans="1:12" s="30" customFormat="1" ht="18.75" hidden="1" customHeight="1" x14ac:dyDescent="0.25">
      <c r="A107" s="41">
        <v>100</v>
      </c>
      <c r="B107" s="16">
        <v>41345</v>
      </c>
      <c r="C107" s="33" t="s">
        <v>248</v>
      </c>
      <c r="D107" s="19" t="s">
        <v>202</v>
      </c>
      <c r="E107" s="19" t="s">
        <v>25</v>
      </c>
      <c r="F107" s="15" t="s">
        <v>122</v>
      </c>
      <c r="G107" s="15" t="s">
        <v>225</v>
      </c>
      <c r="H107" s="19"/>
      <c r="I107" s="19"/>
      <c r="J107" s="19"/>
      <c r="K107" s="15">
        <v>1</v>
      </c>
      <c r="L107" s="15" t="s">
        <v>62</v>
      </c>
    </row>
    <row r="108" spans="1:12" s="30" customFormat="1" ht="18.75" hidden="1" customHeight="1" x14ac:dyDescent="0.25">
      <c r="A108" s="15">
        <v>101</v>
      </c>
      <c r="B108" s="16">
        <v>41346</v>
      </c>
      <c r="C108" s="44" t="s">
        <v>203</v>
      </c>
      <c r="D108" s="15" t="s">
        <v>167</v>
      </c>
      <c r="E108" s="15" t="s">
        <v>99</v>
      </c>
      <c r="F108" s="15" t="s">
        <v>49</v>
      </c>
      <c r="G108" s="15" t="s">
        <v>93</v>
      </c>
      <c r="H108" s="19"/>
      <c r="I108" s="19"/>
      <c r="J108" s="15">
        <v>1</v>
      </c>
      <c r="K108" s="19">
        <v>0</v>
      </c>
      <c r="L108" s="15" t="s">
        <v>123</v>
      </c>
    </row>
    <row r="109" spans="1:12" s="30" customFormat="1" ht="18.75" hidden="1" customHeight="1" x14ac:dyDescent="0.25">
      <c r="A109" s="15">
        <v>102</v>
      </c>
      <c r="B109" s="16">
        <v>41347</v>
      </c>
      <c r="C109" s="33" t="s">
        <v>139</v>
      </c>
      <c r="D109" s="15" t="s">
        <v>169</v>
      </c>
      <c r="E109" s="15" t="s">
        <v>92</v>
      </c>
      <c r="F109" s="15" t="s">
        <v>49</v>
      </c>
      <c r="G109" s="15" t="s">
        <v>93</v>
      </c>
      <c r="H109" s="19"/>
      <c r="I109" s="19"/>
      <c r="J109" s="15">
        <v>1</v>
      </c>
      <c r="K109" s="15">
        <v>1</v>
      </c>
      <c r="L109" s="15" t="s">
        <v>47</v>
      </c>
    </row>
    <row r="110" spans="1:12" s="30" customFormat="1" ht="18.75" hidden="1" customHeight="1" x14ac:dyDescent="0.25">
      <c r="A110" s="15">
        <v>104</v>
      </c>
      <c r="B110" s="16">
        <v>41347</v>
      </c>
      <c r="C110" s="33" t="s">
        <v>181</v>
      </c>
      <c r="D110" s="15" t="s">
        <v>170</v>
      </c>
      <c r="E110" s="15" t="s">
        <v>92</v>
      </c>
      <c r="F110" s="15" t="s">
        <v>49</v>
      </c>
      <c r="G110" s="15" t="s">
        <v>93</v>
      </c>
      <c r="H110" s="19"/>
      <c r="I110" s="19"/>
      <c r="J110" s="19">
        <v>0</v>
      </c>
      <c r="K110" s="19">
        <v>0</v>
      </c>
      <c r="L110" s="15" t="s">
        <v>47</v>
      </c>
    </row>
    <row r="111" spans="1:12" s="30" customFormat="1" ht="18.75" hidden="1" customHeight="1" x14ac:dyDescent="0.25">
      <c r="A111" s="15">
        <v>105</v>
      </c>
      <c r="B111" s="16">
        <v>41348</v>
      </c>
      <c r="C111" s="33" t="s">
        <v>184</v>
      </c>
      <c r="D111" s="19" t="s">
        <v>172</v>
      </c>
      <c r="E111" s="15" t="s">
        <v>106</v>
      </c>
      <c r="F111" s="15" t="s">
        <v>36</v>
      </c>
      <c r="G111" s="15" t="s">
        <v>93</v>
      </c>
      <c r="H111" s="19"/>
      <c r="I111" s="19"/>
      <c r="J111" s="15">
        <v>1</v>
      </c>
      <c r="K111" s="15">
        <v>1</v>
      </c>
      <c r="L111" s="15" t="s">
        <v>94</v>
      </c>
    </row>
    <row r="112" spans="1:12" s="30" customFormat="1" ht="18.75" hidden="1" customHeight="1" x14ac:dyDescent="0.25">
      <c r="A112" s="15">
        <v>106</v>
      </c>
      <c r="B112" s="16">
        <v>41351</v>
      </c>
      <c r="C112" s="33" t="s">
        <v>83</v>
      </c>
      <c r="D112" s="19" t="s">
        <v>257</v>
      </c>
      <c r="E112" s="15" t="s">
        <v>92</v>
      </c>
      <c r="F112" s="15" t="s">
        <v>269</v>
      </c>
      <c r="G112" s="15" t="s">
        <v>225</v>
      </c>
      <c r="H112" s="19"/>
      <c r="I112" s="19"/>
      <c r="J112" s="19">
        <v>0</v>
      </c>
      <c r="K112" s="19">
        <v>0</v>
      </c>
      <c r="L112" s="15" t="s">
        <v>54</v>
      </c>
    </row>
    <row r="113" spans="1:12" ht="30" hidden="1" x14ac:dyDescent="0.25">
      <c r="A113" s="24">
        <v>107</v>
      </c>
      <c r="B113" s="16">
        <v>41352</v>
      </c>
      <c r="C113" s="33" t="s">
        <v>190</v>
      </c>
      <c r="D113" s="27" t="s">
        <v>264</v>
      </c>
      <c r="E113" s="27" t="s">
        <v>42</v>
      </c>
      <c r="F113" s="15" t="s">
        <v>36</v>
      </c>
      <c r="G113" s="15" t="s">
        <v>225</v>
      </c>
      <c r="H113" s="19"/>
      <c r="I113" s="19"/>
      <c r="J113" s="19">
        <v>0</v>
      </c>
      <c r="K113" s="15">
        <v>1</v>
      </c>
      <c r="L113" s="15" t="s">
        <v>62</v>
      </c>
    </row>
    <row r="114" spans="1:12" s="30" customFormat="1" ht="21" hidden="1" customHeight="1" x14ac:dyDescent="0.25">
      <c r="A114" s="15">
        <v>108</v>
      </c>
      <c r="B114" s="16">
        <v>41352</v>
      </c>
      <c r="C114" s="33" t="s">
        <v>83</v>
      </c>
      <c r="D114" s="15" t="s">
        <v>213</v>
      </c>
      <c r="E114" s="19" t="s">
        <v>25</v>
      </c>
      <c r="F114" s="15" t="s">
        <v>214</v>
      </c>
      <c r="G114" s="15" t="s">
        <v>93</v>
      </c>
      <c r="H114" s="19"/>
      <c r="I114" s="19"/>
      <c r="J114" s="15">
        <v>1</v>
      </c>
      <c r="K114" s="19">
        <v>0</v>
      </c>
      <c r="L114" s="15" t="s">
        <v>62</v>
      </c>
    </row>
    <row r="115" spans="1:12" ht="30" hidden="1" x14ac:dyDescent="0.25">
      <c r="A115" s="24">
        <v>109</v>
      </c>
      <c r="B115" s="16">
        <v>41354</v>
      </c>
      <c r="C115" s="33" t="s">
        <v>197</v>
      </c>
      <c r="D115" s="15" t="s">
        <v>69</v>
      </c>
      <c r="E115" s="19" t="s">
        <v>70</v>
      </c>
      <c r="F115" s="19" t="s">
        <v>71</v>
      </c>
      <c r="G115" s="18" t="s">
        <v>72</v>
      </c>
      <c r="H115" s="21"/>
      <c r="I115" s="21"/>
      <c r="J115" s="15">
        <v>1</v>
      </c>
      <c r="K115" s="19">
        <v>0</v>
      </c>
      <c r="L115" s="15" t="s">
        <v>37</v>
      </c>
    </row>
    <row r="116" spans="1:12" ht="30" hidden="1" x14ac:dyDescent="0.25">
      <c r="A116" s="15">
        <v>110</v>
      </c>
      <c r="B116" s="16">
        <v>41355</v>
      </c>
      <c r="C116" s="25">
        <v>14</v>
      </c>
      <c r="D116" s="27" t="s">
        <v>244</v>
      </c>
      <c r="E116" s="19" t="s">
        <v>25</v>
      </c>
      <c r="F116" s="24" t="s">
        <v>245</v>
      </c>
      <c r="G116" s="15" t="s">
        <v>225</v>
      </c>
      <c r="H116" s="19"/>
      <c r="I116" s="19"/>
      <c r="J116" s="19">
        <v>0</v>
      </c>
      <c r="K116" s="19">
        <v>0</v>
      </c>
      <c r="L116" s="15" t="s">
        <v>220</v>
      </c>
    </row>
    <row r="117" spans="1:12" hidden="1" x14ac:dyDescent="0.25">
      <c r="A117" s="24">
        <v>111</v>
      </c>
      <c r="B117" s="16">
        <v>41356</v>
      </c>
      <c r="C117" s="25">
        <v>22.5</v>
      </c>
      <c r="D117" s="27" t="s">
        <v>247</v>
      </c>
      <c r="E117" s="15" t="s">
        <v>99</v>
      </c>
      <c r="F117" s="15" t="s">
        <v>192</v>
      </c>
      <c r="G117" s="15" t="s">
        <v>225</v>
      </c>
      <c r="H117" s="19"/>
      <c r="I117" s="19"/>
      <c r="J117" s="19">
        <v>0</v>
      </c>
      <c r="K117" s="15">
        <v>1</v>
      </c>
      <c r="L117" s="15" t="s">
        <v>94</v>
      </c>
    </row>
    <row r="118" spans="1:12" ht="30" hidden="1" x14ac:dyDescent="0.25">
      <c r="A118" s="15">
        <v>112</v>
      </c>
      <c r="B118" s="16">
        <v>41356</v>
      </c>
      <c r="C118" s="33" t="s">
        <v>203</v>
      </c>
      <c r="D118" s="18" t="s">
        <v>249</v>
      </c>
      <c r="E118" s="15" t="s">
        <v>45</v>
      </c>
      <c r="F118" s="42" t="s">
        <v>250</v>
      </c>
      <c r="G118" s="15" t="s">
        <v>225</v>
      </c>
      <c r="H118" s="19"/>
      <c r="I118" s="19"/>
      <c r="J118" s="19">
        <v>0</v>
      </c>
      <c r="K118" s="19">
        <v>0</v>
      </c>
      <c r="L118" s="15" t="s">
        <v>47</v>
      </c>
    </row>
    <row r="119" spans="1:12" s="30" customFormat="1" ht="21" hidden="1" customHeight="1" x14ac:dyDescent="0.25">
      <c r="A119" s="24">
        <v>113</v>
      </c>
      <c r="B119" s="16">
        <v>41357</v>
      </c>
      <c r="C119" s="33" t="s">
        <v>207</v>
      </c>
      <c r="D119" s="15" t="s">
        <v>69</v>
      </c>
      <c r="E119" s="19" t="s">
        <v>25</v>
      </c>
      <c r="F119" s="42" t="s">
        <v>250</v>
      </c>
      <c r="G119" s="15" t="s">
        <v>225</v>
      </c>
      <c r="H119" s="19"/>
      <c r="I119" s="19"/>
      <c r="J119" s="15">
        <v>1</v>
      </c>
      <c r="K119" s="19">
        <v>0</v>
      </c>
      <c r="L119" s="15" t="s">
        <v>50</v>
      </c>
    </row>
    <row r="120" spans="1:12" s="30" customFormat="1" ht="21" hidden="1" customHeight="1" x14ac:dyDescent="0.25">
      <c r="A120" s="15">
        <v>114</v>
      </c>
      <c r="B120" s="16">
        <v>41358</v>
      </c>
      <c r="C120" s="33" t="s">
        <v>254</v>
      </c>
      <c r="D120" s="15" t="s">
        <v>180</v>
      </c>
      <c r="E120" s="15" t="s">
        <v>99</v>
      </c>
      <c r="F120" s="15" t="s">
        <v>179</v>
      </c>
      <c r="G120" s="15" t="s">
        <v>93</v>
      </c>
      <c r="H120" s="19"/>
      <c r="I120" s="19"/>
      <c r="J120" s="19">
        <v>0</v>
      </c>
      <c r="K120" s="19">
        <v>0</v>
      </c>
      <c r="L120" s="15" t="s">
        <v>54</v>
      </c>
    </row>
    <row r="121" spans="1:12" ht="30" hidden="1" x14ac:dyDescent="0.25">
      <c r="A121" s="24">
        <v>115</v>
      </c>
      <c r="B121" s="16">
        <v>41359</v>
      </c>
      <c r="C121" s="33" t="s">
        <v>256</v>
      </c>
      <c r="D121" s="18" t="s">
        <v>238</v>
      </c>
      <c r="E121" s="19" t="s">
        <v>25</v>
      </c>
      <c r="F121" s="15" t="s">
        <v>239</v>
      </c>
      <c r="G121" s="15" t="s">
        <v>225</v>
      </c>
      <c r="H121" s="19"/>
      <c r="I121" s="19"/>
      <c r="J121" s="15">
        <v>2</v>
      </c>
      <c r="K121" s="19">
        <v>0</v>
      </c>
      <c r="L121" s="15" t="s">
        <v>62</v>
      </c>
    </row>
    <row r="122" spans="1:12" s="30" customFormat="1" ht="22.5" hidden="1" customHeight="1" x14ac:dyDescent="0.25">
      <c r="A122" s="15">
        <v>116</v>
      </c>
      <c r="B122" s="16">
        <v>41360</v>
      </c>
      <c r="C122" s="33" t="s">
        <v>270</v>
      </c>
      <c r="D122" s="15" t="s">
        <v>241</v>
      </c>
      <c r="E122" s="15" t="s">
        <v>99</v>
      </c>
      <c r="F122" s="19" t="s">
        <v>242</v>
      </c>
      <c r="G122" s="15" t="s">
        <v>225</v>
      </c>
      <c r="H122" s="19"/>
      <c r="I122" s="19"/>
      <c r="J122" s="15">
        <v>1</v>
      </c>
      <c r="K122" s="15">
        <v>1</v>
      </c>
      <c r="L122" s="15" t="s">
        <v>187</v>
      </c>
    </row>
    <row r="123" spans="1:12" ht="30" hidden="1" x14ac:dyDescent="0.25">
      <c r="A123" s="24">
        <v>117</v>
      </c>
      <c r="B123" s="16">
        <v>41361</v>
      </c>
      <c r="C123" s="33" t="s">
        <v>251</v>
      </c>
      <c r="D123" s="27" t="s">
        <v>244</v>
      </c>
      <c r="E123" s="19" t="s">
        <v>25</v>
      </c>
      <c r="F123" s="24" t="s">
        <v>245</v>
      </c>
      <c r="G123" s="15" t="s">
        <v>225</v>
      </c>
      <c r="H123" s="19"/>
      <c r="I123" s="19"/>
      <c r="J123" s="19">
        <v>0</v>
      </c>
      <c r="K123" s="19">
        <v>0</v>
      </c>
      <c r="L123" s="15" t="s">
        <v>37</v>
      </c>
    </row>
    <row r="124" spans="1:12" hidden="1" x14ac:dyDescent="0.25">
      <c r="A124" s="15">
        <v>118</v>
      </c>
      <c r="B124" s="16">
        <v>41361</v>
      </c>
      <c r="C124" s="33" t="s">
        <v>248</v>
      </c>
      <c r="D124" s="27" t="s">
        <v>247</v>
      </c>
      <c r="E124" s="15" t="s">
        <v>99</v>
      </c>
      <c r="F124" s="15" t="s">
        <v>192</v>
      </c>
      <c r="G124" s="15" t="s">
        <v>225</v>
      </c>
      <c r="H124" s="19"/>
      <c r="I124" s="19"/>
      <c r="J124" s="19">
        <v>0</v>
      </c>
      <c r="K124" s="15">
        <v>1</v>
      </c>
      <c r="L124" s="15" t="s">
        <v>37</v>
      </c>
    </row>
    <row r="125" spans="1:12" ht="30" hidden="1" x14ac:dyDescent="0.25">
      <c r="A125" s="24">
        <v>119</v>
      </c>
      <c r="B125" s="16">
        <v>41362</v>
      </c>
      <c r="C125" s="33" t="s">
        <v>237</v>
      </c>
      <c r="D125" s="18" t="s">
        <v>249</v>
      </c>
      <c r="E125" s="15" t="s">
        <v>45</v>
      </c>
      <c r="F125" s="42" t="s">
        <v>250</v>
      </c>
      <c r="G125" s="15" t="s">
        <v>225</v>
      </c>
      <c r="H125" s="19"/>
      <c r="I125" s="19"/>
      <c r="J125" s="19">
        <v>0</v>
      </c>
      <c r="K125" s="19">
        <v>0</v>
      </c>
      <c r="L125" s="15" t="s">
        <v>47</v>
      </c>
    </row>
    <row r="126" spans="1:12" ht="30" hidden="1" x14ac:dyDescent="0.25">
      <c r="A126" s="15">
        <v>120</v>
      </c>
      <c r="B126" s="16">
        <v>41363</v>
      </c>
      <c r="C126" s="33" t="s">
        <v>240</v>
      </c>
      <c r="D126" s="27" t="s">
        <v>252</v>
      </c>
      <c r="E126" s="15" t="s">
        <v>253</v>
      </c>
      <c r="F126" s="15" t="s">
        <v>36</v>
      </c>
      <c r="G126" s="15" t="s">
        <v>225</v>
      </c>
      <c r="H126" s="19"/>
      <c r="I126" s="19"/>
      <c r="J126" s="15">
        <v>1</v>
      </c>
      <c r="K126" s="19">
        <v>0</v>
      </c>
      <c r="L126" s="24" t="s">
        <v>94</v>
      </c>
    </row>
    <row r="127" spans="1:12" s="30" customFormat="1" ht="19.5" hidden="1" customHeight="1" x14ac:dyDescent="0.25">
      <c r="A127" s="24">
        <v>121</v>
      </c>
      <c r="B127" s="16">
        <v>41363</v>
      </c>
      <c r="C127" s="33" t="s">
        <v>243</v>
      </c>
      <c r="D127" s="15" t="s">
        <v>200</v>
      </c>
      <c r="E127" s="15" t="s">
        <v>92</v>
      </c>
      <c r="F127" s="15" t="s">
        <v>201</v>
      </c>
      <c r="G127" s="15" t="s">
        <v>93</v>
      </c>
      <c r="H127" s="19"/>
      <c r="I127" s="19"/>
      <c r="J127" s="19">
        <v>0</v>
      </c>
      <c r="K127" s="15">
        <v>1</v>
      </c>
      <c r="L127" s="15" t="s">
        <v>94</v>
      </c>
    </row>
    <row r="128" spans="1:12" s="30" customFormat="1" ht="19.5" hidden="1" customHeight="1" x14ac:dyDescent="0.25">
      <c r="A128" s="15">
        <v>122</v>
      </c>
      <c r="B128" s="16">
        <v>41363</v>
      </c>
      <c r="C128" s="33" t="s">
        <v>246</v>
      </c>
      <c r="D128" s="19" t="s">
        <v>202</v>
      </c>
      <c r="E128" s="15" t="s">
        <v>99</v>
      </c>
      <c r="F128" s="15" t="s">
        <v>36</v>
      </c>
      <c r="G128" s="15" t="s">
        <v>93</v>
      </c>
      <c r="H128" s="19"/>
      <c r="I128" s="19"/>
      <c r="J128" s="19">
        <v>0</v>
      </c>
      <c r="K128" s="19">
        <v>0</v>
      </c>
      <c r="L128" s="15" t="s">
        <v>94</v>
      </c>
    </row>
    <row r="129" spans="1:18" ht="30" hidden="1" x14ac:dyDescent="0.25">
      <c r="A129" s="24">
        <v>123</v>
      </c>
      <c r="B129" s="16">
        <v>41363</v>
      </c>
      <c r="C129" s="33" t="s">
        <v>197</v>
      </c>
      <c r="D129" s="15" t="s">
        <v>263</v>
      </c>
      <c r="E129" s="27" t="s">
        <v>264</v>
      </c>
      <c r="F129" s="15" t="s">
        <v>36</v>
      </c>
      <c r="G129" s="15" t="s">
        <v>225</v>
      </c>
      <c r="H129" s="19"/>
      <c r="I129" s="19"/>
      <c r="J129" s="19">
        <v>0</v>
      </c>
      <c r="K129" s="15">
        <v>2</v>
      </c>
      <c r="L129" s="15" t="s">
        <v>94</v>
      </c>
    </row>
    <row r="130" spans="1:18" ht="30" hidden="1" x14ac:dyDescent="0.25">
      <c r="A130" s="15">
        <v>124</v>
      </c>
      <c r="B130" s="16">
        <v>41364</v>
      </c>
      <c r="C130" s="25">
        <v>14</v>
      </c>
      <c r="D130" s="15" t="s">
        <v>263</v>
      </c>
      <c r="E130" s="27" t="s">
        <v>264</v>
      </c>
      <c r="F130" s="15" t="s">
        <v>36</v>
      </c>
      <c r="G130" s="15" t="s">
        <v>225</v>
      </c>
      <c r="H130" s="19"/>
      <c r="I130" s="19"/>
      <c r="J130" s="19">
        <v>0</v>
      </c>
      <c r="K130" s="15">
        <v>2</v>
      </c>
      <c r="L130" s="15" t="s">
        <v>50</v>
      </c>
    </row>
    <row r="131" spans="1:18" s="5" customFormat="1" ht="20.100000000000001" customHeight="1" x14ac:dyDescent="0.25">
      <c r="A131" s="37"/>
      <c r="B131" s="37"/>
      <c r="C131" s="37"/>
      <c r="D131" s="37"/>
      <c r="E131" s="37"/>
      <c r="F131" s="37" t="s">
        <v>271</v>
      </c>
      <c r="G131" s="37" t="s">
        <v>130</v>
      </c>
      <c r="H131" s="38">
        <f>SUM(H84:H130)</f>
        <v>0</v>
      </c>
      <c r="I131" s="38">
        <f>SUM(I84:I130)</f>
        <v>0</v>
      </c>
      <c r="J131" s="38">
        <f>SUM(J84:J130)</f>
        <v>19</v>
      </c>
      <c r="K131" s="38">
        <f>SUM(K84:K130)</f>
        <v>21</v>
      </c>
      <c r="L131" s="37"/>
    </row>
    <row r="132" spans="1:18" ht="21" customHeight="1" x14ac:dyDescent="0.25">
      <c r="A132" s="488" t="s">
        <v>272</v>
      </c>
      <c r="B132" s="489"/>
      <c r="C132" s="489"/>
      <c r="D132" s="489"/>
      <c r="E132" s="489"/>
      <c r="F132" s="489"/>
      <c r="G132" s="489"/>
      <c r="H132" s="489"/>
      <c r="I132" s="489"/>
      <c r="J132" s="489"/>
      <c r="K132" s="489"/>
      <c r="L132" s="490"/>
    </row>
    <row r="133" spans="1:18" s="49" customFormat="1" ht="33.75" hidden="1" customHeight="1" x14ac:dyDescent="0.2">
      <c r="A133" s="45" t="s">
        <v>273</v>
      </c>
      <c r="B133" s="46" t="s">
        <v>274</v>
      </c>
      <c r="C133" s="47" t="s">
        <v>275</v>
      </c>
      <c r="D133" s="48" t="s">
        <v>276</v>
      </c>
      <c r="E133" s="48" t="s">
        <v>277</v>
      </c>
      <c r="F133" s="48" t="s">
        <v>278</v>
      </c>
      <c r="G133" s="48" t="s">
        <v>279</v>
      </c>
      <c r="H133" s="19"/>
      <c r="I133" s="19"/>
      <c r="J133" s="19">
        <v>0</v>
      </c>
      <c r="K133" s="19">
        <v>1</v>
      </c>
      <c r="L133" s="48" t="s">
        <v>280</v>
      </c>
      <c r="O133" s="50" t="s">
        <v>281</v>
      </c>
      <c r="P133" s="50" t="s">
        <v>281</v>
      </c>
      <c r="Q133" s="50" t="s">
        <v>273</v>
      </c>
      <c r="R133" s="50" t="s">
        <v>281</v>
      </c>
    </row>
    <row r="134" spans="1:18" s="49" customFormat="1" ht="33.75" hidden="1" customHeight="1" x14ac:dyDescent="0.2">
      <c r="A134" s="45" t="s">
        <v>282</v>
      </c>
      <c r="B134" s="46" t="s">
        <v>283</v>
      </c>
      <c r="C134" s="47" t="s">
        <v>284</v>
      </c>
      <c r="D134" s="48" t="s">
        <v>285</v>
      </c>
      <c r="E134" s="48" t="s">
        <v>286</v>
      </c>
      <c r="F134" s="51" t="s">
        <v>287</v>
      </c>
      <c r="G134" s="48" t="s">
        <v>279</v>
      </c>
      <c r="H134" s="19"/>
      <c r="I134" s="19"/>
      <c r="J134" s="15">
        <v>0</v>
      </c>
      <c r="K134" s="19">
        <v>0</v>
      </c>
      <c r="L134" s="48" t="s">
        <v>288</v>
      </c>
      <c r="O134" s="50" t="s">
        <v>281</v>
      </c>
      <c r="P134" s="50" t="s">
        <v>281</v>
      </c>
      <c r="Q134" s="50" t="s">
        <v>281</v>
      </c>
      <c r="R134" s="50" t="s">
        <v>281</v>
      </c>
    </row>
    <row r="135" spans="1:18" s="49" customFormat="1" ht="33.75" hidden="1" customHeight="1" x14ac:dyDescent="0.2">
      <c r="A135" s="45" t="s">
        <v>289</v>
      </c>
      <c r="B135" s="46" t="s">
        <v>290</v>
      </c>
      <c r="C135" s="47" t="s">
        <v>291</v>
      </c>
      <c r="D135" s="48" t="s">
        <v>292</v>
      </c>
      <c r="E135" s="48" t="s">
        <v>277</v>
      </c>
      <c r="F135" s="48" t="s">
        <v>278</v>
      </c>
      <c r="G135" s="48" t="s">
        <v>279</v>
      </c>
      <c r="H135" s="19"/>
      <c r="I135" s="19"/>
      <c r="J135" s="19">
        <v>0</v>
      </c>
      <c r="K135" s="15">
        <v>1</v>
      </c>
      <c r="L135" s="48" t="s">
        <v>293</v>
      </c>
      <c r="O135" s="50" t="s">
        <v>281</v>
      </c>
      <c r="P135" s="50" t="s">
        <v>281</v>
      </c>
      <c r="Q135" s="50" t="s">
        <v>273</v>
      </c>
      <c r="R135" s="50" t="s">
        <v>281</v>
      </c>
    </row>
    <row r="136" spans="1:18" s="5" customFormat="1" ht="20.100000000000001" customHeight="1" x14ac:dyDescent="0.25">
      <c r="A136" s="37"/>
      <c r="B136" s="37"/>
      <c r="C136" s="37"/>
      <c r="D136" s="37"/>
      <c r="E136" s="37"/>
      <c r="F136" s="37" t="s">
        <v>129</v>
      </c>
      <c r="G136" s="37" t="s">
        <v>294</v>
      </c>
      <c r="H136" s="52">
        <f>SUM(H133:H135)</f>
        <v>0</v>
      </c>
      <c r="I136" s="52">
        <f>SUM(I133:I135)</f>
        <v>0</v>
      </c>
      <c r="J136" s="52">
        <f>SUM(J133:J135)</f>
        <v>0</v>
      </c>
      <c r="K136" s="52">
        <f>SUM(K133:K135)</f>
        <v>2</v>
      </c>
      <c r="L136" s="37"/>
    </row>
    <row r="137" spans="1:18" s="49" customFormat="1" ht="33.75" hidden="1" customHeight="1" x14ac:dyDescent="0.2">
      <c r="A137" s="53" t="s">
        <v>295</v>
      </c>
      <c r="B137" s="46" t="s">
        <v>296</v>
      </c>
      <c r="C137" s="47" t="s">
        <v>291</v>
      </c>
      <c r="D137" s="48" t="s">
        <v>297</v>
      </c>
      <c r="E137" s="48" t="s">
        <v>277</v>
      </c>
      <c r="F137" s="51" t="s">
        <v>298</v>
      </c>
      <c r="G137" s="48" t="s">
        <v>279</v>
      </c>
      <c r="H137" s="19"/>
      <c r="I137" s="19"/>
      <c r="J137" s="19"/>
      <c r="K137" s="19">
        <v>1</v>
      </c>
      <c r="L137" s="54" t="s">
        <v>299</v>
      </c>
      <c r="O137" s="47" t="s">
        <v>281</v>
      </c>
      <c r="P137" s="47" t="s">
        <v>281</v>
      </c>
      <c r="Q137" s="47" t="s">
        <v>281</v>
      </c>
      <c r="R137" s="47" t="s">
        <v>273</v>
      </c>
    </row>
    <row r="138" spans="1:18" s="49" customFormat="1" ht="33.75" hidden="1" customHeight="1" x14ac:dyDescent="0.2">
      <c r="A138" s="53" t="s">
        <v>300</v>
      </c>
      <c r="B138" s="46" t="s">
        <v>301</v>
      </c>
      <c r="C138" s="47" t="s">
        <v>302</v>
      </c>
      <c r="D138" s="48" t="s">
        <v>303</v>
      </c>
      <c r="E138" s="48" t="s">
        <v>277</v>
      </c>
      <c r="F138" s="51" t="s">
        <v>304</v>
      </c>
      <c r="G138" s="48" t="s">
        <v>279</v>
      </c>
      <c r="H138" s="19"/>
      <c r="I138" s="19"/>
      <c r="J138" s="15">
        <v>1</v>
      </c>
      <c r="K138" s="19"/>
      <c r="L138" s="54" t="s">
        <v>305</v>
      </c>
      <c r="O138" s="47" t="s">
        <v>281</v>
      </c>
      <c r="P138" s="47" t="s">
        <v>281</v>
      </c>
      <c r="Q138" s="47" t="s">
        <v>273</v>
      </c>
      <c r="R138" s="47" t="s">
        <v>281</v>
      </c>
    </row>
    <row r="139" spans="1:18" s="49" customFormat="1" ht="33.75" hidden="1" customHeight="1" x14ac:dyDescent="0.2">
      <c r="A139" s="53" t="s">
        <v>306</v>
      </c>
      <c r="B139" s="46" t="s">
        <v>307</v>
      </c>
      <c r="C139" s="47" t="s">
        <v>203</v>
      </c>
      <c r="D139" s="48" t="s">
        <v>308</v>
      </c>
      <c r="E139" s="48" t="s">
        <v>277</v>
      </c>
      <c r="F139" s="51" t="s">
        <v>309</v>
      </c>
      <c r="G139" s="48" t="s">
        <v>310</v>
      </c>
      <c r="H139" s="19"/>
      <c r="I139" s="19"/>
      <c r="J139" s="19">
        <v>1</v>
      </c>
      <c r="K139" s="15"/>
      <c r="L139" s="54" t="s">
        <v>299</v>
      </c>
      <c r="O139" s="47" t="s">
        <v>281</v>
      </c>
      <c r="P139" s="47" t="s">
        <v>281</v>
      </c>
      <c r="Q139" s="47" t="s">
        <v>273</v>
      </c>
      <c r="R139" s="47" t="s">
        <v>281</v>
      </c>
    </row>
    <row r="140" spans="1:18" s="49" customFormat="1" ht="33.75" hidden="1" customHeight="1" x14ac:dyDescent="0.2">
      <c r="A140" s="53" t="s">
        <v>311</v>
      </c>
      <c r="B140" s="46" t="s">
        <v>312</v>
      </c>
      <c r="C140" s="47" t="s">
        <v>203</v>
      </c>
      <c r="D140" s="48" t="s">
        <v>313</v>
      </c>
      <c r="E140" s="48" t="s">
        <v>277</v>
      </c>
      <c r="F140" s="51" t="s">
        <v>298</v>
      </c>
      <c r="G140" s="48" t="s">
        <v>279</v>
      </c>
      <c r="H140" s="19"/>
      <c r="I140" s="19"/>
      <c r="J140" s="19">
        <v>1</v>
      </c>
      <c r="K140" s="19"/>
      <c r="L140" s="54" t="s">
        <v>305</v>
      </c>
      <c r="O140" s="47" t="s">
        <v>281</v>
      </c>
      <c r="P140" s="47" t="s">
        <v>281</v>
      </c>
      <c r="Q140" s="47" t="s">
        <v>273</v>
      </c>
      <c r="R140" s="47" t="s">
        <v>281</v>
      </c>
    </row>
    <row r="141" spans="1:18" s="49" customFormat="1" ht="33.75" hidden="1" customHeight="1" x14ac:dyDescent="0.2">
      <c r="A141" s="53" t="s">
        <v>314</v>
      </c>
      <c r="B141" s="46" t="s">
        <v>312</v>
      </c>
      <c r="C141" s="47" t="s">
        <v>315</v>
      </c>
      <c r="D141" s="48" t="s">
        <v>316</v>
      </c>
      <c r="E141" s="48" t="s">
        <v>317</v>
      </c>
      <c r="F141" s="51" t="s">
        <v>309</v>
      </c>
      <c r="G141" s="48" t="s">
        <v>310</v>
      </c>
      <c r="H141" s="19"/>
      <c r="I141" s="19"/>
      <c r="J141" s="15">
        <v>1</v>
      </c>
      <c r="K141" s="19"/>
      <c r="L141" s="54" t="s">
        <v>305</v>
      </c>
      <c r="O141" s="47" t="s">
        <v>281</v>
      </c>
      <c r="P141" s="47" t="s">
        <v>281</v>
      </c>
      <c r="Q141" s="47" t="s">
        <v>273</v>
      </c>
      <c r="R141" s="47" t="s">
        <v>281</v>
      </c>
    </row>
    <row r="142" spans="1:18" s="49" customFormat="1" ht="33.75" hidden="1" customHeight="1" x14ac:dyDescent="0.2">
      <c r="A142" s="53" t="s">
        <v>318</v>
      </c>
      <c r="B142" s="46" t="s">
        <v>319</v>
      </c>
      <c r="C142" s="47" t="s">
        <v>203</v>
      </c>
      <c r="D142" s="48" t="s">
        <v>320</v>
      </c>
      <c r="E142" s="48" t="s">
        <v>277</v>
      </c>
      <c r="F142" s="51" t="s">
        <v>287</v>
      </c>
      <c r="G142" s="48" t="s">
        <v>279</v>
      </c>
      <c r="H142" s="19"/>
      <c r="I142" s="19"/>
      <c r="J142" s="19"/>
      <c r="K142" s="15">
        <v>2</v>
      </c>
      <c r="L142" s="54" t="s">
        <v>321</v>
      </c>
      <c r="O142" s="47" t="s">
        <v>281</v>
      </c>
      <c r="P142" s="47" t="s">
        <v>281</v>
      </c>
      <c r="Q142" s="47" t="s">
        <v>281</v>
      </c>
      <c r="R142" s="47" t="s">
        <v>282</v>
      </c>
    </row>
    <row r="143" spans="1:18" s="49" customFormat="1" ht="33.75" hidden="1" customHeight="1" x14ac:dyDescent="0.2">
      <c r="A143" s="53" t="s">
        <v>322</v>
      </c>
      <c r="B143" s="46" t="s">
        <v>323</v>
      </c>
      <c r="C143" s="47" t="s">
        <v>197</v>
      </c>
      <c r="D143" s="48" t="s">
        <v>324</v>
      </c>
      <c r="E143" s="48" t="s">
        <v>277</v>
      </c>
      <c r="F143" s="51" t="s">
        <v>325</v>
      </c>
      <c r="G143" s="48" t="s">
        <v>310</v>
      </c>
      <c r="H143" s="19"/>
      <c r="I143" s="19"/>
      <c r="J143" s="19">
        <v>1</v>
      </c>
      <c r="K143" s="19"/>
      <c r="L143" s="54" t="s">
        <v>280</v>
      </c>
      <c r="O143" s="47" t="s">
        <v>281</v>
      </c>
      <c r="P143" s="47" t="s">
        <v>281</v>
      </c>
      <c r="Q143" s="47" t="s">
        <v>273</v>
      </c>
      <c r="R143" s="47" t="s">
        <v>281</v>
      </c>
    </row>
    <row r="144" spans="1:18" s="49" customFormat="1" ht="33.75" hidden="1" customHeight="1" x14ac:dyDescent="0.2">
      <c r="A144" s="53" t="s">
        <v>326</v>
      </c>
      <c r="B144" s="46" t="s">
        <v>327</v>
      </c>
      <c r="C144" s="47" t="s">
        <v>315</v>
      </c>
      <c r="D144" s="48" t="s">
        <v>328</v>
      </c>
      <c r="E144" s="48" t="s">
        <v>277</v>
      </c>
      <c r="F144" s="51" t="s">
        <v>309</v>
      </c>
      <c r="G144" s="48" t="s">
        <v>310</v>
      </c>
      <c r="H144" s="19"/>
      <c r="I144" s="19"/>
      <c r="J144" s="15">
        <v>1</v>
      </c>
      <c r="K144" s="19"/>
      <c r="L144" s="54" t="s">
        <v>288</v>
      </c>
      <c r="O144" s="47" t="s">
        <v>281</v>
      </c>
      <c r="P144" s="47" t="s">
        <v>281</v>
      </c>
      <c r="Q144" s="47" t="s">
        <v>273</v>
      </c>
      <c r="R144" s="47" t="s">
        <v>281</v>
      </c>
    </row>
    <row r="145" spans="1:18" s="49" customFormat="1" ht="33.75" hidden="1" customHeight="1" x14ac:dyDescent="0.2">
      <c r="A145" s="53" t="s">
        <v>329</v>
      </c>
      <c r="B145" s="46" t="s">
        <v>330</v>
      </c>
      <c r="C145" s="47" t="s">
        <v>331</v>
      </c>
      <c r="D145" s="48" t="s">
        <v>332</v>
      </c>
      <c r="E145" s="48" t="s">
        <v>277</v>
      </c>
      <c r="F145" s="48" t="s">
        <v>278</v>
      </c>
      <c r="G145" s="48" t="s">
        <v>333</v>
      </c>
      <c r="H145" s="19"/>
      <c r="I145" s="19"/>
      <c r="J145" s="19"/>
      <c r="K145" s="15">
        <v>1</v>
      </c>
      <c r="L145" s="54" t="s">
        <v>293</v>
      </c>
      <c r="O145" s="47" t="s">
        <v>281</v>
      </c>
      <c r="P145" s="47" t="s">
        <v>281</v>
      </c>
      <c r="Q145" s="47" t="s">
        <v>281</v>
      </c>
      <c r="R145" s="47" t="s">
        <v>273</v>
      </c>
    </row>
    <row r="146" spans="1:18" s="5" customFormat="1" ht="20.100000000000001" customHeight="1" x14ac:dyDescent="0.25">
      <c r="A146" s="37"/>
      <c r="B146" s="37"/>
      <c r="C146" s="37"/>
      <c r="D146" s="37"/>
      <c r="E146" s="37"/>
      <c r="F146" s="37" t="s">
        <v>217</v>
      </c>
      <c r="G146" s="37" t="s">
        <v>272</v>
      </c>
      <c r="H146" s="38">
        <f>SUM(H137:H145)</f>
        <v>0</v>
      </c>
      <c r="I146" s="38">
        <f>SUM(I137:I145)</f>
        <v>0</v>
      </c>
      <c r="J146" s="38">
        <f>SUM(J137:J145)</f>
        <v>6</v>
      </c>
      <c r="K146" s="38">
        <f>SUM(K137:K145)</f>
        <v>4</v>
      </c>
      <c r="L146" s="37"/>
    </row>
    <row r="147" spans="1:18" s="49" customFormat="1" ht="33.75" hidden="1" customHeight="1" x14ac:dyDescent="0.2">
      <c r="A147" s="53" t="s">
        <v>334</v>
      </c>
      <c r="B147" s="46" t="s">
        <v>335</v>
      </c>
      <c r="C147" s="47" t="s">
        <v>336</v>
      </c>
      <c r="D147" s="48" t="s">
        <v>337</v>
      </c>
      <c r="E147" s="48" t="s">
        <v>317</v>
      </c>
      <c r="F147" s="48" t="s">
        <v>278</v>
      </c>
      <c r="G147" s="48" t="s">
        <v>279</v>
      </c>
      <c r="H147" s="19"/>
      <c r="I147" s="19"/>
      <c r="J147" s="19">
        <v>1</v>
      </c>
      <c r="K147" s="15"/>
      <c r="L147" s="54" t="s">
        <v>299</v>
      </c>
      <c r="O147" s="47" t="s">
        <v>281</v>
      </c>
      <c r="P147" s="47" t="s">
        <v>281</v>
      </c>
      <c r="Q147" s="47" t="s">
        <v>273</v>
      </c>
      <c r="R147" s="47" t="s">
        <v>281</v>
      </c>
    </row>
    <row r="148" spans="1:18" s="49" customFormat="1" ht="33.75" hidden="1" customHeight="1" x14ac:dyDescent="0.2">
      <c r="A148" s="53" t="s">
        <v>338</v>
      </c>
      <c r="B148" s="46" t="s">
        <v>339</v>
      </c>
      <c r="C148" s="47" t="s">
        <v>340</v>
      </c>
      <c r="D148" s="48" t="s">
        <v>341</v>
      </c>
      <c r="E148" s="48" t="s">
        <v>317</v>
      </c>
      <c r="F148" s="48" t="s">
        <v>298</v>
      </c>
      <c r="G148" s="48" t="s">
        <v>279</v>
      </c>
      <c r="H148" s="19"/>
      <c r="I148" s="19"/>
      <c r="J148" s="19"/>
      <c r="K148" s="19">
        <v>1</v>
      </c>
      <c r="L148" s="54" t="s">
        <v>299</v>
      </c>
      <c r="O148" s="47" t="s">
        <v>281</v>
      </c>
      <c r="P148" s="47" t="s">
        <v>281</v>
      </c>
      <c r="Q148" s="47" t="s">
        <v>281</v>
      </c>
      <c r="R148" s="47" t="s">
        <v>273</v>
      </c>
    </row>
    <row r="149" spans="1:18" s="49" customFormat="1" ht="33.75" hidden="1" customHeight="1" x14ac:dyDescent="0.2">
      <c r="A149" s="53" t="s">
        <v>342</v>
      </c>
      <c r="B149" s="46" t="s">
        <v>343</v>
      </c>
      <c r="C149" s="47" t="s">
        <v>344</v>
      </c>
      <c r="D149" s="48" t="s">
        <v>345</v>
      </c>
      <c r="E149" s="48" t="s">
        <v>317</v>
      </c>
      <c r="F149" s="48" t="s">
        <v>346</v>
      </c>
      <c r="G149" s="48" t="s">
        <v>310</v>
      </c>
      <c r="H149" s="19"/>
      <c r="I149" s="19">
        <v>1</v>
      </c>
      <c r="J149" s="15"/>
      <c r="K149" s="19">
        <v>1</v>
      </c>
      <c r="L149" s="54" t="s">
        <v>293</v>
      </c>
      <c r="O149" s="47" t="s">
        <v>281</v>
      </c>
      <c r="P149" s="47" t="s">
        <v>273</v>
      </c>
      <c r="Q149" s="47" t="s">
        <v>281</v>
      </c>
      <c r="R149" s="47" t="s">
        <v>273</v>
      </c>
    </row>
    <row r="150" spans="1:18" s="49" customFormat="1" ht="33.75" hidden="1" customHeight="1" x14ac:dyDescent="0.2">
      <c r="A150" s="53" t="s">
        <v>347</v>
      </c>
      <c r="B150" s="46" t="s">
        <v>348</v>
      </c>
      <c r="C150" s="47" t="s">
        <v>349</v>
      </c>
      <c r="D150" s="48" t="s">
        <v>350</v>
      </c>
      <c r="E150" s="48" t="s">
        <v>277</v>
      </c>
      <c r="F150" s="48" t="s">
        <v>351</v>
      </c>
      <c r="G150" s="48" t="s">
        <v>279</v>
      </c>
      <c r="H150" s="19"/>
      <c r="I150" s="19"/>
      <c r="J150" s="19"/>
      <c r="K150" s="15">
        <v>1</v>
      </c>
      <c r="L150" s="54" t="s">
        <v>305</v>
      </c>
      <c r="O150" s="47" t="s">
        <v>281</v>
      </c>
      <c r="P150" s="47" t="s">
        <v>281</v>
      </c>
      <c r="Q150" s="47" t="s">
        <v>281</v>
      </c>
      <c r="R150" s="47" t="s">
        <v>273</v>
      </c>
    </row>
    <row r="151" spans="1:18" s="5" customFormat="1" ht="20.100000000000001" customHeight="1" x14ac:dyDescent="0.25">
      <c r="A151" s="37"/>
      <c r="B151" s="37"/>
      <c r="C151" s="37"/>
      <c r="D151" s="37"/>
      <c r="E151" s="37"/>
      <c r="F151" s="37" t="s">
        <v>271</v>
      </c>
      <c r="G151" s="37" t="s">
        <v>294</v>
      </c>
      <c r="H151" s="38">
        <f>SUM(H147:H150)</f>
        <v>0</v>
      </c>
      <c r="I151" s="38">
        <f>SUM(I147:I150)</f>
        <v>1</v>
      </c>
      <c r="J151" s="38">
        <f>SUM(J147:J150)</f>
        <v>1</v>
      </c>
      <c r="K151" s="38">
        <f>SUM(K147:K150)</f>
        <v>3</v>
      </c>
      <c r="L151" s="37"/>
    </row>
    <row r="152" spans="1:18" ht="21" customHeight="1" x14ac:dyDescent="0.25">
      <c r="A152" s="491" t="s">
        <v>352</v>
      </c>
      <c r="B152" s="492"/>
      <c r="C152" s="492"/>
      <c r="D152" s="492"/>
      <c r="E152" s="492"/>
      <c r="F152" s="492"/>
      <c r="G152" s="492"/>
      <c r="H152" s="492"/>
      <c r="I152" s="492"/>
      <c r="J152" s="492"/>
      <c r="K152" s="492"/>
      <c r="L152" s="493"/>
    </row>
    <row r="153" spans="1:18" hidden="1" x14ac:dyDescent="0.25">
      <c r="A153" s="21">
        <v>1</v>
      </c>
      <c r="B153" s="20">
        <v>41276</v>
      </c>
      <c r="C153" s="21" t="s">
        <v>353</v>
      </c>
      <c r="D153" s="21" t="s">
        <v>354</v>
      </c>
      <c r="E153" s="21" t="s">
        <v>355</v>
      </c>
      <c r="F153" s="21" t="s">
        <v>356</v>
      </c>
      <c r="G153" s="21" t="s">
        <v>357</v>
      </c>
      <c r="H153" s="21"/>
      <c r="I153" s="21"/>
      <c r="J153" s="21"/>
      <c r="K153" s="24">
        <v>2</v>
      </c>
      <c r="L153" s="21" t="s">
        <v>358</v>
      </c>
    </row>
    <row r="154" spans="1:18" hidden="1" x14ac:dyDescent="0.25">
      <c r="A154" s="21">
        <v>2</v>
      </c>
      <c r="B154" s="20">
        <v>41276</v>
      </c>
      <c r="C154" s="21" t="s">
        <v>359</v>
      </c>
      <c r="D154" s="21" t="s">
        <v>360</v>
      </c>
      <c r="E154" s="21" t="s">
        <v>361</v>
      </c>
      <c r="F154" s="21" t="s">
        <v>49</v>
      </c>
      <c r="G154" s="21" t="s">
        <v>362</v>
      </c>
      <c r="H154" s="21"/>
      <c r="I154" s="21"/>
      <c r="J154" s="24">
        <v>1</v>
      </c>
      <c r="K154" s="24">
        <v>1</v>
      </c>
      <c r="L154" s="21" t="s">
        <v>358</v>
      </c>
    </row>
    <row r="155" spans="1:18" hidden="1" x14ac:dyDescent="0.25">
      <c r="A155" s="21">
        <v>3</v>
      </c>
      <c r="B155" s="20">
        <v>41277</v>
      </c>
      <c r="C155" s="21" t="s">
        <v>363</v>
      </c>
      <c r="D155" s="21" t="s">
        <v>364</v>
      </c>
      <c r="E155" s="21" t="s">
        <v>361</v>
      </c>
      <c r="F155" s="21" t="s">
        <v>36</v>
      </c>
      <c r="G155" s="21" t="s">
        <v>365</v>
      </c>
      <c r="H155" s="21"/>
      <c r="I155" s="21"/>
      <c r="J155" s="24"/>
      <c r="K155" s="24">
        <v>1</v>
      </c>
      <c r="L155" s="21" t="s">
        <v>366</v>
      </c>
    </row>
    <row r="156" spans="1:18" hidden="1" x14ac:dyDescent="0.25">
      <c r="A156" s="21">
        <v>4</v>
      </c>
      <c r="B156" s="20">
        <v>41277</v>
      </c>
      <c r="C156" s="21" t="s">
        <v>181</v>
      </c>
      <c r="D156" s="21" t="s">
        <v>367</v>
      </c>
      <c r="E156" s="21" t="s">
        <v>368</v>
      </c>
      <c r="F156" s="21" t="s">
        <v>369</v>
      </c>
      <c r="G156" s="21" t="s">
        <v>365</v>
      </c>
      <c r="H156" s="21"/>
      <c r="I156" s="21"/>
      <c r="J156" s="24"/>
      <c r="K156" s="24">
        <v>1</v>
      </c>
      <c r="L156" s="21" t="s">
        <v>366</v>
      </c>
    </row>
    <row r="157" spans="1:18" hidden="1" x14ac:dyDescent="0.25">
      <c r="A157" s="21">
        <v>5</v>
      </c>
      <c r="B157" s="20">
        <v>41277</v>
      </c>
      <c r="C157" s="21" t="s">
        <v>370</v>
      </c>
      <c r="D157" s="21" t="s">
        <v>371</v>
      </c>
      <c r="E157" s="21" t="s">
        <v>368</v>
      </c>
      <c r="F157" s="21" t="s">
        <v>372</v>
      </c>
      <c r="G157" s="21" t="s">
        <v>373</v>
      </c>
      <c r="H157" s="21"/>
      <c r="I157" s="21"/>
      <c r="J157" s="24">
        <v>1</v>
      </c>
      <c r="K157" s="24"/>
      <c r="L157" s="21" t="s">
        <v>366</v>
      </c>
    </row>
    <row r="158" spans="1:18" hidden="1" x14ac:dyDescent="0.25">
      <c r="A158" s="21">
        <v>6</v>
      </c>
      <c r="B158" s="20">
        <v>41279</v>
      </c>
      <c r="C158" s="21" t="s">
        <v>374</v>
      </c>
      <c r="D158" s="21" t="s">
        <v>375</v>
      </c>
      <c r="E158" s="21" t="s">
        <v>361</v>
      </c>
      <c r="F158" s="21" t="s">
        <v>376</v>
      </c>
      <c r="G158" s="21" t="s">
        <v>357</v>
      </c>
      <c r="H158" s="21"/>
      <c r="I158" s="21"/>
      <c r="J158" s="24">
        <v>1</v>
      </c>
      <c r="K158" s="24"/>
      <c r="L158" s="21" t="s">
        <v>366</v>
      </c>
    </row>
    <row r="159" spans="1:18" hidden="1" x14ac:dyDescent="0.25">
      <c r="A159" s="21">
        <v>7</v>
      </c>
      <c r="B159" s="20">
        <v>41279</v>
      </c>
      <c r="C159" s="21" t="s">
        <v>377</v>
      </c>
      <c r="D159" s="21" t="s">
        <v>378</v>
      </c>
      <c r="E159" s="21" t="s">
        <v>368</v>
      </c>
      <c r="F159" s="21" t="s">
        <v>379</v>
      </c>
      <c r="G159" s="21" t="s">
        <v>365</v>
      </c>
      <c r="H159" s="21"/>
      <c r="I159" s="21"/>
      <c r="J159" s="24">
        <v>1</v>
      </c>
      <c r="K159" s="21"/>
      <c r="L159" s="21" t="s">
        <v>366</v>
      </c>
    </row>
    <row r="160" spans="1:18" hidden="1" x14ac:dyDescent="0.25">
      <c r="A160" s="21">
        <v>8</v>
      </c>
      <c r="B160" s="20">
        <v>41279</v>
      </c>
      <c r="C160" s="21" t="s">
        <v>380</v>
      </c>
      <c r="D160" s="21" t="s">
        <v>381</v>
      </c>
      <c r="E160" s="21" t="s">
        <v>355</v>
      </c>
      <c r="F160" s="21" t="s">
        <v>356</v>
      </c>
      <c r="G160" s="21" t="s">
        <v>382</v>
      </c>
      <c r="H160" s="21"/>
      <c r="I160" s="21"/>
      <c r="J160" s="24">
        <v>1</v>
      </c>
      <c r="K160" s="21"/>
      <c r="L160" s="21" t="s">
        <v>358</v>
      </c>
    </row>
    <row r="161" spans="1:12" hidden="1" x14ac:dyDescent="0.25">
      <c r="A161" s="21">
        <v>9</v>
      </c>
      <c r="B161" s="20">
        <v>41279</v>
      </c>
      <c r="C161" s="21" t="s">
        <v>383</v>
      </c>
      <c r="D161" s="21" t="s">
        <v>384</v>
      </c>
      <c r="E161" s="21" t="s">
        <v>361</v>
      </c>
      <c r="F161" s="21" t="s">
        <v>385</v>
      </c>
      <c r="G161" s="21" t="s">
        <v>382</v>
      </c>
      <c r="H161" s="21"/>
      <c r="I161" s="21"/>
      <c r="J161" s="24"/>
      <c r="K161" s="21"/>
      <c r="L161" s="21" t="s">
        <v>358</v>
      </c>
    </row>
    <row r="162" spans="1:12" hidden="1" x14ac:dyDescent="0.25">
      <c r="A162" s="21">
        <v>10</v>
      </c>
      <c r="B162" s="20">
        <v>41280</v>
      </c>
      <c r="C162" s="21" t="s">
        <v>386</v>
      </c>
      <c r="D162" s="21" t="s">
        <v>387</v>
      </c>
      <c r="E162" s="21" t="s">
        <v>361</v>
      </c>
      <c r="F162" s="21" t="s">
        <v>49</v>
      </c>
      <c r="G162" s="21" t="s">
        <v>365</v>
      </c>
      <c r="H162" s="21"/>
      <c r="I162" s="21"/>
      <c r="J162" s="24">
        <v>1</v>
      </c>
      <c r="K162" s="21"/>
      <c r="L162" s="21" t="s">
        <v>358</v>
      </c>
    </row>
    <row r="163" spans="1:12" hidden="1" x14ac:dyDescent="0.25">
      <c r="A163" s="21">
        <v>11</v>
      </c>
      <c r="B163" s="20">
        <v>41282</v>
      </c>
      <c r="C163" s="21" t="s">
        <v>388</v>
      </c>
      <c r="D163" s="21" t="s">
        <v>389</v>
      </c>
      <c r="E163" s="21" t="s">
        <v>355</v>
      </c>
      <c r="F163" s="21" t="s">
        <v>390</v>
      </c>
      <c r="G163" s="21" t="s">
        <v>357</v>
      </c>
      <c r="H163" s="21"/>
      <c r="I163" s="21"/>
      <c r="J163" s="24">
        <v>1</v>
      </c>
      <c r="K163" s="21"/>
      <c r="L163" s="21" t="s">
        <v>358</v>
      </c>
    </row>
    <row r="164" spans="1:12" hidden="1" x14ac:dyDescent="0.25">
      <c r="A164" s="21">
        <v>12</v>
      </c>
      <c r="B164" s="20">
        <v>41282</v>
      </c>
      <c r="C164" s="21" t="s">
        <v>391</v>
      </c>
      <c r="D164" s="21" t="s">
        <v>392</v>
      </c>
      <c r="E164" s="21" t="s">
        <v>355</v>
      </c>
      <c r="F164" s="21" t="s">
        <v>36</v>
      </c>
      <c r="G164" s="21" t="s">
        <v>393</v>
      </c>
      <c r="H164" s="21"/>
      <c r="I164" s="21"/>
      <c r="J164" s="24">
        <v>1</v>
      </c>
      <c r="K164" s="21"/>
      <c r="L164" s="21" t="s">
        <v>366</v>
      </c>
    </row>
    <row r="165" spans="1:12" hidden="1" x14ac:dyDescent="0.25">
      <c r="A165" s="21">
        <v>13</v>
      </c>
      <c r="B165" s="20">
        <v>41283</v>
      </c>
      <c r="C165" s="21" t="s">
        <v>394</v>
      </c>
      <c r="D165" s="21" t="s">
        <v>395</v>
      </c>
      <c r="E165" s="21" t="s">
        <v>361</v>
      </c>
      <c r="F165" s="21" t="s">
        <v>396</v>
      </c>
      <c r="G165" s="21" t="s">
        <v>357</v>
      </c>
      <c r="H165" s="21"/>
      <c r="I165" s="21"/>
      <c r="J165" s="24">
        <v>1</v>
      </c>
      <c r="K165" s="24">
        <v>4</v>
      </c>
      <c r="L165" s="21" t="s">
        <v>397</v>
      </c>
    </row>
    <row r="166" spans="1:12" hidden="1" x14ac:dyDescent="0.25">
      <c r="A166" s="21">
        <v>14</v>
      </c>
      <c r="B166" s="20">
        <v>41283</v>
      </c>
      <c r="C166" s="21" t="s">
        <v>168</v>
      </c>
      <c r="D166" s="21" t="s">
        <v>398</v>
      </c>
      <c r="E166" s="21" t="s">
        <v>368</v>
      </c>
      <c r="F166" s="21" t="s">
        <v>36</v>
      </c>
      <c r="G166" s="21" t="s">
        <v>399</v>
      </c>
      <c r="H166" s="21"/>
      <c r="I166" s="21"/>
      <c r="J166" s="24"/>
      <c r="K166" s="24">
        <v>1</v>
      </c>
      <c r="L166" s="21" t="s">
        <v>358</v>
      </c>
    </row>
    <row r="167" spans="1:12" hidden="1" x14ac:dyDescent="0.25">
      <c r="A167" s="21">
        <v>15</v>
      </c>
      <c r="B167" s="20">
        <v>41283</v>
      </c>
      <c r="C167" s="21" t="s">
        <v>400</v>
      </c>
      <c r="D167" s="21" t="s">
        <v>401</v>
      </c>
      <c r="E167" s="21" t="s">
        <v>355</v>
      </c>
      <c r="F167" s="21" t="s">
        <v>402</v>
      </c>
      <c r="G167" s="21" t="s">
        <v>382</v>
      </c>
      <c r="H167" s="21"/>
      <c r="I167" s="21"/>
      <c r="J167" s="24"/>
      <c r="K167" s="24"/>
      <c r="L167" s="21" t="s">
        <v>366</v>
      </c>
    </row>
    <row r="168" spans="1:12" hidden="1" x14ac:dyDescent="0.25">
      <c r="A168" s="21">
        <v>16</v>
      </c>
      <c r="B168" s="20">
        <v>41283</v>
      </c>
      <c r="C168" s="21" t="s">
        <v>403</v>
      </c>
      <c r="D168" s="21" t="s">
        <v>404</v>
      </c>
      <c r="E168" s="21" t="s">
        <v>405</v>
      </c>
      <c r="F168" s="21" t="s">
        <v>36</v>
      </c>
      <c r="G168" s="21" t="s">
        <v>406</v>
      </c>
      <c r="H168" s="21"/>
      <c r="I168" s="21"/>
      <c r="J168" s="24">
        <v>1</v>
      </c>
      <c r="K168" s="24"/>
      <c r="L168" s="21" t="s">
        <v>358</v>
      </c>
    </row>
    <row r="169" spans="1:12" hidden="1" x14ac:dyDescent="0.25">
      <c r="A169" s="21">
        <v>17</v>
      </c>
      <c r="B169" s="20">
        <v>41284</v>
      </c>
      <c r="C169" s="21" t="s">
        <v>349</v>
      </c>
      <c r="D169" s="21" t="s">
        <v>407</v>
      </c>
      <c r="E169" s="21" t="s">
        <v>355</v>
      </c>
      <c r="F169" s="21" t="s">
        <v>36</v>
      </c>
      <c r="G169" s="21" t="s">
        <v>408</v>
      </c>
      <c r="H169" s="21"/>
      <c r="I169" s="21"/>
      <c r="J169" s="21"/>
      <c r="K169" s="21"/>
      <c r="L169" s="21" t="s">
        <v>409</v>
      </c>
    </row>
    <row r="170" spans="1:12" hidden="1" x14ac:dyDescent="0.25">
      <c r="A170" s="21">
        <v>18</v>
      </c>
      <c r="B170" s="20">
        <v>41285</v>
      </c>
      <c r="C170" s="21" t="s">
        <v>410</v>
      </c>
      <c r="D170" s="21" t="s">
        <v>411</v>
      </c>
      <c r="E170" s="21" t="s">
        <v>361</v>
      </c>
      <c r="F170" s="21" t="s">
        <v>412</v>
      </c>
      <c r="G170" s="21" t="s">
        <v>382</v>
      </c>
      <c r="H170" s="21"/>
      <c r="I170" s="21"/>
      <c r="J170" s="21"/>
      <c r="K170" s="21"/>
      <c r="L170" s="21" t="s">
        <v>366</v>
      </c>
    </row>
    <row r="171" spans="1:12" hidden="1" x14ac:dyDescent="0.25">
      <c r="A171" s="21">
        <v>19</v>
      </c>
      <c r="B171" s="20">
        <v>41285</v>
      </c>
      <c r="C171" s="21" t="s">
        <v>413</v>
      </c>
      <c r="D171" s="21" t="s">
        <v>414</v>
      </c>
      <c r="E171" s="21" t="s">
        <v>361</v>
      </c>
      <c r="F171" s="21" t="s">
        <v>415</v>
      </c>
      <c r="G171" s="21" t="s">
        <v>416</v>
      </c>
      <c r="H171" s="21"/>
      <c r="I171" s="21"/>
      <c r="J171" s="21"/>
      <c r="K171" s="21"/>
      <c r="L171" s="21" t="s">
        <v>358</v>
      </c>
    </row>
    <row r="172" spans="1:12" hidden="1" x14ac:dyDescent="0.25">
      <c r="A172" s="21">
        <v>20</v>
      </c>
      <c r="B172" s="20">
        <v>41286</v>
      </c>
      <c r="C172" s="21" t="s">
        <v>417</v>
      </c>
      <c r="D172" s="21" t="s">
        <v>418</v>
      </c>
      <c r="E172" s="21" t="s">
        <v>361</v>
      </c>
      <c r="F172" s="21" t="s">
        <v>419</v>
      </c>
      <c r="G172" s="21" t="s">
        <v>420</v>
      </c>
      <c r="H172" s="21"/>
      <c r="I172" s="21"/>
      <c r="J172" s="21"/>
      <c r="K172" s="21">
        <v>1</v>
      </c>
      <c r="L172" s="21" t="s">
        <v>358</v>
      </c>
    </row>
    <row r="173" spans="1:12" hidden="1" x14ac:dyDescent="0.25">
      <c r="A173" s="21">
        <v>21</v>
      </c>
      <c r="B173" s="20">
        <v>41288</v>
      </c>
      <c r="C173" s="21" t="s">
        <v>421</v>
      </c>
      <c r="D173" s="21" t="s">
        <v>422</v>
      </c>
      <c r="E173" s="21" t="s">
        <v>355</v>
      </c>
      <c r="F173" s="21" t="s">
        <v>369</v>
      </c>
      <c r="G173" s="21" t="s">
        <v>423</v>
      </c>
      <c r="H173" s="21"/>
      <c r="I173" s="21"/>
      <c r="J173" s="21">
        <v>1</v>
      </c>
      <c r="K173" s="21"/>
      <c r="L173" s="21" t="s">
        <v>366</v>
      </c>
    </row>
    <row r="174" spans="1:12" hidden="1" x14ac:dyDescent="0.25">
      <c r="A174" s="21">
        <v>22</v>
      </c>
      <c r="B174" s="20">
        <v>41289</v>
      </c>
      <c r="C174" s="21" t="s">
        <v>424</v>
      </c>
      <c r="D174" s="21" t="s">
        <v>425</v>
      </c>
      <c r="E174" s="21" t="s">
        <v>355</v>
      </c>
      <c r="F174" s="21" t="s">
        <v>426</v>
      </c>
      <c r="G174" s="21" t="s">
        <v>382</v>
      </c>
      <c r="H174" s="21"/>
      <c r="I174" s="21"/>
      <c r="J174" s="21"/>
      <c r="K174" s="21"/>
      <c r="L174" s="21" t="s">
        <v>358</v>
      </c>
    </row>
    <row r="175" spans="1:12" hidden="1" x14ac:dyDescent="0.25">
      <c r="A175" s="21">
        <v>23</v>
      </c>
      <c r="B175" s="20">
        <v>41289</v>
      </c>
      <c r="C175" s="21" t="s">
        <v>427</v>
      </c>
      <c r="D175" s="21" t="s">
        <v>428</v>
      </c>
      <c r="E175" s="21" t="s">
        <v>355</v>
      </c>
      <c r="F175" s="21" t="s">
        <v>49</v>
      </c>
      <c r="G175" s="21" t="s">
        <v>429</v>
      </c>
      <c r="H175" s="21"/>
      <c r="I175" s="21"/>
      <c r="J175" s="21">
        <v>1</v>
      </c>
      <c r="K175" s="21"/>
      <c r="L175" s="21" t="s">
        <v>358</v>
      </c>
    </row>
    <row r="176" spans="1:12" hidden="1" x14ac:dyDescent="0.25">
      <c r="A176" s="21">
        <v>24</v>
      </c>
      <c r="B176" s="20">
        <v>41290</v>
      </c>
      <c r="C176" s="21" t="s">
        <v>430</v>
      </c>
      <c r="D176" s="21" t="s">
        <v>431</v>
      </c>
      <c r="E176" s="21" t="s">
        <v>361</v>
      </c>
      <c r="F176" s="21" t="s">
        <v>356</v>
      </c>
      <c r="G176" s="21" t="s">
        <v>357</v>
      </c>
      <c r="H176" s="21"/>
      <c r="I176" s="21"/>
      <c r="J176" s="21">
        <v>1</v>
      </c>
      <c r="K176" s="21"/>
      <c r="L176" s="21" t="s">
        <v>366</v>
      </c>
    </row>
    <row r="177" spans="1:12" hidden="1" x14ac:dyDescent="0.25">
      <c r="A177" s="21">
        <v>25</v>
      </c>
      <c r="B177" s="20">
        <v>41290</v>
      </c>
      <c r="C177" s="21" t="s">
        <v>181</v>
      </c>
      <c r="D177" s="21" t="s">
        <v>432</v>
      </c>
      <c r="E177" s="21" t="s">
        <v>368</v>
      </c>
      <c r="F177" s="21" t="s">
        <v>372</v>
      </c>
      <c r="G177" s="21" t="s">
        <v>399</v>
      </c>
      <c r="H177" s="21"/>
      <c r="I177" s="21"/>
      <c r="J177" s="21">
        <v>1</v>
      </c>
      <c r="K177" s="21"/>
      <c r="L177" s="21" t="s">
        <v>366</v>
      </c>
    </row>
    <row r="178" spans="1:12" hidden="1" x14ac:dyDescent="0.25">
      <c r="A178" s="21">
        <v>26</v>
      </c>
      <c r="B178" s="20">
        <v>41291</v>
      </c>
      <c r="C178" s="21" t="s">
        <v>433</v>
      </c>
      <c r="D178" s="21" t="s">
        <v>434</v>
      </c>
      <c r="E178" s="21" t="s">
        <v>355</v>
      </c>
      <c r="F178" s="21" t="s">
        <v>356</v>
      </c>
      <c r="G178" s="21" t="s">
        <v>357</v>
      </c>
      <c r="H178" s="21"/>
      <c r="I178" s="21"/>
      <c r="J178" s="21">
        <v>1</v>
      </c>
      <c r="K178" s="21"/>
      <c r="L178" s="21" t="s">
        <v>366</v>
      </c>
    </row>
    <row r="179" spans="1:12" hidden="1" x14ac:dyDescent="0.25">
      <c r="A179" s="21">
        <v>27</v>
      </c>
      <c r="B179" s="20">
        <v>41291</v>
      </c>
      <c r="C179" s="21" t="s">
        <v>370</v>
      </c>
      <c r="D179" s="21" t="s">
        <v>435</v>
      </c>
      <c r="E179" s="21" t="s">
        <v>355</v>
      </c>
      <c r="F179" s="21" t="s">
        <v>36</v>
      </c>
      <c r="G179" s="21" t="s">
        <v>357</v>
      </c>
      <c r="H179" s="21"/>
      <c r="I179" s="21"/>
      <c r="J179" s="21"/>
      <c r="K179" s="21">
        <v>1</v>
      </c>
      <c r="L179" s="21" t="s">
        <v>358</v>
      </c>
    </row>
    <row r="180" spans="1:12" hidden="1" x14ac:dyDescent="0.25">
      <c r="A180" s="21">
        <v>28</v>
      </c>
      <c r="B180" s="20">
        <v>41291</v>
      </c>
      <c r="C180" s="21" t="s">
        <v>436</v>
      </c>
      <c r="D180" s="21" t="s">
        <v>437</v>
      </c>
      <c r="E180" s="21" t="s">
        <v>361</v>
      </c>
      <c r="F180" s="21" t="s">
        <v>438</v>
      </c>
      <c r="G180" s="21" t="s">
        <v>357</v>
      </c>
      <c r="H180" s="21"/>
      <c r="I180" s="21"/>
      <c r="J180" s="21">
        <v>1</v>
      </c>
      <c r="K180" s="21"/>
      <c r="L180" s="21" t="s">
        <v>358</v>
      </c>
    </row>
    <row r="181" spans="1:12" hidden="1" x14ac:dyDescent="0.25">
      <c r="A181" s="55">
        <v>29</v>
      </c>
      <c r="B181" s="20">
        <v>41292</v>
      </c>
      <c r="C181" s="21" t="s">
        <v>439</v>
      </c>
      <c r="D181" s="21" t="s">
        <v>440</v>
      </c>
      <c r="E181" s="21" t="s">
        <v>355</v>
      </c>
      <c r="F181" s="21" t="s">
        <v>356</v>
      </c>
      <c r="G181" s="21" t="s">
        <v>357</v>
      </c>
      <c r="H181" s="21"/>
      <c r="I181" s="21"/>
      <c r="J181" s="21">
        <v>1</v>
      </c>
      <c r="K181" s="21"/>
      <c r="L181" s="21" t="s">
        <v>366</v>
      </c>
    </row>
    <row r="182" spans="1:12" hidden="1" x14ac:dyDescent="0.25">
      <c r="A182" s="21">
        <v>30</v>
      </c>
      <c r="B182" s="20">
        <v>41292</v>
      </c>
      <c r="C182" s="21" t="s">
        <v>441</v>
      </c>
      <c r="D182" s="21" t="s">
        <v>442</v>
      </c>
      <c r="E182" s="21" t="s">
        <v>355</v>
      </c>
      <c r="F182" s="21" t="s">
        <v>443</v>
      </c>
      <c r="G182" s="21" t="s">
        <v>357</v>
      </c>
      <c r="H182" s="21"/>
      <c r="I182" s="21"/>
      <c r="J182" s="21">
        <v>1</v>
      </c>
      <c r="K182" s="21"/>
      <c r="L182" s="21" t="s">
        <v>358</v>
      </c>
    </row>
    <row r="183" spans="1:12" hidden="1" x14ac:dyDescent="0.25">
      <c r="A183" s="21">
        <v>31</v>
      </c>
      <c r="B183" s="20">
        <v>41293</v>
      </c>
      <c r="C183" s="21" t="s">
        <v>444</v>
      </c>
      <c r="D183" s="21" t="s">
        <v>445</v>
      </c>
      <c r="E183" s="21" t="s">
        <v>355</v>
      </c>
      <c r="F183" s="21" t="s">
        <v>446</v>
      </c>
      <c r="G183" s="21" t="s">
        <v>357</v>
      </c>
      <c r="H183" s="21"/>
      <c r="I183" s="21"/>
      <c r="J183" s="21">
        <v>1</v>
      </c>
      <c r="K183" s="21"/>
      <c r="L183" s="21" t="s">
        <v>358</v>
      </c>
    </row>
    <row r="184" spans="1:12" hidden="1" x14ac:dyDescent="0.25">
      <c r="A184" s="21">
        <v>32</v>
      </c>
      <c r="B184" s="20">
        <v>41293</v>
      </c>
      <c r="C184" s="21" t="s">
        <v>403</v>
      </c>
      <c r="D184" s="21" t="s">
        <v>434</v>
      </c>
      <c r="E184" s="21" t="s">
        <v>405</v>
      </c>
      <c r="F184" s="21" t="s">
        <v>412</v>
      </c>
      <c r="G184" s="21" t="s">
        <v>382</v>
      </c>
      <c r="H184" s="21"/>
      <c r="I184" s="21"/>
      <c r="J184" s="21"/>
      <c r="K184" s="21"/>
      <c r="L184" s="21" t="s">
        <v>366</v>
      </c>
    </row>
    <row r="185" spans="1:12" hidden="1" x14ac:dyDescent="0.25">
      <c r="A185" s="21">
        <v>33</v>
      </c>
      <c r="B185" s="20">
        <v>41293</v>
      </c>
      <c r="C185" s="21" t="s">
        <v>436</v>
      </c>
      <c r="D185" s="21" t="s">
        <v>447</v>
      </c>
      <c r="E185" s="21" t="s">
        <v>368</v>
      </c>
      <c r="F185" s="21" t="s">
        <v>36</v>
      </c>
      <c r="G185" s="21" t="s">
        <v>399</v>
      </c>
      <c r="H185" s="21"/>
      <c r="I185" s="21"/>
      <c r="J185" s="21">
        <v>1</v>
      </c>
      <c r="K185" s="21"/>
      <c r="L185" s="21" t="s">
        <v>366</v>
      </c>
    </row>
    <row r="186" spans="1:12" hidden="1" x14ac:dyDescent="0.25">
      <c r="A186" s="21">
        <v>34</v>
      </c>
      <c r="B186" s="20">
        <v>41294</v>
      </c>
      <c r="C186" s="21" t="s">
        <v>448</v>
      </c>
      <c r="D186" s="21" t="s">
        <v>449</v>
      </c>
      <c r="E186" s="21" t="s">
        <v>450</v>
      </c>
      <c r="F186" s="21" t="s">
        <v>402</v>
      </c>
      <c r="G186" s="21" t="s">
        <v>382</v>
      </c>
      <c r="H186" s="21"/>
      <c r="I186" s="21"/>
      <c r="J186" s="21"/>
      <c r="K186" s="21"/>
      <c r="L186" s="21" t="s">
        <v>358</v>
      </c>
    </row>
    <row r="187" spans="1:12" hidden="1" x14ac:dyDescent="0.25">
      <c r="A187" s="21">
        <v>35</v>
      </c>
      <c r="B187" s="20">
        <v>41295</v>
      </c>
      <c r="C187" s="21" t="s">
        <v>95</v>
      </c>
      <c r="D187" s="21" t="s">
        <v>451</v>
      </c>
      <c r="E187" s="21" t="s">
        <v>368</v>
      </c>
      <c r="F187" s="21" t="s">
        <v>36</v>
      </c>
      <c r="G187" s="21" t="s">
        <v>399</v>
      </c>
      <c r="H187" s="21"/>
      <c r="I187" s="21"/>
      <c r="J187" s="21">
        <v>1</v>
      </c>
      <c r="K187" s="21"/>
      <c r="L187" s="21" t="s">
        <v>358</v>
      </c>
    </row>
    <row r="188" spans="1:12" hidden="1" x14ac:dyDescent="0.25">
      <c r="A188" s="21">
        <v>36</v>
      </c>
      <c r="B188" s="20">
        <v>41295</v>
      </c>
      <c r="C188" s="21" t="s">
        <v>452</v>
      </c>
      <c r="D188" s="21" t="s">
        <v>453</v>
      </c>
      <c r="E188" s="21" t="s">
        <v>355</v>
      </c>
      <c r="F188" s="21" t="s">
        <v>454</v>
      </c>
      <c r="G188" s="21" t="s">
        <v>382</v>
      </c>
      <c r="H188" s="21"/>
      <c r="I188" s="21"/>
      <c r="J188" s="21"/>
      <c r="K188" s="21"/>
      <c r="L188" s="21" t="s">
        <v>366</v>
      </c>
    </row>
    <row r="189" spans="1:12" hidden="1" x14ac:dyDescent="0.25">
      <c r="A189" s="21">
        <v>37</v>
      </c>
      <c r="B189" s="20">
        <v>41296</v>
      </c>
      <c r="C189" s="21" t="s">
        <v>455</v>
      </c>
      <c r="D189" s="21" t="s">
        <v>456</v>
      </c>
      <c r="E189" s="21" t="s">
        <v>355</v>
      </c>
      <c r="F189" s="21" t="s">
        <v>457</v>
      </c>
      <c r="G189" s="21" t="s">
        <v>416</v>
      </c>
      <c r="H189" s="21"/>
      <c r="I189" s="21"/>
      <c r="J189" s="21"/>
      <c r="K189" s="21"/>
      <c r="L189" s="21" t="s">
        <v>366</v>
      </c>
    </row>
    <row r="190" spans="1:12" hidden="1" x14ac:dyDescent="0.25">
      <c r="A190" s="21">
        <v>38</v>
      </c>
      <c r="B190" s="20">
        <v>41296</v>
      </c>
      <c r="C190" s="21" t="s">
        <v>458</v>
      </c>
      <c r="D190" s="21" t="s">
        <v>459</v>
      </c>
      <c r="E190" s="21" t="s">
        <v>355</v>
      </c>
      <c r="F190" s="21" t="s">
        <v>460</v>
      </c>
      <c r="G190" s="21" t="s">
        <v>357</v>
      </c>
      <c r="H190" s="21"/>
      <c r="I190" s="21"/>
      <c r="J190" s="21">
        <v>2</v>
      </c>
      <c r="K190" s="21"/>
      <c r="L190" s="21" t="s">
        <v>366</v>
      </c>
    </row>
    <row r="191" spans="1:12" hidden="1" x14ac:dyDescent="0.25">
      <c r="A191" s="21">
        <v>39</v>
      </c>
      <c r="B191" s="20">
        <v>41297</v>
      </c>
      <c r="C191" s="21" t="s">
        <v>275</v>
      </c>
      <c r="D191" s="21" t="s">
        <v>461</v>
      </c>
      <c r="E191" s="21" t="s">
        <v>355</v>
      </c>
      <c r="F191" s="21" t="s">
        <v>372</v>
      </c>
      <c r="G191" s="21" t="s">
        <v>399</v>
      </c>
      <c r="H191" s="21"/>
      <c r="I191" s="21"/>
      <c r="J191" s="21">
        <v>1</v>
      </c>
      <c r="K191" s="21"/>
      <c r="L191" s="21" t="s">
        <v>366</v>
      </c>
    </row>
    <row r="192" spans="1:12" hidden="1" x14ac:dyDescent="0.25">
      <c r="A192" s="21">
        <v>40</v>
      </c>
      <c r="B192" s="20">
        <v>41297</v>
      </c>
      <c r="C192" s="21" t="s">
        <v>251</v>
      </c>
      <c r="D192" s="21" t="s">
        <v>462</v>
      </c>
      <c r="E192" s="21" t="s">
        <v>361</v>
      </c>
      <c r="F192" s="21" t="s">
        <v>446</v>
      </c>
      <c r="G192" s="21" t="s">
        <v>357</v>
      </c>
      <c r="H192" s="21"/>
      <c r="I192" s="21"/>
      <c r="J192" s="21">
        <v>1</v>
      </c>
      <c r="K192" s="21"/>
      <c r="L192" s="21" t="s">
        <v>366</v>
      </c>
    </row>
    <row r="193" spans="1:12" hidden="1" x14ac:dyDescent="0.25">
      <c r="A193" s="21">
        <v>41</v>
      </c>
      <c r="B193" s="20">
        <v>41297</v>
      </c>
      <c r="C193" s="21" t="s">
        <v>463</v>
      </c>
      <c r="D193" s="21" t="s">
        <v>464</v>
      </c>
      <c r="E193" s="21" t="s">
        <v>361</v>
      </c>
      <c r="F193" s="21" t="s">
        <v>465</v>
      </c>
      <c r="G193" s="21" t="s">
        <v>357</v>
      </c>
      <c r="H193" s="21"/>
      <c r="I193" s="21"/>
      <c r="J193" s="21">
        <v>1</v>
      </c>
      <c r="K193" s="21"/>
      <c r="L193" s="21" t="s">
        <v>358</v>
      </c>
    </row>
    <row r="194" spans="1:12" hidden="1" x14ac:dyDescent="0.25">
      <c r="A194" s="21">
        <v>42</v>
      </c>
      <c r="B194" s="20">
        <v>41298</v>
      </c>
      <c r="C194" s="21" t="s">
        <v>466</v>
      </c>
      <c r="D194" s="21" t="s">
        <v>467</v>
      </c>
      <c r="E194" s="21" t="s">
        <v>355</v>
      </c>
      <c r="F194" s="21" t="s">
        <v>49</v>
      </c>
      <c r="G194" s="21" t="s">
        <v>362</v>
      </c>
      <c r="H194" s="21"/>
      <c r="I194" s="21"/>
      <c r="J194" s="21">
        <v>1</v>
      </c>
      <c r="K194" s="21"/>
      <c r="L194" s="21" t="s">
        <v>358</v>
      </c>
    </row>
    <row r="195" spans="1:12" hidden="1" x14ac:dyDescent="0.25">
      <c r="A195" s="21">
        <v>43</v>
      </c>
      <c r="B195" s="20">
        <v>41299</v>
      </c>
      <c r="C195" s="21" t="s">
        <v>349</v>
      </c>
      <c r="D195" s="21" t="s">
        <v>468</v>
      </c>
      <c r="E195" s="21" t="s">
        <v>355</v>
      </c>
      <c r="F195" s="21" t="s">
        <v>469</v>
      </c>
      <c r="G195" s="21" t="s">
        <v>382</v>
      </c>
      <c r="H195" s="21"/>
      <c r="I195" s="21"/>
      <c r="J195" s="21"/>
      <c r="K195" s="21"/>
      <c r="L195" s="21" t="s">
        <v>358</v>
      </c>
    </row>
    <row r="196" spans="1:12" hidden="1" x14ac:dyDescent="0.25">
      <c r="A196" s="21">
        <v>44</v>
      </c>
      <c r="B196" s="20">
        <v>41300</v>
      </c>
      <c r="C196" s="21" t="s">
        <v>168</v>
      </c>
      <c r="D196" s="21" t="s">
        <v>470</v>
      </c>
      <c r="E196" s="21" t="s">
        <v>361</v>
      </c>
      <c r="F196" s="21" t="s">
        <v>446</v>
      </c>
      <c r="G196" s="21" t="s">
        <v>357</v>
      </c>
      <c r="H196" s="21"/>
      <c r="I196" s="21"/>
      <c r="J196" s="21"/>
      <c r="K196" s="21">
        <v>1</v>
      </c>
      <c r="L196" s="21" t="s">
        <v>358</v>
      </c>
    </row>
    <row r="197" spans="1:12" hidden="1" x14ac:dyDescent="0.25">
      <c r="A197" s="21">
        <v>45</v>
      </c>
      <c r="B197" s="20">
        <v>41302</v>
      </c>
      <c r="C197" s="21" t="s">
        <v>471</v>
      </c>
      <c r="D197" s="21" t="s">
        <v>472</v>
      </c>
      <c r="E197" s="21" t="s">
        <v>355</v>
      </c>
      <c r="F197" s="21" t="s">
        <v>446</v>
      </c>
      <c r="G197" s="21" t="s">
        <v>357</v>
      </c>
      <c r="H197" s="21"/>
      <c r="I197" s="21"/>
      <c r="J197" s="21">
        <v>1</v>
      </c>
      <c r="K197" s="21"/>
      <c r="L197" s="21" t="s">
        <v>366</v>
      </c>
    </row>
    <row r="198" spans="1:12" hidden="1" x14ac:dyDescent="0.25">
      <c r="A198" s="21">
        <v>46</v>
      </c>
      <c r="B198" s="20">
        <v>41302</v>
      </c>
      <c r="C198" s="21" t="s">
        <v>473</v>
      </c>
      <c r="D198" s="21" t="s">
        <v>474</v>
      </c>
      <c r="E198" s="21" t="s">
        <v>355</v>
      </c>
      <c r="F198" s="21" t="s">
        <v>438</v>
      </c>
      <c r="G198" s="21" t="s">
        <v>357</v>
      </c>
      <c r="H198" s="21"/>
      <c r="I198" s="21"/>
      <c r="J198" s="21"/>
      <c r="K198" s="21">
        <v>1</v>
      </c>
      <c r="L198" s="21" t="s">
        <v>358</v>
      </c>
    </row>
    <row r="199" spans="1:12" hidden="1" x14ac:dyDescent="0.25">
      <c r="A199" s="21">
        <v>47</v>
      </c>
      <c r="B199" s="20">
        <v>41303</v>
      </c>
      <c r="C199" s="21" t="s">
        <v>475</v>
      </c>
      <c r="D199" s="21" t="s">
        <v>476</v>
      </c>
      <c r="E199" s="21" t="s">
        <v>361</v>
      </c>
      <c r="F199" s="21" t="s">
        <v>36</v>
      </c>
      <c r="G199" s="21" t="s">
        <v>477</v>
      </c>
      <c r="H199" s="21"/>
      <c r="I199" s="21"/>
      <c r="J199" s="21">
        <v>1</v>
      </c>
      <c r="K199" s="21"/>
      <c r="L199" s="21" t="s">
        <v>358</v>
      </c>
    </row>
    <row r="200" spans="1:12" hidden="1" x14ac:dyDescent="0.25">
      <c r="A200" s="21">
        <v>48</v>
      </c>
      <c r="B200" s="20">
        <v>41304</v>
      </c>
      <c r="C200" s="21" t="s">
        <v>149</v>
      </c>
      <c r="D200" s="21" t="s">
        <v>478</v>
      </c>
      <c r="E200" s="21" t="s">
        <v>361</v>
      </c>
      <c r="F200" s="21" t="s">
        <v>356</v>
      </c>
      <c r="G200" s="21" t="s">
        <v>357</v>
      </c>
      <c r="H200" s="21"/>
      <c r="I200" s="21"/>
      <c r="J200" s="21">
        <v>1</v>
      </c>
      <c r="K200" s="21"/>
      <c r="L200" s="21" t="s">
        <v>358</v>
      </c>
    </row>
    <row r="201" spans="1:12" hidden="1" x14ac:dyDescent="0.25">
      <c r="A201" s="21">
        <v>49</v>
      </c>
      <c r="B201" s="20">
        <v>41305</v>
      </c>
      <c r="C201" s="21" t="s">
        <v>421</v>
      </c>
      <c r="D201" s="21" t="s">
        <v>479</v>
      </c>
      <c r="E201" s="21" t="s">
        <v>355</v>
      </c>
      <c r="F201" s="21" t="s">
        <v>356</v>
      </c>
      <c r="G201" s="21" t="s">
        <v>480</v>
      </c>
      <c r="H201" s="21"/>
      <c r="I201" s="21"/>
      <c r="J201" s="21">
        <v>2</v>
      </c>
      <c r="K201" s="21"/>
      <c r="L201" s="21" t="s">
        <v>481</v>
      </c>
    </row>
    <row r="202" spans="1:12" hidden="1" x14ac:dyDescent="0.25">
      <c r="A202" s="21">
        <v>50</v>
      </c>
      <c r="B202" s="20">
        <v>41305</v>
      </c>
      <c r="C202" s="21" t="s">
        <v>149</v>
      </c>
      <c r="D202" s="21" t="s">
        <v>482</v>
      </c>
      <c r="E202" s="21" t="s">
        <v>355</v>
      </c>
      <c r="F202" s="21" t="s">
        <v>36</v>
      </c>
      <c r="G202" s="21" t="s">
        <v>423</v>
      </c>
      <c r="H202" s="21"/>
      <c r="I202" s="21"/>
      <c r="J202" s="21">
        <v>1</v>
      </c>
      <c r="K202" s="21"/>
      <c r="L202" s="21" t="s">
        <v>366</v>
      </c>
    </row>
    <row r="203" spans="1:12" s="5" customFormat="1" ht="20.100000000000001" customHeight="1" x14ac:dyDescent="0.25">
      <c r="A203" s="37"/>
      <c r="B203" s="37"/>
      <c r="C203" s="37"/>
      <c r="D203" s="37"/>
      <c r="E203" s="37"/>
      <c r="F203" s="37" t="s">
        <v>129</v>
      </c>
      <c r="G203" s="37" t="s">
        <v>483</v>
      </c>
      <c r="H203" s="38">
        <f>SUM(H153:H202)</f>
        <v>0</v>
      </c>
      <c r="I203" s="38">
        <f>SUM(I153:I202)</f>
        <v>0</v>
      </c>
      <c r="J203" s="38">
        <f>SUM(J153:J202)</f>
        <v>33</v>
      </c>
      <c r="K203" s="38">
        <f>SUM(K153:K202)</f>
        <v>14</v>
      </c>
      <c r="L203" s="37"/>
    </row>
    <row r="204" spans="1:12" hidden="1" x14ac:dyDescent="0.25">
      <c r="A204" s="21">
        <v>51</v>
      </c>
      <c r="B204" s="20">
        <v>41307</v>
      </c>
      <c r="C204" s="21" t="s">
        <v>484</v>
      </c>
      <c r="D204" s="21" t="s">
        <v>485</v>
      </c>
      <c r="E204" s="21" t="s">
        <v>355</v>
      </c>
      <c r="F204" s="21" t="s">
        <v>486</v>
      </c>
      <c r="G204" s="21" t="s">
        <v>382</v>
      </c>
      <c r="H204" s="21"/>
      <c r="I204" s="21"/>
      <c r="J204" s="21"/>
      <c r="K204" s="21"/>
      <c r="L204" s="21" t="s">
        <v>397</v>
      </c>
    </row>
    <row r="205" spans="1:12" hidden="1" x14ac:dyDescent="0.25">
      <c r="A205" s="21">
        <v>52</v>
      </c>
      <c r="B205" s="20">
        <v>41309</v>
      </c>
      <c r="C205" s="21" t="s">
        <v>149</v>
      </c>
      <c r="D205" s="21" t="s">
        <v>440</v>
      </c>
      <c r="E205" s="21" t="s">
        <v>405</v>
      </c>
      <c r="F205" s="21" t="s">
        <v>454</v>
      </c>
      <c r="G205" s="21" t="s">
        <v>382</v>
      </c>
      <c r="H205" s="21"/>
      <c r="I205" s="21"/>
      <c r="J205" s="21"/>
      <c r="K205" s="21"/>
      <c r="L205" s="21" t="s">
        <v>358</v>
      </c>
    </row>
    <row r="206" spans="1:12" hidden="1" x14ac:dyDescent="0.25">
      <c r="A206" s="21">
        <v>53</v>
      </c>
      <c r="B206" s="20">
        <v>41310</v>
      </c>
      <c r="C206" s="21" t="s">
        <v>184</v>
      </c>
      <c r="D206" s="21" t="s">
        <v>487</v>
      </c>
      <c r="E206" s="21" t="s">
        <v>405</v>
      </c>
      <c r="F206" s="21" t="s">
        <v>356</v>
      </c>
      <c r="G206" s="21" t="s">
        <v>357</v>
      </c>
      <c r="H206" s="21"/>
      <c r="I206" s="21"/>
      <c r="J206" s="21"/>
      <c r="K206" s="21">
        <v>1</v>
      </c>
      <c r="L206" s="21" t="s">
        <v>358</v>
      </c>
    </row>
    <row r="207" spans="1:12" hidden="1" x14ac:dyDescent="0.25">
      <c r="A207" s="21">
        <v>54</v>
      </c>
      <c r="B207" s="20">
        <v>41310</v>
      </c>
      <c r="C207" s="21" t="s">
        <v>475</v>
      </c>
      <c r="D207" s="21" t="s">
        <v>398</v>
      </c>
      <c r="E207" s="21" t="s">
        <v>355</v>
      </c>
      <c r="F207" s="21" t="s">
        <v>488</v>
      </c>
      <c r="G207" s="21" t="s">
        <v>362</v>
      </c>
      <c r="H207" s="21"/>
      <c r="I207" s="21"/>
      <c r="J207" s="21"/>
      <c r="K207" s="21">
        <v>1</v>
      </c>
      <c r="L207" s="21" t="s">
        <v>358</v>
      </c>
    </row>
    <row r="208" spans="1:12" hidden="1" x14ac:dyDescent="0.25">
      <c r="A208" s="21">
        <v>55</v>
      </c>
      <c r="B208" s="20">
        <v>41311</v>
      </c>
      <c r="C208" s="21" t="s">
        <v>489</v>
      </c>
      <c r="D208" s="21" t="s">
        <v>490</v>
      </c>
      <c r="E208" s="21" t="s">
        <v>361</v>
      </c>
      <c r="F208" s="21" t="s">
        <v>36</v>
      </c>
      <c r="G208" s="21" t="s">
        <v>491</v>
      </c>
      <c r="H208" s="21"/>
      <c r="I208" s="21"/>
      <c r="J208" s="21"/>
      <c r="K208" s="21"/>
      <c r="L208" s="21" t="s">
        <v>409</v>
      </c>
    </row>
    <row r="209" spans="1:12" hidden="1" x14ac:dyDescent="0.25">
      <c r="A209" s="21">
        <v>56</v>
      </c>
      <c r="B209" s="20">
        <v>41311</v>
      </c>
      <c r="C209" s="21" t="s">
        <v>291</v>
      </c>
      <c r="D209" s="21" t="s">
        <v>492</v>
      </c>
      <c r="E209" s="21" t="s">
        <v>355</v>
      </c>
      <c r="F209" s="21" t="s">
        <v>493</v>
      </c>
      <c r="G209" s="21" t="s">
        <v>382</v>
      </c>
      <c r="H209" s="21"/>
      <c r="I209" s="21"/>
      <c r="J209" s="21"/>
      <c r="K209" s="21"/>
      <c r="L209" s="21" t="s">
        <v>494</v>
      </c>
    </row>
    <row r="210" spans="1:12" hidden="1" x14ac:dyDescent="0.25">
      <c r="A210" s="21">
        <v>57</v>
      </c>
      <c r="B210" s="20">
        <v>41313</v>
      </c>
      <c r="C210" s="21" t="s">
        <v>495</v>
      </c>
      <c r="D210" s="21" t="s">
        <v>496</v>
      </c>
      <c r="E210" s="21" t="s">
        <v>497</v>
      </c>
      <c r="F210" s="21" t="s">
        <v>498</v>
      </c>
      <c r="G210" s="21" t="s">
        <v>357</v>
      </c>
      <c r="H210" s="21"/>
      <c r="I210" s="21"/>
      <c r="J210" s="21">
        <v>1</v>
      </c>
      <c r="K210" s="21"/>
      <c r="L210" s="21" t="s">
        <v>93</v>
      </c>
    </row>
    <row r="211" spans="1:12" hidden="1" x14ac:dyDescent="0.25">
      <c r="A211" s="21">
        <v>58</v>
      </c>
      <c r="B211" s="20">
        <v>41313</v>
      </c>
      <c r="C211" s="21" t="s">
        <v>388</v>
      </c>
      <c r="D211" s="21" t="s">
        <v>499</v>
      </c>
      <c r="E211" s="21" t="s">
        <v>361</v>
      </c>
      <c r="F211" s="21" t="s">
        <v>446</v>
      </c>
      <c r="G211" s="21" t="s">
        <v>357</v>
      </c>
      <c r="H211" s="21"/>
      <c r="I211" s="21"/>
      <c r="J211" s="21">
        <v>1</v>
      </c>
      <c r="K211" s="21"/>
      <c r="L211" s="21" t="s">
        <v>397</v>
      </c>
    </row>
    <row r="212" spans="1:12" hidden="1" x14ac:dyDescent="0.25">
      <c r="A212" s="21">
        <v>59</v>
      </c>
      <c r="B212" s="20">
        <v>41314</v>
      </c>
      <c r="C212" s="21" t="s">
        <v>500</v>
      </c>
      <c r="D212" s="21" t="s">
        <v>492</v>
      </c>
      <c r="E212" s="21" t="s">
        <v>361</v>
      </c>
      <c r="F212" s="21" t="s">
        <v>501</v>
      </c>
      <c r="G212" s="21" t="s">
        <v>382</v>
      </c>
      <c r="H212" s="21"/>
      <c r="I212" s="21"/>
      <c r="J212" s="21"/>
      <c r="K212" s="21"/>
      <c r="L212" s="21" t="s">
        <v>358</v>
      </c>
    </row>
    <row r="213" spans="1:12" hidden="1" x14ac:dyDescent="0.25">
      <c r="A213" s="21">
        <v>60</v>
      </c>
      <c r="B213" s="20">
        <v>41314</v>
      </c>
      <c r="C213" s="21" t="s">
        <v>118</v>
      </c>
      <c r="D213" s="21" t="s">
        <v>502</v>
      </c>
      <c r="E213" s="21" t="s">
        <v>361</v>
      </c>
      <c r="F213" s="21" t="s">
        <v>503</v>
      </c>
      <c r="G213" s="21" t="s">
        <v>393</v>
      </c>
      <c r="H213" s="21"/>
      <c r="I213" s="21"/>
      <c r="J213" s="21"/>
      <c r="K213" s="21">
        <v>1</v>
      </c>
      <c r="L213" s="21" t="s">
        <v>358</v>
      </c>
    </row>
    <row r="214" spans="1:12" hidden="1" x14ac:dyDescent="0.25">
      <c r="A214" s="21">
        <v>61</v>
      </c>
      <c r="B214" s="20">
        <v>41315</v>
      </c>
      <c r="C214" s="21" t="s">
        <v>504</v>
      </c>
      <c r="D214" s="21" t="s">
        <v>505</v>
      </c>
      <c r="E214" s="21" t="s">
        <v>355</v>
      </c>
      <c r="F214" s="21" t="s">
        <v>419</v>
      </c>
      <c r="G214" s="21" t="s">
        <v>399</v>
      </c>
      <c r="H214" s="21"/>
      <c r="I214" s="21"/>
      <c r="J214" s="21">
        <v>1</v>
      </c>
      <c r="K214" s="21"/>
      <c r="L214" s="21" t="s">
        <v>358</v>
      </c>
    </row>
    <row r="215" spans="1:12" hidden="1" x14ac:dyDescent="0.25">
      <c r="A215" s="21">
        <v>62</v>
      </c>
      <c r="B215" s="20">
        <v>41317</v>
      </c>
      <c r="C215" s="21" t="s">
        <v>506</v>
      </c>
      <c r="D215" s="21" t="s">
        <v>507</v>
      </c>
      <c r="E215" s="21" t="s">
        <v>355</v>
      </c>
      <c r="F215" s="21" t="s">
        <v>508</v>
      </c>
      <c r="G215" s="21" t="s">
        <v>382</v>
      </c>
      <c r="H215" s="21"/>
      <c r="I215" s="21"/>
      <c r="J215" s="21"/>
      <c r="K215" s="21"/>
      <c r="L215" s="21" t="s">
        <v>397</v>
      </c>
    </row>
    <row r="216" spans="1:12" hidden="1" x14ac:dyDescent="0.25">
      <c r="A216" s="21">
        <v>63</v>
      </c>
      <c r="B216" s="20">
        <v>41317</v>
      </c>
      <c r="C216" s="21" t="s">
        <v>181</v>
      </c>
      <c r="D216" s="21" t="s">
        <v>509</v>
      </c>
      <c r="E216" s="21" t="s">
        <v>361</v>
      </c>
      <c r="F216" s="21" t="s">
        <v>510</v>
      </c>
      <c r="G216" s="21" t="s">
        <v>382</v>
      </c>
      <c r="H216" s="21"/>
      <c r="I216" s="21"/>
      <c r="J216" s="21"/>
      <c r="K216" s="21"/>
      <c r="L216" s="21" t="s">
        <v>397</v>
      </c>
    </row>
    <row r="217" spans="1:12" hidden="1" x14ac:dyDescent="0.25">
      <c r="A217" s="21">
        <v>64</v>
      </c>
      <c r="B217" s="20">
        <v>41319</v>
      </c>
      <c r="C217" s="21" t="s">
        <v>511</v>
      </c>
      <c r="D217" s="21" t="s">
        <v>512</v>
      </c>
      <c r="E217" s="21" t="s">
        <v>355</v>
      </c>
      <c r="F217" s="21" t="s">
        <v>372</v>
      </c>
      <c r="G217" s="21" t="s">
        <v>513</v>
      </c>
      <c r="H217" s="21"/>
      <c r="I217" s="21"/>
      <c r="J217" s="21"/>
      <c r="K217" s="21"/>
      <c r="L217" s="21" t="s">
        <v>93</v>
      </c>
    </row>
    <row r="218" spans="1:12" hidden="1" x14ac:dyDescent="0.25">
      <c r="A218" s="21">
        <v>65</v>
      </c>
      <c r="B218" s="20">
        <v>41319</v>
      </c>
      <c r="C218" s="21" t="s">
        <v>514</v>
      </c>
      <c r="D218" s="21" t="s">
        <v>515</v>
      </c>
      <c r="E218" s="21" t="s">
        <v>355</v>
      </c>
      <c r="F218" s="21" t="s">
        <v>516</v>
      </c>
      <c r="G218" s="21" t="s">
        <v>357</v>
      </c>
      <c r="H218" s="21"/>
      <c r="I218" s="21"/>
      <c r="J218" s="21"/>
      <c r="K218" s="21">
        <v>1</v>
      </c>
      <c r="L218" s="21" t="s">
        <v>27</v>
      </c>
    </row>
    <row r="219" spans="1:12" hidden="1" x14ac:dyDescent="0.25">
      <c r="A219" s="21">
        <v>66</v>
      </c>
      <c r="B219" s="20">
        <v>41319</v>
      </c>
      <c r="C219" s="21" t="s">
        <v>517</v>
      </c>
      <c r="D219" s="21" t="s">
        <v>518</v>
      </c>
      <c r="E219" s="21" t="s">
        <v>361</v>
      </c>
      <c r="F219" s="21" t="s">
        <v>519</v>
      </c>
      <c r="G219" s="21" t="s">
        <v>382</v>
      </c>
      <c r="H219" s="21"/>
      <c r="I219" s="21"/>
      <c r="J219" s="21"/>
      <c r="K219" s="21"/>
      <c r="L219" s="21" t="s">
        <v>27</v>
      </c>
    </row>
    <row r="220" spans="1:12" hidden="1" x14ac:dyDescent="0.25">
      <c r="A220" s="21">
        <v>67</v>
      </c>
      <c r="B220" s="20">
        <v>41319</v>
      </c>
      <c r="C220" s="21" t="s">
        <v>520</v>
      </c>
      <c r="D220" s="21" t="s">
        <v>521</v>
      </c>
      <c r="E220" s="21" t="s">
        <v>355</v>
      </c>
      <c r="F220" s="21" t="s">
        <v>49</v>
      </c>
      <c r="G220" s="21" t="s">
        <v>362</v>
      </c>
      <c r="H220" s="21"/>
      <c r="I220" s="21"/>
      <c r="J220" s="21">
        <v>1</v>
      </c>
      <c r="K220" s="21"/>
      <c r="L220" s="21" t="s">
        <v>27</v>
      </c>
    </row>
    <row r="221" spans="1:12" hidden="1" x14ac:dyDescent="0.25">
      <c r="A221" s="21">
        <v>68</v>
      </c>
      <c r="B221" s="20">
        <v>41320</v>
      </c>
      <c r="C221" s="21" t="s">
        <v>522</v>
      </c>
      <c r="D221" s="21" t="s">
        <v>523</v>
      </c>
      <c r="E221" s="21" t="s">
        <v>368</v>
      </c>
      <c r="F221" s="21" t="s">
        <v>369</v>
      </c>
      <c r="G221" s="21" t="s">
        <v>406</v>
      </c>
      <c r="H221" s="21"/>
      <c r="I221" s="21"/>
      <c r="J221" s="21">
        <v>1</v>
      </c>
      <c r="K221" s="21"/>
      <c r="L221" s="21" t="s">
        <v>358</v>
      </c>
    </row>
    <row r="222" spans="1:12" hidden="1" x14ac:dyDescent="0.25">
      <c r="A222" s="21">
        <v>69</v>
      </c>
      <c r="B222" s="20">
        <v>41320</v>
      </c>
      <c r="C222" s="21" t="s">
        <v>524</v>
      </c>
      <c r="D222" s="21" t="s">
        <v>525</v>
      </c>
      <c r="E222" s="21" t="s">
        <v>355</v>
      </c>
      <c r="F222" s="21" t="s">
        <v>402</v>
      </c>
      <c r="G222" s="21" t="s">
        <v>382</v>
      </c>
      <c r="H222" s="21"/>
      <c r="I222" s="21"/>
      <c r="J222" s="21"/>
      <c r="K222" s="21"/>
      <c r="L222" s="21" t="s">
        <v>93</v>
      </c>
    </row>
    <row r="223" spans="1:12" hidden="1" x14ac:dyDescent="0.25">
      <c r="A223" s="21">
        <v>70</v>
      </c>
      <c r="B223" s="20">
        <v>41320</v>
      </c>
      <c r="C223" s="21" t="s">
        <v>526</v>
      </c>
      <c r="D223" s="21" t="s">
        <v>527</v>
      </c>
      <c r="E223" s="21" t="s">
        <v>355</v>
      </c>
      <c r="F223" s="21" t="s">
        <v>528</v>
      </c>
      <c r="G223" s="21" t="s">
        <v>399</v>
      </c>
      <c r="H223" s="21"/>
      <c r="I223" s="21"/>
      <c r="J223" s="21"/>
      <c r="K223" s="21">
        <v>1</v>
      </c>
      <c r="L223" s="21" t="s">
        <v>93</v>
      </c>
    </row>
    <row r="224" spans="1:12" hidden="1" x14ac:dyDescent="0.25">
      <c r="A224" s="21">
        <v>71</v>
      </c>
      <c r="B224" s="20">
        <v>41320</v>
      </c>
      <c r="C224" s="21" t="s">
        <v>388</v>
      </c>
      <c r="D224" s="21" t="s">
        <v>464</v>
      </c>
      <c r="E224" s="21" t="s">
        <v>361</v>
      </c>
      <c r="F224" s="21" t="s">
        <v>529</v>
      </c>
      <c r="G224" s="21" t="s">
        <v>382</v>
      </c>
      <c r="H224" s="21"/>
      <c r="I224" s="21"/>
      <c r="J224" s="21"/>
      <c r="K224" s="21"/>
      <c r="L224" s="21" t="s">
        <v>358</v>
      </c>
    </row>
    <row r="225" spans="1:12" hidden="1" x14ac:dyDescent="0.25">
      <c r="A225" s="21">
        <v>72</v>
      </c>
      <c r="B225" s="20">
        <v>41321</v>
      </c>
      <c r="C225" s="21" t="s">
        <v>475</v>
      </c>
      <c r="D225" s="21" t="s">
        <v>530</v>
      </c>
      <c r="E225" s="21" t="s">
        <v>361</v>
      </c>
      <c r="F225" s="21" t="s">
        <v>465</v>
      </c>
      <c r="G225" s="21" t="s">
        <v>382</v>
      </c>
      <c r="H225" s="21"/>
      <c r="I225" s="21"/>
      <c r="J225" s="21"/>
      <c r="K225" s="21"/>
      <c r="L225" s="21" t="s">
        <v>409</v>
      </c>
    </row>
    <row r="226" spans="1:12" hidden="1" x14ac:dyDescent="0.25">
      <c r="A226" s="21">
        <v>73</v>
      </c>
      <c r="B226" s="20">
        <v>41322</v>
      </c>
      <c r="C226" s="21" t="s">
        <v>386</v>
      </c>
      <c r="D226" s="21" t="s">
        <v>531</v>
      </c>
      <c r="E226" s="21" t="s">
        <v>355</v>
      </c>
      <c r="F226" s="21" t="s">
        <v>402</v>
      </c>
      <c r="G226" s="21" t="s">
        <v>382</v>
      </c>
      <c r="H226" s="21"/>
      <c r="I226" s="21"/>
      <c r="J226" s="21"/>
      <c r="K226" s="21"/>
      <c r="L226" s="21" t="s">
        <v>93</v>
      </c>
    </row>
    <row r="227" spans="1:12" hidden="1" x14ac:dyDescent="0.25">
      <c r="A227" s="21">
        <v>74</v>
      </c>
      <c r="B227" s="20">
        <v>41322</v>
      </c>
      <c r="C227" s="21" t="s">
        <v>532</v>
      </c>
      <c r="D227" s="21" t="s">
        <v>533</v>
      </c>
      <c r="E227" s="21" t="s">
        <v>355</v>
      </c>
      <c r="F227" s="21" t="s">
        <v>534</v>
      </c>
      <c r="G227" s="21" t="s">
        <v>382</v>
      </c>
      <c r="H227" s="21"/>
      <c r="I227" s="21"/>
      <c r="J227" s="21"/>
      <c r="K227" s="21"/>
      <c r="L227" s="21" t="s">
        <v>358</v>
      </c>
    </row>
    <row r="228" spans="1:12" hidden="1" x14ac:dyDescent="0.25">
      <c r="A228" s="21">
        <v>75</v>
      </c>
      <c r="B228" s="20">
        <v>41323</v>
      </c>
      <c r="C228" s="21" t="s">
        <v>535</v>
      </c>
      <c r="D228" s="21" t="s">
        <v>536</v>
      </c>
      <c r="E228" s="21" t="s">
        <v>361</v>
      </c>
      <c r="F228" s="21" t="s">
        <v>537</v>
      </c>
      <c r="G228" s="21" t="s">
        <v>357</v>
      </c>
      <c r="H228" s="21"/>
      <c r="I228" s="21"/>
      <c r="J228" s="21">
        <v>1</v>
      </c>
      <c r="K228" s="21"/>
      <c r="L228" s="21" t="s">
        <v>397</v>
      </c>
    </row>
    <row r="229" spans="1:12" hidden="1" x14ac:dyDescent="0.25">
      <c r="A229" s="21">
        <v>76</v>
      </c>
      <c r="B229" s="20">
        <v>41323</v>
      </c>
      <c r="C229" s="21" t="s">
        <v>145</v>
      </c>
      <c r="D229" s="21" t="s">
        <v>538</v>
      </c>
      <c r="E229" s="21" t="s">
        <v>361</v>
      </c>
      <c r="F229" s="21" t="s">
        <v>402</v>
      </c>
      <c r="G229" s="21" t="s">
        <v>382</v>
      </c>
      <c r="H229" s="21"/>
      <c r="I229" s="21"/>
      <c r="J229" s="21"/>
      <c r="K229" s="21"/>
      <c r="L229" s="21" t="s">
        <v>27</v>
      </c>
    </row>
    <row r="230" spans="1:12" hidden="1" x14ac:dyDescent="0.25">
      <c r="A230" s="21">
        <v>77</v>
      </c>
      <c r="B230" s="20">
        <v>41323</v>
      </c>
      <c r="C230" s="21" t="s">
        <v>539</v>
      </c>
      <c r="D230" s="21" t="s">
        <v>540</v>
      </c>
      <c r="E230" s="21" t="s">
        <v>355</v>
      </c>
      <c r="F230" s="21" t="s">
        <v>534</v>
      </c>
      <c r="G230" s="21" t="s">
        <v>382</v>
      </c>
      <c r="H230" s="21"/>
      <c r="I230" s="21"/>
      <c r="J230" s="21"/>
      <c r="K230" s="21"/>
      <c r="L230" s="21" t="s">
        <v>358</v>
      </c>
    </row>
    <row r="231" spans="1:12" hidden="1" x14ac:dyDescent="0.25">
      <c r="A231" s="21">
        <v>78</v>
      </c>
      <c r="B231" s="20">
        <v>41324</v>
      </c>
      <c r="C231" s="21" t="s">
        <v>541</v>
      </c>
      <c r="D231" s="21" t="s">
        <v>542</v>
      </c>
      <c r="E231" s="21" t="s">
        <v>355</v>
      </c>
      <c r="F231" s="21" t="s">
        <v>454</v>
      </c>
      <c r="G231" s="21" t="s">
        <v>382</v>
      </c>
      <c r="H231" s="21"/>
      <c r="I231" s="21"/>
      <c r="J231" s="21"/>
      <c r="K231" s="21"/>
      <c r="L231" s="21" t="s">
        <v>358</v>
      </c>
    </row>
    <row r="232" spans="1:12" hidden="1" x14ac:dyDescent="0.25">
      <c r="A232" s="21">
        <v>79</v>
      </c>
      <c r="B232" s="20">
        <v>41324</v>
      </c>
      <c r="C232" s="21" t="s">
        <v>383</v>
      </c>
      <c r="D232" s="21" t="s">
        <v>543</v>
      </c>
      <c r="E232" s="21" t="s">
        <v>355</v>
      </c>
      <c r="F232" s="21" t="s">
        <v>402</v>
      </c>
      <c r="G232" s="21" t="s">
        <v>357</v>
      </c>
      <c r="H232" s="21"/>
      <c r="I232" s="21"/>
      <c r="J232" s="21">
        <v>1</v>
      </c>
      <c r="K232" s="21">
        <v>1</v>
      </c>
      <c r="L232" s="21" t="s">
        <v>544</v>
      </c>
    </row>
    <row r="233" spans="1:12" hidden="1" x14ac:dyDescent="0.25">
      <c r="A233" s="21">
        <v>80</v>
      </c>
      <c r="B233" s="20">
        <v>41324</v>
      </c>
      <c r="C233" s="21" t="s">
        <v>149</v>
      </c>
      <c r="D233" s="21" t="s">
        <v>525</v>
      </c>
      <c r="E233" s="21" t="s">
        <v>361</v>
      </c>
      <c r="F233" s="21" t="s">
        <v>454</v>
      </c>
      <c r="G233" s="21" t="s">
        <v>382</v>
      </c>
      <c r="H233" s="21"/>
      <c r="I233" s="21"/>
      <c r="J233" s="21"/>
      <c r="K233" s="21"/>
      <c r="L233" s="21" t="s">
        <v>545</v>
      </c>
    </row>
    <row r="234" spans="1:12" hidden="1" x14ac:dyDescent="0.25">
      <c r="A234" s="21">
        <v>81</v>
      </c>
      <c r="B234" s="20">
        <v>41324</v>
      </c>
      <c r="C234" s="21" t="s">
        <v>363</v>
      </c>
      <c r="D234" s="21" t="s">
        <v>546</v>
      </c>
      <c r="E234" s="21" t="s">
        <v>355</v>
      </c>
      <c r="F234" s="21" t="s">
        <v>372</v>
      </c>
      <c r="G234" s="21" t="s">
        <v>399</v>
      </c>
      <c r="H234" s="21"/>
      <c r="I234" s="21"/>
      <c r="J234" s="21"/>
      <c r="K234" s="21">
        <v>1</v>
      </c>
      <c r="L234" s="21" t="s">
        <v>544</v>
      </c>
    </row>
    <row r="235" spans="1:12" hidden="1" x14ac:dyDescent="0.25">
      <c r="A235" s="21">
        <v>82</v>
      </c>
      <c r="B235" s="20">
        <v>41325</v>
      </c>
      <c r="C235" s="21" t="s">
        <v>394</v>
      </c>
      <c r="D235" s="21" t="s">
        <v>547</v>
      </c>
      <c r="E235" s="21" t="s">
        <v>361</v>
      </c>
      <c r="F235" s="21" t="s">
        <v>548</v>
      </c>
      <c r="G235" s="21" t="s">
        <v>382</v>
      </c>
      <c r="H235" s="21"/>
      <c r="I235" s="21"/>
      <c r="J235" s="21"/>
      <c r="K235" s="21"/>
      <c r="L235" s="21" t="s">
        <v>544</v>
      </c>
    </row>
    <row r="236" spans="1:12" hidden="1" x14ac:dyDescent="0.25">
      <c r="A236" s="21">
        <v>83</v>
      </c>
      <c r="B236" s="20">
        <v>41326</v>
      </c>
      <c r="C236" s="21" t="s">
        <v>139</v>
      </c>
      <c r="D236" s="21" t="s">
        <v>549</v>
      </c>
      <c r="E236" s="21" t="s">
        <v>361</v>
      </c>
      <c r="F236" s="21" t="s">
        <v>548</v>
      </c>
      <c r="G236" s="21" t="s">
        <v>357</v>
      </c>
      <c r="H236" s="21"/>
      <c r="I236" s="21"/>
      <c r="J236" s="21">
        <v>1</v>
      </c>
      <c r="K236" s="21">
        <v>3</v>
      </c>
      <c r="L236" s="21" t="s">
        <v>544</v>
      </c>
    </row>
    <row r="237" spans="1:12" hidden="1" x14ac:dyDescent="0.25">
      <c r="A237" s="21">
        <v>84</v>
      </c>
      <c r="B237" s="20">
        <v>41328</v>
      </c>
      <c r="C237" s="21" t="s">
        <v>391</v>
      </c>
      <c r="D237" s="21" t="s">
        <v>550</v>
      </c>
      <c r="E237" s="21" t="s">
        <v>361</v>
      </c>
      <c r="F237" s="21" t="s">
        <v>36</v>
      </c>
      <c r="G237" s="21" t="s">
        <v>399</v>
      </c>
      <c r="H237" s="21"/>
      <c r="I237" s="21"/>
      <c r="J237" s="21"/>
      <c r="K237" s="21">
        <v>2</v>
      </c>
      <c r="L237" s="21" t="s">
        <v>544</v>
      </c>
    </row>
    <row r="238" spans="1:12" hidden="1" x14ac:dyDescent="0.25">
      <c r="A238" s="21">
        <v>85</v>
      </c>
      <c r="B238" s="20">
        <v>41328</v>
      </c>
      <c r="C238" s="21" t="s">
        <v>551</v>
      </c>
      <c r="D238" s="21" t="s">
        <v>552</v>
      </c>
      <c r="E238" s="21" t="s">
        <v>355</v>
      </c>
      <c r="F238" s="21" t="s">
        <v>402</v>
      </c>
      <c r="G238" s="21" t="s">
        <v>480</v>
      </c>
      <c r="H238" s="21"/>
      <c r="I238" s="21"/>
      <c r="J238" s="21">
        <v>1</v>
      </c>
      <c r="K238" s="21">
        <v>1</v>
      </c>
      <c r="L238" s="21" t="s">
        <v>544</v>
      </c>
    </row>
    <row r="239" spans="1:12" hidden="1" x14ac:dyDescent="0.25">
      <c r="A239" s="21">
        <v>86</v>
      </c>
      <c r="B239" s="20">
        <v>41331</v>
      </c>
      <c r="C239" s="21" t="s">
        <v>553</v>
      </c>
      <c r="D239" s="21" t="s">
        <v>389</v>
      </c>
      <c r="E239" s="21" t="s">
        <v>361</v>
      </c>
      <c r="F239" s="21" t="s">
        <v>534</v>
      </c>
      <c r="G239" s="21" t="s">
        <v>382</v>
      </c>
      <c r="H239" s="21"/>
      <c r="I239" s="21"/>
      <c r="J239" s="21"/>
      <c r="K239" s="21"/>
      <c r="L239" s="21" t="s">
        <v>358</v>
      </c>
    </row>
    <row r="240" spans="1:12" hidden="1" x14ac:dyDescent="0.25">
      <c r="A240" s="21">
        <v>87</v>
      </c>
      <c r="B240" s="20">
        <v>41332</v>
      </c>
      <c r="C240" s="21" t="s">
        <v>139</v>
      </c>
      <c r="D240" s="21" t="s">
        <v>554</v>
      </c>
      <c r="E240" s="21" t="s">
        <v>405</v>
      </c>
      <c r="F240" s="21" t="s">
        <v>36</v>
      </c>
      <c r="G240" s="21" t="s">
        <v>555</v>
      </c>
      <c r="H240" s="21"/>
      <c r="I240" s="21"/>
      <c r="J240" s="21">
        <v>1</v>
      </c>
      <c r="K240" s="21"/>
      <c r="L240" s="21" t="s">
        <v>358</v>
      </c>
    </row>
    <row r="241" spans="1:12" hidden="1" x14ac:dyDescent="0.25">
      <c r="A241" s="21">
        <v>88</v>
      </c>
      <c r="B241" s="20">
        <v>41332</v>
      </c>
      <c r="C241" s="21" t="s">
        <v>556</v>
      </c>
      <c r="D241" s="21" t="s">
        <v>445</v>
      </c>
      <c r="E241" s="21" t="s">
        <v>405</v>
      </c>
      <c r="F241" s="21" t="s">
        <v>557</v>
      </c>
      <c r="G241" s="21" t="s">
        <v>357</v>
      </c>
      <c r="H241" s="21"/>
      <c r="I241" s="21"/>
      <c r="J241" s="21">
        <v>2</v>
      </c>
      <c r="K241" s="21"/>
      <c r="L241" s="21" t="s">
        <v>358</v>
      </c>
    </row>
    <row r="242" spans="1:12" hidden="1" x14ac:dyDescent="0.25">
      <c r="A242" s="21">
        <v>89</v>
      </c>
      <c r="B242" s="20">
        <v>41332</v>
      </c>
      <c r="C242" s="21" t="s">
        <v>526</v>
      </c>
      <c r="D242" s="21" t="s">
        <v>558</v>
      </c>
      <c r="E242" s="21" t="s">
        <v>559</v>
      </c>
      <c r="F242" s="21" t="s">
        <v>560</v>
      </c>
      <c r="G242" s="21" t="s">
        <v>382</v>
      </c>
      <c r="H242" s="21"/>
      <c r="I242" s="21"/>
      <c r="J242" s="21"/>
      <c r="K242" s="21"/>
      <c r="L242" s="21" t="s">
        <v>358</v>
      </c>
    </row>
    <row r="243" spans="1:12" s="5" customFormat="1" ht="20.100000000000001" customHeight="1" x14ac:dyDescent="0.25">
      <c r="A243" s="37"/>
      <c r="B243" s="37"/>
      <c r="C243" s="37"/>
      <c r="D243" s="37"/>
      <c r="E243" s="37"/>
      <c r="F243" s="37" t="s">
        <v>217</v>
      </c>
      <c r="G243" s="37" t="s">
        <v>483</v>
      </c>
      <c r="H243" s="38">
        <f>SUM(H204:H242)</f>
        <v>0</v>
      </c>
      <c r="I243" s="38">
        <f>SUM(I204:I242)</f>
        <v>0</v>
      </c>
      <c r="J243" s="38">
        <f>SUM(J204:J242)</f>
        <v>12</v>
      </c>
      <c r="K243" s="38">
        <f>SUM(K204:K242)</f>
        <v>13</v>
      </c>
      <c r="L243" s="37"/>
    </row>
    <row r="244" spans="1:12" hidden="1" x14ac:dyDescent="0.25">
      <c r="A244" s="21">
        <v>90</v>
      </c>
      <c r="B244" s="20">
        <v>41334</v>
      </c>
      <c r="C244" s="21" t="s">
        <v>561</v>
      </c>
      <c r="D244" s="21" t="s">
        <v>562</v>
      </c>
      <c r="E244" s="21" t="s">
        <v>355</v>
      </c>
      <c r="F244" s="21" t="s">
        <v>402</v>
      </c>
      <c r="G244" s="21" t="s">
        <v>382</v>
      </c>
      <c r="H244" s="21"/>
      <c r="I244" s="21"/>
      <c r="J244" s="21"/>
      <c r="K244" s="21"/>
      <c r="L244" s="21" t="s">
        <v>358</v>
      </c>
    </row>
    <row r="245" spans="1:12" hidden="1" x14ac:dyDescent="0.25">
      <c r="A245" s="21">
        <v>91</v>
      </c>
      <c r="B245" s="20">
        <v>41334</v>
      </c>
      <c r="C245" s="56" t="s">
        <v>563</v>
      </c>
      <c r="D245" s="56" t="s">
        <v>564</v>
      </c>
      <c r="E245" s="56" t="s">
        <v>565</v>
      </c>
      <c r="F245" s="56" t="s">
        <v>36</v>
      </c>
      <c r="G245" s="56" t="s">
        <v>399</v>
      </c>
      <c r="H245" s="21"/>
      <c r="I245" s="21"/>
      <c r="J245" s="21"/>
      <c r="K245" s="21">
        <v>4</v>
      </c>
      <c r="L245" s="56" t="s">
        <v>358</v>
      </c>
    </row>
    <row r="246" spans="1:12" hidden="1" x14ac:dyDescent="0.25">
      <c r="A246" s="21">
        <v>92</v>
      </c>
      <c r="B246" s="20">
        <v>41334</v>
      </c>
      <c r="C246" s="56" t="s">
        <v>374</v>
      </c>
      <c r="D246" s="56" t="s">
        <v>566</v>
      </c>
      <c r="E246" s="56" t="s">
        <v>355</v>
      </c>
      <c r="F246" s="56" t="s">
        <v>528</v>
      </c>
      <c r="G246" s="56" t="s">
        <v>399</v>
      </c>
      <c r="H246" s="21"/>
      <c r="I246" s="21"/>
      <c r="J246" s="21">
        <v>1</v>
      </c>
      <c r="K246" s="21"/>
      <c r="L246" s="56" t="s">
        <v>544</v>
      </c>
    </row>
    <row r="247" spans="1:12" hidden="1" x14ac:dyDescent="0.25">
      <c r="A247" s="21">
        <v>93</v>
      </c>
      <c r="B247" s="20">
        <v>41334</v>
      </c>
      <c r="C247" s="56" t="s">
        <v>101</v>
      </c>
      <c r="D247" s="56" t="s">
        <v>567</v>
      </c>
      <c r="E247" s="56" t="s">
        <v>361</v>
      </c>
      <c r="F247" s="56" t="s">
        <v>454</v>
      </c>
      <c r="G247" s="56" t="s">
        <v>357</v>
      </c>
      <c r="H247" s="21"/>
      <c r="I247" s="21"/>
      <c r="J247" s="21">
        <v>1</v>
      </c>
      <c r="K247" s="21"/>
      <c r="L247" s="56" t="s">
        <v>568</v>
      </c>
    </row>
    <row r="248" spans="1:12" hidden="1" x14ac:dyDescent="0.25">
      <c r="A248" s="21">
        <v>94</v>
      </c>
      <c r="B248" s="20">
        <v>41335</v>
      </c>
      <c r="C248" s="56" t="s">
        <v>569</v>
      </c>
      <c r="D248" s="56" t="s">
        <v>570</v>
      </c>
      <c r="E248" s="56" t="s">
        <v>361</v>
      </c>
      <c r="F248" s="56" t="s">
        <v>571</v>
      </c>
      <c r="G248" s="56" t="s">
        <v>382</v>
      </c>
      <c r="H248" s="21"/>
      <c r="I248" s="21"/>
      <c r="J248" s="21"/>
      <c r="K248" s="21"/>
      <c r="L248" s="56" t="s">
        <v>93</v>
      </c>
    </row>
    <row r="249" spans="1:12" hidden="1" x14ac:dyDescent="0.25">
      <c r="A249" s="21">
        <v>95</v>
      </c>
      <c r="B249" s="20">
        <v>40970</v>
      </c>
      <c r="C249" s="56" t="s">
        <v>315</v>
      </c>
      <c r="D249" s="56" t="s">
        <v>572</v>
      </c>
      <c r="E249" s="56" t="s">
        <v>368</v>
      </c>
      <c r="F249" s="56" t="s">
        <v>369</v>
      </c>
      <c r="G249" s="56" t="s">
        <v>573</v>
      </c>
      <c r="H249" s="21"/>
      <c r="I249" s="21"/>
      <c r="J249" s="21">
        <v>1</v>
      </c>
      <c r="K249" s="21"/>
      <c r="L249" s="56" t="s">
        <v>358</v>
      </c>
    </row>
    <row r="250" spans="1:12" hidden="1" x14ac:dyDescent="0.25">
      <c r="A250" s="21">
        <v>96</v>
      </c>
      <c r="B250" s="20">
        <v>41335</v>
      </c>
      <c r="C250" s="56" t="s">
        <v>403</v>
      </c>
      <c r="D250" s="56" t="s">
        <v>574</v>
      </c>
      <c r="E250" s="56" t="s">
        <v>361</v>
      </c>
      <c r="F250" s="56" t="s">
        <v>49</v>
      </c>
      <c r="G250" s="56" t="s">
        <v>575</v>
      </c>
      <c r="H250" s="21"/>
      <c r="I250" s="21"/>
      <c r="J250" s="21">
        <v>1</v>
      </c>
      <c r="K250" s="21"/>
      <c r="L250" s="56" t="s">
        <v>358</v>
      </c>
    </row>
    <row r="251" spans="1:12" hidden="1" x14ac:dyDescent="0.25">
      <c r="A251" s="21">
        <v>97</v>
      </c>
      <c r="B251" s="20">
        <v>41336</v>
      </c>
      <c r="C251" s="56" t="s">
        <v>421</v>
      </c>
      <c r="D251" s="56" t="s">
        <v>576</v>
      </c>
      <c r="E251" s="56" t="s">
        <v>577</v>
      </c>
      <c r="F251" s="56" t="s">
        <v>402</v>
      </c>
      <c r="G251" s="56" t="s">
        <v>382</v>
      </c>
      <c r="H251" s="21"/>
      <c r="I251" s="21"/>
      <c r="J251" s="21"/>
      <c r="K251" s="21"/>
      <c r="L251" s="56" t="s">
        <v>358</v>
      </c>
    </row>
    <row r="252" spans="1:12" hidden="1" x14ac:dyDescent="0.25">
      <c r="A252" s="21">
        <v>98</v>
      </c>
      <c r="B252" s="20">
        <v>41336</v>
      </c>
      <c r="C252" s="56" t="s">
        <v>63</v>
      </c>
      <c r="D252" s="56" t="s">
        <v>578</v>
      </c>
      <c r="E252" s="56" t="s">
        <v>355</v>
      </c>
      <c r="F252" s="56" t="s">
        <v>579</v>
      </c>
      <c r="G252" s="56" t="s">
        <v>580</v>
      </c>
      <c r="H252" s="21"/>
      <c r="I252" s="21"/>
      <c r="J252" s="21">
        <v>1</v>
      </c>
      <c r="K252" s="21"/>
      <c r="L252" s="56" t="s">
        <v>409</v>
      </c>
    </row>
    <row r="253" spans="1:12" hidden="1" x14ac:dyDescent="0.25">
      <c r="A253" s="21">
        <v>99</v>
      </c>
      <c r="B253" s="20">
        <v>41336</v>
      </c>
      <c r="C253" s="56" t="s">
        <v>197</v>
      </c>
      <c r="D253" s="56" t="s">
        <v>581</v>
      </c>
      <c r="E253" s="56" t="s">
        <v>361</v>
      </c>
      <c r="F253" s="56" t="s">
        <v>446</v>
      </c>
      <c r="G253" s="56" t="s">
        <v>382</v>
      </c>
      <c r="H253" s="21"/>
      <c r="I253" s="21"/>
      <c r="J253" s="21">
        <v>1</v>
      </c>
      <c r="K253" s="21"/>
      <c r="L253" s="56" t="s">
        <v>358</v>
      </c>
    </row>
    <row r="254" spans="1:12" hidden="1" x14ac:dyDescent="0.25">
      <c r="A254" s="21">
        <v>100</v>
      </c>
      <c r="B254" s="20">
        <v>41337</v>
      </c>
      <c r="C254" s="56" t="s">
        <v>181</v>
      </c>
      <c r="D254" s="56" t="s">
        <v>582</v>
      </c>
      <c r="E254" s="56" t="s">
        <v>355</v>
      </c>
      <c r="F254" s="56" t="s">
        <v>583</v>
      </c>
      <c r="G254" s="56" t="s">
        <v>382</v>
      </c>
      <c r="H254" s="21"/>
      <c r="I254" s="21"/>
      <c r="J254" s="21"/>
      <c r="K254" s="21"/>
      <c r="L254" s="56" t="s">
        <v>409</v>
      </c>
    </row>
    <row r="255" spans="1:12" hidden="1" x14ac:dyDescent="0.25">
      <c r="A255" s="21">
        <v>101</v>
      </c>
      <c r="B255" s="20">
        <v>41337</v>
      </c>
      <c r="C255" s="56" t="s">
        <v>584</v>
      </c>
      <c r="D255" s="56" t="s">
        <v>585</v>
      </c>
      <c r="E255" s="56" t="s">
        <v>355</v>
      </c>
      <c r="F255" s="56" t="s">
        <v>586</v>
      </c>
      <c r="G255" s="56" t="s">
        <v>587</v>
      </c>
      <c r="H255" s="21"/>
      <c r="I255" s="21"/>
      <c r="J255" s="21">
        <v>1</v>
      </c>
      <c r="K255" s="21"/>
      <c r="L255" s="56" t="s">
        <v>358</v>
      </c>
    </row>
    <row r="256" spans="1:12" hidden="1" x14ac:dyDescent="0.25">
      <c r="A256" s="21">
        <v>102</v>
      </c>
      <c r="B256" s="20">
        <v>41338</v>
      </c>
      <c r="C256" s="56" t="s">
        <v>588</v>
      </c>
      <c r="D256" s="56" t="s">
        <v>589</v>
      </c>
      <c r="E256" s="56" t="s">
        <v>361</v>
      </c>
      <c r="F256" s="21" t="s">
        <v>590</v>
      </c>
      <c r="G256" s="56" t="s">
        <v>591</v>
      </c>
      <c r="H256" s="21"/>
      <c r="I256" s="21"/>
      <c r="J256" s="21">
        <v>1</v>
      </c>
      <c r="K256" s="21"/>
      <c r="L256" s="56" t="s">
        <v>93</v>
      </c>
    </row>
    <row r="257" spans="1:12" hidden="1" x14ac:dyDescent="0.25">
      <c r="A257" s="21">
        <v>103</v>
      </c>
      <c r="B257" s="20">
        <v>41338</v>
      </c>
      <c r="C257" s="56" t="s">
        <v>592</v>
      </c>
      <c r="D257" s="56" t="s">
        <v>593</v>
      </c>
      <c r="E257" s="56" t="s">
        <v>361</v>
      </c>
      <c r="F257" s="56" t="s">
        <v>446</v>
      </c>
      <c r="G257" s="56" t="s">
        <v>591</v>
      </c>
      <c r="H257" s="21"/>
      <c r="I257" s="21"/>
      <c r="J257" s="21">
        <v>1</v>
      </c>
      <c r="K257" s="21">
        <v>1</v>
      </c>
      <c r="L257" s="56" t="s">
        <v>358</v>
      </c>
    </row>
    <row r="258" spans="1:12" hidden="1" x14ac:dyDescent="0.25">
      <c r="A258" s="21">
        <v>104</v>
      </c>
      <c r="B258" s="20">
        <v>41339</v>
      </c>
      <c r="C258" s="56" t="s">
        <v>394</v>
      </c>
      <c r="D258" s="56" t="s">
        <v>594</v>
      </c>
      <c r="E258" s="56" t="s">
        <v>361</v>
      </c>
      <c r="F258" s="56" t="s">
        <v>402</v>
      </c>
      <c r="G258" s="56" t="s">
        <v>382</v>
      </c>
      <c r="H258" s="21"/>
      <c r="I258" s="21"/>
      <c r="J258" s="21"/>
      <c r="K258" s="21"/>
      <c r="L258" s="56" t="s">
        <v>93</v>
      </c>
    </row>
    <row r="259" spans="1:12" hidden="1" x14ac:dyDescent="0.25">
      <c r="A259" s="21">
        <v>105</v>
      </c>
      <c r="B259" s="20">
        <v>41339</v>
      </c>
      <c r="C259" s="56" t="s">
        <v>173</v>
      </c>
      <c r="D259" s="56" t="s">
        <v>595</v>
      </c>
      <c r="E259" s="56" t="s">
        <v>355</v>
      </c>
      <c r="F259" s="56" t="s">
        <v>446</v>
      </c>
      <c r="G259" s="56" t="s">
        <v>357</v>
      </c>
      <c r="H259" s="21"/>
      <c r="I259" s="21"/>
      <c r="J259" s="21">
        <v>1</v>
      </c>
      <c r="K259" s="21"/>
      <c r="L259" s="56" t="s">
        <v>358</v>
      </c>
    </row>
    <row r="260" spans="1:12" hidden="1" x14ac:dyDescent="0.25">
      <c r="A260" s="21">
        <v>106</v>
      </c>
      <c r="B260" s="20">
        <v>41340</v>
      </c>
      <c r="C260" s="56" t="s">
        <v>596</v>
      </c>
      <c r="D260" s="56" t="s">
        <v>597</v>
      </c>
      <c r="E260" s="56" t="s">
        <v>598</v>
      </c>
      <c r="F260" s="56" t="s">
        <v>599</v>
      </c>
      <c r="G260" s="56" t="s">
        <v>382</v>
      </c>
      <c r="H260" s="21"/>
      <c r="I260" s="21"/>
      <c r="J260" s="21"/>
      <c r="K260" s="21"/>
      <c r="L260" s="56" t="s">
        <v>358</v>
      </c>
    </row>
    <row r="261" spans="1:12" hidden="1" x14ac:dyDescent="0.25">
      <c r="A261" s="21">
        <v>107</v>
      </c>
      <c r="B261" s="20">
        <v>41340</v>
      </c>
      <c r="C261" s="56" t="s">
        <v>511</v>
      </c>
      <c r="D261" s="56" t="s">
        <v>600</v>
      </c>
      <c r="E261" s="56" t="s">
        <v>355</v>
      </c>
      <c r="F261" s="56" t="s">
        <v>601</v>
      </c>
      <c r="G261" s="56" t="s">
        <v>382</v>
      </c>
      <c r="H261" s="21"/>
      <c r="I261" s="21"/>
      <c r="J261" s="21"/>
      <c r="K261" s="21"/>
      <c r="L261" s="56" t="s">
        <v>358</v>
      </c>
    </row>
    <row r="262" spans="1:12" hidden="1" x14ac:dyDescent="0.25">
      <c r="A262" s="21">
        <v>108</v>
      </c>
      <c r="B262" s="20">
        <v>41341</v>
      </c>
      <c r="C262" s="56" t="s">
        <v>602</v>
      </c>
      <c r="D262" s="56" t="s">
        <v>603</v>
      </c>
      <c r="E262" s="56" t="s">
        <v>355</v>
      </c>
      <c r="F262" s="56" t="s">
        <v>604</v>
      </c>
      <c r="G262" s="56" t="s">
        <v>605</v>
      </c>
      <c r="H262" s="21"/>
      <c r="I262" s="21"/>
      <c r="J262" s="21">
        <v>1</v>
      </c>
      <c r="K262" s="21">
        <v>1</v>
      </c>
      <c r="L262" s="56" t="s">
        <v>93</v>
      </c>
    </row>
    <row r="263" spans="1:12" hidden="1" x14ac:dyDescent="0.25">
      <c r="A263" s="21">
        <v>109</v>
      </c>
      <c r="B263" s="20">
        <v>41343</v>
      </c>
      <c r="C263" s="56" t="s">
        <v>168</v>
      </c>
      <c r="D263" s="56" t="s">
        <v>606</v>
      </c>
      <c r="E263" s="56" t="s">
        <v>565</v>
      </c>
      <c r="F263" s="56" t="s">
        <v>36</v>
      </c>
      <c r="G263" s="56" t="s">
        <v>399</v>
      </c>
      <c r="H263" s="21"/>
      <c r="I263" s="21"/>
      <c r="J263" s="21"/>
      <c r="K263" s="21">
        <v>1</v>
      </c>
      <c r="L263" s="56" t="s">
        <v>93</v>
      </c>
    </row>
    <row r="264" spans="1:12" hidden="1" x14ac:dyDescent="0.25">
      <c r="A264" s="21">
        <v>110</v>
      </c>
      <c r="B264" s="20">
        <v>41343</v>
      </c>
      <c r="C264" s="56" t="s">
        <v>383</v>
      </c>
      <c r="D264" s="56" t="s">
        <v>607</v>
      </c>
      <c r="E264" s="56" t="s">
        <v>355</v>
      </c>
      <c r="F264" s="56" t="s">
        <v>608</v>
      </c>
      <c r="G264" s="56" t="s">
        <v>357</v>
      </c>
      <c r="H264" s="21"/>
      <c r="I264" s="21"/>
      <c r="J264" s="21">
        <v>1</v>
      </c>
      <c r="K264" s="21"/>
      <c r="L264" s="56" t="s">
        <v>358</v>
      </c>
    </row>
    <row r="265" spans="1:12" hidden="1" x14ac:dyDescent="0.25">
      <c r="A265" s="21">
        <v>111</v>
      </c>
      <c r="B265" s="20">
        <v>41344</v>
      </c>
      <c r="C265" s="56" t="s">
        <v>609</v>
      </c>
      <c r="D265" s="56" t="s">
        <v>610</v>
      </c>
      <c r="E265" s="56" t="s">
        <v>355</v>
      </c>
      <c r="F265" s="56" t="s">
        <v>49</v>
      </c>
      <c r="G265" s="56" t="s">
        <v>399</v>
      </c>
      <c r="H265" s="21"/>
      <c r="I265" s="21"/>
      <c r="J265" s="21"/>
      <c r="K265" s="21">
        <v>1</v>
      </c>
      <c r="L265" s="56" t="s">
        <v>358</v>
      </c>
    </row>
    <row r="266" spans="1:12" hidden="1" x14ac:dyDescent="0.25">
      <c r="A266" s="21">
        <v>112</v>
      </c>
      <c r="B266" s="20">
        <v>41344</v>
      </c>
      <c r="C266" s="56" t="s">
        <v>602</v>
      </c>
      <c r="D266" s="56" t="s">
        <v>611</v>
      </c>
      <c r="E266" s="56" t="s">
        <v>355</v>
      </c>
      <c r="F266" s="56" t="s">
        <v>586</v>
      </c>
      <c r="G266" s="56" t="s">
        <v>357</v>
      </c>
      <c r="H266" s="21"/>
      <c r="I266" s="21"/>
      <c r="J266" s="21">
        <v>1</v>
      </c>
      <c r="K266" s="21"/>
      <c r="L266" s="56" t="s">
        <v>358</v>
      </c>
    </row>
    <row r="267" spans="1:12" hidden="1" x14ac:dyDescent="0.25">
      <c r="A267" s="21">
        <v>113</v>
      </c>
      <c r="B267" s="20">
        <v>41345</v>
      </c>
      <c r="C267" s="56" t="s">
        <v>612</v>
      </c>
      <c r="D267" s="56" t="s">
        <v>610</v>
      </c>
      <c r="E267" s="56" t="s">
        <v>361</v>
      </c>
      <c r="F267" s="56" t="s">
        <v>402</v>
      </c>
      <c r="G267" s="56" t="s">
        <v>591</v>
      </c>
      <c r="H267" s="21"/>
      <c r="I267" s="21"/>
      <c r="J267" s="21">
        <v>3</v>
      </c>
      <c r="K267" s="21"/>
      <c r="L267" s="56" t="s">
        <v>358</v>
      </c>
    </row>
    <row r="268" spans="1:12" hidden="1" x14ac:dyDescent="0.25">
      <c r="A268" s="21">
        <v>114</v>
      </c>
      <c r="B268" s="20">
        <v>41345</v>
      </c>
      <c r="C268" s="56" t="s">
        <v>413</v>
      </c>
      <c r="D268" s="56" t="s">
        <v>613</v>
      </c>
      <c r="E268" s="56" t="s">
        <v>361</v>
      </c>
      <c r="F268" s="56" t="s">
        <v>614</v>
      </c>
      <c r="G268" s="56" t="s">
        <v>382</v>
      </c>
      <c r="H268" s="21"/>
      <c r="I268" s="21"/>
      <c r="J268" s="21">
        <v>1</v>
      </c>
      <c r="K268" s="21"/>
      <c r="L268" s="56" t="s">
        <v>358</v>
      </c>
    </row>
    <row r="269" spans="1:12" hidden="1" x14ac:dyDescent="0.25">
      <c r="A269" s="21">
        <v>115</v>
      </c>
      <c r="B269" s="20">
        <v>41346</v>
      </c>
      <c r="C269" s="56" t="s">
        <v>439</v>
      </c>
      <c r="D269" s="56" t="s">
        <v>615</v>
      </c>
      <c r="E269" s="56" t="s">
        <v>355</v>
      </c>
      <c r="F269" s="56" t="s">
        <v>599</v>
      </c>
      <c r="G269" s="56" t="s">
        <v>382</v>
      </c>
      <c r="H269" s="21"/>
      <c r="I269" s="21"/>
      <c r="J269" s="21"/>
      <c r="K269" s="21"/>
      <c r="L269" s="56" t="s">
        <v>93</v>
      </c>
    </row>
    <row r="270" spans="1:12" hidden="1" x14ac:dyDescent="0.25">
      <c r="A270" s="21">
        <v>116</v>
      </c>
      <c r="B270" s="20">
        <v>41346</v>
      </c>
      <c r="C270" s="56" t="s">
        <v>616</v>
      </c>
      <c r="D270" s="56" t="s">
        <v>617</v>
      </c>
      <c r="E270" s="56" t="s">
        <v>355</v>
      </c>
      <c r="F270" s="56" t="s">
        <v>36</v>
      </c>
      <c r="G270" s="56" t="s">
        <v>491</v>
      </c>
      <c r="H270" s="21"/>
      <c r="I270" s="21"/>
      <c r="J270" s="21"/>
      <c r="K270" s="21"/>
      <c r="L270" s="56" t="s">
        <v>358</v>
      </c>
    </row>
    <row r="271" spans="1:12" hidden="1" x14ac:dyDescent="0.25">
      <c r="A271" s="21">
        <v>117</v>
      </c>
      <c r="B271" s="20">
        <v>41348</v>
      </c>
      <c r="C271" s="56" t="s">
        <v>618</v>
      </c>
      <c r="D271" s="56" t="s">
        <v>619</v>
      </c>
      <c r="E271" s="56" t="s">
        <v>355</v>
      </c>
      <c r="F271" s="56" t="s">
        <v>402</v>
      </c>
      <c r="G271" s="56" t="s">
        <v>382</v>
      </c>
      <c r="H271" s="21"/>
      <c r="I271" s="21"/>
      <c r="J271" s="21"/>
      <c r="K271" s="21"/>
      <c r="L271" s="56" t="s">
        <v>358</v>
      </c>
    </row>
    <row r="272" spans="1:12" hidden="1" x14ac:dyDescent="0.25">
      <c r="A272" s="21">
        <v>118</v>
      </c>
      <c r="B272" s="20">
        <v>41348</v>
      </c>
      <c r="C272" s="56" t="s">
        <v>344</v>
      </c>
      <c r="D272" s="56" t="s">
        <v>620</v>
      </c>
      <c r="E272" s="56" t="s">
        <v>355</v>
      </c>
      <c r="F272" s="56" t="s">
        <v>443</v>
      </c>
      <c r="G272" s="56" t="s">
        <v>357</v>
      </c>
      <c r="H272" s="21"/>
      <c r="I272" s="21"/>
      <c r="J272" s="21">
        <v>1</v>
      </c>
      <c r="K272" s="21"/>
      <c r="L272" s="56" t="s">
        <v>358</v>
      </c>
    </row>
    <row r="273" spans="1:12" hidden="1" x14ac:dyDescent="0.25">
      <c r="A273" s="21">
        <v>119</v>
      </c>
      <c r="B273" s="20">
        <v>41349</v>
      </c>
      <c r="C273" s="56" t="s">
        <v>621</v>
      </c>
      <c r="D273" s="56" t="s">
        <v>496</v>
      </c>
      <c r="E273" s="56" t="s">
        <v>361</v>
      </c>
      <c r="F273" s="56" t="s">
        <v>622</v>
      </c>
      <c r="G273" s="56" t="s">
        <v>382</v>
      </c>
      <c r="H273" s="21"/>
      <c r="I273" s="21"/>
      <c r="J273" s="21"/>
      <c r="K273" s="21"/>
      <c r="L273" s="56" t="s">
        <v>93</v>
      </c>
    </row>
    <row r="274" spans="1:12" hidden="1" x14ac:dyDescent="0.25">
      <c r="A274" s="21">
        <v>120</v>
      </c>
      <c r="B274" s="20">
        <v>41349</v>
      </c>
      <c r="C274" s="56" t="s">
        <v>623</v>
      </c>
      <c r="D274" s="56" t="s">
        <v>624</v>
      </c>
      <c r="E274" s="56" t="s">
        <v>355</v>
      </c>
      <c r="F274" s="56" t="s">
        <v>599</v>
      </c>
      <c r="G274" s="56" t="s">
        <v>382</v>
      </c>
      <c r="H274" s="21"/>
      <c r="I274" s="21"/>
      <c r="J274" s="21"/>
      <c r="K274" s="21"/>
      <c r="L274" s="56" t="s">
        <v>93</v>
      </c>
    </row>
    <row r="275" spans="1:12" hidden="1" x14ac:dyDescent="0.25">
      <c r="A275" s="21">
        <v>121</v>
      </c>
      <c r="B275" s="20">
        <v>41350</v>
      </c>
      <c r="C275" s="56" t="s">
        <v>625</v>
      </c>
      <c r="D275" s="56" t="s">
        <v>626</v>
      </c>
      <c r="E275" s="56" t="s">
        <v>577</v>
      </c>
      <c r="F275" s="56" t="s">
        <v>599</v>
      </c>
      <c r="G275" s="56" t="s">
        <v>382</v>
      </c>
      <c r="H275" s="21"/>
      <c r="I275" s="21"/>
      <c r="J275" s="21"/>
      <c r="K275" s="21"/>
      <c r="L275" s="56" t="s">
        <v>358</v>
      </c>
    </row>
    <row r="276" spans="1:12" hidden="1" x14ac:dyDescent="0.25">
      <c r="A276" s="21">
        <v>122</v>
      </c>
      <c r="B276" s="20">
        <v>41350</v>
      </c>
      <c r="C276" s="56" t="s">
        <v>627</v>
      </c>
      <c r="D276" s="56" t="s">
        <v>628</v>
      </c>
      <c r="E276" s="56" t="s">
        <v>361</v>
      </c>
      <c r="F276" s="56" t="s">
        <v>629</v>
      </c>
      <c r="G276" s="56" t="s">
        <v>630</v>
      </c>
      <c r="H276" s="21"/>
      <c r="I276" s="21"/>
      <c r="J276" s="21"/>
      <c r="K276" s="21"/>
      <c r="L276" s="56" t="s">
        <v>358</v>
      </c>
    </row>
    <row r="277" spans="1:12" hidden="1" x14ac:dyDescent="0.25">
      <c r="A277" s="21">
        <v>123</v>
      </c>
      <c r="B277" s="20">
        <v>41351</v>
      </c>
      <c r="C277" s="56" t="s">
        <v>136</v>
      </c>
      <c r="D277" s="56" t="s">
        <v>631</v>
      </c>
      <c r="E277" s="56" t="s">
        <v>355</v>
      </c>
      <c r="F277" s="56" t="s">
        <v>632</v>
      </c>
      <c r="G277" s="56" t="s">
        <v>382</v>
      </c>
      <c r="H277" s="21"/>
      <c r="I277" s="21"/>
      <c r="J277" s="21"/>
      <c r="K277" s="21">
        <v>1</v>
      </c>
      <c r="L277" s="56" t="s">
        <v>93</v>
      </c>
    </row>
    <row r="278" spans="1:12" hidden="1" x14ac:dyDescent="0.25">
      <c r="A278" s="21">
        <v>124</v>
      </c>
      <c r="B278" s="20">
        <v>41352</v>
      </c>
      <c r="C278" s="56" t="s">
        <v>203</v>
      </c>
      <c r="D278" s="56" t="s">
        <v>633</v>
      </c>
      <c r="E278" s="56" t="s">
        <v>355</v>
      </c>
      <c r="F278" s="56" t="s">
        <v>36</v>
      </c>
      <c r="G278" s="56" t="s">
        <v>575</v>
      </c>
      <c r="H278" s="21"/>
      <c r="I278" s="21"/>
      <c r="J278" s="21"/>
      <c r="K278" s="21"/>
      <c r="L278" s="56" t="s">
        <v>358</v>
      </c>
    </row>
    <row r="279" spans="1:12" hidden="1" x14ac:dyDescent="0.25">
      <c r="A279" s="21">
        <v>125</v>
      </c>
      <c r="B279" s="20">
        <v>41352</v>
      </c>
      <c r="C279" s="56" t="s">
        <v>417</v>
      </c>
      <c r="D279" s="56" t="s">
        <v>634</v>
      </c>
      <c r="E279" s="56" t="s">
        <v>355</v>
      </c>
      <c r="F279" s="56" t="s">
        <v>128</v>
      </c>
      <c r="G279" s="56" t="s">
        <v>382</v>
      </c>
      <c r="H279" s="21"/>
      <c r="I279" s="21"/>
      <c r="J279" s="21"/>
      <c r="K279" s="21"/>
      <c r="L279" s="56" t="s">
        <v>358</v>
      </c>
    </row>
    <row r="280" spans="1:12" hidden="1" x14ac:dyDescent="0.25">
      <c r="A280" s="21">
        <v>126</v>
      </c>
      <c r="B280" s="20">
        <v>41353</v>
      </c>
      <c r="C280" s="56" t="s">
        <v>635</v>
      </c>
      <c r="D280" s="56" t="s">
        <v>636</v>
      </c>
      <c r="E280" s="56" t="s">
        <v>368</v>
      </c>
      <c r="F280" s="56" t="s">
        <v>36</v>
      </c>
      <c r="G280" s="56" t="s">
        <v>399</v>
      </c>
      <c r="H280" s="21"/>
      <c r="I280" s="21"/>
      <c r="J280" s="21">
        <v>1</v>
      </c>
      <c r="K280" s="21"/>
      <c r="L280" s="56" t="s">
        <v>93</v>
      </c>
    </row>
    <row r="281" spans="1:12" hidden="1" x14ac:dyDescent="0.25">
      <c r="A281" s="21">
        <v>127</v>
      </c>
      <c r="B281" s="20">
        <v>41353</v>
      </c>
      <c r="C281" s="56" t="s">
        <v>637</v>
      </c>
      <c r="D281" s="56" t="s">
        <v>638</v>
      </c>
      <c r="E281" s="56" t="s">
        <v>598</v>
      </c>
      <c r="F281" s="56" t="s">
        <v>36</v>
      </c>
      <c r="G281" s="56" t="s">
        <v>639</v>
      </c>
      <c r="H281" s="21"/>
      <c r="I281" s="21"/>
      <c r="J281" s="21"/>
      <c r="K281" s="21"/>
      <c r="L281" s="56" t="s">
        <v>358</v>
      </c>
    </row>
    <row r="282" spans="1:12" hidden="1" x14ac:dyDescent="0.25">
      <c r="A282" s="21">
        <v>128</v>
      </c>
      <c r="B282" s="20">
        <v>41354</v>
      </c>
      <c r="C282" s="56" t="s">
        <v>551</v>
      </c>
      <c r="D282" s="56" t="s">
        <v>640</v>
      </c>
      <c r="E282" s="56" t="s">
        <v>368</v>
      </c>
      <c r="F282" s="56" t="s">
        <v>629</v>
      </c>
      <c r="G282" s="56" t="s">
        <v>399</v>
      </c>
      <c r="H282" s="21"/>
      <c r="I282" s="21"/>
      <c r="J282" s="21">
        <v>1</v>
      </c>
      <c r="K282" s="21"/>
      <c r="L282" s="56" t="s">
        <v>358</v>
      </c>
    </row>
    <row r="283" spans="1:12" hidden="1" x14ac:dyDescent="0.25">
      <c r="A283" s="21">
        <v>129</v>
      </c>
      <c r="B283" s="20">
        <v>41355</v>
      </c>
      <c r="C283" s="56" t="s">
        <v>641</v>
      </c>
      <c r="D283" s="56" t="s">
        <v>642</v>
      </c>
      <c r="E283" s="56" t="s">
        <v>355</v>
      </c>
      <c r="F283" s="56" t="s">
        <v>66</v>
      </c>
      <c r="G283" s="56" t="s">
        <v>406</v>
      </c>
      <c r="H283" s="21"/>
      <c r="I283" s="21"/>
      <c r="J283" s="21">
        <v>1</v>
      </c>
      <c r="K283" s="21"/>
      <c r="L283" s="56" t="s">
        <v>93</v>
      </c>
    </row>
    <row r="284" spans="1:12" hidden="1" x14ac:dyDescent="0.25">
      <c r="A284" s="21">
        <v>130</v>
      </c>
      <c r="B284" s="20">
        <v>41355</v>
      </c>
      <c r="C284" s="56" t="s">
        <v>383</v>
      </c>
      <c r="D284" s="56" t="s">
        <v>643</v>
      </c>
      <c r="E284" s="56" t="s">
        <v>355</v>
      </c>
      <c r="F284" s="56" t="s">
        <v>644</v>
      </c>
      <c r="G284" s="56" t="s">
        <v>382</v>
      </c>
      <c r="H284" s="21"/>
      <c r="I284" s="21"/>
      <c r="J284" s="21"/>
      <c r="K284" s="21"/>
      <c r="L284" s="56" t="s">
        <v>358</v>
      </c>
    </row>
    <row r="285" spans="1:12" hidden="1" x14ac:dyDescent="0.25">
      <c r="A285" s="21">
        <v>131</v>
      </c>
      <c r="B285" s="20">
        <v>41357</v>
      </c>
      <c r="C285" s="56" t="s">
        <v>645</v>
      </c>
      <c r="D285" s="56" t="s">
        <v>646</v>
      </c>
      <c r="E285" s="56" t="s">
        <v>355</v>
      </c>
      <c r="F285" s="56" t="s">
        <v>586</v>
      </c>
      <c r="G285" s="56" t="s">
        <v>382</v>
      </c>
      <c r="H285" s="21"/>
      <c r="I285" s="21"/>
      <c r="J285" s="21"/>
      <c r="K285" s="21">
        <v>1</v>
      </c>
      <c r="L285" s="56" t="s">
        <v>93</v>
      </c>
    </row>
    <row r="286" spans="1:12" hidden="1" x14ac:dyDescent="0.25">
      <c r="A286" s="21">
        <v>132</v>
      </c>
      <c r="B286" s="20">
        <v>41358</v>
      </c>
      <c r="C286" s="56" t="s">
        <v>95</v>
      </c>
      <c r="D286" s="56" t="s">
        <v>647</v>
      </c>
      <c r="E286" s="56" t="s">
        <v>355</v>
      </c>
      <c r="F286" s="56" t="s">
        <v>49</v>
      </c>
      <c r="G286" s="56" t="s">
        <v>362</v>
      </c>
      <c r="H286" s="21"/>
      <c r="I286" s="21"/>
      <c r="J286" s="21"/>
      <c r="K286" s="21">
        <v>1</v>
      </c>
      <c r="L286" s="56" t="s">
        <v>358</v>
      </c>
    </row>
    <row r="287" spans="1:12" hidden="1" x14ac:dyDescent="0.25">
      <c r="A287" s="21">
        <v>133</v>
      </c>
      <c r="B287" s="20">
        <v>41361</v>
      </c>
      <c r="C287" s="56" t="s">
        <v>90</v>
      </c>
      <c r="D287" s="56" t="s">
        <v>648</v>
      </c>
      <c r="E287" s="56" t="s">
        <v>577</v>
      </c>
      <c r="F287" s="56" t="s">
        <v>402</v>
      </c>
      <c r="G287" s="56" t="s">
        <v>382</v>
      </c>
      <c r="H287" s="21"/>
      <c r="I287" s="21"/>
      <c r="J287" s="21"/>
      <c r="K287" s="21"/>
      <c r="L287" s="56" t="s">
        <v>93</v>
      </c>
    </row>
    <row r="288" spans="1:12" hidden="1" x14ac:dyDescent="0.25">
      <c r="A288" s="21">
        <v>134</v>
      </c>
      <c r="B288" s="20">
        <v>41361</v>
      </c>
      <c r="C288" s="56" t="s">
        <v>363</v>
      </c>
      <c r="D288" s="56" t="s">
        <v>649</v>
      </c>
      <c r="E288" s="56" t="s">
        <v>355</v>
      </c>
      <c r="F288" s="56" t="s">
        <v>402</v>
      </c>
      <c r="G288" s="56" t="s">
        <v>382</v>
      </c>
      <c r="H288" s="21"/>
      <c r="I288" s="21"/>
      <c r="J288" s="21"/>
      <c r="K288" s="21"/>
      <c r="L288" s="56" t="s">
        <v>93</v>
      </c>
    </row>
    <row r="289" spans="1:12" s="5" customFormat="1" ht="20.100000000000001" customHeight="1" x14ac:dyDescent="0.25">
      <c r="A289" s="37"/>
      <c r="B289" s="37"/>
      <c r="C289" s="37"/>
      <c r="D289" s="37"/>
      <c r="E289" s="37"/>
      <c r="F289" s="37" t="s">
        <v>271</v>
      </c>
      <c r="G289" s="37" t="s">
        <v>483</v>
      </c>
      <c r="H289" s="38">
        <f>SUM(H244:H288)</f>
        <v>0</v>
      </c>
      <c r="I289" s="38">
        <f>SUM(I244:I288)</f>
        <v>0</v>
      </c>
      <c r="J289" s="38">
        <f>SUM(J244:J288)</f>
        <v>21</v>
      </c>
      <c r="K289" s="38">
        <f>SUM(K244:K288)</f>
        <v>11</v>
      </c>
      <c r="L289" s="37"/>
    </row>
    <row r="290" spans="1:12" ht="23.25" customHeight="1" x14ac:dyDescent="0.25">
      <c r="A290" s="488" t="s">
        <v>650</v>
      </c>
      <c r="B290" s="489"/>
      <c r="C290" s="489"/>
      <c r="D290" s="489"/>
      <c r="E290" s="489"/>
      <c r="F290" s="489"/>
      <c r="G290" s="489"/>
      <c r="H290" s="489"/>
      <c r="I290" s="489"/>
      <c r="J290" s="489"/>
      <c r="K290" s="489"/>
      <c r="L290" s="490"/>
    </row>
    <row r="291" spans="1:12" hidden="1" x14ac:dyDescent="0.25">
      <c r="A291" s="57">
        <v>1</v>
      </c>
      <c r="B291" s="58">
        <v>41276</v>
      </c>
      <c r="C291" s="59">
        <v>0.47916666666666669</v>
      </c>
      <c r="D291" s="60" t="s">
        <v>651</v>
      </c>
      <c r="E291" s="60" t="s">
        <v>652</v>
      </c>
      <c r="F291" s="60" t="s">
        <v>653</v>
      </c>
      <c r="G291" s="60" t="s">
        <v>654</v>
      </c>
      <c r="H291" s="23">
        <v>1</v>
      </c>
      <c r="I291" s="23"/>
      <c r="J291" s="23"/>
      <c r="K291" s="23"/>
      <c r="L291" s="61" t="s">
        <v>123</v>
      </c>
    </row>
    <row r="292" spans="1:12" hidden="1" x14ac:dyDescent="0.25">
      <c r="A292" s="57">
        <v>2</v>
      </c>
      <c r="B292" s="62">
        <v>41276</v>
      </c>
      <c r="C292" s="63">
        <v>0.58680555555555558</v>
      </c>
      <c r="D292" s="21" t="s">
        <v>655</v>
      </c>
      <c r="E292" s="21" t="s">
        <v>39</v>
      </c>
      <c r="F292" s="21" t="s">
        <v>656</v>
      </c>
      <c r="G292" s="21" t="s">
        <v>657</v>
      </c>
      <c r="H292" s="24"/>
      <c r="I292" s="24"/>
      <c r="J292" s="24"/>
      <c r="K292" s="24">
        <v>2</v>
      </c>
      <c r="L292" s="64" t="s">
        <v>123</v>
      </c>
    </row>
    <row r="293" spans="1:12" hidden="1" x14ac:dyDescent="0.25">
      <c r="A293" s="57">
        <v>3</v>
      </c>
      <c r="B293" s="62">
        <v>41277</v>
      </c>
      <c r="C293" s="63">
        <v>3.472222222222222E-3</v>
      </c>
      <c r="D293" s="21" t="s">
        <v>658</v>
      </c>
      <c r="E293" s="21" t="s">
        <v>78</v>
      </c>
      <c r="F293" s="21" t="s">
        <v>659</v>
      </c>
      <c r="G293" s="21" t="s">
        <v>358</v>
      </c>
      <c r="H293" s="24"/>
      <c r="I293" s="24"/>
      <c r="J293" s="24"/>
      <c r="K293" s="24">
        <v>2</v>
      </c>
      <c r="L293" s="64" t="s">
        <v>37</v>
      </c>
    </row>
    <row r="294" spans="1:12" hidden="1" x14ac:dyDescent="0.25">
      <c r="A294" s="57">
        <v>4</v>
      </c>
      <c r="B294" s="62">
        <v>41277</v>
      </c>
      <c r="C294" s="63">
        <v>0.83333333333333337</v>
      </c>
      <c r="D294" s="21" t="s">
        <v>660</v>
      </c>
      <c r="E294" s="21" t="s">
        <v>661</v>
      </c>
      <c r="F294" s="21" t="s">
        <v>662</v>
      </c>
      <c r="G294" s="21" t="s">
        <v>657</v>
      </c>
      <c r="H294" s="24"/>
      <c r="I294" s="24"/>
      <c r="J294" s="24"/>
      <c r="K294" s="24">
        <v>1</v>
      </c>
      <c r="L294" s="64" t="s">
        <v>37</v>
      </c>
    </row>
    <row r="295" spans="1:12" hidden="1" x14ac:dyDescent="0.25">
      <c r="A295" s="57">
        <v>5</v>
      </c>
      <c r="B295" s="62">
        <v>41279</v>
      </c>
      <c r="C295" s="63">
        <v>0.52083333333333337</v>
      </c>
      <c r="D295" s="21" t="s">
        <v>663</v>
      </c>
      <c r="E295" s="21" t="s">
        <v>664</v>
      </c>
      <c r="F295" s="21" t="s">
        <v>665</v>
      </c>
      <c r="G295" s="21" t="s">
        <v>657</v>
      </c>
      <c r="H295" s="24"/>
      <c r="I295" s="24"/>
      <c r="J295" s="24">
        <v>1</v>
      </c>
      <c r="K295" s="24"/>
      <c r="L295" s="64" t="s">
        <v>94</v>
      </c>
    </row>
    <row r="296" spans="1:12" hidden="1" x14ac:dyDescent="0.25">
      <c r="A296" s="57">
        <v>6</v>
      </c>
      <c r="B296" s="62">
        <v>41280</v>
      </c>
      <c r="C296" s="63">
        <v>0.99652777777777779</v>
      </c>
      <c r="D296" s="21" t="s">
        <v>666</v>
      </c>
      <c r="E296" s="21" t="s">
        <v>39</v>
      </c>
      <c r="F296" s="21" t="s">
        <v>653</v>
      </c>
      <c r="G296" s="21" t="s">
        <v>657</v>
      </c>
      <c r="H296" s="24"/>
      <c r="I296" s="24"/>
      <c r="J296" s="24"/>
      <c r="K296" s="24">
        <v>2</v>
      </c>
      <c r="L296" s="64" t="s">
        <v>50</v>
      </c>
    </row>
    <row r="297" spans="1:12" hidden="1" x14ac:dyDescent="0.25">
      <c r="A297" s="57">
        <v>7</v>
      </c>
      <c r="B297" s="62">
        <v>41281</v>
      </c>
      <c r="C297" s="63">
        <v>0.74791666666666667</v>
      </c>
      <c r="D297" s="21" t="s">
        <v>667</v>
      </c>
      <c r="E297" s="21" t="s">
        <v>39</v>
      </c>
      <c r="F297" s="21" t="s">
        <v>36</v>
      </c>
      <c r="G297" s="21" t="s">
        <v>358</v>
      </c>
      <c r="H297" s="24"/>
      <c r="I297" s="24"/>
      <c r="J297" s="24"/>
      <c r="K297" s="24"/>
      <c r="L297" s="64" t="s">
        <v>54</v>
      </c>
    </row>
    <row r="298" spans="1:12" hidden="1" x14ac:dyDescent="0.25">
      <c r="A298" s="57">
        <v>8</v>
      </c>
      <c r="B298" s="62">
        <v>41285</v>
      </c>
      <c r="C298" s="63">
        <v>0.47569444444444442</v>
      </c>
      <c r="D298" s="21" t="s">
        <v>668</v>
      </c>
      <c r="E298" s="21" t="s">
        <v>661</v>
      </c>
      <c r="F298" s="21" t="s">
        <v>669</v>
      </c>
      <c r="G298" s="21" t="s">
        <v>657</v>
      </c>
      <c r="H298" s="24"/>
      <c r="I298" s="24"/>
      <c r="J298" s="24">
        <v>1</v>
      </c>
      <c r="K298" s="24"/>
      <c r="L298" s="64" t="s">
        <v>47</v>
      </c>
    </row>
    <row r="299" spans="1:12" hidden="1" x14ac:dyDescent="0.25">
      <c r="A299" s="57">
        <v>9</v>
      </c>
      <c r="B299" s="62">
        <v>41286</v>
      </c>
      <c r="C299" s="63">
        <v>0.5625</v>
      </c>
      <c r="D299" s="21" t="s">
        <v>670</v>
      </c>
      <c r="E299" s="21" t="s">
        <v>39</v>
      </c>
      <c r="F299" s="21" t="s">
        <v>653</v>
      </c>
      <c r="G299" s="21" t="s">
        <v>671</v>
      </c>
      <c r="H299" s="24"/>
      <c r="I299" s="24"/>
      <c r="J299" s="24"/>
      <c r="K299" s="24">
        <v>3</v>
      </c>
      <c r="L299" s="64" t="s">
        <v>94</v>
      </c>
    </row>
    <row r="300" spans="1:12" hidden="1" x14ac:dyDescent="0.25">
      <c r="A300" s="57">
        <v>10</v>
      </c>
      <c r="B300" s="62">
        <v>41289</v>
      </c>
      <c r="C300" s="63">
        <v>0.70833333333333337</v>
      </c>
      <c r="D300" s="21" t="s">
        <v>672</v>
      </c>
      <c r="E300" s="21" t="s">
        <v>39</v>
      </c>
      <c r="F300" s="21" t="s">
        <v>673</v>
      </c>
      <c r="G300" s="21" t="s">
        <v>358</v>
      </c>
      <c r="H300" s="24"/>
      <c r="I300" s="24"/>
      <c r="J300" s="24"/>
      <c r="K300" s="24"/>
      <c r="L300" s="64" t="s">
        <v>62</v>
      </c>
    </row>
    <row r="301" spans="1:12" hidden="1" x14ac:dyDescent="0.25">
      <c r="A301" s="57">
        <v>11</v>
      </c>
      <c r="B301" s="65">
        <v>41289</v>
      </c>
      <c r="C301" s="63">
        <v>0.91666666666666663</v>
      </c>
      <c r="D301" s="32" t="s">
        <v>674</v>
      </c>
      <c r="E301" s="32" t="s">
        <v>675</v>
      </c>
      <c r="F301" s="32" t="s">
        <v>653</v>
      </c>
      <c r="G301" s="32" t="s">
        <v>671</v>
      </c>
      <c r="H301" s="24"/>
      <c r="I301" s="24"/>
      <c r="J301" s="24">
        <v>1</v>
      </c>
      <c r="K301" s="24">
        <v>1</v>
      </c>
      <c r="L301" s="64" t="s">
        <v>62</v>
      </c>
    </row>
    <row r="302" spans="1:12" hidden="1" x14ac:dyDescent="0.25">
      <c r="A302" s="57">
        <v>12</v>
      </c>
      <c r="B302" s="65">
        <v>41290</v>
      </c>
      <c r="C302" s="63">
        <v>0.77777777777777779</v>
      </c>
      <c r="D302" s="32" t="s">
        <v>676</v>
      </c>
      <c r="E302" s="32" t="s">
        <v>39</v>
      </c>
      <c r="F302" s="32" t="s">
        <v>36</v>
      </c>
      <c r="G302" s="32" t="s">
        <v>671</v>
      </c>
      <c r="H302" s="24"/>
      <c r="I302" s="24"/>
      <c r="J302" s="24">
        <v>1</v>
      </c>
      <c r="K302" s="24"/>
      <c r="L302" s="64" t="s">
        <v>123</v>
      </c>
    </row>
    <row r="303" spans="1:12" hidden="1" x14ac:dyDescent="0.25">
      <c r="A303" s="57">
        <v>13</v>
      </c>
      <c r="B303" s="62">
        <v>41290</v>
      </c>
      <c r="C303" s="63">
        <v>0.83333333333333337</v>
      </c>
      <c r="D303" s="21" t="s">
        <v>677</v>
      </c>
      <c r="E303" s="21" t="s">
        <v>39</v>
      </c>
      <c r="F303" s="21" t="s">
        <v>669</v>
      </c>
      <c r="G303" s="21" t="s">
        <v>671</v>
      </c>
      <c r="H303" s="24"/>
      <c r="I303" s="24"/>
      <c r="J303" s="24"/>
      <c r="K303" s="24">
        <v>2</v>
      </c>
      <c r="L303" s="64" t="s">
        <v>123</v>
      </c>
    </row>
    <row r="304" spans="1:12" hidden="1" x14ac:dyDescent="0.25">
      <c r="A304" s="57">
        <v>14</v>
      </c>
      <c r="B304" s="62">
        <v>41293</v>
      </c>
      <c r="C304" s="63">
        <v>0.4375</v>
      </c>
      <c r="D304" s="21" t="s">
        <v>678</v>
      </c>
      <c r="E304" s="21" t="s">
        <v>661</v>
      </c>
      <c r="F304" s="21" t="s">
        <v>679</v>
      </c>
      <c r="G304" s="21" t="s">
        <v>671</v>
      </c>
      <c r="H304" s="24"/>
      <c r="I304" s="24"/>
      <c r="J304" s="24"/>
      <c r="K304" s="24">
        <v>1</v>
      </c>
      <c r="L304" s="64" t="s">
        <v>94</v>
      </c>
    </row>
    <row r="305" spans="1:12" hidden="1" x14ac:dyDescent="0.25">
      <c r="A305" s="57">
        <v>15</v>
      </c>
      <c r="B305" s="62">
        <v>41294</v>
      </c>
      <c r="C305" s="63">
        <v>0.875</v>
      </c>
      <c r="D305" s="21" t="s">
        <v>680</v>
      </c>
      <c r="E305" s="21" t="s">
        <v>661</v>
      </c>
      <c r="F305" s="21" t="s">
        <v>36</v>
      </c>
      <c r="G305" s="21" t="s">
        <v>671</v>
      </c>
      <c r="H305" s="24"/>
      <c r="I305" s="24"/>
      <c r="J305" s="24">
        <v>2</v>
      </c>
      <c r="K305" s="24"/>
      <c r="L305" s="64" t="s">
        <v>50</v>
      </c>
    </row>
    <row r="306" spans="1:12" hidden="1" x14ac:dyDescent="0.25">
      <c r="A306" s="57">
        <v>16</v>
      </c>
      <c r="B306" s="62">
        <v>41294</v>
      </c>
      <c r="C306" s="63">
        <v>0.95833333333333337</v>
      </c>
      <c r="D306" s="21" t="s">
        <v>681</v>
      </c>
      <c r="E306" s="21" t="s">
        <v>39</v>
      </c>
      <c r="F306" s="21" t="s">
        <v>653</v>
      </c>
      <c r="G306" s="21" t="s">
        <v>671</v>
      </c>
      <c r="H306" s="24"/>
      <c r="I306" s="24"/>
      <c r="J306" s="24">
        <v>1</v>
      </c>
      <c r="K306" s="24"/>
      <c r="L306" s="64" t="s">
        <v>50</v>
      </c>
    </row>
    <row r="307" spans="1:12" hidden="1" x14ac:dyDescent="0.25">
      <c r="A307" s="57">
        <v>17</v>
      </c>
      <c r="B307" s="62">
        <v>41301</v>
      </c>
      <c r="C307" s="63">
        <v>9.8611111111111108E-2</v>
      </c>
      <c r="D307" s="21" t="s">
        <v>682</v>
      </c>
      <c r="E307" s="21" t="s">
        <v>661</v>
      </c>
      <c r="F307" s="21" t="s">
        <v>36</v>
      </c>
      <c r="G307" s="21" t="s">
        <v>358</v>
      </c>
      <c r="H307" s="24"/>
      <c r="I307" s="24"/>
      <c r="J307" s="24">
        <v>1</v>
      </c>
      <c r="K307" s="24">
        <v>2</v>
      </c>
      <c r="L307" s="64" t="s">
        <v>50</v>
      </c>
    </row>
    <row r="308" spans="1:12" hidden="1" x14ac:dyDescent="0.25">
      <c r="A308" s="57">
        <v>18</v>
      </c>
      <c r="B308" s="62">
        <v>41301</v>
      </c>
      <c r="C308" s="63">
        <v>0.94444444444444453</v>
      </c>
      <c r="D308" s="21" t="s">
        <v>683</v>
      </c>
      <c r="E308" s="21" t="s">
        <v>39</v>
      </c>
      <c r="F308" s="21" t="s">
        <v>528</v>
      </c>
      <c r="G308" s="21" t="s">
        <v>671</v>
      </c>
      <c r="H308" s="24"/>
      <c r="I308" s="24"/>
      <c r="J308" s="24"/>
      <c r="K308" s="24">
        <v>1</v>
      </c>
      <c r="L308" s="64" t="s">
        <v>50</v>
      </c>
    </row>
    <row r="309" spans="1:12" hidden="1" x14ac:dyDescent="0.25">
      <c r="A309" s="57">
        <v>19</v>
      </c>
      <c r="B309" s="62">
        <v>41302</v>
      </c>
      <c r="C309" s="63">
        <v>0.54861111111111105</v>
      </c>
      <c r="D309" s="21" t="s">
        <v>174</v>
      </c>
      <c r="E309" s="21" t="s">
        <v>684</v>
      </c>
      <c r="F309" s="21" t="s">
        <v>685</v>
      </c>
      <c r="G309" s="21" t="s">
        <v>686</v>
      </c>
      <c r="H309" s="24"/>
      <c r="I309" s="24"/>
      <c r="J309" s="24"/>
      <c r="K309" s="24"/>
      <c r="L309" s="64" t="s">
        <v>54</v>
      </c>
    </row>
    <row r="310" spans="1:12" hidden="1" x14ac:dyDescent="0.25">
      <c r="A310" s="57">
        <v>20</v>
      </c>
      <c r="B310" s="62">
        <v>41303</v>
      </c>
      <c r="C310" s="63">
        <v>0.40277777777777773</v>
      </c>
      <c r="D310" s="21" t="s">
        <v>687</v>
      </c>
      <c r="E310" s="21" t="s">
        <v>661</v>
      </c>
      <c r="F310" s="21" t="s">
        <v>688</v>
      </c>
      <c r="G310" s="21" t="s">
        <v>686</v>
      </c>
      <c r="H310" s="24"/>
      <c r="I310" s="24"/>
      <c r="J310" s="24">
        <v>1</v>
      </c>
      <c r="K310" s="24">
        <v>1</v>
      </c>
      <c r="L310" s="64" t="s">
        <v>62</v>
      </c>
    </row>
    <row r="311" spans="1:12" hidden="1" x14ac:dyDescent="0.25">
      <c r="A311" s="57">
        <v>21</v>
      </c>
      <c r="B311" s="66">
        <v>41305</v>
      </c>
      <c r="C311" s="67">
        <v>0.69444444444444453</v>
      </c>
      <c r="D311" s="68" t="s">
        <v>689</v>
      </c>
      <c r="E311" s="68" t="s">
        <v>39</v>
      </c>
      <c r="F311" s="68" t="s">
        <v>690</v>
      </c>
      <c r="G311" s="68" t="s">
        <v>691</v>
      </c>
      <c r="H311" s="69"/>
      <c r="I311" s="69"/>
      <c r="J311" s="69">
        <v>1</v>
      </c>
      <c r="K311" s="69"/>
      <c r="L311" s="70" t="s">
        <v>37</v>
      </c>
    </row>
    <row r="312" spans="1:12" hidden="1" x14ac:dyDescent="0.25">
      <c r="A312" s="57">
        <v>22</v>
      </c>
      <c r="B312" s="66">
        <v>41305</v>
      </c>
      <c r="C312" s="69" t="s">
        <v>692</v>
      </c>
      <c r="D312" s="68" t="s">
        <v>693</v>
      </c>
      <c r="E312" s="68" t="s">
        <v>39</v>
      </c>
      <c r="F312" s="68" t="s">
        <v>694</v>
      </c>
      <c r="G312" s="68" t="s">
        <v>358</v>
      </c>
      <c r="H312" s="69"/>
      <c r="I312" s="69"/>
      <c r="J312" s="69">
        <v>1</v>
      </c>
      <c r="K312" s="69">
        <v>1</v>
      </c>
      <c r="L312" s="70" t="s">
        <v>37</v>
      </c>
    </row>
    <row r="313" spans="1:12" s="5" customFormat="1" ht="20.100000000000001" customHeight="1" x14ac:dyDescent="0.25">
      <c r="A313" s="37"/>
      <c r="B313" s="37"/>
      <c r="C313" s="37"/>
      <c r="D313" s="37"/>
      <c r="E313" s="37"/>
      <c r="F313" s="37" t="s">
        <v>129</v>
      </c>
      <c r="G313" s="37" t="s">
        <v>695</v>
      </c>
      <c r="H313" s="38">
        <f>SUM(H291:H312)</f>
        <v>1</v>
      </c>
      <c r="I313" s="38">
        <f>SUM(I291:I312)</f>
        <v>0</v>
      </c>
      <c r="J313" s="38">
        <f>SUM(J291:J312)</f>
        <v>11</v>
      </c>
      <c r="K313" s="38">
        <f>SUM(K291:K312)</f>
        <v>19</v>
      </c>
      <c r="L313" s="37"/>
    </row>
    <row r="314" spans="1:12" hidden="1" x14ac:dyDescent="0.25">
      <c r="A314" s="57">
        <v>23</v>
      </c>
      <c r="B314" s="66">
        <v>41306</v>
      </c>
      <c r="C314" s="67">
        <v>0.35416666666666669</v>
      </c>
      <c r="D314" s="68" t="s">
        <v>696</v>
      </c>
      <c r="E314" s="68" t="s">
        <v>697</v>
      </c>
      <c r="F314" s="68" t="s">
        <v>698</v>
      </c>
      <c r="G314" s="68" t="s">
        <v>699</v>
      </c>
      <c r="H314" s="69"/>
      <c r="I314" s="69"/>
      <c r="J314" s="69"/>
      <c r="K314" s="69">
        <v>1</v>
      </c>
      <c r="L314" s="70" t="s">
        <v>47</v>
      </c>
    </row>
    <row r="315" spans="1:12" ht="15.75" hidden="1" thickBot="1" x14ac:dyDescent="0.3">
      <c r="A315" s="57">
        <v>24</v>
      </c>
      <c r="B315" s="71">
        <v>41306</v>
      </c>
      <c r="C315" s="72">
        <v>0.4375</v>
      </c>
      <c r="D315" s="73" t="s">
        <v>700</v>
      </c>
      <c r="E315" s="73" t="s">
        <v>39</v>
      </c>
      <c r="F315" s="73" t="s">
        <v>694</v>
      </c>
      <c r="G315" s="73" t="s">
        <v>701</v>
      </c>
      <c r="H315" s="74"/>
      <c r="I315" s="74"/>
      <c r="J315" s="74"/>
      <c r="K315" s="74">
        <v>1</v>
      </c>
      <c r="L315" s="75" t="s">
        <v>47</v>
      </c>
    </row>
    <row r="316" spans="1:12" hidden="1" x14ac:dyDescent="0.25">
      <c r="A316" s="57">
        <v>25</v>
      </c>
      <c r="B316" s="66">
        <v>41306</v>
      </c>
      <c r="C316" s="67">
        <v>0.66319444444444442</v>
      </c>
      <c r="D316" s="68" t="s">
        <v>702</v>
      </c>
      <c r="E316" s="68" t="s">
        <v>703</v>
      </c>
      <c r="F316" s="68" t="s">
        <v>372</v>
      </c>
      <c r="G316" s="68" t="s">
        <v>657</v>
      </c>
      <c r="H316" s="69"/>
      <c r="I316" s="69"/>
      <c r="J316" s="69"/>
      <c r="K316" s="69">
        <v>1</v>
      </c>
      <c r="L316" s="70" t="s">
        <v>47</v>
      </c>
    </row>
    <row r="317" spans="1:12" hidden="1" x14ac:dyDescent="0.25">
      <c r="A317" s="57">
        <v>26</v>
      </c>
      <c r="B317" s="66">
        <v>41307</v>
      </c>
      <c r="C317" s="67">
        <v>0.3923611111111111</v>
      </c>
      <c r="D317" s="68" t="s">
        <v>704</v>
      </c>
      <c r="E317" s="68" t="s">
        <v>705</v>
      </c>
      <c r="F317" s="68" t="s">
        <v>706</v>
      </c>
      <c r="G317" s="68" t="s">
        <v>358</v>
      </c>
      <c r="H317" s="69"/>
      <c r="I317" s="69"/>
      <c r="J317" s="69">
        <v>1</v>
      </c>
      <c r="K317" s="69"/>
      <c r="L317" s="70" t="s">
        <v>94</v>
      </c>
    </row>
    <row r="318" spans="1:12" hidden="1" x14ac:dyDescent="0.25">
      <c r="A318" s="57">
        <v>27</v>
      </c>
      <c r="B318" s="66">
        <v>41307</v>
      </c>
      <c r="C318" s="67">
        <v>0.75694444444444453</v>
      </c>
      <c r="D318" s="68" t="s">
        <v>707</v>
      </c>
      <c r="E318" s="68" t="s">
        <v>661</v>
      </c>
      <c r="F318" s="68" t="s">
        <v>708</v>
      </c>
      <c r="G318" s="68" t="s">
        <v>709</v>
      </c>
      <c r="H318" s="69"/>
      <c r="I318" s="69"/>
      <c r="J318" s="69">
        <v>1</v>
      </c>
      <c r="K318" s="69">
        <v>1</v>
      </c>
      <c r="L318" s="70" t="s">
        <v>94</v>
      </c>
    </row>
    <row r="319" spans="1:12" ht="15.75" hidden="1" thickBot="1" x14ac:dyDescent="0.3">
      <c r="A319" s="57">
        <v>28</v>
      </c>
      <c r="B319" s="71">
        <v>41308</v>
      </c>
      <c r="C319" s="72">
        <v>0.73263888888888884</v>
      </c>
      <c r="D319" s="73" t="s">
        <v>710</v>
      </c>
      <c r="E319" s="73" t="s">
        <v>661</v>
      </c>
      <c r="F319" s="73" t="s">
        <v>711</v>
      </c>
      <c r="G319" s="73" t="s">
        <v>712</v>
      </c>
      <c r="H319" s="74"/>
      <c r="I319" s="74"/>
      <c r="J319" s="74"/>
      <c r="K319" s="74">
        <v>1</v>
      </c>
      <c r="L319" s="75" t="s">
        <v>50</v>
      </c>
    </row>
    <row r="320" spans="1:12" hidden="1" x14ac:dyDescent="0.25">
      <c r="A320" s="57">
        <v>29</v>
      </c>
      <c r="B320" s="66">
        <v>41309</v>
      </c>
      <c r="C320" s="67">
        <v>0.77083333333333337</v>
      </c>
      <c r="D320" s="68" t="s">
        <v>713</v>
      </c>
      <c r="E320" s="68" t="s">
        <v>39</v>
      </c>
      <c r="F320" s="68" t="s">
        <v>714</v>
      </c>
      <c r="G320" s="68" t="s">
        <v>671</v>
      </c>
      <c r="H320" s="69"/>
      <c r="I320" s="69"/>
      <c r="J320" s="69"/>
      <c r="K320" s="69">
        <v>2</v>
      </c>
      <c r="L320" s="70" t="s">
        <v>54</v>
      </c>
    </row>
    <row r="321" spans="1:12" hidden="1" x14ac:dyDescent="0.25">
      <c r="A321" s="56">
        <v>30</v>
      </c>
      <c r="B321" s="66">
        <v>41310</v>
      </c>
      <c r="C321" s="67">
        <v>0.4513888888888889</v>
      </c>
      <c r="D321" s="68" t="s">
        <v>715</v>
      </c>
      <c r="E321" s="68" t="s">
        <v>39</v>
      </c>
      <c r="F321" s="68" t="s">
        <v>669</v>
      </c>
      <c r="G321" s="68" t="s">
        <v>686</v>
      </c>
      <c r="H321" s="69"/>
      <c r="I321" s="69"/>
      <c r="J321" s="69"/>
      <c r="K321" s="69">
        <v>2</v>
      </c>
      <c r="L321" s="70" t="s">
        <v>62</v>
      </c>
    </row>
    <row r="322" spans="1:12" hidden="1" x14ac:dyDescent="0.25">
      <c r="A322" s="21">
        <v>31</v>
      </c>
      <c r="B322" s="66">
        <v>41312</v>
      </c>
      <c r="C322" s="67">
        <v>0.55833333333333335</v>
      </c>
      <c r="D322" s="68" t="s">
        <v>716</v>
      </c>
      <c r="E322" s="68" t="s">
        <v>717</v>
      </c>
      <c r="F322" s="68" t="s">
        <v>718</v>
      </c>
      <c r="G322" s="68" t="s">
        <v>719</v>
      </c>
      <c r="H322" s="69"/>
      <c r="I322" s="69"/>
      <c r="J322" s="69">
        <v>1</v>
      </c>
      <c r="K322" s="69"/>
      <c r="L322" s="70" t="s">
        <v>37</v>
      </c>
    </row>
    <row r="323" spans="1:12" hidden="1" x14ac:dyDescent="0.25">
      <c r="A323" s="21">
        <v>32</v>
      </c>
      <c r="B323" s="66">
        <v>41317</v>
      </c>
      <c r="C323" s="67">
        <v>0.86458333333333337</v>
      </c>
      <c r="D323" s="68" t="s">
        <v>720</v>
      </c>
      <c r="E323" s="68" t="s">
        <v>39</v>
      </c>
      <c r="F323" s="68" t="s">
        <v>721</v>
      </c>
      <c r="G323" s="68" t="s">
        <v>722</v>
      </c>
      <c r="H323" s="69"/>
      <c r="I323" s="69"/>
      <c r="J323" s="69">
        <v>1</v>
      </c>
      <c r="K323" s="69">
        <v>1</v>
      </c>
      <c r="L323" s="70" t="s">
        <v>62</v>
      </c>
    </row>
    <row r="324" spans="1:12" hidden="1" x14ac:dyDescent="0.25">
      <c r="A324" s="21">
        <v>33</v>
      </c>
      <c r="B324" s="66">
        <v>41318</v>
      </c>
      <c r="C324" s="67">
        <v>0.87291666666666667</v>
      </c>
      <c r="D324" s="68" t="s">
        <v>723</v>
      </c>
      <c r="E324" s="68" t="s">
        <v>724</v>
      </c>
      <c r="F324" s="68" t="s">
        <v>669</v>
      </c>
      <c r="G324" s="68" t="s">
        <v>722</v>
      </c>
      <c r="H324" s="69"/>
      <c r="I324" s="69"/>
      <c r="J324" s="69"/>
      <c r="K324" s="69">
        <v>1</v>
      </c>
      <c r="L324" s="70" t="s">
        <v>123</v>
      </c>
    </row>
    <row r="325" spans="1:12" hidden="1" x14ac:dyDescent="0.25">
      <c r="A325" s="21">
        <v>34</v>
      </c>
      <c r="B325" s="66">
        <v>41319</v>
      </c>
      <c r="C325" s="67">
        <v>0.3833333333333333</v>
      </c>
      <c r="D325" s="68" t="s">
        <v>725</v>
      </c>
      <c r="E325" s="68" t="s">
        <v>726</v>
      </c>
      <c r="F325" s="68" t="s">
        <v>694</v>
      </c>
      <c r="G325" s="68" t="s">
        <v>727</v>
      </c>
      <c r="H325" s="69"/>
      <c r="I325" s="69"/>
      <c r="J325" s="69"/>
      <c r="K325" s="69"/>
      <c r="L325" s="70" t="s">
        <v>37</v>
      </c>
    </row>
    <row r="326" spans="1:12" hidden="1" x14ac:dyDescent="0.25">
      <c r="A326" s="21">
        <v>35</v>
      </c>
      <c r="B326" s="66">
        <v>41319</v>
      </c>
      <c r="C326" s="67">
        <v>0.49305555555555558</v>
      </c>
      <c r="D326" s="68" t="s">
        <v>728</v>
      </c>
      <c r="E326" s="68" t="s">
        <v>39</v>
      </c>
      <c r="F326" s="68" t="s">
        <v>714</v>
      </c>
      <c r="G326" s="68" t="s">
        <v>729</v>
      </c>
      <c r="H326" s="69"/>
      <c r="I326" s="69"/>
      <c r="J326" s="69"/>
      <c r="K326" s="69">
        <v>1</v>
      </c>
      <c r="L326" s="70" t="s">
        <v>37</v>
      </c>
    </row>
    <row r="327" spans="1:12" hidden="1" x14ac:dyDescent="0.25">
      <c r="A327" s="21">
        <v>36</v>
      </c>
      <c r="B327" s="66">
        <v>41323</v>
      </c>
      <c r="C327" s="67">
        <v>0.78819444444444453</v>
      </c>
      <c r="D327" s="68" t="s">
        <v>730</v>
      </c>
      <c r="E327" s="68" t="s">
        <v>39</v>
      </c>
      <c r="F327" s="68" t="s">
        <v>706</v>
      </c>
      <c r="G327" s="68" t="s">
        <v>358</v>
      </c>
      <c r="H327" s="69"/>
      <c r="I327" s="69"/>
      <c r="J327" s="69"/>
      <c r="K327" s="69">
        <v>1</v>
      </c>
      <c r="L327" s="70" t="s">
        <v>54</v>
      </c>
    </row>
    <row r="328" spans="1:12" ht="15.75" hidden="1" thickBot="1" x14ac:dyDescent="0.3">
      <c r="A328" s="21">
        <v>37</v>
      </c>
      <c r="B328" s="71">
        <v>41325</v>
      </c>
      <c r="C328" s="72">
        <v>0.89583333333333337</v>
      </c>
      <c r="D328" s="73" t="s">
        <v>731</v>
      </c>
      <c r="E328" s="73" t="s">
        <v>39</v>
      </c>
      <c r="F328" s="73" t="s">
        <v>732</v>
      </c>
      <c r="G328" s="73" t="s">
        <v>733</v>
      </c>
      <c r="H328" s="74"/>
      <c r="I328" s="74"/>
      <c r="J328" s="74">
        <v>1</v>
      </c>
      <c r="K328" s="74"/>
      <c r="L328" s="75" t="s">
        <v>123</v>
      </c>
    </row>
    <row r="329" spans="1:12" hidden="1" x14ac:dyDescent="0.25">
      <c r="A329" s="21">
        <v>38</v>
      </c>
      <c r="B329" s="66">
        <v>41328</v>
      </c>
      <c r="C329" s="67">
        <v>0.84027777777777779</v>
      </c>
      <c r="D329" s="68" t="s">
        <v>734</v>
      </c>
      <c r="E329" s="68" t="s">
        <v>39</v>
      </c>
      <c r="F329" s="68" t="s">
        <v>669</v>
      </c>
      <c r="G329" s="68" t="s">
        <v>722</v>
      </c>
      <c r="H329" s="69"/>
      <c r="I329" s="69"/>
      <c r="J329" s="69">
        <v>1</v>
      </c>
      <c r="K329" s="69"/>
      <c r="L329" s="70" t="s">
        <v>94</v>
      </c>
    </row>
    <row r="330" spans="1:12" hidden="1" x14ac:dyDescent="0.25">
      <c r="A330" s="21">
        <v>39</v>
      </c>
      <c r="B330" s="66">
        <v>41330</v>
      </c>
      <c r="C330" s="67">
        <v>0.375</v>
      </c>
      <c r="D330" s="68" t="s">
        <v>735</v>
      </c>
      <c r="E330" s="68" t="s">
        <v>664</v>
      </c>
      <c r="F330" s="68" t="s">
        <v>736</v>
      </c>
      <c r="G330" s="68" t="s">
        <v>358</v>
      </c>
      <c r="H330" s="69"/>
      <c r="I330" s="69"/>
      <c r="J330" s="69">
        <v>1</v>
      </c>
      <c r="K330" s="69"/>
      <c r="L330" s="70" t="s">
        <v>54</v>
      </c>
    </row>
    <row r="331" spans="1:12" hidden="1" x14ac:dyDescent="0.25">
      <c r="A331" s="21">
        <v>40</v>
      </c>
      <c r="B331" s="66">
        <v>41333</v>
      </c>
      <c r="C331" s="67">
        <v>0.35416666666666669</v>
      </c>
      <c r="D331" s="68" t="s">
        <v>737</v>
      </c>
      <c r="E331" s="68" t="s">
        <v>664</v>
      </c>
      <c r="F331" s="68" t="s">
        <v>61</v>
      </c>
      <c r="G331" s="68" t="s">
        <v>358</v>
      </c>
      <c r="H331" s="69"/>
      <c r="I331" s="69"/>
      <c r="J331" s="69"/>
      <c r="K331" s="69">
        <v>1</v>
      </c>
      <c r="L331" s="70" t="s">
        <v>37</v>
      </c>
    </row>
    <row r="332" spans="1:12" s="5" customFormat="1" ht="20.100000000000001" customHeight="1" x14ac:dyDescent="0.25">
      <c r="A332" s="37"/>
      <c r="B332" s="37"/>
      <c r="C332" s="37"/>
      <c r="D332" s="37"/>
      <c r="E332" s="37"/>
      <c r="F332" s="37" t="s">
        <v>217</v>
      </c>
      <c r="G332" s="37" t="s">
        <v>650</v>
      </c>
      <c r="H332" s="38">
        <f>SUM(H314:H331)</f>
        <v>0</v>
      </c>
      <c r="I332" s="38">
        <f>SUM(I314:I331)</f>
        <v>0</v>
      </c>
      <c r="J332" s="38">
        <f>SUM(J314:J331)</f>
        <v>7</v>
      </c>
      <c r="K332" s="38">
        <f>SUM(K314:K331)</f>
        <v>14</v>
      </c>
      <c r="L332" s="37"/>
    </row>
    <row r="333" spans="1:12" ht="15.75" hidden="1" thickBot="1" x14ac:dyDescent="0.3">
      <c r="A333" s="21">
        <v>41</v>
      </c>
      <c r="B333" s="71">
        <v>41334</v>
      </c>
      <c r="C333" s="72">
        <v>0.5625</v>
      </c>
      <c r="D333" s="73" t="s">
        <v>738</v>
      </c>
      <c r="E333" s="73" t="s">
        <v>739</v>
      </c>
      <c r="F333" s="73" t="s">
        <v>740</v>
      </c>
      <c r="G333" s="73" t="s">
        <v>741</v>
      </c>
      <c r="H333" s="74"/>
      <c r="I333" s="74"/>
      <c r="J333" s="74">
        <v>1</v>
      </c>
      <c r="K333" s="74"/>
      <c r="L333" s="75" t="s">
        <v>47</v>
      </c>
    </row>
    <row r="334" spans="1:12" hidden="1" x14ac:dyDescent="0.25">
      <c r="A334" s="21">
        <v>42</v>
      </c>
      <c r="B334" s="66">
        <v>41334</v>
      </c>
      <c r="C334" s="67">
        <v>0.70486111111111116</v>
      </c>
      <c r="D334" s="68" t="s">
        <v>742</v>
      </c>
      <c r="E334" s="68" t="s">
        <v>39</v>
      </c>
      <c r="F334" s="68" t="s">
        <v>743</v>
      </c>
      <c r="G334" s="68" t="s">
        <v>722</v>
      </c>
      <c r="H334" s="69"/>
      <c r="I334" s="69"/>
      <c r="J334" s="69">
        <v>2</v>
      </c>
      <c r="K334" s="69">
        <v>2</v>
      </c>
      <c r="L334" s="70" t="s">
        <v>47</v>
      </c>
    </row>
    <row r="335" spans="1:12" hidden="1" x14ac:dyDescent="0.25">
      <c r="A335" s="21">
        <v>43</v>
      </c>
      <c r="B335" s="66">
        <v>41336</v>
      </c>
      <c r="C335" s="67">
        <v>0.375</v>
      </c>
      <c r="D335" s="68" t="s">
        <v>744</v>
      </c>
      <c r="E335" s="68" t="s">
        <v>745</v>
      </c>
      <c r="F335" s="68" t="s">
        <v>36</v>
      </c>
      <c r="G335" s="68" t="s">
        <v>358</v>
      </c>
      <c r="H335" s="69"/>
      <c r="I335" s="69"/>
      <c r="J335" s="69"/>
      <c r="K335" s="69">
        <v>1</v>
      </c>
      <c r="L335" s="70" t="s">
        <v>50</v>
      </c>
    </row>
    <row r="336" spans="1:12" hidden="1" x14ac:dyDescent="0.25">
      <c r="A336" s="21">
        <v>44</v>
      </c>
      <c r="B336" s="66">
        <v>41336</v>
      </c>
      <c r="C336" s="67">
        <v>0.54097222222222219</v>
      </c>
      <c r="D336" s="68" t="s">
        <v>746</v>
      </c>
      <c r="E336" s="68" t="s">
        <v>745</v>
      </c>
      <c r="F336" s="68" t="s">
        <v>36</v>
      </c>
      <c r="G336" s="68" t="s">
        <v>671</v>
      </c>
      <c r="H336" s="69"/>
      <c r="I336" s="69"/>
      <c r="J336" s="69"/>
      <c r="K336" s="69">
        <v>1</v>
      </c>
      <c r="L336" s="70" t="s">
        <v>50</v>
      </c>
    </row>
    <row r="337" spans="1:12" hidden="1" x14ac:dyDescent="0.25">
      <c r="A337" s="21">
        <v>45</v>
      </c>
      <c r="B337" s="66">
        <v>41336</v>
      </c>
      <c r="C337" s="67">
        <v>0.89583333333333337</v>
      </c>
      <c r="D337" s="68" t="s">
        <v>747</v>
      </c>
      <c r="E337" s="68" t="s">
        <v>664</v>
      </c>
      <c r="F337" s="68" t="s">
        <v>748</v>
      </c>
      <c r="G337" s="68" t="s">
        <v>722</v>
      </c>
      <c r="H337" s="69"/>
      <c r="I337" s="69"/>
      <c r="J337" s="69"/>
      <c r="K337" s="69">
        <v>3</v>
      </c>
      <c r="L337" s="70" t="s">
        <v>50</v>
      </c>
    </row>
    <row r="338" spans="1:12" hidden="1" x14ac:dyDescent="0.25">
      <c r="A338" s="21">
        <v>46</v>
      </c>
      <c r="B338" s="66">
        <v>41337</v>
      </c>
      <c r="C338" s="67">
        <v>0.90277777777777779</v>
      </c>
      <c r="D338" s="68" t="s">
        <v>655</v>
      </c>
      <c r="E338" s="68" t="s">
        <v>684</v>
      </c>
      <c r="F338" s="68" t="s">
        <v>749</v>
      </c>
      <c r="G338" s="68" t="s">
        <v>750</v>
      </c>
      <c r="H338" s="69"/>
      <c r="I338" s="69"/>
      <c r="J338" s="69"/>
      <c r="K338" s="69"/>
      <c r="L338" s="70" t="s">
        <v>54</v>
      </c>
    </row>
    <row r="339" spans="1:12" hidden="1" x14ac:dyDescent="0.25">
      <c r="A339" s="21">
        <v>47</v>
      </c>
      <c r="B339" s="66">
        <v>41343</v>
      </c>
      <c r="C339" s="67">
        <v>0.65277777777777779</v>
      </c>
      <c r="D339" s="68" t="s">
        <v>751</v>
      </c>
      <c r="E339" s="68" t="s">
        <v>652</v>
      </c>
      <c r="F339" s="68" t="s">
        <v>736</v>
      </c>
      <c r="G339" s="68" t="s">
        <v>358</v>
      </c>
      <c r="H339" s="69"/>
      <c r="I339" s="69"/>
      <c r="J339" s="69"/>
      <c r="K339" s="69">
        <v>1</v>
      </c>
      <c r="L339" s="70" t="s">
        <v>50</v>
      </c>
    </row>
    <row r="340" spans="1:12" hidden="1" x14ac:dyDescent="0.25">
      <c r="A340" s="21">
        <v>48</v>
      </c>
      <c r="B340" s="66">
        <v>41344</v>
      </c>
      <c r="C340" s="67">
        <v>0.67708333333333337</v>
      </c>
      <c r="D340" s="68" t="s">
        <v>752</v>
      </c>
      <c r="E340" s="68" t="s">
        <v>753</v>
      </c>
      <c r="F340" s="68" t="s">
        <v>669</v>
      </c>
      <c r="G340" s="68" t="s">
        <v>750</v>
      </c>
      <c r="H340" s="69"/>
      <c r="I340" s="69"/>
      <c r="J340" s="69">
        <v>1</v>
      </c>
      <c r="K340" s="69">
        <v>2</v>
      </c>
      <c r="L340" s="70" t="s">
        <v>54</v>
      </c>
    </row>
    <row r="341" spans="1:12" hidden="1" x14ac:dyDescent="0.25">
      <c r="A341" s="21">
        <v>49</v>
      </c>
      <c r="B341" s="66">
        <v>41344</v>
      </c>
      <c r="C341" s="67">
        <v>0.69791666666666663</v>
      </c>
      <c r="D341" s="68" t="s">
        <v>754</v>
      </c>
      <c r="E341" s="68" t="s">
        <v>755</v>
      </c>
      <c r="F341" s="68" t="s">
        <v>748</v>
      </c>
      <c r="G341" s="68" t="s">
        <v>750</v>
      </c>
      <c r="H341" s="69"/>
      <c r="I341" s="69"/>
      <c r="J341" s="69"/>
      <c r="K341" s="69">
        <v>1</v>
      </c>
      <c r="L341" s="70" t="s">
        <v>54</v>
      </c>
    </row>
    <row r="342" spans="1:12" ht="15.75" hidden="1" thickBot="1" x14ac:dyDescent="0.3">
      <c r="A342" s="21">
        <v>50</v>
      </c>
      <c r="B342" s="71">
        <v>41345</v>
      </c>
      <c r="C342" s="72">
        <v>0.55555555555555558</v>
      </c>
      <c r="D342" s="73" t="s">
        <v>756</v>
      </c>
      <c r="E342" s="73" t="s">
        <v>39</v>
      </c>
      <c r="F342" s="73" t="s">
        <v>669</v>
      </c>
      <c r="G342" s="73" t="s">
        <v>741</v>
      </c>
      <c r="H342" s="74"/>
      <c r="I342" s="74"/>
      <c r="J342" s="74"/>
      <c r="K342" s="74">
        <v>1</v>
      </c>
      <c r="L342" s="75" t="s">
        <v>62</v>
      </c>
    </row>
    <row r="343" spans="1:12" hidden="1" x14ac:dyDescent="0.25">
      <c r="A343" s="21">
        <v>51</v>
      </c>
      <c r="B343" s="66">
        <v>41345</v>
      </c>
      <c r="C343" s="67">
        <v>0.79166666666666663</v>
      </c>
      <c r="D343" s="68" t="s">
        <v>757</v>
      </c>
      <c r="E343" s="68" t="s">
        <v>39</v>
      </c>
      <c r="F343" s="68" t="s">
        <v>758</v>
      </c>
      <c r="G343" s="68" t="s">
        <v>741</v>
      </c>
      <c r="H343" s="69"/>
      <c r="I343" s="69"/>
      <c r="J343" s="69"/>
      <c r="K343" s="69"/>
      <c r="L343" s="70" t="s">
        <v>62</v>
      </c>
    </row>
    <row r="344" spans="1:12" hidden="1" x14ac:dyDescent="0.25">
      <c r="A344" s="21">
        <v>52</v>
      </c>
      <c r="B344" s="66">
        <v>41349</v>
      </c>
      <c r="C344" s="67">
        <v>0.80486111111111114</v>
      </c>
      <c r="D344" s="68" t="s">
        <v>759</v>
      </c>
      <c r="E344" s="68" t="s">
        <v>39</v>
      </c>
      <c r="F344" s="68" t="s">
        <v>760</v>
      </c>
      <c r="G344" s="68" t="s">
        <v>761</v>
      </c>
      <c r="H344" s="69"/>
      <c r="I344" s="69"/>
      <c r="J344" s="69"/>
      <c r="K344" s="69"/>
      <c r="L344" s="70" t="s">
        <v>94</v>
      </c>
    </row>
    <row r="345" spans="1:12" hidden="1" x14ac:dyDescent="0.25">
      <c r="A345" s="21">
        <v>53</v>
      </c>
      <c r="B345" s="66">
        <v>41350</v>
      </c>
      <c r="C345" s="67">
        <v>0.84375</v>
      </c>
      <c r="D345" s="68" t="s">
        <v>762</v>
      </c>
      <c r="E345" s="68" t="s">
        <v>39</v>
      </c>
      <c r="F345" s="68" t="s">
        <v>736</v>
      </c>
      <c r="G345" s="68" t="s">
        <v>358</v>
      </c>
      <c r="H345" s="69"/>
      <c r="I345" s="69"/>
      <c r="J345" s="69">
        <v>1</v>
      </c>
      <c r="K345" s="69"/>
      <c r="L345" s="70" t="s">
        <v>50</v>
      </c>
    </row>
    <row r="346" spans="1:12" ht="15.75" hidden="1" thickBot="1" x14ac:dyDescent="0.3">
      <c r="A346" s="21">
        <v>54</v>
      </c>
      <c r="B346" s="71">
        <v>41353</v>
      </c>
      <c r="C346" s="72">
        <v>0.3576388888888889</v>
      </c>
      <c r="D346" s="73" t="s">
        <v>763</v>
      </c>
      <c r="E346" s="73" t="s">
        <v>755</v>
      </c>
      <c r="F346" s="73" t="s">
        <v>764</v>
      </c>
      <c r="G346" s="73" t="s">
        <v>358</v>
      </c>
      <c r="H346" s="74"/>
      <c r="I346" s="74"/>
      <c r="J346" s="74">
        <v>1</v>
      </c>
      <c r="K346" s="74"/>
      <c r="L346" s="75" t="s">
        <v>123</v>
      </c>
    </row>
    <row r="347" spans="1:12" hidden="1" x14ac:dyDescent="0.25">
      <c r="A347" s="21">
        <v>55</v>
      </c>
      <c r="B347" s="66">
        <v>41354</v>
      </c>
      <c r="C347" s="67">
        <v>0.57638888888888895</v>
      </c>
      <c r="D347" s="68" t="s">
        <v>765</v>
      </c>
      <c r="E347" s="68" t="s">
        <v>39</v>
      </c>
      <c r="F347" s="68" t="s">
        <v>766</v>
      </c>
      <c r="G347" s="68" t="s">
        <v>671</v>
      </c>
      <c r="H347" s="69"/>
      <c r="I347" s="69"/>
      <c r="J347" s="69"/>
      <c r="K347" s="69">
        <v>1</v>
      </c>
      <c r="L347" s="70" t="s">
        <v>37</v>
      </c>
    </row>
    <row r="348" spans="1:12" hidden="1" x14ac:dyDescent="0.25">
      <c r="A348" s="21">
        <v>56</v>
      </c>
      <c r="B348" s="66">
        <v>41356</v>
      </c>
      <c r="C348" s="67">
        <v>0.33680555555555558</v>
      </c>
      <c r="D348" s="68" t="s">
        <v>767</v>
      </c>
      <c r="E348" s="68" t="s">
        <v>39</v>
      </c>
      <c r="F348" s="68" t="s">
        <v>768</v>
      </c>
      <c r="G348" s="68" t="s">
        <v>671</v>
      </c>
      <c r="H348" s="69"/>
      <c r="I348" s="69"/>
      <c r="J348" s="69">
        <v>1</v>
      </c>
      <c r="K348" s="69">
        <v>1</v>
      </c>
      <c r="L348" s="70" t="s">
        <v>94</v>
      </c>
    </row>
    <row r="349" spans="1:12" hidden="1" x14ac:dyDescent="0.25">
      <c r="A349" s="21">
        <v>57</v>
      </c>
      <c r="B349" s="66">
        <v>41356</v>
      </c>
      <c r="C349" s="67">
        <v>0.88194444444444453</v>
      </c>
      <c r="D349" s="68" t="s">
        <v>769</v>
      </c>
      <c r="E349" s="68" t="s">
        <v>684</v>
      </c>
      <c r="F349" s="68" t="s">
        <v>760</v>
      </c>
      <c r="G349" s="68" t="s">
        <v>741</v>
      </c>
      <c r="H349" s="69"/>
      <c r="I349" s="69"/>
      <c r="J349" s="69">
        <v>1</v>
      </c>
      <c r="K349" s="69"/>
      <c r="L349" s="70" t="s">
        <v>94</v>
      </c>
    </row>
    <row r="350" spans="1:12" hidden="1" x14ac:dyDescent="0.25">
      <c r="A350" s="21">
        <v>58</v>
      </c>
      <c r="B350" s="66">
        <v>41357</v>
      </c>
      <c r="C350" s="67">
        <v>0.86111111111111116</v>
      </c>
      <c r="D350" s="68" t="s">
        <v>770</v>
      </c>
      <c r="E350" s="68" t="s">
        <v>745</v>
      </c>
      <c r="F350" s="68" t="s">
        <v>528</v>
      </c>
      <c r="G350" s="68" t="s">
        <v>671</v>
      </c>
      <c r="H350" s="69"/>
      <c r="I350" s="69"/>
      <c r="J350" s="69"/>
      <c r="K350" s="69">
        <v>2</v>
      </c>
      <c r="L350" s="70" t="s">
        <v>50</v>
      </c>
    </row>
    <row r="351" spans="1:12" hidden="1" x14ac:dyDescent="0.25">
      <c r="A351" s="21">
        <v>59</v>
      </c>
      <c r="B351" s="66">
        <v>41360</v>
      </c>
      <c r="C351" s="67">
        <v>0.54166666666666663</v>
      </c>
      <c r="D351" s="68" t="s">
        <v>771</v>
      </c>
      <c r="E351" s="68" t="s">
        <v>745</v>
      </c>
      <c r="F351" s="68" t="s">
        <v>528</v>
      </c>
      <c r="G351" s="68" t="s">
        <v>671</v>
      </c>
      <c r="H351" s="69"/>
      <c r="I351" s="69"/>
      <c r="J351" s="69"/>
      <c r="K351" s="69">
        <v>1</v>
      </c>
      <c r="L351" s="70" t="s">
        <v>123</v>
      </c>
    </row>
    <row r="352" spans="1:12" hidden="1" x14ac:dyDescent="0.25">
      <c r="A352" s="21">
        <v>60</v>
      </c>
      <c r="B352" s="66">
        <v>41360</v>
      </c>
      <c r="C352" s="67">
        <v>0.6875</v>
      </c>
      <c r="D352" s="68" t="s">
        <v>772</v>
      </c>
      <c r="E352" s="68" t="s">
        <v>717</v>
      </c>
      <c r="F352" s="68" t="s">
        <v>659</v>
      </c>
      <c r="G352" s="68" t="s">
        <v>773</v>
      </c>
      <c r="H352" s="69"/>
      <c r="I352" s="69"/>
      <c r="J352" s="69"/>
      <c r="K352" s="69"/>
      <c r="L352" s="70" t="s">
        <v>123</v>
      </c>
    </row>
    <row r="353" spans="1:12" hidden="1" x14ac:dyDescent="0.25">
      <c r="A353" s="21">
        <v>61</v>
      </c>
      <c r="B353" s="66">
        <v>41360</v>
      </c>
      <c r="C353" s="67">
        <v>0.90972222222222221</v>
      </c>
      <c r="D353" s="68" t="s">
        <v>774</v>
      </c>
      <c r="E353" s="68" t="s">
        <v>755</v>
      </c>
      <c r="F353" s="68" t="s">
        <v>748</v>
      </c>
      <c r="G353" s="68" t="s">
        <v>722</v>
      </c>
      <c r="H353" s="69"/>
      <c r="I353" s="69"/>
      <c r="J353" s="69">
        <v>1</v>
      </c>
      <c r="K353" s="69">
        <v>1</v>
      </c>
      <c r="L353" s="70" t="s">
        <v>123</v>
      </c>
    </row>
    <row r="354" spans="1:12" hidden="1" x14ac:dyDescent="0.25">
      <c r="A354" s="21">
        <v>62</v>
      </c>
      <c r="B354" s="66">
        <v>41360</v>
      </c>
      <c r="C354" s="67">
        <v>0.9375</v>
      </c>
      <c r="D354" s="68" t="s">
        <v>655</v>
      </c>
      <c r="E354" s="68" t="s">
        <v>717</v>
      </c>
      <c r="F354" s="68" t="s">
        <v>775</v>
      </c>
      <c r="G354" s="68" t="s">
        <v>773</v>
      </c>
      <c r="H354" s="69"/>
      <c r="I354" s="69"/>
      <c r="J354" s="69"/>
      <c r="K354" s="69"/>
      <c r="L354" s="70" t="s">
        <v>123</v>
      </c>
    </row>
    <row r="355" spans="1:12" hidden="1" x14ac:dyDescent="0.25">
      <c r="A355" s="21">
        <v>63</v>
      </c>
      <c r="B355" s="66">
        <v>41361</v>
      </c>
      <c r="C355" s="67">
        <v>0.47222222222222227</v>
      </c>
      <c r="D355" s="68" t="s">
        <v>655</v>
      </c>
      <c r="E355" s="68" t="s">
        <v>776</v>
      </c>
      <c r="F355" s="68" t="s">
        <v>656</v>
      </c>
      <c r="G355" s="68" t="s">
        <v>671</v>
      </c>
      <c r="H355" s="69"/>
      <c r="I355" s="69"/>
      <c r="J355" s="69"/>
      <c r="K355" s="69">
        <v>1</v>
      </c>
      <c r="L355" s="70" t="s">
        <v>37</v>
      </c>
    </row>
    <row r="356" spans="1:12" hidden="1" x14ac:dyDescent="0.25">
      <c r="A356" s="21">
        <v>64</v>
      </c>
      <c r="B356" s="62">
        <v>41362</v>
      </c>
      <c r="C356" s="63">
        <v>0.47222222222222227</v>
      </c>
      <c r="D356" s="21" t="s">
        <v>655</v>
      </c>
      <c r="E356" s="21" t="s">
        <v>777</v>
      </c>
      <c r="F356" s="21" t="s">
        <v>778</v>
      </c>
      <c r="G356" s="21" t="s">
        <v>701</v>
      </c>
      <c r="H356" s="24"/>
      <c r="I356" s="24"/>
      <c r="J356" s="24">
        <v>1</v>
      </c>
      <c r="K356" s="24"/>
      <c r="L356" s="21" t="s">
        <v>47</v>
      </c>
    </row>
    <row r="357" spans="1:12" s="5" customFormat="1" ht="20.100000000000001" customHeight="1" x14ac:dyDescent="0.25">
      <c r="A357" s="37"/>
      <c r="B357" s="37"/>
      <c r="C357" s="37"/>
      <c r="D357" s="37"/>
      <c r="E357" s="37"/>
      <c r="F357" s="37" t="s">
        <v>271</v>
      </c>
      <c r="G357" s="37" t="s">
        <v>650</v>
      </c>
      <c r="H357" s="38">
        <f>SUM(H333:H356)</f>
        <v>0</v>
      </c>
      <c r="I357" s="38">
        <f>SUM(I333:I356)</f>
        <v>0</v>
      </c>
      <c r="J357" s="38">
        <f>SUM(J333:J356)</f>
        <v>10</v>
      </c>
      <c r="K357" s="38">
        <f>SUM(K333:K356)</f>
        <v>19</v>
      </c>
      <c r="L357" s="37"/>
    </row>
    <row r="358" spans="1:12" ht="23.25" customHeight="1" x14ac:dyDescent="0.25">
      <c r="A358" s="488" t="s">
        <v>779</v>
      </c>
      <c r="B358" s="489"/>
      <c r="C358" s="489"/>
      <c r="D358" s="489"/>
      <c r="E358" s="489"/>
      <c r="F358" s="489"/>
      <c r="G358" s="489"/>
      <c r="H358" s="489"/>
      <c r="I358" s="489"/>
      <c r="J358" s="489"/>
      <c r="K358" s="489"/>
      <c r="L358" s="490"/>
    </row>
    <row r="359" spans="1:12" ht="17.100000000000001" hidden="1" customHeight="1" x14ac:dyDescent="0.25">
      <c r="A359" s="494">
        <v>1</v>
      </c>
      <c r="B359" s="496">
        <v>41275</v>
      </c>
      <c r="C359" s="498">
        <v>10.15</v>
      </c>
      <c r="D359" s="498" t="s">
        <v>780</v>
      </c>
      <c r="E359" s="498" t="s">
        <v>781</v>
      </c>
      <c r="F359" s="76" t="s">
        <v>782</v>
      </c>
      <c r="G359" s="76" t="s">
        <v>310</v>
      </c>
      <c r="H359" s="498"/>
      <c r="I359" s="498"/>
      <c r="J359" s="498"/>
      <c r="K359" s="498"/>
      <c r="L359" s="498" t="s">
        <v>280</v>
      </c>
    </row>
    <row r="360" spans="1:12" ht="17.100000000000001" hidden="1" customHeight="1" x14ac:dyDescent="0.25">
      <c r="A360" s="495"/>
      <c r="B360" s="497"/>
      <c r="C360" s="499"/>
      <c r="D360" s="499"/>
      <c r="E360" s="499"/>
      <c r="F360" s="77" t="s">
        <v>783</v>
      </c>
      <c r="G360" s="77" t="s">
        <v>310</v>
      </c>
      <c r="H360" s="499"/>
      <c r="I360" s="499"/>
      <c r="J360" s="499"/>
      <c r="K360" s="499"/>
      <c r="L360" s="499"/>
    </row>
    <row r="361" spans="1:12" ht="17.100000000000001" hidden="1" customHeight="1" x14ac:dyDescent="0.25">
      <c r="A361" s="494">
        <v>2</v>
      </c>
      <c r="B361" s="496">
        <v>41280</v>
      </c>
      <c r="C361" s="498">
        <v>14.3</v>
      </c>
      <c r="D361" s="498" t="s">
        <v>784</v>
      </c>
      <c r="E361" s="498" t="s">
        <v>785</v>
      </c>
      <c r="F361" s="78" t="s">
        <v>782</v>
      </c>
      <c r="G361" s="78" t="s">
        <v>310</v>
      </c>
      <c r="H361" s="498"/>
      <c r="I361" s="498"/>
      <c r="J361" s="498">
        <v>1</v>
      </c>
      <c r="K361" s="498">
        <v>1</v>
      </c>
      <c r="L361" s="498" t="s">
        <v>305</v>
      </c>
    </row>
    <row r="362" spans="1:12" ht="17.100000000000001" hidden="1" customHeight="1" x14ac:dyDescent="0.25">
      <c r="A362" s="495"/>
      <c r="B362" s="497"/>
      <c r="C362" s="499"/>
      <c r="D362" s="499"/>
      <c r="E362" s="499"/>
      <c r="F362" s="77" t="s">
        <v>783</v>
      </c>
      <c r="G362" s="77" t="s">
        <v>310</v>
      </c>
      <c r="H362" s="499"/>
      <c r="I362" s="499"/>
      <c r="J362" s="499"/>
      <c r="K362" s="499"/>
      <c r="L362" s="499"/>
    </row>
    <row r="363" spans="1:12" ht="17.100000000000001" hidden="1" customHeight="1" x14ac:dyDescent="0.25">
      <c r="A363" s="494">
        <v>3</v>
      </c>
      <c r="B363" s="496">
        <v>41280</v>
      </c>
      <c r="C363" s="498">
        <v>20.350000000000001</v>
      </c>
      <c r="D363" s="498" t="s">
        <v>786</v>
      </c>
      <c r="E363" s="498" t="s">
        <v>785</v>
      </c>
      <c r="F363" s="78" t="s">
        <v>782</v>
      </c>
      <c r="G363" s="78" t="s">
        <v>310</v>
      </c>
      <c r="H363" s="498"/>
      <c r="I363" s="498"/>
      <c r="J363" s="498">
        <v>1</v>
      </c>
      <c r="K363" s="498">
        <v>2</v>
      </c>
      <c r="L363" s="498" t="s">
        <v>305</v>
      </c>
    </row>
    <row r="364" spans="1:12" ht="17.100000000000001" hidden="1" customHeight="1" x14ac:dyDescent="0.25">
      <c r="A364" s="495"/>
      <c r="B364" s="497"/>
      <c r="C364" s="499"/>
      <c r="D364" s="499"/>
      <c r="E364" s="499"/>
      <c r="F364" s="77" t="s">
        <v>783</v>
      </c>
      <c r="G364" s="77" t="s">
        <v>310</v>
      </c>
      <c r="H364" s="499"/>
      <c r="I364" s="499"/>
      <c r="J364" s="499"/>
      <c r="K364" s="499"/>
      <c r="L364" s="499"/>
    </row>
    <row r="365" spans="1:12" ht="17.100000000000001" hidden="1" customHeight="1" x14ac:dyDescent="0.25">
      <c r="A365" s="494">
        <v>4</v>
      </c>
      <c r="B365" s="496">
        <v>41281</v>
      </c>
      <c r="C365" s="498">
        <v>16</v>
      </c>
      <c r="D365" s="498" t="s">
        <v>787</v>
      </c>
      <c r="E365" s="498" t="s">
        <v>785</v>
      </c>
      <c r="F365" s="78" t="s">
        <v>788</v>
      </c>
      <c r="G365" s="78" t="s">
        <v>310</v>
      </c>
      <c r="H365" s="498"/>
      <c r="I365" s="498"/>
      <c r="J365" s="498">
        <v>1</v>
      </c>
      <c r="K365" s="498">
        <v>1</v>
      </c>
      <c r="L365" s="498" t="s">
        <v>321</v>
      </c>
    </row>
    <row r="366" spans="1:12" ht="17.100000000000001" hidden="1" customHeight="1" x14ac:dyDescent="0.25">
      <c r="A366" s="500"/>
      <c r="B366" s="501"/>
      <c r="C366" s="502"/>
      <c r="D366" s="502"/>
      <c r="E366" s="502"/>
      <c r="F366" s="78" t="s">
        <v>783</v>
      </c>
      <c r="G366" s="78" t="s">
        <v>789</v>
      </c>
      <c r="H366" s="502"/>
      <c r="I366" s="502"/>
      <c r="J366" s="502"/>
      <c r="K366" s="502"/>
      <c r="L366" s="502"/>
    </row>
    <row r="367" spans="1:12" ht="17.100000000000001" hidden="1" customHeight="1" x14ac:dyDescent="0.25">
      <c r="A367" s="500"/>
      <c r="B367" s="501"/>
      <c r="C367" s="502"/>
      <c r="D367" s="502"/>
      <c r="E367" s="502"/>
      <c r="F367" s="78" t="s">
        <v>790</v>
      </c>
      <c r="G367" s="78" t="s">
        <v>310</v>
      </c>
      <c r="H367" s="502"/>
      <c r="I367" s="502"/>
      <c r="J367" s="502"/>
      <c r="K367" s="502"/>
      <c r="L367" s="502"/>
    </row>
    <row r="368" spans="1:12" ht="17.100000000000001" hidden="1" customHeight="1" x14ac:dyDescent="0.25">
      <c r="A368" s="495"/>
      <c r="B368" s="497"/>
      <c r="C368" s="499"/>
      <c r="D368" s="499"/>
      <c r="E368" s="499"/>
      <c r="F368" s="77"/>
      <c r="G368" s="79"/>
      <c r="H368" s="499"/>
      <c r="I368" s="499"/>
      <c r="J368" s="499"/>
      <c r="K368" s="499"/>
      <c r="L368" s="499"/>
    </row>
    <row r="369" spans="1:12" ht="17.100000000000001" hidden="1" customHeight="1" x14ac:dyDescent="0.25">
      <c r="A369" s="494">
        <v>5</v>
      </c>
      <c r="B369" s="496">
        <v>41281</v>
      </c>
      <c r="C369" s="498">
        <v>20</v>
      </c>
      <c r="D369" s="498" t="s">
        <v>791</v>
      </c>
      <c r="E369" s="498" t="s">
        <v>277</v>
      </c>
      <c r="F369" s="78" t="s">
        <v>792</v>
      </c>
      <c r="G369" s="78" t="s">
        <v>310</v>
      </c>
      <c r="H369" s="498"/>
      <c r="I369" s="498"/>
      <c r="J369" s="498">
        <v>1</v>
      </c>
      <c r="K369" s="498"/>
      <c r="L369" s="498" t="s">
        <v>321</v>
      </c>
    </row>
    <row r="370" spans="1:12" ht="17.100000000000001" hidden="1" customHeight="1" x14ac:dyDescent="0.25">
      <c r="A370" s="495"/>
      <c r="B370" s="497"/>
      <c r="C370" s="499"/>
      <c r="D370" s="499"/>
      <c r="E370" s="499"/>
      <c r="F370" s="77" t="s">
        <v>793</v>
      </c>
      <c r="G370" s="77" t="s">
        <v>310</v>
      </c>
      <c r="H370" s="499"/>
      <c r="I370" s="499"/>
      <c r="J370" s="499"/>
      <c r="K370" s="499"/>
      <c r="L370" s="499"/>
    </row>
    <row r="371" spans="1:12" ht="17.100000000000001" hidden="1" customHeight="1" x14ac:dyDescent="0.25">
      <c r="A371" s="494">
        <v>6</v>
      </c>
      <c r="B371" s="496">
        <v>41282</v>
      </c>
      <c r="C371" s="498">
        <v>9.3000000000000007</v>
      </c>
      <c r="D371" s="78" t="s">
        <v>794</v>
      </c>
      <c r="E371" s="498" t="s">
        <v>785</v>
      </c>
      <c r="F371" s="78" t="s">
        <v>792</v>
      </c>
      <c r="G371" s="78" t="s">
        <v>310</v>
      </c>
      <c r="H371" s="498"/>
      <c r="I371" s="498"/>
      <c r="J371" s="498">
        <v>1</v>
      </c>
      <c r="K371" s="498"/>
      <c r="L371" s="498" t="s">
        <v>280</v>
      </c>
    </row>
    <row r="372" spans="1:12" ht="17.100000000000001" hidden="1" customHeight="1" x14ac:dyDescent="0.25">
      <c r="A372" s="500"/>
      <c r="B372" s="501"/>
      <c r="C372" s="502"/>
      <c r="D372" s="78" t="s">
        <v>795</v>
      </c>
      <c r="E372" s="502"/>
      <c r="F372" s="78" t="s">
        <v>796</v>
      </c>
      <c r="G372" s="78" t="s">
        <v>310</v>
      </c>
      <c r="H372" s="502"/>
      <c r="I372" s="502"/>
      <c r="J372" s="502"/>
      <c r="K372" s="502"/>
      <c r="L372" s="502"/>
    </row>
    <row r="373" spans="1:12" ht="17.100000000000001" hidden="1" customHeight="1" x14ac:dyDescent="0.25">
      <c r="A373" s="495"/>
      <c r="B373" s="497"/>
      <c r="C373" s="499"/>
      <c r="D373" s="79"/>
      <c r="E373" s="499"/>
      <c r="F373" s="77" t="s">
        <v>797</v>
      </c>
      <c r="G373" s="79"/>
      <c r="H373" s="499"/>
      <c r="I373" s="499"/>
      <c r="J373" s="499"/>
      <c r="K373" s="499"/>
      <c r="L373" s="499"/>
    </row>
    <row r="374" spans="1:12" ht="17.100000000000001" hidden="1" customHeight="1" x14ac:dyDescent="0.25">
      <c r="A374" s="494">
        <v>7</v>
      </c>
      <c r="B374" s="496">
        <v>41282</v>
      </c>
      <c r="C374" s="498">
        <v>12</v>
      </c>
      <c r="D374" s="498" t="s">
        <v>798</v>
      </c>
      <c r="E374" s="498" t="s">
        <v>785</v>
      </c>
      <c r="F374" s="78" t="s">
        <v>792</v>
      </c>
      <c r="G374" s="78" t="s">
        <v>310</v>
      </c>
      <c r="H374" s="498"/>
      <c r="I374" s="498"/>
      <c r="J374" s="503"/>
      <c r="K374" s="498"/>
      <c r="L374" s="498" t="s">
        <v>280</v>
      </c>
    </row>
    <row r="375" spans="1:12" ht="17.100000000000001" hidden="1" customHeight="1" x14ac:dyDescent="0.25">
      <c r="A375" s="500"/>
      <c r="B375" s="501"/>
      <c r="C375" s="502"/>
      <c r="D375" s="502"/>
      <c r="E375" s="502"/>
      <c r="F375" s="78" t="s">
        <v>799</v>
      </c>
      <c r="G375" s="78"/>
      <c r="H375" s="502"/>
      <c r="I375" s="502"/>
      <c r="J375" s="504"/>
      <c r="K375" s="502"/>
      <c r="L375" s="502"/>
    </row>
    <row r="376" spans="1:12" ht="17.100000000000001" hidden="1" customHeight="1" x14ac:dyDescent="0.25">
      <c r="A376" s="495"/>
      <c r="B376" s="497"/>
      <c r="C376" s="499"/>
      <c r="D376" s="499"/>
      <c r="E376" s="499"/>
      <c r="F376" s="79"/>
      <c r="G376" s="77" t="s">
        <v>310</v>
      </c>
      <c r="H376" s="499"/>
      <c r="I376" s="499"/>
      <c r="J376" s="505"/>
      <c r="K376" s="499"/>
      <c r="L376" s="499"/>
    </row>
    <row r="377" spans="1:12" ht="17.100000000000001" hidden="1" customHeight="1" x14ac:dyDescent="0.25">
      <c r="A377" s="494">
        <v>8</v>
      </c>
      <c r="B377" s="496">
        <v>41282</v>
      </c>
      <c r="C377" s="498">
        <v>17.100000000000001</v>
      </c>
      <c r="D377" s="498" t="s">
        <v>800</v>
      </c>
      <c r="E377" s="498" t="s">
        <v>801</v>
      </c>
      <c r="F377" s="78" t="s">
        <v>802</v>
      </c>
      <c r="G377" s="78" t="s">
        <v>310</v>
      </c>
      <c r="H377" s="498"/>
      <c r="I377" s="498"/>
      <c r="J377" s="498">
        <v>1</v>
      </c>
      <c r="K377" s="498"/>
      <c r="L377" s="498" t="s">
        <v>280</v>
      </c>
    </row>
    <row r="378" spans="1:12" ht="17.100000000000001" hidden="1" customHeight="1" x14ac:dyDescent="0.25">
      <c r="A378" s="500"/>
      <c r="B378" s="501"/>
      <c r="C378" s="502"/>
      <c r="D378" s="502"/>
      <c r="E378" s="502"/>
      <c r="F378" s="78" t="s">
        <v>796</v>
      </c>
      <c r="G378" s="78" t="s">
        <v>310</v>
      </c>
      <c r="H378" s="502"/>
      <c r="I378" s="502"/>
      <c r="J378" s="502"/>
      <c r="K378" s="502"/>
      <c r="L378" s="502"/>
    </row>
    <row r="379" spans="1:12" ht="17.100000000000001" hidden="1" customHeight="1" x14ac:dyDescent="0.25">
      <c r="A379" s="495"/>
      <c r="B379" s="497"/>
      <c r="C379" s="499"/>
      <c r="D379" s="499"/>
      <c r="E379" s="499"/>
      <c r="F379" s="77" t="s">
        <v>797</v>
      </c>
      <c r="G379" s="79"/>
      <c r="H379" s="499"/>
      <c r="I379" s="499"/>
      <c r="J379" s="499"/>
      <c r="K379" s="499"/>
      <c r="L379" s="499"/>
    </row>
    <row r="380" spans="1:12" ht="17.100000000000001" hidden="1" customHeight="1" x14ac:dyDescent="0.25">
      <c r="A380" s="494">
        <v>9</v>
      </c>
      <c r="B380" s="496">
        <v>41288</v>
      </c>
      <c r="C380" s="498">
        <v>14.25</v>
      </c>
      <c r="D380" s="498" t="s">
        <v>803</v>
      </c>
      <c r="E380" s="498" t="s">
        <v>801</v>
      </c>
      <c r="F380" s="78" t="s">
        <v>804</v>
      </c>
      <c r="G380" s="78" t="s">
        <v>310</v>
      </c>
      <c r="H380" s="498"/>
      <c r="I380" s="498"/>
      <c r="J380" s="498">
        <v>1</v>
      </c>
      <c r="K380" s="498"/>
      <c r="L380" s="498" t="s">
        <v>321</v>
      </c>
    </row>
    <row r="381" spans="1:12" ht="17.100000000000001" hidden="1" customHeight="1" x14ac:dyDescent="0.25">
      <c r="A381" s="500"/>
      <c r="B381" s="501"/>
      <c r="C381" s="502"/>
      <c r="D381" s="502"/>
      <c r="E381" s="502"/>
      <c r="F381" s="78" t="s">
        <v>796</v>
      </c>
      <c r="G381" s="78" t="s">
        <v>310</v>
      </c>
      <c r="H381" s="502"/>
      <c r="I381" s="502"/>
      <c r="J381" s="502"/>
      <c r="K381" s="502"/>
      <c r="L381" s="502"/>
    </row>
    <row r="382" spans="1:12" ht="17.100000000000001" hidden="1" customHeight="1" x14ac:dyDescent="0.25">
      <c r="A382" s="495"/>
      <c r="B382" s="497"/>
      <c r="C382" s="499"/>
      <c r="D382" s="499"/>
      <c r="E382" s="499"/>
      <c r="F382" s="77" t="s">
        <v>805</v>
      </c>
      <c r="G382" s="79"/>
      <c r="H382" s="499"/>
      <c r="I382" s="499"/>
      <c r="J382" s="499"/>
      <c r="K382" s="499"/>
      <c r="L382" s="499"/>
    </row>
    <row r="383" spans="1:12" ht="17.100000000000001" hidden="1" customHeight="1" x14ac:dyDescent="0.25">
      <c r="A383" s="494">
        <v>10</v>
      </c>
      <c r="B383" s="496">
        <v>41291</v>
      </c>
      <c r="C383" s="498">
        <v>17.57</v>
      </c>
      <c r="D383" s="498" t="s">
        <v>806</v>
      </c>
      <c r="E383" s="498" t="s">
        <v>801</v>
      </c>
      <c r="F383" s="78" t="s">
        <v>792</v>
      </c>
      <c r="G383" s="78" t="s">
        <v>310</v>
      </c>
      <c r="H383" s="498"/>
      <c r="I383" s="498"/>
      <c r="J383" s="498">
        <v>1</v>
      </c>
      <c r="K383" s="498"/>
      <c r="L383" s="498" t="s">
        <v>288</v>
      </c>
    </row>
    <row r="384" spans="1:12" ht="17.100000000000001" hidden="1" customHeight="1" x14ac:dyDescent="0.25">
      <c r="A384" s="500"/>
      <c r="B384" s="501"/>
      <c r="C384" s="502"/>
      <c r="D384" s="502"/>
      <c r="E384" s="502"/>
      <c r="F384" s="78" t="s">
        <v>796</v>
      </c>
      <c r="G384" s="78" t="s">
        <v>310</v>
      </c>
      <c r="H384" s="502"/>
      <c r="I384" s="502"/>
      <c r="J384" s="502"/>
      <c r="K384" s="502"/>
      <c r="L384" s="502"/>
    </row>
    <row r="385" spans="1:12" ht="17.100000000000001" hidden="1" customHeight="1" x14ac:dyDescent="0.25">
      <c r="A385" s="495"/>
      <c r="B385" s="497"/>
      <c r="C385" s="499"/>
      <c r="D385" s="499"/>
      <c r="E385" s="499"/>
      <c r="F385" s="77" t="s">
        <v>797</v>
      </c>
      <c r="G385" s="79"/>
      <c r="H385" s="499"/>
      <c r="I385" s="499"/>
      <c r="J385" s="499"/>
      <c r="K385" s="499"/>
      <c r="L385" s="499"/>
    </row>
    <row r="386" spans="1:12" ht="17.100000000000001" hidden="1" customHeight="1" x14ac:dyDescent="0.25">
      <c r="A386" s="494">
        <v>11</v>
      </c>
      <c r="B386" s="496">
        <v>41292</v>
      </c>
      <c r="C386" s="498">
        <v>14</v>
      </c>
      <c r="D386" s="498" t="s">
        <v>807</v>
      </c>
      <c r="E386" s="498" t="s">
        <v>801</v>
      </c>
      <c r="F386" s="78" t="s">
        <v>792</v>
      </c>
      <c r="G386" s="78" t="s">
        <v>310</v>
      </c>
      <c r="H386" s="498"/>
      <c r="I386" s="498"/>
      <c r="J386" s="503"/>
      <c r="K386" s="498"/>
      <c r="L386" s="498" t="s">
        <v>808</v>
      </c>
    </row>
    <row r="387" spans="1:12" ht="17.100000000000001" hidden="1" customHeight="1" x14ac:dyDescent="0.25">
      <c r="A387" s="500"/>
      <c r="B387" s="501"/>
      <c r="C387" s="502"/>
      <c r="D387" s="502"/>
      <c r="E387" s="502"/>
      <c r="F387" s="78" t="s">
        <v>809</v>
      </c>
      <c r="G387" s="78" t="s">
        <v>310</v>
      </c>
      <c r="H387" s="502"/>
      <c r="I387" s="502"/>
      <c r="J387" s="504"/>
      <c r="K387" s="502"/>
      <c r="L387" s="502"/>
    </row>
    <row r="388" spans="1:12" ht="17.100000000000001" hidden="1" customHeight="1" x14ac:dyDescent="0.25">
      <c r="A388" s="495"/>
      <c r="B388" s="497"/>
      <c r="C388" s="499"/>
      <c r="D388" s="499"/>
      <c r="E388" s="499"/>
      <c r="F388" s="77" t="s">
        <v>810</v>
      </c>
      <c r="G388" s="77" t="s">
        <v>789</v>
      </c>
      <c r="H388" s="499"/>
      <c r="I388" s="499"/>
      <c r="J388" s="505"/>
      <c r="K388" s="499"/>
      <c r="L388" s="499"/>
    </row>
    <row r="389" spans="1:12" ht="17.100000000000001" hidden="1" customHeight="1" x14ac:dyDescent="0.25">
      <c r="A389" s="494">
        <v>12</v>
      </c>
      <c r="B389" s="496">
        <v>41292</v>
      </c>
      <c r="C389" s="498">
        <v>19.45</v>
      </c>
      <c r="D389" s="498" t="s">
        <v>811</v>
      </c>
      <c r="E389" s="498" t="s">
        <v>801</v>
      </c>
      <c r="F389" s="78" t="s">
        <v>792</v>
      </c>
      <c r="G389" s="78" t="s">
        <v>310</v>
      </c>
      <c r="H389" s="498"/>
      <c r="I389" s="498"/>
      <c r="J389" s="498"/>
      <c r="K389" s="498"/>
      <c r="L389" s="498" t="s">
        <v>808</v>
      </c>
    </row>
    <row r="390" spans="1:12" ht="17.100000000000001" hidden="1" customHeight="1" x14ac:dyDescent="0.25">
      <c r="A390" s="495"/>
      <c r="B390" s="497"/>
      <c r="C390" s="499"/>
      <c r="D390" s="499"/>
      <c r="E390" s="499"/>
      <c r="F390" s="77" t="s">
        <v>812</v>
      </c>
      <c r="G390" s="77" t="s">
        <v>310</v>
      </c>
      <c r="H390" s="499"/>
      <c r="I390" s="499"/>
      <c r="J390" s="499"/>
      <c r="K390" s="499"/>
      <c r="L390" s="499"/>
    </row>
    <row r="391" spans="1:12" ht="17.100000000000001" hidden="1" customHeight="1" x14ac:dyDescent="0.25">
      <c r="A391" s="494">
        <v>13</v>
      </c>
      <c r="B391" s="496">
        <v>41293</v>
      </c>
      <c r="C391" s="498">
        <v>13.3</v>
      </c>
      <c r="D391" s="498" t="s">
        <v>813</v>
      </c>
      <c r="E391" s="498" t="s">
        <v>801</v>
      </c>
      <c r="F391" s="78" t="s">
        <v>792</v>
      </c>
      <c r="G391" s="498" t="s">
        <v>310</v>
      </c>
      <c r="H391" s="498"/>
      <c r="I391" s="498"/>
      <c r="J391" s="78"/>
      <c r="K391" s="498"/>
      <c r="L391" s="498" t="s">
        <v>299</v>
      </c>
    </row>
    <row r="392" spans="1:12" ht="17.100000000000001" hidden="1" customHeight="1" x14ac:dyDescent="0.25">
      <c r="A392" s="495"/>
      <c r="B392" s="497"/>
      <c r="C392" s="499"/>
      <c r="D392" s="499"/>
      <c r="E392" s="499"/>
      <c r="F392" s="77" t="s">
        <v>814</v>
      </c>
      <c r="G392" s="499"/>
      <c r="H392" s="499"/>
      <c r="I392" s="499"/>
      <c r="J392" s="77">
        <v>1</v>
      </c>
      <c r="K392" s="499"/>
      <c r="L392" s="499"/>
    </row>
    <row r="393" spans="1:12" ht="17.100000000000001" hidden="1" customHeight="1" x14ac:dyDescent="0.25">
      <c r="A393" s="494">
        <v>14</v>
      </c>
      <c r="B393" s="496">
        <v>41294</v>
      </c>
      <c r="C393" s="498">
        <v>7.18</v>
      </c>
      <c r="D393" s="498" t="s">
        <v>815</v>
      </c>
      <c r="E393" s="498" t="s">
        <v>816</v>
      </c>
      <c r="F393" s="498" t="s">
        <v>792</v>
      </c>
      <c r="G393" s="498" t="s">
        <v>310</v>
      </c>
      <c r="H393" s="498"/>
      <c r="I393" s="498"/>
      <c r="J393" s="498">
        <v>1</v>
      </c>
      <c r="K393" s="498"/>
      <c r="L393" s="498" t="s">
        <v>305</v>
      </c>
    </row>
    <row r="394" spans="1:12" ht="17.100000000000001" hidden="1" customHeight="1" x14ac:dyDescent="0.25">
      <c r="A394" s="495"/>
      <c r="B394" s="497"/>
      <c r="C394" s="499"/>
      <c r="D394" s="499"/>
      <c r="E394" s="499"/>
      <c r="F394" s="499"/>
      <c r="G394" s="499"/>
      <c r="H394" s="499"/>
      <c r="I394" s="499"/>
      <c r="J394" s="499"/>
      <c r="K394" s="499"/>
      <c r="L394" s="499"/>
    </row>
    <row r="395" spans="1:12" ht="17.100000000000001" hidden="1" customHeight="1" x14ac:dyDescent="0.25">
      <c r="A395" s="494">
        <v>15</v>
      </c>
      <c r="B395" s="496">
        <v>41295</v>
      </c>
      <c r="C395" s="498">
        <v>17.55</v>
      </c>
      <c r="D395" s="498" t="s">
        <v>817</v>
      </c>
      <c r="E395" s="498" t="s">
        <v>277</v>
      </c>
      <c r="F395" s="78" t="s">
        <v>792</v>
      </c>
      <c r="G395" s="78" t="s">
        <v>310</v>
      </c>
      <c r="H395" s="498"/>
      <c r="I395" s="498"/>
      <c r="J395" s="498">
        <v>1</v>
      </c>
      <c r="K395" s="498"/>
      <c r="L395" s="498" t="s">
        <v>321</v>
      </c>
    </row>
    <row r="396" spans="1:12" ht="17.100000000000001" hidden="1" customHeight="1" x14ac:dyDescent="0.25">
      <c r="A396" s="500"/>
      <c r="B396" s="501"/>
      <c r="C396" s="502"/>
      <c r="D396" s="502"/>
      <c r="E396" s="502"/>
      <c r="F396" s="78" t="s">
        <v>796</v>
      </c>
      <c r="G396" s="78" t="s">
        <v>310</v>
      </c>
      <c r="H396" s="502"/>
      <c r="I396" s="502"/>
      <c r="J396" s="502"/>
      <c r="K396" s="502"/>
      <c r="L396" s="502"/>
    </row>
    <row r="397" spans="1:12" ht="17.100000000000001" hidden="1" customHeight="1" x14ac:dyDescent="0.25">
      <c r="A397" s="495"/>
      <c r="B397" s="497"/>
      <c r="C397" s="499"/>
      <c r="D397" s="499"/>
      <c r="E397" s="499"/>
      <c r="F397" s="77" t="s">
        <v>797</v>
      </c>
      <c r="G397" s="79"/>
      <c r="H397" s="499"/>
      <c r="I397" s="499"/>
      <c r="J397" s="499"/>
      <c r="K397" s="499"/>
      <c r="L397" s="499"/>
    </row>
    <row r="398" spans="1:12" ht="17.100000000000001" hidden="1" customHeight="1" x14ac:dyDescent="0.25">
      <c r="A398" s="80">
        <v>16</v>
      </c>
      <c r="B398" s="81">
        <v>41296</v>
      </c>
      <c r="C398" s="77">
        <v>7.5</v>
      </c>
      <c r="D398" s="77" t="s">
        <v>818</v>
      </c>
      <c r="E398" s="77" t="s">
        <v>816</v>
      </c>
      <c r="F398" s="77" t="s">
        <v>819</v>
      </c>
      <c r="G398" s="77" t="s">
        <v>310</v>
      </c>
      <c r="H398" s="77"/>
      <c r="I398" s="77"/>
      <c r="J398" s="77"/>
      <c r="K398" s="77"/>
      <c r="L398" s="77" t="s">
        <v>280</v>
      </c>
    </row>
    <row r="399" spans="1:12" ht="17.100000000000001" hidden="1" customHeight="1" x14ac:dyDescent="0.25">
      <c r="A399" s="494">
        <v>17</v>
      </c>
      <c r="B399" s="496">
        <v>41296</v>
      </c>
      <c r="C399" s="498">
        <v>11.15</v>
      </c>
      <c r="D399" s="498" t="s">
        <v>820</v>
      </c>
      <c r="E399" s="498" t="s">
        <v>821</v>
      </c>
      <c r="F399" s="78" t="s">
        <v>792</v>
      </c>
      <c r="G399" s="498" t="s">
        <v>310</v>
      </c>
      <c r="H399" s="498"/>
      <c r="I399" s="498"/>
      <c r="J399" s="498">
        <v>1</v>
      </c>
      <c r="K399" s="498"/>
      <c r="L399" s="498" t="s">
        <v>280</v>
      </c>
    </row>
    <row r="400" spans="1:12" ht="17.100000000000001" hidden="1" customHeight="1" x14ac:dyDescent="0.25">
      <c r="A400" s="495"/>
      <c r="B400" s="497"/>
      <c r="C400" s="499"/>
      <c r="D400" s="499"/>
      <c r="E400" s="499"/>
      <c r="F400" s="77" t="s">
        <v>814</v>
      </c>
      <c r="G400" s="499"/>
      <c r="H400" s="499"/>
      <c r="I400" s="499"/>
      <c r="J400" s="499"/>
      <c r="K400" s="499"/>
      <c r="L400" s="499"/>
    </row>
    <row r="401" spans="1:12" ht="17.100000000000001" hidden="1" customHeight="1" x14ac:dyDescent="0.25">
      <c r="A401" s="494">
        <v>18</v>
      </c>
      <c r="B401" s="496">
        <v>41297</v>
      </c>
      <c r="C401" s="498">
        <v>17.5</v>
      </c>
      <c r="D401" s="498" t="s">
        <v>822</v>
      </c>
      <c r="E401" s="498" t="s">
        <v>821</v>
      </c>
      <c r="F401" s="78" t="s">
        <v>792</v>
      </c>
      <c r="G401" s="498" t="s">
        <v>310</v>
      </c>
      <c r="H401" s="498"/>
      <c r="I401" s="498"/>
      <c r="J401" s="498">
        <v>1</v>
      </c>
      <c r="K401" s="498"/>
      <c r="L401" s="498" t="s">
        <v>293</v>
      </c>
    </row>
    <row r="402" spans="1:12" ht="17.100000000000001" hidden="1" customHeight="1" x14ac:dyDescent="0.25">
      <c r="A402" s="500"/>
      <c r="B402" s="501"/>
      <c r="C402" s="502"/>
      <c r="D402" s="502"/>
      <c r="E402" s="502"/>
      <c r="F402" s="78" t="s">
        <v>814</v>
      </c>
      <c r="G402" s="502"/>
      <c r="H402" s="502"/>
      <c r="I402" s="502"/>
      <c r="J402" s="502"/>
      <c r="K402" s="502"/>
      <c r="L402" s="502"/>
    </row>
    <row r="403" spans="1:12" ht="17.100000000000001" hidden="1" customHeight="1" x14ac:dyDescent="0.25">
      <c r="A403" s="495"/>
      <c r="B403" s="497"/>
      <c r="C403" s="499"/>
      <c r="D403" s="499"/>
      <c r="E403" s="499"/>
      <c r="F403" s="77"/>
      <c r="G403" s="499"/>
      <c r="H403" s="499"/>
      <c r="I403" s="499"/>
      <c r="J403" s="499"/>
      <c r="K403" s="499"/>
      <c r="L403" s="499"/>
    </row>
    <row r="404" spans="1:12" ht="17.100000000000001" hidden="1" customHeight="1" x14ac:dyDescent="0.25">
      <c r="A404" s="494">
        <v>19</v>
      </c>
      <c r="B404" s="496">
        <v>41301</v>
      </c>
      <c r="C404" s="498">
        <v>6</v>
      </c>
      <c r="D404" s="498" t="s">
        <v>823</v>
      </c>
      <c r="E404" s="498" t="s">
        <v>824</v>
      </c>
      <c r="F404" s="78"/>
      <c r="G404" s="498" t="s">
        <v>310</v>
      </c>
      <c r="H404" s="498"/>
      <c r="I404" s="498"/>
      <c r="J404" s="498">
        <v>1</v>
      </c>
      <c r="K404" s="498">
        <v>1</v>
      </c>
      <c r="L404" s="498" t="s">
        <v>305</v>
      </c>
    </row>
    <row r="405" spans="1:12" ht="17.100000000000001" hidden="1" customHeight="1" x14ac:dyDescent="0.25">
      <c r="A405" s="495"/>
      <c r="B405" s="497"/>
      <c r="C405" s="499"/>
      <c r="D405" s="499"/>
      <c r="E405" s="499"/>
      <c r="F405" s="77" t="s">
        <v>825</v>
      </c>
      <c r="G405" s="499"/>
      <c r="H405" s="499"/>
      <c r="I405" s="499"/>
      <c r="J405" s="499"/>
      <c r="K405" s="499"/>
      <c r="L405" s="499"/>
    </row>
    <row r="406" spans="1:12" ht="17.100000000000001" hidden="1" customHeight="1" x14ac:dyDescent="0.25">
      <c r="A406" s="494">
        <v>20</v>
      </c>
      <c r="B406" s="496">
        <v>41304</v>
      </c>
      <c r="C406" s="498">
        <v>15.48</v>
      </c>
      <c r="D406" s="498" t="s">
        <v>826</v>
      </c>
      <c r="E406" s="498" t="s">
        <v>827</v>
      </c>
      <c r="F406" s="78" t="s">
        <v>792</v>
      </c>
      <c r="G406" s="78" t="s">
        <v>789</v>
      </c>
      <c r="H406" s="498"/>
      <c r="I406" s="498"/>
      <c r="J406" s="498">
        <v>1</v>
      </c>
      <c r="K406" s="498"/>
      <c r="L406" s="498" t="s">
        <v>293</v>
      </c>
    </row>
    <row r="407" spans="1:12" ht="17.100000000000001" hidden="1" customHeight="1" x14ac:dyDescent="0.25">
      <c r="A407" s="495"/>
      <c r="B407" s="497"/>
      <c r="C407" s="499"/>
      <c r="D407" s="499"/>
      <c r="E407" s="499"/>
      <c r="F407" s="77" t="s">
        <v>828</v>
      </c>
      <c r="G407" s="77" t="s">
        <v>310</v>
      </c>
      <c r="H407" s="499"/>
      <c r="I407" s="499"/>
      <c r="J407" s="499"/>
      <c r="K407" s="499"/>
      <c r="L407" s="499"/>
    </row>
    <row r="408" spans="1:12" ht="17.100000000000001" hidden="1" customHeight="1" x14ac:dyDescent="0.25">
      <c r="A408" s="80">
        <v>21</v>
      </c>
      <c r="B408" s="81">
        <v>41305</v>
      </c>
      <c r="C408" s="77">
        <v>22.18</v>
      </c>
      <c r="D408" s="77" t="s">
        <v>829</v>
      </c>
      <c r="E408" s="77" t="s">
        <v>830</v>
      </c>
      <c r="F408" s="77" t="s">
        <v>782</v>
      </c>
      <c r="G408" s="77" t="s">
        <v>310</v>
      </c>
      <c r="H408" s="77"/>
      <c r="I408" s="77"/>
      <c r="J408" s="82"/>
      <c r="K408" s="77"/>
      <c r="L408" s="77" t="s">
        <v>288</v>
      </c>
    </row>
    <row r="409" spans="1:12" s="5" customFormat="1" ht="20.100000000000001" customHeight="1" x14ac:dyDescent="0.25">
      <c r="A409" s="37"/>
      <c r="B409" s="37"/>
      <c r="C409" s="37"/>
      <c r="D409" s="37"/>
      <c r="E409" s="37"/>
      <c r="F409" s="37" t="s">
        <v>129</v>
      </c>
      <c r="G409" s="37" t="s">
        <v>831</v>
      </c>
      <c r="H409" s="38">
        <f>SUM(H359:H408)</f>
        <v>0</v>
      </c>
      <c r="I409" s="38">
        <f>SUM(I359:I408)</f>
        <v>0</v>
      </c>
      <c r="J409" s="38">
        <f>SUM(J359:J408)</f>
        <v>15</v>
      </c>
      <c r="K409" s="38">
        <f>SUM(K359:K408)</f>
        <v>5</v>
      </c>
      <c r="L409" s="37"/>
    </row>
    <row r="410" spans="1:12" ht="17.100000000000001" hidden="1" customHeight="1" x14ac:dyDescent="0.25">
      <c r="A410" s="494">
        <v>22</v>
      </c>
      <c r="B410" s="496">
        <v>41307</v>
      </c>
      <c r="C410" s="498">
        <v>2.15</v>
      </c>
      <c r="D410" s="498" t="s">
        <v>832</v>
      </c>
      <c r="E410" s="498" t="s">
        <v>833</v>
      </c>
      <c r="F410" s="78" t="s">
        <v>834</v>
      </c>
      <c r="G410" s="78" t="s">
        <v>789</v>
      </c>
      <c r="H410" s="498"/>
      <c r="I410" s="498"/>
      <c r="J410" s="498"/>
      <c r="K410" s="498"/>
      <c r="L410" s="498" t="s">
        <v>299</v>
      </c>
    </row>
    <row r="411" spans="1:12" ht="17.100000000000001" hidden="1" customHeight="1" x14ac:dyDescent="0.25">
      <c r="A411" s="495"/>
      <c r="B411" s="497"/>
      <c r="C411" s="499"/>
      <c r="D411" s="499"/>
      <c r="E411" s="499"/>
      <c r="F411" s="77" t="s">
        <v>835</v>
      </c>
      <c r="G411" s="77" t="s">
        <v>789</v>
      </c>
      <c r="H411" s="499"/>
      <c r="I411" s="499"/>
      <c r="J411" s="499"/>
      <c r="K411" s="499"/>
      <c r="L411" s="499"/>
    </row>
    <row r="412" spans="1:12" ht="17.100000000000001" hidden="1" customHeight="1" x14ac:dyDescent="0.25">
      <c r="A412" s="494">
        <v>23</v>
      </c>
      <c r="B412" s="496">
        <v>41308</v>
      </c>
      <c r="C412" s="498">
        <v>11.2</v>
      </c>
      <c r="D412" s="498" t="s">
        <v>836</v>
      </c>
      <c r="E412" s="498" t="s">
        <v>837</v>
      </c>
      <c r="F412" s="78" t="s">
        <v>792</v>
      </c>
      <c r="G412" s="78" t="s">
        <v>789</v>
      </c>
      <c r="H412" s="498"/>
      <c r="I412" s="498"/>
      <c r="J412" s="503"/>
      <c r="K412" s="498"/>
      <c r="L412" s="498" t="s">
        <v>305</v>
      </c>
    </row>
    <row r="413" spans="1:12" ht="17.100000000000001" hidden="1" customHeight="1" x14ac:dyDescent="0.25">
      <c r="A413" s="495"/>
      <c r="B413" s="497"/>
      <c r="C413" s="499"/>
      <c r="D413" s="499"/>
      <c r="E413" s="499"/>
      <c r="F413" s="77" t="s">
        <v>838</v>
      </c>
      <c r="G413" s="77" t="s">
        <v>310</v>
      </c>
      <c r="H413" s="499"/>
      <c r="I413" s="499"/>
      <c r="J413" s="505"/>
      <c r="K413" s="499"/>
      <c r="L413" s="499"/>
    </row>
    <row r="414" spans="1:12" ht="17.100000000000001" hidden="1" customHeight="1" x14ac:dyDescent="0.25">
      <c r="A414" s="494">
        <v>24</v>
      </c>
      <c r="B414" s="496">
        <v>41310</v>
      </c>
      <c r="C414" s="498">
        <v>8.4499999999999993</v>
      </c>
      <c r="D414" s="498" t="s">
        <v>839</v>
      </c>
      <c r="E414" s="498" t="s">
        <v>833</v>
      </c>
      <c r="F414" s="78" t="s">
        <v>792</v>
      </c>
      <c r="G414" s="78" t="s">
        <v>310</v>
      </c>
      <c r="H414" s="498"/>
      <c r="I414" s="498"/>
      <c r="J414" s="503"/>
      <c r="K414" s="498"/>
      <c r="L414" s="498" t="s">
        <v>280</v>
      </c>
    </row>
    <row r="415" spans="1:12" ht="17.100000000000001" hidden="1" customHeight="1" x14ac:dyDescent="0.25">
      <c r="A415" s="495"/>
      <c r="B415" s="497"/>
      <c r="C415" s="499"/>
      <c r="D415" s="499"/>
      <c r="E415" s="499"/>
      <c r="F415" s="77" t="s">
        <v>840</v>
      </c>
      <c r="G415" s="77" t="s">
        <v>789</v>
      </c>
      <c r="H415" s="499"/>
      <c r="I415" s="499"/>
      <c r="J415" s="505"/>
      <c r="K415" s="499"/>
      <c r="L415" s="499"/>
    </row>
    <row r="416" spans="1:12" ht="17.100000000000001" hidden="1" customHeight="1" x14ac:dyDescent="0.25">
      <c r="A416" s="494">
        <v>25</v>
      </c>
      <c r="B416" s="496">
        <v>41313</v>
      </c>
      <c r="C416" s="498">
        <v>18.5</v>
      </c>
      <c r="D416" s="498" t="s">
        <v>841</v>
      </c>
      <c r="E416" s="498" t="s">
        <v>833</v>
      </c>
      <c r="F416" s="78" t="s">
        <v>792</v>
      </c>
      <c r="G416" s="78" t="s">
        <v>789</v>
      </c>
      <c r="H416" s="498"/>
      <c r="I416" s="498"/>
      <c r="J416" s="498">
        <v>1</v>
      </c>
      <c r="K416" s="498"/>
      <c r="L416" s="498" t="s">
        <v>808</v>
      </c>
    </row>
    <row r="417" spans="1:12" ht="17.100000000000001" hidden="1" customHeight="1" x14ac:dyDescent="0.25">
      <c r="A417" s="495"/>
      <c r="B417" s="497"/>
      <c r="C417" s="499"/>
      <c r="D417" s="499"/>
      <c r="E417" s="499"/>
      <c r="F417" s="77" t="s">
        <v>842</v>
      </c>
      <c r="G417" s="77" t="s">
        <v>310</v>
      </c>
      <c r="H417" s="499"/>
      <c r="I417" s="499"/>
      <c r="J417" s="499"/>
      <c r="K417" s="499"/>
      <c r="L417" s="499"/>
    </row>
    <row r="418" spans="1:12" ht="17.100000000000001" hidden="1" customHeight="1" x14ac:dyDescent="0.25">
      <c r="A418" s="494">
        <v>26</v>
      </c>
      <c r="B418" s="496">
        <v>41314</v>
      </c>
      <c r="C418" s="498">
        <v>18.3</v>
      </c>
      <c r="D418" s="498" t="s">
        <v>843</v>
      </c>
      <c r="E418" s="498" t="s">
        <v>837</v>
      </c>
      <c r="F418" s="78" t="s">
        <v>844</v>
      </c>
      <c r="G418" s="78" t="s">
        <v>310</v>
      </c>
      <c r="H418" s="498"/>
      <c r="I418" s="498"/>
      <c r="J418" s="498">
        <v>1</v>
      </c>
      <c r="K418" s="498">
        <v>1</v>
      </c>
      <c r="L418" s="498" t="s">
        <v>299</v>
      </c>
    </row>
    <row r="419" spans="1:12" ht="17.100000000000001" hidden="1" customHeight="1" x14ac:dyDescent="0.25">
      <c r="A419" s="495"/>
      <c r="B419" s="497"/>
      <c r="C419" s="499"/>
      <c r="D419" s="499"/>
      <c r="E419" s="499"/>
      <c r="F419" s="77" t="s">
        <v>845</v>
      </c>
      <c r="G419" s="77" t="s">
        <v>310</v>
      </c>
      <c r="H419" s="499"/>
      <c r="I419" s="499"/>
      <c r="J419" s="499"/>
      <c r="K419" s="499"/>
      <c r="L419" s="499"/>
    </row>
    <row r="420" spans="1:12" ht="17.100000000000001" hidden="1" customHeight="1" x14ac:dyDescent="0.25">
      <c r="A420" s="494">
        <v>27</v>
      </c>
      <c r="B420" s="496">
        <v>41315</v>
      </c>
      <c r="C420" s="498">
        <v>5.15</v>
      </c>
      <c r="D420" s="498" t="s">
        <v>846</v>
      </c>
      <c r="E420" s="498" t="s">
        <v>847</v>
      </c>
      <c r="F420" s="78" t="s">
        <v>848</v>
      </c>
      <c r="G420" s="498" t="s">
        <v>310</v>
      </c>
      <c r="H420" s="498"/>
      <c r="I420" s="498"/>
      <c r="J420" s="503"/>
      <c r="K420" s="498">
        <v>1</v>
      </c>
      <c r="L420" s="498" t="s">
        <v>305</v>
      </c>
    </row>
    <row r="421" spans="1:12" ht="17.100000000000001" hidden="1" customHeight="1" x14ac:dyDescent="0.25">
      <c r="A421" s="495"/>
      <c r="B421" s="497"/>
      <c r="C421" s="499"/>
      <c r="D421" s="499"/>
      <c r="E421" s="499"/>
      <c r="F421" s="77" t="s">
        <v>814</v>
      </c>
      <c r="G421" s="499"/>
      <c r="H421" s="499"/>
      <c r="I421" s="499"/>
      <c r="J421" s="505"/>
      <c r="K421" s="499"/>
      <c r="L421" s="499"/>
    </row>
    <row r="422" spans="1:12" ht="17.100000000000001" hidden="1" customHeight="1" x14ac:dyDescent="0.25">
      <c r="A422" s="494">
        <v>28</v>
      </c>
      <c r="B422" s="496">
        <v>41315</v>
      </c>
      <c r="C422" s="498">
        <v>16.45</v>
      </c>
      <c r="D422" s="498" t="s">
        <v>849</v>
      </c>
      <c r="E422" s="498" t="s">
        <v>847</v>
      </c>
      <c r="F422" s="78" t="s">
        <v>850</v>
      </c>
      <c r="G422" s="78" t="s">
        <v>310</v>
      </c>
      <c r="H422" s="498"/>
      <c r="I422" s="498"/>
      <c r="J422" s="503"/>
      <c r="K422" s="498"/>
      <c r="L422" s="498" t="s">
        <v>305</v>
      </c>
    </row>
    <row r="423" spans="1:12" ht="17.100000000000001" hidden="1" customHeight="1" x14ac:dyDescent="0.25">
      <c r="A423" s="495"/>
      <c r="B423" s="497"/>
      <c r="C423" s="499"/>
      <c r="D423" s="499"/>
      <c r="E423" s="499"/>
      <c r="F423" s="77" t="s">
        <v>845</v>
      </c>
      <c r="G423" s="77" t="s">
        <v>310</v>
      </c>
      <c r="H423" s="499"/>
      <c r="I423" s="499"/>
      <c r="J423" s="505"/>
      <c r="K423" s="499"/>
      <c r="L423" s="499"/>
    </row>
    <row r="424" spans="1:12" ht="17.100000000000001" hidden="1" customHeight="1" x14ac:dyDescent="0.25">
      <c r="A424" s="494">
        <v>29</v>
      </c>
      <c r="B424" s="496">
        <v>41318</v>
      </c>
      <c r="C424" s="498">
        <v>0.15</v>
      </c>
      <c r="D424" s="498" t="s">
        <v>851</v>
      </c>
      <c r="E424" s="498" t="s">
        <v>833</v>
      </c>
      <c r="F424" s="78" t="s">
        <v>782</v>
      </c>
      <c r="G424" s="78" t="s">
        <v>789</v>
      </c>
      <c r="H424" s="498"/>
      <c r="I424" s="498"/>
      <c r="J424" s="498">
        <v>1</v>
      </c>
      <c r="K424" s="498">
        <v>1</v>
      </c>
      <c r="L424" s="498" t="s">
        <v>293</v>
      </c>
    </row>
    <row r="425" spans="1:12" ht="17.100000000000001" hidden="1" customHeight="1" x14ac:dyDescent="0.25">
      <c r="A425" s="495"/>
      <c r="B425" s="497"/>
      <c r="C425" s="499"/>
      <c r="D425" s="499"/>
      <c r="E425" s="499"/>
      <c r="F425" s="77" t="s">
        <v>845</v>
      </c>
      <c r="G425" s="77" t="s">
        <v>310</v>
      </c>
      <c r="H425" s="499"/>
      <c r="I425" s="499"/>
      <c r="J425" s="499"/>
      <c r="K425" s="499"/>
      <c r="L425" s="499"/>
    </row>
    <row r="426" spans="1:12" ht="17.100000000000001" hidden="1" customHeight="1" x14ac:dyDescent="0.25">
      <c r="A426" s="494">
        <v>30</v>
      </c>
      <c r="B426" s="496">
        <v>41320</v>
      </c>
      <c r="C426" s="498">
        <v>17</v>
      </c>
      <c r="D426" s="498" t="s">
        <v>852</v>
      </c>
      <c r="E426" s="498" t="s">
        <v>785</v>
      </c>
      <c r="F426" s="78" t="s">
        <v>782</v>
      </c>
      <c r="G426" s="78" t="s">
        <v>310</v>
      </c>
      <c r="H426" s="498"/>
      <c r="I426" s="498"/>
      <c r="J426" s="498">
        <v>1</v>
      </c>
      <c r="K426" s="498"/>
      <c r="L426" s="498" t="s">
        <v>808</v>
      </c>
    </row>
    <row r="427" spans="1:12" ht="17.100000000000001" hidden="1" customHeight="1" x14ac:dyDescent="0.25">
      <c r="A427" s="495"/>
      <c r="B427" s="497"/>
      <c r="C427" s="499"/>
      <c r="D427" s="499"/>
      <c r="E427" s="499"/>
      <c r="F427" s="77" t="s">
        <v>853</v>
      </c>
      <c r="G427" s="77" t="s">
        <v>310</v>
      </c>
      <c r="H427" s="499"/>
      <c r="I427" s="499"/>
      <c r="J427" s="499"/>
      <c r="K427" s="499"/>
      <c r="L427" s="499"/>
    </row>
    <row r="428" spans="1:12" ht="17.100000000000001" hidden="1" customHeight="1" x14ac:dyDescent="0.25">
      <c r="A428" s="494">
        <v>31</v>
      </c>
      <c r="B428" s="496">
        <v>41322</v>
      </c>
      <c r="C428" s="498">
        <v>22</v>
      </c>
      <c r="D428" s="498" t="s">
        <v>854</v>
      </c>
      <c r="E428" s="498" t="s">
        <v>847</v>
      </c>
      <c r="F428" s="78" t="s">
        <v>782</v>
      </c>
      <c r="G428" s="78" t="s">
        <v>310</v>
      </c>
      <c r="H428" s="498"/>
      <c r="I428" s="498"/>
      <c r="J428" s="503"/>
      <c r="K428" s="498"/>
      <c r="L428" s="498" t="s">
        <v>305</v>
      </c>
    </row>
    <row r="429" spans="1:12" ht="17.100000000000001" hidden="1" customHeight="1" x14ac:dyDescent="0.25">
      <c r="A429" s="495"/>
      <c r="B429" s="497"/>
      <c r="C429" s="499"/>
      <c r="D429" s="499"/>
      <c r="E429" s="499"/>
      <c r="F429" s="77" t="s">
        <v>855</v>
      </c>
      <c r="G429" s="77" t="s">
        <v>310</v>
      </c>
      <c r="H429" s="499"/>
      <c r="I429" s="499"/>
      <c r="J429" s="505"/>
      <c r="K429" s="499"/>
      <c r="L429" s="499"/>
    </row>
    <row r="430" spans="1:12" ht="17.100000000000001" hidden="1" customHeight="1" x14ac:dyDescent="0.25">
      <c r="A430" s="494">
        <v>32</v>
      </c>
      <c r="B430" s="496">
        <v>41324</v>
      </c>
      <c r="C430" s="498">
        <v>21</v>
      </c>
      <c r="D430" s="498" t="s">
        <v>856</v>
      </c>
      <c r="E430" s="498" t="s">
        <v>785</v>
      </c>
      <c r="F430" s="78" t="s">
        <v>782</v>
      </c>
      <c r="G430" s="498" t="s">
        <v>310</v>
      </c>
      <c r="H430" s="498"/>
      <c r="I430" s="498">
        <v>1</v>
      </c>
      <c r="J430" s="503"/>
      <c r="K430" s="498"/>
      <c r="L430" s="498" t="s">
        <v>280</v>
      </c>
    </row>
    <row r="431" spans="1:12" ht="17.100000000000001" hidden="1" customHeight="1" x14ac:dyDescent="0.25">
      <c r="A431" s="495"/>
      <c r="B431" s="497"/>
      <c r="C431" s="499"/>
      <c r="D431" s="499"/>
      <c r="E431" s="499"/>
      <c r="F431" s="77" t="s">
        <v>814</v>
      </c>
      <c r="G431" s="499"/>
      <c r="H431" s="499"/>
      <c r="I431" s="499"/>
      <c r="J431" s="505"/>
      <c r="K431" s="499"/>
      <c r="L431" s="499"/>
    </row>
    <row r="432" spans="1:12" ht="17.100000000000001" hidden="1" customHeight="1" x14ac:dyDescent="0.25">
      <c r="A432" s="494">
        <v>33</v>
      </c>
      <c r="B432" s="496">
        <v>41325</v>
      </c>
      <c r="C432" s="498">
        <v>17.2</v>
      </c>
      <c r="D432" s="498" t="s">
        <v>857</v>
      </c>
      <c r="E432" s="498" t="s">
        <v>833</v>
      </c>
      <c r="F432" s="78" t="s">
        <v>858</v>
      </c>
      <c r="G432" s="78" t="s">
        <v>789</v>
      </c>
      <c r="H432" s="498"/>
      <c r="I432" s="498"/>
      <c r="J432" s="503"/>
      <c r="K432" s="498"/>
      <c r="L432" s="498" t="s">
        <v>293</v>
      </c>
    </row>
    <row r="433" spans="1:12" ht="17.100000000000001" hidden="1" customHeight="1" x14ac:dyDescent="0.25">
      <c r="A433" s="495"/>
      <c r="B433" s="497"/>
      <c r="C433" s="499"/>
      <c r="D433" s="499"/>
      <c r="E433" s="499"/>
      <c r="F433" s="77" t="s">
        <v>845</v>
      </c>
      <c r="G433" s="77" t="s">
        <v>310</v>
      </c>
      <c r="H433" s="499"/>
      <c r="I433" s="499"/>
      <c r="J433" s="505"/>
      <c r="K433" s="499"/>
      <c r="L433" s="499"/>
    </row>
    <row r="434" spans="1:12" ht="17.100000000000001" hidden="1" customHeight="1" x14ac:dyDescent="0.25">
      <c r="A434" s="494">
        <v>34</v>
      </c>
      <c r="B434" s="496">
        <v>41325</v>
      </c>
      <c r="C434" s="498">
        <v>23</v>
      </c>
      <c r="D434" s="498" t="s">
        <v>859</v>
      </c>
      <c r="E434" s="498" t="s">
        <v>785</v>
      </c>
      <c r="F434" s="78" t="s">
        <v>782</v>
      </c>
      <c r="G434" s="498" t="s">
        <v>310</v>
      </c>
      <c r="H434" s="498"/>
      <c r="I434" s="498"/>
      <c r="J434" s="503"/>
      <c r="K434" s="498">
        <v>1</v>
      </c>
      <c r="L434" s="498" t="s">
        <v>293</v>
      </c>
    </row>
    <row r="435" spans="1:12" ht="17.100000000000001" hidden="1" customHeight="1" x14ac:dyDescent="0.25">
      <c r="A435" s="495"/>
      <c r="B435" s="497"/>
      <c r="C435" s="499"/>
      <c r="D435" s="499"/>
      <c r="E435" s="499"/>
      <c r="F435" s="77" t="s">
        <v>814</v>
      </c>
      <c r="G435" s="499"/>
      <c r="H435" s="499"/>
      <c r="I435" s="499"/>
      <c r="J435" s="505"/>
      <c r="K435" s="499"/>
      <c r="L435" s="499"/>
    </row>
    <row r="436" spans="1:12" ht="17.100000000000001" hidden="1" customHeight="1" x14ac:dyDescent="0.25">
      <c r="A436" s="494">
        <v>35</v>
      </c>
      <c r="B436" s="496">
        <v>41326</v>
      </c>
      <c r="C436" s="498">
        <v>13.2</v>
      </c>
      <c r="D436" s="498" t="s">
        <v>860</v>
      </c>
      <c r="E436" s="498" t="s">
        <v>785</v>
      </c>
      <c r="F436" s="78" t="s">
        <v>782</v>
      </c>
      <c r="G436" s="78" t="s">
        <v>310</v>
      </c>
      <c r="H436" s="498"/>
      <c r="I436" s="498"/>
      <c r="J436" s="503"/>
      <c r="K436" s="498"/>
      <c r="L436" s="498" t="s">
        <v>288</v>
      </c>
    </row>
    <row r="437" spans="1:12" ht="17.100000000000001" hidden="1" customHeight="1" x14ac:dyDescent="0.25">
      <c r="A437" s="495"/>
      <c r="B437" s="497"/>
      <c r="C437" s="499"/>
      <c r="D437" s="499"/>
      <c r="E437" s="499"/>
      <c r="F437" s="77" t="s">
        <v>845</v>
      </c>
      <c r="G437" s="77" t="s">
        <v>310</v>
      </c>
      <c r="H437" s="499"/>
      <c r="I437" s="499"/>
      <c r="J437" s="505"/>
      <c r="K437" s="499"/>
      <c r="L437" s="499"/>
    </row>
    <row r="438" spans="1:12" ht="17.100000000000001" hidden="1" customHeight="1" x14ac:dyDescent="0.25">
      <c r="A438" s="494">
        <v>36</v>
      </c>
      <c r="B438" s="496">
        <v>41328</v>
      </c>
      <c r="C438" s="498">
        <v>7.15</v>
      </c>
      <c r="D438" s="498" t="s">
        <v>861</v>
      </c>
      <c r="E438" s="498" t="s">
        <v>833</v>
      </c>
      <c r="F438" s="78" t="s">
        <v>782</v>
      </c>
      <c r="G438" s="78" t="s">
        <v>789</v>
      </c>
      <c r="H438" s="498"/>
      <c r="I438" s="498"/>
      <c r="J438" s="498">
        <v>1</v>
      </c>
      <c r="K438" s="498"/>
      <c r="L438" s="498" t="s">
        <v>299</v>
      </c>
    </row>
    <row r="439" spans="1:12" ht="17.100000000000001" hidden="1" customHeight="1" x14ac:dyDescent="0.25">
      <c r="A439" s="495"/>
      <c r="B439" s="497"/>
      <c r="C439" s="499"/>
      <c r="D439" s="499"/>
      <c r="E439" s="499"/>
      <c r="F439" s="77" t="s">
        <v>845</v>
      </c>
      <c r="G439" s="77" t="s">
        <v>310</v>
      </c>
      <c r="H439" s="499"/>
      <c r="I439" s="499"/>
      <c r="J439" s="499"/>
      <c r="K439" s="499"/>
      <c r="L439" s="499"/>
    </row>
    <row r="440" spans="1:12" ht="17.100000000000001" hidden="1" customHeight="1" x14ac:dyDescent="0.25">
      <c r="A440" s="494">
        <v>37</v>
      </c>
      <c r="B440" s="496">
        <v>41332</v>
      </c>
      <c r="C440" s="498">
        <v>19</v>
      </c>
      <c r="D440" s="498" t="s">
        <v>862</v>
      </c>
      <c r="E440" s="498" t="s">
        <v>785</v>
      </c>
      <c r="F440" s="78" t="s">
        <v>782</v>
      </c>
      <c r="G440" s="78" t="s">
        <v>789</v>
      </c>
      <c r="H440" s="498"/>
      <c r="I440" s="498"/>
      <c r="J440" s="498">
        <v>1</v>
      </c>
      <c r="K440" s="498">
        <v>1</v>
      </c>
      <c r="L440" s="498" t="s">
        <v>293</v>
      </c>
    </row>
    <row r="441" spans="1:12" ht="17.100000000000001" hidden="1" customHeight="1" x14ac:dyDescent="0.25">
      <c r="A441" s="495"/>
      <c r="B441" s="497"/>
      <c r="C441" s="499"/>
      <c r="D441" s="499"/>
      <c r="E441" s="499"/>
      <c r="F441" s="77" t="s">
        <v>863</v>
      </c>
      <c r="G441" s="77" t="s">
        <v>310</v>
      </c>
      <c r="H441" s="499"/>
      <c r="I441" s="499"/>
      <c r="J441" s="499"/>
      <c r="K441" s="499"/>
      <c r="L441" s="499"/>
    </row>
    <row r="442" spans="1:12" ht="17.100000000000001" hidden="1" customHeight="1" x14ac:dyDescent="0.25">
      <c r="A442" s="494">
        <v>38</v>
      </c>
      <c r="B442" s="496">
        <v>41332</v>
      </c>
      <c r="C442" s="498">
        <v>19.100000000000001</v>
      </c>
      <c r="D442" s="498" t="s">
        <v>862</v>
      </c>
      <c r="E442" s="498" t="s">
        <v>785</v>
      </c>
      <c r="F442" s="78" t="s">
        <v>864</v>
      </c>
      <c r="G442" s="78" t="s">
        <v>310</v>
      </c>
      <c r="H442" s="498"/>
      <c r="I442" s="498"/>
      <c r="J442" s="503"/>
      <c r="K442" s="498"/>
      <c r="L442" s="498" t="s">
        <v>293</v>
      </c>
    </row>
    <row r="443" spans="1:12" ht="17.100000000000001" hidden="1" customHeight="1" x14ac:dyDescent="0.25">
      <c r="A443" s="495"/>
      <c r="B443" s="497"/>
      <c r="C443" s="499"/>
      <c r="D443" s="499"/>
      <c r="E443" s="499"/>
      <c r="F443" s="77" t="s">
        <v>865</v>
      </c>
      <c r="G443" s="77" t="s">
        <v>310</v>
      </c>
      <c r="H443" s="499"/>
      <c r="I443" s="499"/>
      <c r="J443" s="505"/>
      <c r="K443" s="499"/>
      <c r="L443" s="499"/>
    </row>
    <row r="444" spans="1:12" ht="17.100000000000001" hidden="1" customHeight="1" x14ac:dyDescent="0.25">
      <c r="A444" s="494">
        <v>39</v>
      </c>
      <c r="B444" s="496">
        <v>41332</v>
      </c>
      <c r="C444" s="498">
        <v>20.45</v>
      </c>
      <c r="D444" s="498" t="s">
        <v>862</v>
      </c>
      <c r="E444" s="498" t="s">
        <v>833</v>
      </c>
      <c r="F444" s="78" t="s">
        <v>866</v>
      </c>
      <c r="G444" s="78" t="s">
        <v>310</v>
      </c>
      <c r="H444" s="498"/>
      <c r="I444" s="498"/>
      <c r="J444" s="498">
        <v>1</v>
      </c>
      <c r="K444" s="498"/>
      <c r="L444" s="498" t="s">
        <v>293</v>
      </c>
    </row>
    <row r="445" spans="1:12" ht="17.100000000000001" hidden="1" customHeight="1" x14ac:dyDescent="0.25">
      <c r="A445" s="495"/>
      <c r="B445" s="497"/>
      <c r="C445" s="499"/>
      <c r="D445" s="499"/>
      <c r="E445" s="499"/>
      <c r="F445" s="77" t="s">
        <v>865</v>
      </c>
      <c r="G445" s="77" t="s">
        <v>310</v>
      </c>
      <c r="H445" s="499"/>
      <c r="I445" s="499"/>
      <c r="J445" s="499"/>
      <c r="K445" s="499"/>
      <c r="L445" s="499"/>
    </row>
    <row r="446" spans="1:12" ht="17.100000000000001" hidden="1" customHeight="1" x14ac:dyDescent="0.25">
      <c r="A446" s="494">
        <v>40</v>
      </c>
      <c r="B446" s="496">
        <v>41333</v>
      </c>
      <c r="C446" s="498">
        <v>7.25</v>
      </c>
      <c r="D446" s="498" t="s">
        <v>867</v>
      </c>
      <c r="E446" s="498" t="s">
        <v>868</v>
      </c>
      <c r="F446" s="78" t="s">
        <v>782</v>
      </c>
      <c r="G446" s="78" t="s">
        <v>789</v>
      </c>
      <c r="H446" s="498"/>
      <c r="I446" s="498"/>
      <c r="J446" s="498">
        <v>1</v>
      </c>
      <c r="K446" s="498"/>
      <c r="L446" s="498" t="s">
        <v>288</v>
      </c>
    </row>
    <row r="447" spans="1:12" ht="17.100000000000001" hidden="1" customHeight="1" x14ac:dyDescent="0.25">
      <c r="A447" s="495"/>
      <c r="B447" s="497"/>
      <c r="C447" s="499"/>
      <c r="D447" s="499"/>
      <c r="E447" s="499"/>
      <c r="F447" s="77" t="s">
        <v>869</v>
      </c>
      <c r="G447" s="77" t="s">
        <v>310</v>
      </c>
      <c r="H447" s="499"/>
      <c r="I447" s="499"/>
      <c r="J447" s="499"/>
      <c r="K447" s="499"/>
      <c r="L447" s="499"/>
    </row>
    <row r="448" spans="1:12" s="5" customFormat="1" ht="20.100000000000001" customHeight="1" x14ac:dyDescent="0.25">
      <c r="A448" s="37"/>
      <c r="B448" s="37"/>
      <c r="C448" s="37"/>
      <c r="D448" s="37"/>
      <c r="E448" s="37"/>
      <c r="F448" s="37" t="s">
        <v>217</v>
      </c>
      <c r="G448" s="37" t="s">
        <v>870</v>
      </c>
      <c r="H448" s="38">
        <f>SUM(H410:H447)</f>
        <v>0</v>
      </c>
      <c r="I448" s="38">
        <f>SUM(I410:I447)</f>
        <v>1</v>
      </c>
      <c r="J448" s="38">
        <f>SUM(J410:J447)</f>
        <v>8</v>
      </c>
      <c r="K448" s="38">
        <f>SUM(K410:K447)</f>
        <v>5</v>
      </c>
      <c r="L448" s="37"/>
    </row>
    <row r="449" spans="1:12" ht="17.100000000000001" hidden="1" customHeight="1" x14ac:dyDescent="0.25">
      <c r="A449" s="80">
        <v>41</v>
      </c>
      <c r="B449" s="81">
        <v>41335</v>
      </c>
      <c r="C449" s="77">
        <v>15.1</v>
      </c>
      <c r="D449" s="77" t="s">
        <v>871</v>
      </c>
      <c r="E449" s="77" t="s">
        <v>827</v>
      </c>
      <c r="F449" s="77" t="s">
        <v>844</v>
      </c>
      <c r="G449" s="77" t="s">
        <v>310</v>
      </c>
      <c r="H449" s="77"/>
      <c r="I449" s="77"/>
      <c r="J449" s="77">
        <v>5</v>
      </c>
      <c r="K449" s="77"/>
      <c r="L449" s="77" t="s">
        <v>299</v>
      </c>
    </row>
    <row r="450" spans="1:12" ht="17.100000000000001" hidden="1" customHeight="1" x14ac:dyDescent="0.25">
      <c r="A450" s="494">
        <v>42</v>
      </c>
      <c r="B450" s="496">
        <v>41336</v>
      </c>
      <c r="C450" s="498">
        <v>16.54</v>
      </c>
      <c r="D450" s="498" t="s">
        <v>872</v>
      </c>
      <c r="E450" s="498" t="s">
        <v>833</v>
      </c>
      <c r="F450" s="78" t="s">
        <v>873</v>
      </c>
      <c r="G450" s="78" t="s">
        <v>310</v>
      </c>
      <c r="H450" s="494"/>
      <c r="I450" s="494"/>
      <c r="J450" s="498"/>
      <c r="K450" s="498"/>
      <c r="L450" s="498" t="s">
        <v>305</v>
      </c>
    </row>
    <row r="451" spans="1:12" ht="17.100000000000001" hidden="1" customHeight="1" x14ac:dyDescent="0.25">
      <c r="A451" s="495"/>
      <c r="B451" s="497"/>
      <c r="C451" s="499"/>
      <c r="D451" s="499"/>
      <c r="E451" s="499"/>
      <c r="F451" s="77" t="s">
        <v>845</v>
      </c>
      <c r="G451" s="77" t="s">
        <v>310</v>
      </c>
      <c r="H451" s="495"/>
      <c r="I451" s="495"/>
      <c r="J451" s="499"/>
      <c r="K451" s="499"/>
      <c r="L451" s="499"/>
    </row>
    <row r="452" spans="1:12" ht="17.100000000000001" hidden="1" customHeight="1" x14ac:dyDescent="0.25">
      <c r="A452" s="494">
        <v>43</v>
      </c>
      <c r="B452" s="496">
        <v>41337</v>
      </c>
      <c r="C452" s="498">
        <v>22.3</v>
      </c>
      <c r="D452" s="498" t="s">
        <v>874</v>
      </c>
      <c r="E452" s="498" t="s">
        <v>833</v>
      </c>
      <c r="F452" s="78" t="s">
        <v>782</v>
      </c>
      <c r="G452" s="78" t="s">
        <v>310</v>
      </c>
      <c r="H452" s="494"/>
      <c r="I452" s="494"/>
      <c r="J452" s="498"/>
      <c r="K452" s="498"/>
      <c r="L452" s="498" t="s">
        <v>321</v>
      </c>
    </row>
    <row r="453" spans="1:12" ht="17.100000000000001" hidden="1" customHeight="1" x14ac:dyDescent="0.25">
      <c r="A453" s="495"/>
      <c r="B453" s="497"/>
      <c r="C453" s="499"/>
      <c r="D453" s="499"/>
      <c r="E453" s="499"/>
      <c r="F453" s="77" t="s">
        <v>845</v>
      </c>
      <c r="G453" s="77" t="s">
        <v>310</v>
      </c>
      <c r="H453" s="495"/>
      <c r="I453" s="495"/>
      <c r="J453" s="499"/>
      <c r="K453" s="499"/>
      <c r="L453" s="499"/>
    </row>
    <row r="454" spans="1:12" ht="17.100000000000001" hidden="1" customHeight="1" x14ac:dyDescent="0.25">
      <c r="A454" s="494">
        <v>44</v>
      </c>
      <c r="B454" s="496">
        <v>41338</v>
      </c>
      <c r="C454" s="498">
        <v>7.45</v>
      </c>
      <c r="D454" s="498" t="s">
        <v>875</v>
      </c>
      <c r="E454" s="498" t="s">
        <v>833</v>
      </c>
      <c r="F454" s="78" t="s">
        <v>782</v>
      </c>
      <c r="G454" s="498" t="s">
        <v>876</v>
      </c>
      <c r="H454" s="494"/>
      <c r="I454" s="494"/>
      <c r="J454" s="498"/>
      <c r="K454" s="498"/>
      <c r="L454" s="498" t="s">
        <v>280</v>
      </c>
    </row>
    <row r="455" spans="1:12" ht="17.100000000000001" hidden="1" customHeight="1" x14ac:dyDescent="0.25">
      <c r="A455" s="495"/>
      <c r="B455" s="497"/>
      <c r="C455" s="499"/>
      <c r="D455" s="499"/>
      <c r="E455" s="499"/>
      <c r="F455" s="77" t="s">
        <v>783</v>
      </c>
      <c r="G455" s="499"/>
      <c r="H455" s="495"/>
      <c r="I455" s="495"/>
      <c r="J455" s="499"/>
      <c r="K455" s="499"/>
      <c r="L455" s="499"/>
    </row>
    <row r="456" spans="1:12" ht="17.100000000000001" hidden="1" customHeight="1" x14ac:dyDescent="0.25">
      <c r="A456" s="494">
        <v>45</v>
      </c>
      <c r="B456" s="496">
        <v>41339</v>
      </c>
      <c r="C456" s="498">
        <v>5.45</v>
      </c>
      <c r="D456" s="498" t="s">
        <v>877</v>
      </c>
      <c r="E456" s="498" t="s">
        <v>785</v>
      </c>
      <c r="F456" s="78" t="s">
        <v>878</v>
      </c>
      <c r="G456" s="78" t="s">
        <v>789</v>
      </c>
      <c r="H456" s="494"/>
      <c r="I456" s="494"/>
      <c r="J456" s="498">
        <v>1</v>
      </c>
      <c r="K456" s="498"/>
      <c r="L456" s="498" t="s">
        <v>293</v>
      </c>
    </row>
    <row r="457" spans="1:12" ht="17.100000000000001" hidden="1" customHeight="1" x14ac:dyDescent="0.25">
      <c r="A457" s="495"/>
      <c r="B457" s="497"/>
      <c r="C457" s="499"/>
      <c r="D457" s="499"/>
      <c r="E457" s="499"/>
      <c r="F457" s="77" t="s">
        <v>845</v>
      </c>
      <c r="G457" s="77" t="s">
        <v>310</v>
      </c>
      <c r="H457" s="495"/>
      <c r="I457" s="495"/>
      <c r="J457" s="499"/>
      <c r="K457" s="499"/>
      <c r="L457" s="499"/>
    </row>
    <row r="458" spans="1:12" ht="17.100000000000001" hidden="1" customHeight="1" x14ac:dyDescent="0.25">
      <c r="A458" s="494">
        <v>46</v>
      </c>
      <c r="B458" s="496">
        <v>41341</v>
      </c>
      <c r="C458" s="498">
        <v>5.3</v>
      </c>
      <c r="D458" s="494" t="s">
        <v>879</v>
      </c>
      <c r="E458" s="498" t="s">
        <v>317</v>
      </c>
      <c r="F458" s="78" t="s">
        <v>880</v>
      </c>
      <c r="G458" s="498" t="s">
        <v>789</v>
      </c>
      <c r="H458" s="494"/>
      <c r="I458" s="494"/>
      <c r="J458" s="498"/>
      <c r="K458" s="498">
        <v>1</v>
      </c>
      <c r="L458" s="498" t="s">
        <v>808</v>
      </c>
    </row>
    <row r="459" spans="1:12" ht="17.100000000000001" hidden="1" customHeight="1" x14ac:dyDescent="0.25">
      <c r="A459" s="495"/>
      <c r="B459" s="497"/>
      <c r="C459" s="499"/>
      <c r="D459" s="495"/>
      <c r="E459" s="499"/>
      <c r="F459" s="77" t="s">
        <v>814</v>
      </c>
      <c r="G459" s="499"/>
      <c r="H459" s="495"/>
      <c r="I459" s="495"/>
      <c r="J459" s="499"/>
      <c r="K459" s="499"/>
      <c r="L459" s="499"/>
    </row>
    <row r="460" spans="1:12" ht="17.100000000000001" hidden="1" customHeight="1" x14ac:dyDescent="0.25">
      <c r="A460" s="494">
        <v>47</v>
      </c>
      <c r="B460" s="496">
        <v>41346</v>
      </c>
      <c r="C460" s="498">
        <v>14</v>
      </c>
      <c r="D460" s="498" t="s">
        <v>881</v>
      </c>
      <c r="E460" s="498" t="s">
        <v>833</v>
      </c>
      <c r="F460" s="78" t="s">
        <v>792</v>
      </c>
      <c r="G460" s="78" t="s">
        <v>310</v>
      </c>
      <c r="H460" s="494"/>
      <c r="I460" s="494"/>
      <c r="J460" s="498"/>
      <c r="K460" s="498"/>
      <c r="L460" s="498" t="s">
        <v>293</v>
      </c>
    </row>
    <row r="461" spans="1:12" ht="17.100000000000001" hidden="1" customHeight="1" x14ac:dyDescent="0.25">
      <c r="A461" s="495"/>
      <c r="B461" s="497"/>
      <c r="C461" s="499"/>
      <c r="D461" s="499"/>
      <c r="E461" s="499"/>
      <c r="F461" s="77" t="s">
        <v>783</v>
      </c>
      <c r="G461" s="77" t="s">
        <v>310</v>
      </c>
      <c r="H461" s="495"/>
      <c r="I461" s="495"/>
      <c r="J461" s="499"/>
      <c r="K461" s="499"/>
      <c r="L461" s="499"/>
    </row>
    <row r="462" spans="1:12" ht="17.100000000000001" hidden="1" customHeight="1" x14ac:dyDescent="0.25">
      <c r="A462" s="494">
        <v>48</v>
      </c>
      <c r="B462" s="496">
        <v>41346</v>
      </c>
      <c r="C462" s="498">
        <v>15</v>
      </c>
      <c r="D462" s="498" t="s">
        <v>882</v>
      </c>
      <c r="E462" s="498" t="s">
        <v>883</v>
      </c>
      <c r="F462" s="78" t="s">
        <v>844</v>
      </c>
      <c r="G462" s="78" t="s">
        <v>310</v>
      </c>
      <c r="H462" s="494"/>
      <c r="I462" s="494"/>
      <c r="J462" s="498"/>
      <c r="K462" s="498"/>
      <c r="L462" s="498" t="s">
        <v>293</v>
      </c>
    </row>
    <row r="463" spans="1:12" ht="17.100000000000001" hidden="1" customHeight="1" x14ac:dyDescent="0.25">
      <c r="A463" s="495"/>
      <c r="B463" s="497"/>
      <c r="C463" s="499"/>
      <c r="D463" s="499"/>
      <c r="E463" s="499"/>
      <c r="F463" s="77" t="s">
        <v>884</v>
      </c>
      <c r="G463" s="77" t="s">
        <v>310</v>
      </c>
      <c r="H463" s="495"/>
      <c r="I463" s="495"/>
      <c r="J463" s="499"/>
      <c r="K463" s="499"/>
      <c r="L463" s="499"/>
    </row>
    <row r="464" spans="1:12" ht="17.100000000000001" hidden="1" customHeight="1" x14ac:dyDescent="0.25">
      <c r="A464" s="494">
        <v>49</v>
      </c>
      <c r="B464" s="496">
        <v>41346</v>
      </c>
      <c r="C464" s="498">
        <v>6.3</v>
      </c>
      <c r="D464" s="498" t="s">
        <v>885</v>
      </c>
      <c r="E464" s="498" t="s">
        <v>833</v>
      </c>
      <c r="F464" s="78" t="s">
        <v>782</v>
      </c>
      <c r="G464" s="78" t="s">
        <v>310</v>
      </c>
      <c r="H464" s="494"/>
      <c r="I464" s="494"/>
      <c r="J464" s="498"/>
      <c r="K464" s="498"/>
      <c r="L464" s="498" t="s">
        <v>293</v>
      </c>
    </row>
    <row r="465" spans="1:12" ht="17.100000000000001" hidden="1" customHeight="1" x14ac:dyDescent="0.25">
      <c r="A465" s="495"/>
      <c r="B465" s="497"/>
      <c r="C465" s="499"/>
      <c r="D465" s="499"/>
      <c r="E465" s="499"/>
      <c r="F465" s="77" t="s">
        <v>886</v>
      </c>
      <c r="G465" s="77" t="s">
        <v>310</v>
      </c>
      <c r="H465" s="495"/>
      <c r="I465" s="495"/>
      <c r="J465" s="499"/>
      <c r="K465" s="499"/>
      <c r="L465" s="499"/>
    </row>
    <row r="466" spans="1:12" ht="17.100000000000001" hidden="1" customHeight="1" x14ac:dyDescent="0.25">
      <c r="A466" s="494">
        <v>50</v>
      </c>
      <c r="B466" s="496">
        <v>41347</v>
      </c>
      <c r="C466" s="498">
        <v>17</v>
      </c>
      <c r="D466" s="498" t="s">
        <v>887</v>
      </c>
      <c r="E466" s="498" t="s">
        <v>847</v>
      </c>
      <c r="F466" s="498" t="s">
        <v>782</v>
      </c>
      <c r="G466" s="498" t="s">
        <v>310</v>
      </c>
      <c r="H466" s="494"/>
      <c r="I466" s="494"/>
      <c r="J466" s="498"/>
      <c r="K466" s="498"/>
      <c r="L466" s="498" t="s">
        <v>288</v>
      </c>
    </row>
    <row r="467" spans="1:12" ht="17.100000000000001" hidden="1" customHeight="1" x14ac:dyDescent="0.25">
      <c r="A467" s="495"/>
      <c r="B467" s="497"/>
      <c r="C467" s="499"/>
      <c r="D467" s="499"/>
      <c r="E467" s="499"/>
      <c r="F467" s="499"/>
      <c r="G467" s="499"/>
      <c r="H467" s="495"/>
      <c r="I467" s="495"/>
      <c r="J467" s="499"/>
      <c r="K467" s="499"/>
      <c r="L467" s="499"/>
    </row>
    <row r="468" spans="1:12" ht="17.100000000000001" hidden="1" customHeight="1" x14ac:dyDescent="0.25">
      <c r="A468" s="494">
        <v>51</v>
      </c>
      <c r="B468" s="496">
        <v>41349</v>
      </c>
      <c r="C468" s="498">
        <v>15.4</v>
      </c>
      <c r="D468" s="498" t="s">
        <v>888</v>
      </c>
      <c r="E468" s="498" t="s">
        <v>785</v>
      </c>
      <c r="F468" s="498" t="s">
        <v>889</v>
      </c>
      <c r="G468" s="498" t="s">
        <v>310</v>
      </c>
      <c r="H468" s="494"/>
      <c r="I468" s="494"/>
      <c r="J468" s="498"/>
      <c r="K468" s="498"/>
      <c r="L468" s="498" t="s">
        <v>299</v>
      </c>
    </row>
    <row r="469" spans="1:12" ht="17.100000000000001" hidden="1" customHeight="1" x14ac:dyDescent="0.25">
      <c r="A469" s="495"/>
      <c r="B469" s="497"/>
      <c r="C469" s="499"/>
      <c r="D469" s="499"/>
      <c r="E469" s="499"/>
      <c r="F469" s="499"/>
      <c r="G469" s="499"/>
      <c r="H469" s="495"/>
      <c r="I469" s="495"/>
      <c r="J469" s="499"/>
      <c r="K469" s="499"/>
      <c r="L469" s="499"/>
    </row>
    <row r="470" spans="1:12" ht="17.100000000000001" hidden="1" customHeight="1" x14ac:dyDescent="0.25">
      <c r="A470" s="494">
        <v>52</v>
      </c>
      <c r="B470" s="496">
        <v>41351</v>
      </c>
      <c r="C470" s="498">
        <v>17.2</v>
      </c>
      <c r="D470" s="498" t="s">
        <v>787</v>
      </c>
      <c r="E470" s="498" t="s">
        <v>785</v>
      </c>
      <c r="F470" s="78" t="s">
        <v>782</v>
      </c>
      <c r="G470" s="78" t="s">
        <v>789</v>
      </c>
      <c r="H470" s="494"/>
      <c r="I470" s="494"/>
      <c r="J470" s="498">
        <v>1</v>
      </c>
      <c r="K470" s="498"/>
      <c r="L470" s="498" t="s">
        <v>321</v>
      </c>
    </row>
    <row r="471" spans="1:12" ht="17.100000000000001" hidden="1" customHeight="1" x14ac:dyDescent="0.25">
      <c r="A471" s="495"/>
      <c r="B471" s="497"/>
      <c r="C471" s="499"/>
      <c r="D471" s="499"/>
      <c r="E471" s="499"/>
      <c r="F471" s="77" t="s">
        <v>890</v>
      </c>
      <c r="G471" s="77" t="s">
        <v>310</v>
      </c>
      <c r="H471" s="495"/>
      <c r="I471" s="495"/>
      <c r="J471" s="499"/>
      <c r="K471" s="499"/>
      <c r="L471" s="499"/>
    </row>
    <row r="472" spans="1:12" ht="17.100000000000001" hidden="1" customHeight="1" x14ac:dyDescent="0.25">
      <c r="A472" s="494">
        <v>53</v>
      </c>
      <c r="B472" s="496">
        <v>41351</v>
      </c>
      <c r="C472" s="498">
        <v>20.100000000000001</v>
      </c>
      <c r="D472" s="498" t="s">
        <v>891</v>
      </c>
      <c r="E472" s="498" t="s">
        <v>277</v>
      </c>
      <c r="F472" s="78" t="s">
        <v>878</v>
      </c>
      <c r="G472" s="498" t="s">
        <v>789</v>
      </c>
      <c r="H472" s="494"/>
      <c r="I472" s="494"/>
      <c r="J472" s="498">
        <v>1</v>
      </c>
      <c r="K472" s="498"/>
      <c r="L472" s="498" t="s">
        <v>321</v>
      </c>
    </row>
    <row r="473" spans="1:12" ht="17.100000000000001" hidden="1" customHeight="1" x14ac:dyDescent="0.25">
      <c r="A473" s="495"/>
      <c r="B473" s="497"/>
      <c r="C473" s="499"/>
      <c r="D473" s="499"/>
      <c r="E473" s="499"/>
      <c r="F473" s="77" t="s">
        <v>814</v>
      </c>
      <c r="G473" s="499"/>
      <c r="H473" s="495"/>
      <c r="I473" s="495"/>
      <c r="J473" s="499"/>
      <c r="K473" s="499"/>
      <c r="L473" s="499"/>
    </row>
    <row r="474" spans="1:12" ht="17.100000000000001" hidden="1" customHeight="1" x14ac:dyDescent="0.25">
      <c r="A474" s="494">
        <v>54</v>
      </c>
      <c r="B474" s="496">
        <v>41352</v>
      </c>
      <c r="C474" s="498">
        <v>18.399999999999999</v>
      </c>
      <c r="D474" s="498" t="s">
        <v>892</v>
      </c>
      <c r="E474" s="498" t="s">
        <v>833</v>
      </c>
      <c r="F474" s="78" t="s">
        <v>782</v>
      </c>
      <c r="G474" s="78" t="s">
        <v>310</v>
      </c>
      <c r="H474" s="494"/>
      <c r="I474" s="494"/>
      <c r="J474" s="498"/>
      <c r="K474" s="498"/>
      <c r="L474" s="498" t="s">
        <v>280</v>
      </c>
    </row>
    <row r="475" spans="1:12" ht="17.100000000000001" hidden="1" customHeight="1" x14ac:dyDescent="0.25">
      <c r="A475" s="495"/>
      <c r="B475" s="497"/>
      <c r="C475" s="499"/>
      <c r="D475" s="499"/>
      <c r="E475" s="499"/>
      <c r="F475" s="77" t="s">
        <v>893</v>
      </c>
      <c r="G475" s="77" t="s">
        <v>310</v>
      </c>
      <c r="H475" s="495"/>
      <c r="I475" s="495"/>
      <c r="J475" s="499"/>
      <c r="K475" s="499"/>
      <c r="L475" s="499"/>
    </row>
    <row r="476" spans="1:12" ht="17.100000000000001" hidden="1" customHeight="1" x14ac:dyDescent="0.25">
      <c r="A476" s="494">
        <v>55</v>
      </c>
      <c r="B476" s="496">
        <v>41354</v>
      </c>
      <c r="C476" s="498">
        <v>8.5500000000000007</v>
      </c>
      <c r="D476" s="498" t="s">
        <v>894</v>
      </c>
      <c r="E476" s="498" t="s">
        <v>821</v>
      </c>
      <c r="F476" s="78" t="s">
        <v>895</v>
      </c>
      <c r="G476" s="498" t="s">
        <v>310</v>
      </c>
      <c r="H476" s="494"/>
      <c r="I476" s="494"/>
      <c r="J476" s="498"/>
      <c r="K476" s="498">
        <v>1</v>
      </c>
      <c r="L476" s="498" t="s">
        <v>288</v>
      </c>
    </row>
    <row r="477" spans="1:12" ht="17.100000000000001" hidden="1" customHeight="1" x14ac:dyDescent="0.25">
      <c r="A477" s="500"/>
      <c r="B477" s="501"/>
      <c r="C477" s="502"/>
      <c r="D477" s="502"/>
      <c r="E477" s="502"/>
      <c r="F477" s="78" t="s">
        <v>814</v>
      </c>
      <c r="G477" s="502"/>
      <c r="H477" s="500"/>
      <c r="I477" s="500"/>
      <c r="J477" s="502"/>
      <c r="K477" s="502"/>
      <c r="L477" s="502"/>
    </row>
    <row r="478" spans="1:12" ht="17.100000000000001" hidden="1" customHeight="1" x14ac:dyDescent="0.25">
      <c r="A478" s="495"/>
      <c r="B478" s="497"/>
      <c r="C478" s="499"/>
      <c r="D478" s="499"/>
      <c r="E478" s="499"/>
      <c r="F478" s="77"/>
      <c r="G478" s="499"/>
      <c r="H478" s="495"/>
      <c r="I478" s="495"/>
      <c r="J478" s="499"/>
      <c r="K478" s="499"/>
      <c r="L478" s="499"/>
    </row>
    <row r="479" spans="1:12" ht="17.100000000000001" hidden="1" customHeight="1" x14ac:dyDescent="0.25">
      <c r="A479" s="494">
        <v>56</v>
      </c>
      <c r="B479" s="496">
        <v>41354</v>
      </c>
      <c r="C479" s="498">
        <v>10.3</v>
      </c>
      <c r="D479" s="498" t="s">
        <v>896</v>
      </c>
      <c r="E479" s="498" t="s">
        <v>833</v>
      </c>
      <c r="F479" s="78" t="s">
        <v>897</v>
      </c>
      <c r="G479" s="78" t="s">
        <v>310</v>
      </c>
      <c r="H479" s="494"/>
      <c r="I479" s="494"/>
      <c r="J479" s="498"/>
      <c r="K479" s="494"/>
      <c r="L479" s="498" t="s">
        <v>288</v>
      </c>
    </row>
    <row r="480" spans="1:12" ht="17.100000000000001" hidden="1" customHeight="1" x14ac:dyDescent="0.25">
      <c r="A480" s="495"/>
      <c r="B480" s="497"/>
      <c r="C480" s="499"/>
      <c r="D480" s="499"/>
      <c r="E480" s="499"/>
      <c r="F480" s="77" t="s">
        <v>898</v>
      </c>
      <c r="G480" s="77" t="s">
        <v>310</v>
      </c>
      <c r="H480" s="495"/>
      <c r="I480" s="495"/>
      <c r="J480" s="499"/>
      <c r="K480" s="495"/>
      <c r="L480" s="499"/>
    </row>
    <row r="481" spans="1:12" ht="17.100000000000001" hidden="1" customHeight="1" x14ac:dyDescent="0.25">
      <c r="A481" s="494">
        <v>57</v>
      </c>
      <c r="B481" s="496">
        <v>41355</v>
      </c>
      <c r="C481" s="498">
        <v>22.35</v>
      </c>
      <c r="D481" s="498" t="s">
        <v>899</v>
      </c>
      <c r="E481" s="498" t="s">
        <v>833</v>
      </c>
      <c r="F481" s="78" t="s">
        <v>782</v>
      </c>
      <c r="G481" s="78" t="s">
        <v>310</v>
      </c>
      <c r="H481" s="494"/>
      <c r="I481" s="494"/>
      <c r="J481" s="498"/>
      <c r="K481" s="494"/>
      <c r="L481" s="498" t="s">
        <v>808</v>
      </c>
    </row>
    <row r="482" spans="1:12" ht="17.100000000000001" hidden="1" customHeight="1" x14ac:dyDescent="0.25">
      <c r="A482" s="495"/>
      <c r="B482" s="497"/>
      <c r="C482" s="499"/>
      <c r="D482" s="499"/>
      <c r="E482" s="499"/>
      <c r="F482" s="77" t="s">
        <v>900</v>
      </c>
      <c r="G482" s="77" t="s">
        <v>310</v>
      </c>
      <c r="H482" s="495"/>
      <c r="I482" s="495"/>
      <c r="J482" s="499"/>
      <c r="K482" s="495"/>
      <c r="L482" s="499"/>
    </row>
    <row r="483" spans="1:12" ht="17.100000000000001" hidden="1" customHeight="1" x14ac:dyDescent="0.25">
      <c r="A483" s="494">
        <v>58</v>
      </c>
      <c r="B483" s="496">
        <v>41355</v>
      </c>
      <c r="C483" s="498">
        <v>7.02</v>
      </c>
      <c r="D483" s="498" t="s">
        <v>901</v>
      </c>
      <c r="E483" s="498" t="s">
        <v>833</v>
      </c>
      <c r="F483" s="78" t="s">
        <v>782</v>
      </c>
      <c r="G483" s="78" t="s">
        <v>310</v>
      </c>
      <c r="H483" s="494"/>
      <c r="I483" s="494"/>
      <c r="J483" s="498">
        <v>1</v>
      </c>
      <c r="K483" s="494">
        <v>2</v>
      </c>
      <c r="L483" s="498" t="s">
        <v>808</v>
      </c>
    </row>
    <row r="484" spans="1:12" ht="17.100000000000001" hidden="1" customHeight="1" x14ac:dyDescent="0.25">
      <c r="A484" s="495"/>
      <c r="B484" s="497"/>
      <c r="C484" s="499"/>
      <c r="D484" s="499"/>
      <c r="E484" s="499"/>
      <c r="F484" s="77" t="s">
        <v>845</v>
      </c>
      <c r="G484" s="77" t="s">
        <v>310</v>
      </c>
      <c r="H484" s="495"/>
      <c r="I484" s="495"/>
      <c r="J484" s="499"/>
      <c r="K484" s="495"/>
      <c r="L484" s="499"/>
    </row>
    <row r="485" spans="1:12" ht="17.100000000000001" hidden="1" customHeight="1" x14ac:dyDescent="0.25">
      <c r="A485" s="494">
        <v>59</v>
      </c>
      <c r="B485" s="496">
        <v>41356</v>
      </c>
      <c r="C485" s="498">
        <v>20.350000000000001</v>
      </c>
      <c r="D485" s="498" t="s">
        <v>902</v>
      </c>
      <c r="E485" s="498" t="s">
        <v>833</v>
      </c>
      <c r="F485" s="78" t="s">
        <v>782</v>
      </c>
      <c r="G485" s="78" t="s">
        <v>310</v>
      </c>
      <c r="H485" s="494"/>
      <c r="I485" s="494"/>
      <c r="J485" s="498"/>
      <c r="K485" s="494"/>
      <c r="L485" s="498" t="s">
        <v>299</v>
      </c>
    </row>
    <row r="486" spans="1:12" ht="17.100000000000001" hidden="1" customHeight="1" x14ac:dyDescent="0.25">
      <c r="A486" s="495"/>
      <c r="B486" s="497"/>
      <c r="C486" s="499"/>
      <c r="D486" s="499"/>
      <c r="E486" s="499"/>
      <c r="F486" s="77" t="s">
        <v>812</v>
      </c>
      <c r="G486" s="77" t="s">
        <v>310</v>
      </c>
      <c r="H486" s="495"/>
      <c r="I486" s="495"/>
      <c r="J486" s="499"/>
      <c r="K486" s="495"/>
      <c r="L486" s="499"/>
    </row>
    <row r="487" spans="1:12" ht="17.100000000000001" hidden="1" customHeight="1" x14ac:dyDescent="0.25">
      <c r="A487" s="494">
        <v>60</v>
      </c>
      <c r="B487" s="496">
        <v>41357</v>
      </c>
      <c r="C487" s="498">
        <v>11.35</v>
      </c>
      <c r="D487" s="498" t="s">
        <v>903</v>
      </c>
      <c r="E487" s="498" t="s">
        <v>833</v>
      </c>
      <c r="F487" s="78" t="s">
        <v>792</v>
      </c>
      <c r="G487" s="78" t="s">
        <v>310</v>
      </c>
      <c r="H487" s="494"/>
      <c r="I487" s="494"/>
      <c r="J487" s="498"/>
      <c r="K487" s="494"/>
      <c r="L487" s="498" t="s">
        <v>305</v>
      </c>
    </row>
    <row r="488" spans="1:12" ht="17.100000000000001" hidden="1" customHeight="1" x14ac:dyDescent="0.25">
      <c r="A488" s="495"/>
      <c r="B488" s="497"/>
      <c r="C488" s="499"/>
      <c r="D488" s="499"/>
      <c r="E488" s="499"/>
      <c r="F488" s="77" t="s">
        <v>783</v>
      </c>
      <c r="G488" s="77" t="s">
        <v>310</v>
      </c>
      <c r="H488" s="495"/>
      <c r="I488" s="495"/>
      <c r="J488" s="499"/>
      <c r="K488" s="495"/>
      <c r="L488" s="499"/>
    </row>
    <row r="489" spans="1:12" ht="17.100000000000001" hidden="1" customHeight="1" x14ac:dyDescent="0.25">
      <c r="A489" s="494">
        <v>61</v>
      </c>
      <c r="B489" s="496">
        <v>41361</v>
      </c>
      <c r="C489" s="498">
        <v>10.35</v>
      </c>
      <c r="D489" s="498" t="s">
        <v>904</v>
      </c>
      <c r="E489" s="498" t="s">
        <v>833</v>
      </c>
      <c r="F489" s="78" t="s">
        <v>880</v>
      </c>
      <c r="G489" s="78" t="s">
        <v>310</v>
      </c>
      <c r="H489" s="494"/>
      <c r="I489" s="494"/>
      <c r="J489" s="498"/>
      <c r="K489" s="494"/>
      <c r="L489" s="498" t="s">
        <v>288</v>
      </c>
    </row>
    <row r="490" spans="1:12" ht="17.100000000000001" hidden="1" customHeight="1" x14ac:dyDescent="0.25">
      <c r="A490" s="495"/>
      <c r="B490" s="497"/>
      <c r="C490" s="499"/>
      <c r="D490" s="499"/>
      <c r="E490" s="499"/>
      <c r="F490" s="77" t="s">
        <v>783</v>
      </c>
      <c r="G490" s="77" t="s">
        <v>310</v>
      </c>
      <c r="H490" s="495"/>
      <c r="I490" s="495"/>
      <c r="J490" s="499"/>
      <c r="K490" s="495"/>
      <c r="L490" s="499"/>
    </row>
    <row r="491" spans="1:12" ht="17.100000000000001" hidden="1" customHeight="1" x14ac:dyDescent="0.25">
      <c r="A491" s="494">
        <v>62</v>
      </c>
      <c r="B491" s="496">
        <v>41362</v>
      </c>
      <c r="C491" s="498">
        <v>3</v>
      </c>
      <c r="D491" s="498" t="s">
        <v>905</v>
      </c>
      <c r="E491" s="498" t="s">
        <v>847</v>
      </c>
      <c r="F491" s="498" t="s">
        <v>848</v>
      </c>
      <c r="G491" s="498" t="s">
        <v>310</v>
      </c>
      <c r="H491" s="494"/>
      <c r="I491" s="494"/>
      <c r="J491" s="498">
        <v>1</v>
      </c>
      <c r="K491" s="494"/>
      <c r="L491" s="498" t="s">
        <v>808</v>
      </c>
    </row>
    <row r="492" spans="1:12" ht="17.100000000000001" hidden="1" customHeight="1" x14ac:dyDescent="0.25">
      <c r="A492" s="495"/>
      <c r="B492" s="497"/>
      <c r="C492" s="499"/>
      <c r="D492" s="499"/>
      <c r="E492" s="499"/>
      <c r="F492" s="499"/>
      <c r="G492" s="499"/>
      <c r="H492" s="495"/>
      <c r="I492" s="495"/>
      <c r="J492" s="499"/>
      <c r="K492" s="495"/>
      <c r="L492" s="499"/>
    </row>
    <row r="493" spans="1:12" ht="17.100000000000001" hidden="1" customHeight="1" x14ac:dyDescent="0.25">
      <c r="A493" s="494">
        <v>63</v>
      </c>
      <c r="B493" s="496">
        <v>41364</v>
      </c>
      <c r="C493" s="498">
        <v>18.2</v>
      </c>
      <c r="D493" s="498" t="s">
        <v>906</v>
      </c>
      <c r="E493" s="498" t="s">
        <v>847</v>
      </c>
      <c r="F493" s="498" t="s">
        <v>858</v>
      </c>
      <c r="G493" s="498" t="s">
        <v>789</v>
      </c>
      <c r="H493" s="494"/>
      <c r="I493" s="494"/>
      <c r="J493" s="498"/>
      <c r="K493" s="494"/>
      <c r="L493" s="498" t="s">
        <v>305</v>
      </c>
    </row>
    <row r="494" spans="1:12" ht="17.100000000000001" hidden="1" customHeight="1" x14ac:dyDescent="0.25">
      <c r="A494" s="495"/>
      <c r="B494" s="497"/>
      <c r="C494" s="499"/>
      <c r="D494" s="499"/>
      <c r="E494" s="499"/>
      <c r="F494" s="499"/>
      <c r="G494" s="499"/>
      <c r="H494" s="495"/>
      <c r="I494" s="495"/>
      <c r="J494" s="499"/>
      <c r="K494" s="495"/>
      <c r="L494" s="499"/>
    </row>
    <row r="495" spans="1:12" ht="17.100000000000001" hidden="1" customHeight="1" x14ac:dyDescent="0.25">
      <c r="A495" s="494">
        <v>64</v>
      </c>
      <c r="B495" s="496">
        <v>41364</v>
      </c>
      <c r="C495" s="498">
        <v>16.48</v>
      </c>
      <c r="D495" s="498" t="s">
        <v>907</v>
      </c>
      <c r="E495" s="498" t="s">
        <v>821</v>
      </c>
      <c r="F495" s="78" t="s">
        <v>844</v>
      </c>
      <c r="G495" s="498" t="s">
        <v>789</v>
      </c>
      <c r="H495" s="494"/>
      <c r="I495" s="494"/>
      <c r="J495" s="498">
        <v>1</v>
      </c>
      <c r="K495" s="494"/>
      <c r="L495" s="498" t="s">
        <v>305</v>
      </c>
    </row>
    <row r="496" spans="1:12" ht="17.100000000000001" hidden="1" customHeight="1" x14ac:dyDescent="0.25">
      <c r="A496" s="495"/>
      <c r="B496" s="497"/>
      <c r="C496" s="499"/>
      <c r="D496" s="499"/>
      <c r="E496" s="499"/>
      <c r="F496" s="77" t="s">
        <v>814</v>
      </c>
      <c r="G496" s="499"/>
      <c r="H496" s="495"/>
      <c r="I496" s="495"/>
      <c r="J496" s="499"/>
      <c r="K496" s="495"/>
      <c r="L496" s="499"/>
    </row>
    <row r="497" spans="1:12" ht="17.100000000000001" hidden="1" customHeight="1" x14ac:dyDescent="0.25">
      <c r="A497" s="494">
        <v>65</v>
      </c>
      <c r="B497" s="496">
        <v>41364</v>
      </c>
      <c r="C497" s="498">
        <v>18.2</v>
      </c>
      <c r="D497" s="498" t="s">
        <v>908</v>
      </c>
      <c r="E497" s="498" t="s">
        <v>847</v>
      </c>
      <c r="F497" s="498" t="s">
        <v>909</v>
      </c>
      <c r="G497" s="498" t="s">
        <v>310</v>
      </c>
      <c r="H497" s="498"/>
      <c r="I497" s="498"/>
      <c r="J497" s="498">
        <v>1</v>
      </c>
      <c r="K497" s="494"/>
      <c r="L497" s="498" t="s">
        <v>305</v>
      </c>
    </row>
    <row r="498" spans="1:12" ht="17.100000000000001" hidden="1" customHeight="1" x14ac:dyDescent="0.25">
      <c r="A498" s="495"/>
      <c r="B498" s="497"/>
      <c r="C498" s="499"/>
      <c r="D498" s="499"/>
      <c r="E498" s="499"/>
      <c r="F498" s="499"/>
      <c r="G498" s="499"/>
      <c r="H498" s="499"/>
      <c r="I498" s="499"/>
      <c r="J498" s="499"/>
      <c r="K498" s="495"/>
      <c r="L498" s="499"/>
    </row>
    <row r="499" spans="1:12" s="5" customFormat="1" ht="20.100000000000001" customHeight="1" x14ac:dyDescent="0.25">
      <c r="A499" s="37"/>
      <c r="B499" s="37"/>
      <c r="C499" s="37"/>
      <c r="D499" s="37"/>
      <c r="E499" s="37"/>
      <c r="F499" s="37" t="s">
        <v>271</v>
      </c>
      <c r="G499" s="37" t="s">
        <v>870</v>
      </c>
      <c r="H499" s="38">
        <f>SUM(H449:H498)</f>
        <v>0</v>
      </c>
      <c r="I499" s="38">
        <f>SUM(I449:I498)</f>
        <v>0</v>
      </c>
      <c r="J499" s="38">
        <f>SUM(J449:J498)</f>
        <v>12</v>
      </c>
      <c r="K499" s="38">
        <f>SUM(K449:K498)</f>
        <v>4</v>
      </c>
      <c r="L499" s="37"/>
    </row>
    <row r="500" spans="1:12" ht="23.25" customHeight="1" x14ac:dyDescent="0.25">
      <c r="A500" s="488" t="s">
        <v>910</v>
      </c>
      <c r="B500" s="489"/>
      <c r="C500" s="489"/>
      <c r="D500" s="489"/>
      <c r="E500" s="489"/>
      <c r="F500" s="489"/>
      <c r="G500" s="489"/>
      <c r="H500" s="489"/>
      <c r="I500" s="489"/>
      <c r="J500" s="489"/>
      <c r="K500" s="489"/>
      <c r="L500" s="490"/>
    </row>
    <row r="501" spans="1:12" ht="23.25" hidden="1" customHeight="1" x14ac:dyDescent="0.25">
      <c r="A501" s="83">
        <v>1</v>
      </c>
      <c r="B501" s="84">
        <v>41281</v>
      </c>
      <c r="C501" s="85">
        <v>0.94791666666666663</v>
      </c>
      <c r="D501" s="86" t="s">
        <v>911</v>
      </c>
      <c r="E501" s="87" t="s">
        <v>39</v>
      </c>
      <c r="F501" s="87" t="s">
        <v>351</v>
      </c>
      <c r="G501" s="87" t="s">
        <v>333</v>
      </c>
      <c r="H501" s="88">
        <v>0</v>
      </c>
      <c r="I501" s="88">
        <v>0</v>
      </c>
      <c r="J501" s="88">
        <v>0</v>
      </c>
      <c r="K501" s="88">
        <v>1</v>
      </c>
      <c r="L501" s="87" t="s">
        <v>54</v>
      </c>
    </row>
    <row r="502" spans="1:12" ht="27" hidden="1" customHeight="1" x14ac:dyDescent="0.25">
      <c r="A502" s="83">
        <v>2</v>
      </c>
      <c r="B502" s="84">
        <v>41281</v>
      </c>
      <c r="C502" s="85">
        <v>0.97916666666666663</v>
      </c>
      <c r="D502" s="89" t="s">
        <v>912</v>
      </c>
      <c r="E502" s="87" t="s">
        <v>39</v>
      </c>
      <c r="F502" s="87" t="s">
        <v>298</v>
      </c>
      <c r="G502" s="87" t="s">
        <v>333</v>
      </c>
      <c r="H502" s="88">
        <v>0</v>
      </c>
      <c r="I502" s="88">
        <v>0</v>
      </c>
      <c r="J502" s="88">
        <v>0</v>
      </c>
      <c r="K502" s="88">
        <v>0</v>
      </c>
      <c r="L502" s="87" t="s">
        <v>54</v>
      </c>
    </row>
    <row r="503" spans="1:12" ht="18" hidden="1" customHeight="1" x14ac:dyDescent="0.25">
      <c r="A503" s="83">
        <v>3</v>
      </c>
      <c r="B503" s="84">
        <v>41282</v>
      </c>
      <c r="C503" s="85">
        <v>0.59722222222222221</v>
      </c>
      <c r="D503" s="89" t="s">
        <v>913</v>
      </c>
      <c r="E503" s="87" t="s">
        <v>39</v>
      </c>
      <c r="F503" s="87" t="s">
        <v>914</v>
      </c>
      <c r="G503" s="87" t="s">
        <v>333</v>
      </c>
      <c r="H503" s="88">
        <v>0</v>
      </c>
      <c r="I503" s="88">
        <v>0</v>
      </c>
      <c r="J503" s="88">
        <v>0</v>
      </c>
      <c r="K503" s="88">
        <v>0</v>
      </c>
      <c r="L503" s="87" t="s">
        <v>62</v>
      </c>
    </row>
    <row r="504" spans="1:12" ht="19.5" hidden="1" customHeight="1" x14ac:dyDescent="0.25">
      <c r="A504" s="83">
        <v>4</v>
      </c>
      <c r="B504" s="84">
        <v>41282</v>
      </c>
      <c r="C504" s="85">
        <v>0.75</v>
      </c>
      <c r="D504" s="86" t="s">
        <v>915</v>
      </c>
      <c r="E504" s="86" t="s">
        <v>39</v>
      </c>
      <c r="F504" s="86" t="s">
        <v>325</v>
      </c>
      <c r="G504" s="86" t="s">
        <v>916</v>
      </c>
      <c r="H504" s="83">
        <v>0</v>
      </c>
      <c r="I504" s="83">
        <v>0</v>
      </c>
      <c r="J504" s="83">
        <v>2</v>
      </c>
      <c r="K504" s="83">
        <v>0</v>
      </c>
      <c r="L504" s="87" t="s">
        <v>62</v>
      </c>
    </row>
    <row r="505" spans="1:12" ht="17.25" hidden="1" customHeight="1" x14ac:dyDescent="0.25">
      <c r="A505" s="83">
        <v>5</v>
      </c>
      <c r="B505" s="84">
        <v>41289</v>
      </c>
      <c r="C505" s="85">
        <v>0.1875</v>
      </c>
      <c r="D505" s="89" t="s">
        <v>917</v>
      </c>
      <c r="E505" s="86" t="s">
        <v>39</v>
      </c>
      <c r="F505" s="87" t="s">
        <v>914</v>
      </c>
      <c r="G505" s="86" t="s">
        <v>333</v>
      </c>
      <c r="H505" s="83">
        <v>0</v>
      </c>
      <c r="I505" s="83">
        <v>0</v>
      </c>
      <c r="J505" s="83">
        <v>1</v>
      </c>
      <c r="K505" s="83">
        <v>0</v>
      </c>
      <c r="L505" s="86" t="s">
        <v>62</v>
      </c>
    </row>
    <row r="506" spans="1:12" ht="18" hidden="1" customHeight="1" x14ac:dyDescent="0.25">
      <c r="A506" s="83">
        <v>6</v>
      </c>
      <c r="B506" s="84">
        <v>41290</v>
      </c>
      <c r="C506" s="85">
        <v>0.47916666666666669</v>
      </c>
      <c r="D506" s="89" t="s">
        <v>918</v>
      </c>
      <c r="E506" s="86" t="s">
        <v>39</v>
      </c>
      <c r="F506" s="87" t="s">
        <v>298</v>
      </c>
      <c r="G506" s="86" t="s">
        <v>333</v>
      </c>
      <c r="H506" s="83">
        <v>0</v>
      </c>
      <c r="I506" s="83">
        <v>0</v>
      </c>
      <c r="J506" s="83">
        <v>0</v>
      </c>
      <c r="K506" s="83">
        <v>1</v>
      </c>
      <c r="L506" s="86" t="s">
        <v>123</v>
      </c>
    </row>
    <row r="507" spans="1:12" ht="18" hidden="1" customHeight="1" x14ac:dyDescent="0.25">
      <c r="A507" s="83">
        <v>7</v>
      </c>
      <c r="B507" s="84">
        <v>41296</v>
      </c>
      <c r="C507" s="85">
        <v>0.58333333333333337</v>
      </c>
      <c r="D507" s="89" t="s">
        <v>919</v>
      </c>
      <c r="E507" s="86" t="s">
        <v>39</v>
      </c>
      <c r="F507" s="87" t="s">
        <v>920</v>
      </c>
      <c r="G507" s="86" t="s">
        <v>279</v>
      </c>
      <c r="H507" s="83">
        <v>0</v>
      </c>
      <c r="I507" s="83">
        <v>0</v>
      </c>
      <c r="J507" s="83">
        <v>0</v>
      </c>
      <c r="K507" s="83">
        <v>1</v>
      </c>
      <c r="L507" s="86" t="s">
        <v>62</v>
      </c>
    </row>
    <row r="508" spans="1:12" ht="27" hidden="1" customHeight="1" x14ac:dyDescent="0.25">
      <c r="A508" s="83">
        <v>8</v>
      </c>
      <c r="B508" s="84">
        <v>41297</v>
      </c>
      <c r="C508" s="85">
        <v>0.5</v>
      </c>
      <c r="D508" s="89" t="s">
        <v>921</v>
      </c>
      <c r="E508" s="86" t="s">
        <v>39</v>
      </c>
      <c r="F508" s="87" t="s">
        <v>922</v>
      </c>
      <c r="G508" s="86" t="s">
        <v>279</v>
      </c>
      <c r="H508" s="83">
        <v>0</v>
      </c>
      <c r="I508" s="83">
        <v>0</v>
      </c>
      <c r="J508" s="83">
        <v>1</v>
      </c>
      <c r="K508" s="83">
        <v>0</v>
      </c>
      <c r="L508" s="86" t="s">
        <v>123</v>
      </c>
    </row>
    <row r="509" spans="1:12" ht="26.25" hidden="1" customHeight="1" x14ac:dyDescent="0.25">
      <c r="A509" s="83">
        <v>9</v>
      </c>
      <c r="B509" s="84">
        <v>41301</v>
      </c>
      <c r="C509" s="85">
        <v>0.54166666666666663</v>
      </c>
      <c r="D509" s="89" t="s">
        <v>923</v>
      </c>
      <c r="E509" s="87" t="s">
        <v>39</v>
      </c>
      <c r="F509" s="87" t="s">
        <v>351</v>
      </c>
      <c r="G509" s="87" t="s">
        <v>279</v>
      </c>
      <c r="H509" s="88">
        <v>0</v>
      </c>
      <c r="I509" s="88">
        <v>0</v>
      </c>
      <c r="J509" s="88">
        <v>0</v>
      </c>
      <c r="K509" s="88">
        <v>1</v>
      </c>
      <c r="L509" s="87" t="s">
        <v>50</v>
      </c>
    </row>
    <row r="510" spans="1:12" ht="19.5" hidden="1" customHeight="1" x14ac:dyDescent="0.25">
      <c r="A510" s="83">
        <v>10</v>
      </c>
      <c r="B510" s="84">
        <v>41303</v>
      </c>
      <c r="C510" s="85">
        <v>0.85416666666666663</v>
      </c>
      <c r="D510" s="89" t="s">
        <v>924</v>
      </c>
      <c r="E510" s="87" t="s">
        <v>39</v>
      </c>
      <c r="F510" s="87" t="s">
        <v>325</v>
      </c>
      <c r="G510" s="87" t="s">
        <v>333</v>
      </c>
      <c r="H510" s="88">
        <v>0</v>
      </c>
      <c r="I510" s="88">
        <v>0</v>
      </c>
      <c r="J510" s="88">
        <v>0</v>
      </c>
      <c r="K510" s="88">
        <v>0</v>
      </c>
      <c r="L510" s="87" t="s">
        <v>62</v>
      </c>
    </row>
    <row r="511" spans="1:12" ht="27.75" hidden="1" customHeight="1" x14ac:dyDescent="0.25">
      <c r="A511" s="83">
        <v>11</v>
      </c>
      <c r="B511" s="84">
        <v>41304</v>
      </c>
      <c r="C511" s="85">
        <v>0.58333333333333337</v>
      </c>
      <c r="D511" s="89" t="s">
        <v>925</v>
      </c>
      <c r="E511" s="87" t="s">
        <v>39</v>
      </c>
      <c r="F511" s="87" t="s">
        <v>298</v>
      </c>
      <c r="G511" s="87" t="s">
        <v>279</v>
      </c>
      <c r="H511" s="88">
        <v>0</v>
      </c>
      <c r="I511" s="88">
        <v>0</v>
      </c>
      <c r="J511" s="88">
        <v>0</v>
      </c>
      <c r="K511" s="88">
        <v>0</v>
      </c>
      <c r="L511" s="87" t="s">
        <v>123</v>
      </c>
    </row>
    <row r="512" spans="1:12" s="5" customFormat="1" ht="20.100000000000001" customHeight="1" x14ac:dyDescent="0.25">
      <c r="A512" s="37"/>
      <c r="B512" s="37"/>
      <c r="C512" s="37"/>
      <c r="D512" s="37"/>
      <c r="E512" s="37"/>
      <c r="F512" s="37" t="s">
        <v>129</v>
      </c>
      <c r="G512" s="37" t="s">
        <v>926</v>
      </c>
      <c r="H512" s="38">
        <f>SUM(H501:H511)</f>
        <v>0</v>
      </c>
      <c r="I512" s="38">
        <f>SUM(I501:I511)</f>
        <v>0</v>
      </c>
      <c r="J512" s="38">
        <f>SUM(J501:J511)</f>
        <v>4</v>
      </c>
      <c r="K512" s="38">
        <f>SUM(K501:K511)</f>
        <v>4</v>
      </c>
      <c r="L512" s="37"/>
    </row>
    <row r="513" spans="1:12" ht="24.75" hidden="1" customHeight="1" x14ac:dyDescent="0.25">
      <c r="A513" s="83">
        <v>12</v>
      </c>
      <c r="B513" s="84">
        <v>41308</v>
      </c>
      <c r="C513" s="85">
        <v>0.25</v>
      </c>
      <c r="D513" s="89" t="s">
        <v>927</v>
      </c>
      <c r="E513" s="86" t="s">
        <v>39</v>
      </c>
      <c r="F513" s="87" t="s">
        <v>914</v>
      </c>
      <c r="G513" s="86" t="s">
        <v>333</v>
      </c>
      <c r="H513" s="83">
        <v>0</v>
      </c>
      <c r="I513" s="83">
        <v>0</v>
      </c>
      <c r="J513" s="83">
        <v>0</v>
      </c>
      <c r="K513" s="83">
        <v>1</v>
      </c>
      <c r="L513" s="86" t="s">
        <v>50</v>
      </c>
    </row>
    <row r="514" spans="1:12" ht="21" hidden="1" customHeight="1" x14ac:dyDescent="0.25">
      <c r="A514" s="83">
        <v>13</v>
      </c>
      <c r="B514" s="84">
        <v>41311</v>
      </c>
      <c r="C514" s="85">
        <v>0.27777777777777779</v>
      </c>
      <c r="D514" s="89" t="s">
        <v>928</v>
      </c>
      <c r="E514" s="87" t="s">
        <v>39</v>
      </c>
      <c r="F514" s="87" t="s">
        <v>914</v>
      </c>
      <c r="G514" s="87" t="s">
        <v>333</v>
      </c>
      <c r="H514" s="88">
        <v>0</v>
      </c>
      <c r="I514" s="88">
        <v>0</v>
      </c>
      <c r="J514" s="88">
        <v>0</v>
      </c>
      <c r="K514" s="88">
        <v>0</v>
      </c>
      <c r="L514" s="87" t="s">
        <v>123</v>
      </c>
    </row>
    <row r="515" spans="1:12" ht="18.75" hidden="1" customHeight="1" x14ac:dyDescent="0.25">
      <c r="A515" s="83">
        <v>14</v>
      </c>
      <c r="B515" s="84">
        <v>41315</v>
      </c>
      <c r="C515" s="85">
        <v>0.45833333333333331</v>
      </c>
      <c r="D515" s="86" t="s">
        <v>929</v>
      </c>
      <c r="E515" s="87" t="s">
        <v>930</v>
      </c>
      <c r="F515" s="87" t="s">
        <v>797</v>
      </c>
      <c r="G515" s="87" t="s">
        <v>333</v>
      </c>
      <c r="H515" s="88">
        <v>0</v>
      </c>
      <c r="I515" s="88">
        <v>0</v>
      </c>
      <c r="J515" s="88">
        <v>1</v>
      </c>
      <c r="K515" s="88">
        <v>0</v>
      </c>
      <c r="L515" s="87" t="s">
        <v>50</v>
      </c>
    </row>
    <row r="516" spans="1:12" ht="18.75" hidden="1" customHeight="1" x14ac:dyDescent="0.25">
      <c r="A516" s="83">
        <v>15</v>
      </c>
      <c r="B516" s="84">
        <v>41315</v>
      </c>
      <c r="C516" s="85">
        <v>0.72916666666666663</v>
      </c>
      <c r="D516" s="89" t="s">
        <v>931</v>
      </c>
      <c r="E516" s="87" t="s">
        <v>39</v>
      </c>
      <c r="F516" s="87" t="s">
        <v>351</v>
      </c>
      <c r="G516" s="87" t="s">
        <v>279</v>
      </c>
      <c r="H516" s="88">
        <v>0</v>
      </c>
      <c r="I516" s="88">
        <v>0</v>
      </c>
      <c r="J516" s="88">
        <v>1</v>
      </c>
      <c r="K516" s="88">
        <v>0</v>
      </c>
      <c r="L516" s="87" t="s">
        <v>50</v>
      </c>
    </row>
    <row r="517" spans="1:12" ht="18.75" hidden="1" customHeight="1" x14ac:dyDescent="0.25">
      <c r="A517" s="83">
        <v>16</v>
      </c>
      <c r="B517" s="84">
        <v>41325</v>
      </c>
      <c r="C517" s="85">
        <v>0.58333333333333337</v>
      </c>
      <c r="D517" s="86" t="s">
        <v>918</v>
      </c>
      <c r="E517" s="87" t="s">
        <v>39</v>
      </c>
      <c r="F517" s="87" t="s">
        <v>351</v>
      </c>
      <c r="G517" s="87" t="s">
        <v>916</v>
      </c>
      <c r="H517" s="88">
        <v>0</v>
      </c>
      <c r="I517" s="88">
        <v>0</v>
      </c>
      <c r="J517" s="88">
        <v>0</v>
      </c>
      <c r="K517" s="88">
        <v>1</v>
      </c>
      <c r="L517" s="87" t="s">
        <v>123</v>
      </c>
    </row>
    <row r="518" spans="1:12" ht="19.5" hidden="1" customHeight="1" x14ac:dyDescent="0.25">
      <c r="A518" s="83">
        <v>17</v>
      </c>
      <c r="B518" s="84">
        <v>41325</v>
      </c>
      <c r="C518" s="85">
        <v>0.8125</v>
      </c>
      <c r="D518" s="86" t="s">
        <v>911</v>
      </c>
      <c r="E518" s="87" t="s">
        <v>39</v>
      </c>
      <c r="F518" s="87" t="s">
        <v>922</v>
      </c>
      <c r="G518" s="87" t="s">
        <v>279</v>
      </c>
      <c r="H518" s="88">
        <v>0</v>
      </c>
      <c r="I518" s="88">
        <v>0</v>
      </c>
      <c r="J518" s="88">
        <v>0</v>
      </c>
      <c r="K518" s="88">
        <v>0</v>
      </c>
      <c r="L518" s="87" t="s">
        <v>37</v>
      </c>
    </row>
    <row r="519" spans="1:12" ht="19.5" hidden="1" customHeight="1" x14ac:dyDescent="0.25">
      <c r="A519" s="83">
        <v>18</v>
      </c>
      <c r="B519" s="84">
        <v>41329</v>
      </c>
      <c r="C519" s="85">
        <v>0.79166666666666663</v>
      </c>
      <c r="D519" s="86" t="s">
        <v>932</v>
      </c>
      <c r="E519" s="87" t="s">
        <v>39</v>
      </c>
      <c r="F519" s="87" t="s">
        <v>922</v>
      </c>
      <c r="G519" s="87" t="s">
        <v>279</v>
      </c>
      <c r="H519" s="88">
        <v>1</v>
      </c>
      <c r="I519" s="88">
        <v>0</v>
      </c>
      <c r="J519" s="88">
        <v>2</v>
      </c>
      <c r="K519" s="88">
        <v>1</v>
      </c>
      <c r="L519" s="87" t="s">
        <v>50</v>
      </c>
    </row>
    <row r="520" spans="1:12" ht="20.25" hidden="1" customHeight="1" x14ac:dyDescent="0.25">
      <c r="A520" s="83">
        <v>19</v>
      </c>
      <c r="B520" s="84">
        <v>41331</v>
      </c>
      <c r="C520" s="85">
        <v>0.58333333333333337</v>
      </c>
      <c r="D520" s="86" t="s">
        <v>933</v>
      </c>
      <c r="E520" s="87" t="s">
        <v>934</v>
      </c>
      <c r="F520" s="87" t="s">
        <v>325</v>
      </c>
      <c r="G520" s="87" t="s">
        <v>333</v>
      </c>
      <c r="H520" s="88">
        <v>0</v>
      </c>
      <c r="I520" s="88">
        <v>0</v>
      </c>
      <c r="J520" s="88">
        <v>0</v>
      </c>
      <c r="K520" s="88">
        <v>0</v>
      </c>
      <c r="L520" s="87" t="s">
        <v>62</v>
      </c>
    </row>
    <row r="521" spans="1:12" ht="25.5" hidden="1" customHeight="1" x14ac:dyDescent="0.25">
      <c r="A521" s="83">
        <v>20</v>
      </c>
      <c r="B521" s="84">
        <v>41333</v>
      </c>
      <c r="C521" s="85">
        <v>0.33333333333333331</v>
      </c>
      <c r="D521" s="89" t="s">
        <v>935</v>
      </c>
      <c r="E521" s="87" t="s">
        <v>39</v>
      </c>
      <c r="F521" s="87" t="s">
        <v>914</v>
      </c>
      <c r="G521" s="87" t="s">
        <v>333</v>
      </c>
      <c r="H521" s="88">
        <v>0</v>
      </c>
      <c r="I521" s="88">
        <v>0</v>
      </c>
      <c r="J521" s="88">
        <v>0</v>
      </c>
      <c r="K521" s="88">
        <v>0</v>
      </c>
      <c r="L521" s="87" t="s">
        <v>37</v>
      </c>
    </row>
    <row r="522" spans="1:12" s="5" customFormat="1" ht="20.100000000000001" customHeight="1" x14ac:dyDescent="0.25">
      <c r="A522" s="37"/>
      <c r="B522" s="37"/>
      <c r="C522" s="37"/>
      <c r="D522" s="37"/>
      <c r="E522" s="37"/>
      <c r="F522" s="37" t="s">
        <v>217</v>
      </c>
      <c r="G522" s="37" t="s">
        <v>926</v>
      </c>
      <c r="H522" s="38">
        <f>SUM(H513:H521)</f>
        <v>1</v>
      </c>
      <c r="I522" s="38">
        <f>SUM(I513:I521)</f>
        <v>0</v>
      </c>
      <c r="J522" s="38">
        <f>SUM(J513:J521)</f>
        <v>4</v>
      </c>
      <c r="K522" s="38">
        <f>SUM(K513:K521)</f>
        <v>3</v>
      </c>
      <c r="L522" s="37"/>
    </row>
    <row r="523" spans="1:12" ht="32.25" hidden="1" customHeight="1" x14ac:dyDescent="0.25">
      <c r="A523" s="83">
        <v>21</v>
      </c>
      <c r="B523" s="84">
        <v>41336</v>
      </c>
      <c r="C523" s="85">
        <v>0.89583333333333337</v>
      </c>
      <c r="D523" s="89" t="s">
        <v>936</v>
      </c>
      <c r="E523" s="87" t="s">
        <v>39</v>
      </c>
      <c r="F523" s="87" t="s">
        <v>298</v>
      </c>
      <c r="G523" s="87" t="s">
        <v>333</v>
      </c>
      <c r="H523" s="88">
        <v>0</v>
      </c>
      <c r="I523" s="88">
        <v>0</v>
      </c>
      <c r="J523" s="88">
        <v>1</v>
      </c>
      <c r="K523" s="88">
        <v>0</v>
      </c>
      <c r="L523" s="87" t="s">
        <v>50</v>
      </c>
    </row>
    <row r="524" spans="1:12" ht="28.5" hidden="1" customHeight="1" x14ac:dyDescent="0.25">
      <c r="A524" s="83">
        <v>22</v>
      </c>
      <c r="B524" s="84">
        <v>41338</v>
      </c>
      <c r="C524" s="85">
        <v>0.27083333333333331</v>
      </c>
      <c r="D524" s="89" t="s">
        <v>937</v>
      </c>
      <c r="E524" s="87" t="s">
        <v>39</v>
      </c>
      <c r="F524" s="87" t="s">
        <v>351</v>
      </c>
      <c r="G524" s="87" t="s">
        <v>279</v>
      </c>
      <c r="H524" s="88">
        <v>0</v>
      </c>
      <c r="I524" s="88">
        <v>0</v>
      </c>
      <c r="J524" s="88">
        <v>1</v>
      </c>
      <c r="K524" s="88">
        <v>0</v>
      </c>
      <c r="L524" s="87" t="s">
        <v>62</v>
      </c>
    </row>
    <row r="525" spans="1:12" ht="20.25" hidden="1" customHeight="1" x14ac:dyDescent="0.25">
      <c r="A525" s="83">
        <v>23</v>
      </c>
      <c r="B525" s="84">
        <v>41338</v>
      </c>
      <c r="C525" s="85">
        <v>0.29166666666666669</v>
      </c>
      <c r="D525" s="86" t="s">
        <v>918</v>
      </c>
      <c r="E525" s="87" t="s">
        <v>39</v>
      </c>
      <c r="F525" s="87" t="s">
        <v>920</v>
      </c>
      <c r="G525" s="87" t="s">
        <v>279</v>
      </c>
      <c r="H525" s="88">
        <v>0</v>
      </c>
      <c r="I525" s="88">
        <v>0</v>
      </c>
      <c r="J525" s="88">
        <v>0</v>
      </c>
      <c r="K525" s="88">
        <v>1</v>
      </c>
      <c r="L525" s="87" t="s">
        <v>62</v>
      </c>
    </row>
    <row r="526" spans="1:12" ht="34.5" hidden="1" customHeight="1" x14ac:dyDescent="0.25">
      <c r="A526" s="83">
        <v>24</v>
      </c>
      <c r="B526" s="84">
        <v>41340</v>
      </c>
      <c r="C526" s="85">
        <v>0.1388888888888889</v>
      </c>
      <c r="D526" s="86" t="s">
        <v>918</v>
      </c>
      <c r="E526" s="87" t="s">
        <v>938</v>
      </c>
      <c r="F526" s="87" t="s">
        <v>351</v>
      </c>
      <c r="G526" s="87" t="s">
        <v>279</v>
      </c>
      <c r="H526" s="88">
        <v>0</v>
      </c>
      <c r="I526" s="88">
        <v>0</v>
      </c>
      <c r="J526" s="88">
        <v>1</v>
      </c>
      <c r="K526" s="88">
        <v>0</v>
      </c>
      <c r="L526" s="87" t="s">
        <v>37</v>
      </c>
    </row>
    <row r="527" spans="1:12" ht="31.5" hidden="1" customHeight="1" x14ac:dyDescent="0.25">
      <c r="A527" s="83">
        <v>25</v>
      </c>
      <c r="B527" s="84">
        <v>41345</v>
      </c>
      <c r="C527" s="85">
        <v>0.72916666666666663</v>
      </c>
      <c r="D527" s="89" t="s">
        <v>939</v>
      </c>
      <c r="E527" s="90" t="s">
        <v>39</v>
      </c>
      <c r="F527" s="87" t="s">
        <v>298</v>
      </c>
      <c r="G527" s="87" t="s">
        <v>333</v>
      </c>
      <c r="H527" s="88">
        <v>0</v>
      </c>
      <c r="I527" s="88">
        <v>0</v>
      </c>
      <c r="J527" s="88">
        <v>1</v>
      </c>
      <c r="K527" s="88">
        <v>0</v>
      </c>
      <c r="L527" s="87" t="s">
        <v>62</v>
      </c>
    </row>
    <row r="528" spans="1:12" ht="27" hidden="1" customHeight="1" x14ac:dyDescent="0.25">
      <c r="A528" s="83">
        <v>26</v>
      </c>
      <c r="B528" s="84">
        <v>41345</v>
      </c>
      <c r="C528" s="85">
        <v>0.83333333333333337</v>
      </c>
      <c r="D528" s="89" t="s">
        <v>940</v>
      </c>
      <c r="E528" s="90" t="s">
        <v>39</v>
      </c>
      <c r="F528" s="87" t="s">
        <v>351</v>
      </c>
      <c r="G528" s="87" t="s">
        <v>279</v>
      </c>
      <c r="H528" s="88">
        <v>0</v>
      </c>
      <c r="I528" s="88">
        <v>0</v>
      </c>
      <c r="J528" s="88">
        <v>1</v>
      </c>
      <c r="K528" s="88">
        <v>0</v>
      </c>
      <c r="L528" s="87" t="s">
        <v>62</v>
      </c>
    </row>
    <row r="529" spans="1:12" ht="28.5" hidden="1" customHeight="1" x14ac:dyDescent="0.25">
      <c r="A529" s="83">
        <v>27</v>
      </c>
      <c r="B529" s="84">
        <v>41353</v>
      </c>
      <c r="C529" s="85">
        <v>0.83333333333333337</v>
      </c>
      <c r="D529" s="89" t="s">
        <v>941</v>
      </c>
      <c r="E529" s="87" t="s">
        <v>39</v>
      </c>
      <c r="F529" s="87" t="s">
        <v>298</v>
      </c>
      <c r="G529" s="87" t="s">
        <v>333</v>
      </c>
      <c r="H529" s="88">
        <v>0</v>
      </c>
      <c r="I529" s="88">
        <v>0</v>
      </c>
      <c r="J529" s="88">
        <v>0</v>
      </c>
      <c r="K529" s="88">
        <v>0</v>
      </c>
      <c r="L529" s="87" t="s">
        <v>123</v>
      </c>
    </row>
    <row r="530" spans="1:12" ht="27" hidden="1" customHeight="1" x14ac:dyDescent="0.25">
      <c r="A530" s="83">
        <v>28</v>
      </c>
      <c r="B530" s="84">
        <v>41353</v>
      </c>
      <c r="C530" s="85">
        <v>0.23958333333333334</v>
      </c>
      <c r="D530" s="89" t="s">
        <v>942</v>
      </c>
      <c r="E530" s="87" t="s">
        <v>943</v>
      </c>
      <c r="F530" s="87" t="s">
        <v>351</v>
      </c>
      <c r="G530" s="87" t="s">
        <v>333</v>
      </c>
      <c r="H530" s="88">
        <v>0</v>
      </c>
      <c r="I530" s="88">
        <v>0</v>
      </c>
      <c r="J530" s="88">
        <v>1</v>
      </c>
      <c r="K530" s="88">
        <v>0</v>
      </c>
      <c r="L530" s="87" t="s">
        <v>123</v>
      </c>
    </row>
    <row r="531" spans="1:12" ht="27.75" hidden="1" customHeight="1" x14ac:dyDescent="0.25">
      <c r="A531" s="83">
        <v>29</v>
      </c>
      <c r="B531" s="84">
        <v>41356</v>
      </c>
      <c r="C531" s="85">
        <v>0.72916666666666663</v>
      </c>
      <c r="D531" s="89" t="s">
        <v>944</v>
      </c>
      <c r="E531" s="87" t="s">
        <v>39</v>
      </c>
      <c r="F531" s="87" t="s">
        <v>351</v>
      </c>
      <c r="G531" s="87" t="s">
        <v>916</v>
      </c>
      <c r="H531" s="88">
        <v>0</v>
      </c>
      <c r="I531" s="88">
        <v>0</v>
      </c>
      <c r="J531" s="88">
        <v>3</v>
      </c>
      <c r="K531" s="88">
        <v>0</v>
      </c>
      <c r="L531" s="87" t="s">
        <v>94</v>
      </c>
    </row>
    <row r="532" spans="1:12" ht="27.75" hidden="1" customHeight="1" x14ac:dyDescent="0.25">
      <c r="A532" s="83">
        <v>30</v>
      </c>
      <c r="B532" s="84">
        <v>41357</v>
      </c>
      <c r="C532" s="85">
        <v>0.875</v>
      </c>
      <c r="D532" s="89" t="s">
        <v>912</v>
      </c>
      <c r="E532" s="87" t="s">
        <v>39</v>
      </c>
      <c r="F532" s="87" t="s">
        <v>351</v>
      </c>
      <c r="G532" s="87" t="s">
        <v>279</v>
      </c>
      <c r="H532" s="88">
        <v>0</v>
      </c>
      <c r="I532" s="88">
        <v>0</v>
      </c>
      <c r="J532" s="88">
        <v>2</v>
      </c>
      <c r="K532" s="88">
        <v>1</v>
      </c>
      <c r="L532" s="87" t="s">
        <v>50</v>
      </c>
    </row>
    <row r="533" spans="1:12" ht="18" hidden="1" customHeight="1" x14ac:dyDescent="0.25">
      <c r="A533" s="83">
        <v>31</v>
      </c>
      <c r="B533" s="84">
        <v>41359</v>
      </c>
      <c r="C533" s="85">
        <v>0.41666666666666669</v>
      </c>
      <c r="D533" s="89" t="s">
        <v>912</v>
      </c>
      <c r="E533" s="87" t="s">
        <v>39</v>
      </c>
      <c r="F533" s="87" t="s">
        <v>914</v>
      </c>
      <c r="G533" s="87" t="s">
        <v>333</v>
      </c>
      <c r="H533" s="88">
        <v>0</v>
      </c>
      <c r="I533" s="88">
        <v>0</v>
      </c>
      <c r="J533" s="88">
        <v>1</v>
      </c>
      <c r="K533" s="88">
        <v>1</v>
      </c>
      <c r="L533" s="87" t="s">
        <v>62</v>
      </c>
    </row>
    <row r="534" spans="1:12" ht="28.5" hidden="1" customHeight="1" x14ac:dyDescent="0.25">
      <c r="A534" s="83">
        <v>32</v>
      </c>
      <c r="B534" s="84">
        <v>41360</v>
      </c>
      <c r="C534" s="85">
        <v>0.64583333333333337</v>
      </c>
      <c r="D534" s="89" t="s">
        <v>945</v>
      </c>
      <c r="E534" s="87" t="s">
        <v>39</v>
      </c>
      <c r="F534" s="87" t="s">
        <v>298</v>
      </c>
      <c r="G534" s="87" t="s">
        <v>333</v>
      </c>
      <c r="H534" s="88">
        <v>0</v>
      </c>
      <c r="I534" s="88">
        <v>0</v>
      </c>
      <c r="J534" s="88">
        <v>0</v>
      </c>
      <c r="K534" s="88">
        <v>0</v>
      </c>
      <c r="L534" s="87" t="s">
        <v>123</v>
      </c>
    </row>
    <row r="535" spans="1:12" ht="18" hidden="1" customHeight="1" x14ac:dyDescent="0.25">
      <c r="A535" s="83">
        <v>33</v>
      </c>
      <c r="B535" s="84">
        <v>41361</v>
      </c>
      <c r="C535" s="85">
        <v>0.3125</v>
      </c>
      <c r="D535" s="86" t="s">
        <v>911</v>
      </c>
      <c r="E535" s="87" t="s">
        <v>39</v>
      </c>
      <c r="F535" s="87" t="s">
        <v>351</v>
      </c>
      <c r="G535" s="87" t="s">
        <v>279</v>
      </c>
      <c r="H535" s="88">
        <v>0</v>
      </c>
      <c r="I535" s="88">
        <v>0</v>
      </c>
      <c r="J535" s="88">
        <v>0</v>
      </c>
      <c r="K535" s="88">
        <v>1</v>
      </c>
      <c r="L535" s="87" t="s">
        <v>37</v>
      </c>
    </row>
    <row r="536" spans="1:12" s="5" customFormat="1" ht="20.100000000000001" customHeight="1" x14ac:dyDescent="0.25">
      <c r="A536" s="37"/>
      <c r="B536" s="37"/>
      <c r="C536" s="37"/>
      <c r="D536" s="37"/>
      <c r="E536" s="37"/>
      <c r="F536" s="37" t="s">
        <v>271</v>
      </c>
      <c r="G536" s="37" t="s">
        <v>926</v>
      </c>
      <c r="H536" s="38">
        <f>SUM(H523:H535)</f>
        <v>0</v>
      </c>
      <c r="I536" s="38">
        <f>SUM(I523:I535)</f>
        <v>0</v>
      </c>
      <c r="J536" s="38">
        <f>SUM(J523:J535)</f>
        <v>12</v>
      </c>
      <c r="K536" s="38">
        <f>SUM(K523:K535)</f>
        <v>4</v>
      </c>
      <c r="L536" s="37"/>
    </row>
    <row r="537" spans="1:12" ht="23.25" customHeight="1" x14ac:dyDescent="0.25">
      <c r="A537" s="488" t="s">
        <v>946</v>
      </c>
      <c r="B537" s="489"/>
      <c r="C537" s="489"/>
      <c r="D537" s="489"/>
      <c r="E537" s="489"/>
      <c r="F537" s="489"/>
      <c r="G537" s="489"/>
      <c r="H537" s="489"/>
      <c r="I537" s="489"/>
      <c r="J537" s="489"/>
      <c r="K537" s="489"/>
      <c r="L537" s="490"/>
    </row>
    <row r="538" spans="1:12" s="96" customFormat="1" ht="15.75" hidden="1" x14ac:dyDescent="0.25">
      <c r="A538" s="91">
        <v>1</v>
      </c>
      <c r="B538" s="92">
        <v>41275</v>
      </c>
      <c r="C538" s="93" t="s">
        <v>947</v>
      </c>
      <c r="D538" s="94" t="s">
        <v>948</v>
      </c>
      <c r="E538" s="94" t="s">
        <v>949</v>
      </c>
      <c r="F538" s="94" t="s">
        <v>950</v>
      </c>
      <c r="G538" s="95"/>
      <c r="H538" s="95"/>
      <c r="I538" s="91"/>
      <c r="J538" s="94">
        <v>1</v>
      </c>
      <c r="K538" s="91"/>
      <c r="L538" s="91" t="s">
        <v>951</v>
      </c>
    </row>
    <row r="539" spans="1:12" s="96" customFormat="1" ht="15.75" hidden="1" x14ac:dyDescent="0.25">
      <c r="A539" s="91">
        <v>2</v>
      </c>
      <c r="B539" s="92">
        <v>41275</v>
      </c>
      <c r="C539" s="93" t="s">
        <v>952</v>
      </c>
      <c r="D539" s="94" t="s">
        <v>953</v>
      </c>
      <c r="E539" s="94" t="s">
        <v>954</v>
      </c>
      <c r="F539" s="94" t="s">
        <v>955</v>
      </c>
      <c r="G539" s="95"/>
      <c r="H539" s="95"/>
      <c r="I539" s="91"/>
      <c r="J539" s="94"/>
      <c r="K539" s="91"/>
      <c r="L539" s="91" t="s">
        <v>280</v>
      </c>
    </row>
    <row r="540" spans="1:12" s="96" customFormat="1" ht="15.75" hidden="1" x14ac:dyDescent="0.25">
      <c r="A540" s="91">
        <v>3</v>
      </c>
      <c r="B540" s="92">
        <v>41281</v>
      </c>
      <c r="C540" s="93" t="s">
        <v>315</v>
      </c>
      <c r="D540" s="94" t="s">
        <v>956</v>
      </c>
      <c r="E540" s="94" t="s">
        <v>957</v>
      </c>
      <c r="F540" s="94" t="s">
        <v>958</v>
      </c>
      <c r="G540" s="95"/>
      <c r="H540" s="95"/>
      <c r="I540" s="91"/>
      <c r="J540" s="94"/>
      <c r="K540" s="91">
        <v>1</v>
      </c>
      <c r="L540" s="91" t="s">
        <v>321</v>
      </c>
    </row>
    <row r="541" spans="1:12" s="96" customFormat="1" ht="15.75" hidden="1" x14ac:dyDescent="0.25">
      <c r="A541" s="91">
        <v>4</v>
      </c>
      <c r="B541" s="92">
        <v>41287</v>
      </c>
      <c r="C541" s="93" t="s">
        <v>959</v>
      </c>
      <c r="D541" s="94" t="s">
        <v>960</v>
      </c>
      <c r="E541" s="94" t="s">
        <v>957</v>
      </c>
      <c r="F541" s="94" t="s">
        <v>958</v>
      </c>
      <c r="G541" s="95"/>
      <c r="H541" s="95"/>
      <c r="I541" s="91"/>
      <c r="J541" s="94"/>
      <c r="K541" s="91">
        <v>1</v>
      </c>
      <c r="L541" s="91" t="s">
        <v>305</v>
      </c>
    </row>
    <row r="542" spans="1:12" s="96" customFormat="1" ht="15.75" hidden="1" x14ac:dyDescent="0.25">
      <c r="A542" s="91">
        <v>5</v>
      </c>
      <c r="B542" s="92">
        <v>41290</v>
      </c>
      <c r="C542" s="93" t="s">
        <v>961</v>
      </c>
      <c r="D542" s="94" t="s">
        <v>962</v>
      </c>
      <c r="E542" s="94" t="s">
        <v>963</v>
      </c>
      <c r="F542" s="94" t="s">
        <v>964</v>
      </c>
      <c r="G542" s="95"/>
      <c r="H542" s="95"/>
      <c r="I542" s="91"/>
      <c r="J542" s="94">
        <v>1</v>
      </c>
      <c r="K542" s="91"/>
      <c r="L542" s="91" t="s">
        <v>293</v>
      </c>
    </row>
    <row r="543" spans="1:12" s="96" customFormat="1" ht="15.75" hidden="1" x14ac:dyDescent="0.25">
      <c r="A543" s="91">
        <v>6</v>
      </c>
      <c r="B543" s="92">
        <v>41290</v>
      </c>
      <c r="C543" s="93" t="s">
        <v>959</v>
      </c>
      <c r="D543" s="94" t="s">
        <v>965</v>
      </c>
      <c r="E543" s="94" t="s">
        <v>966</v>
      </c>
      <c r="F543" s="94" t="s">
        <v>309</v>
      </c>
      <c r="G543" s="95"/>
      <c r="H543" s="95"/>
      <c r="I543" s="91"/>
      <c r="J543" s="94">
        <v>1</v>
      </c>
      <c r="K543" s="91"/>
      <c r="L543" s="91" t="s">
        <v>293</v>
      </c>
    </row>
    <row r="544" spans="1:12" s="96" customFormat="1" hidden="1" x14ac:dyDescent="0.2">
      <c r="A544" s="91">
        <v>7</v>
      </c>
      <c r="B544" s="92">
        <v>41292</v>
      </c>
      <c r="C544" s="93" t="s">
        <v>173</v>
      </c>
      <c r="D544" s="94" t="s">
        <v>967</v>
      </c>
      <c r="E544" s="94" t="s">
        <v>968</v>
      </c>
      <c r="F544" s="94" t="s">
        <v>958</v>
      </c>
      <c r="G544" s="94"/>
      <c r="H544" s="94"/>
      <c r="I544" s="91"/>
      <c r="J544" s="94"/>
      <c r="K544" s="91">
        <v>1</v>
      </c>
      <c r="L544" s="91" t="s">
        <v>808</v>
      </c>
    </row>
    <row r="545" spans="1:12" s="96" customFormat="1" hidden="1" x14ac:dyDescent="0.2">
      <c r="A545" s="91">
        <v>8</v>
      </c>
      <c r="B545" s="92">
        <v>41351</v>
      </c>
      <c r="C545" s="93" t="s">
        <v>635</v>
      </c>
      <c r="D545" s="94" t="s">
        <v>969</v>
      </c>
      <c r="E545" s="94" t="s">
        <v>954</v>
      </c>
      <c r="F545" s="94" t="s">
        <v>970</v>
      </c>
      <c r="G545" s="94"/>
      <c r="H545" s="94"/>
      <c r="I545" s="91"/>
      <c r="J545" s="94"/>
      <c r="K545" s="91">
        <v>1</v>
      </c>
      <c r="L545" s="91" t="s">
        <v>808</v>
      </c>
    </row>
    <row r="546" spans="1:12" s="96" customFormat="1" hidden="1" x14ac:dyDescent="0.2">
      <c r="A546" s="91">
        <v>9</v>
      </c>
      <c r="B546" s="92">
        <v>41351</v>
      </c>
      <c r="C546" s="93" t="s">
        <v>602</v>
      </c>
      <c r="D546" s="94" t="s">
        <v>971</v>
      </c>
      <c r="E546" s="94" t="s">
        <v>972</v>
      </c>
      <c r="F546" s="94" t="s">
        <v>964</v>
      </c>
      <c r="G546" s="94"/>
      <c r="H546" s="94"/>
      <c r="I546" s="91"/>
      <c r="J546" s="94"/>
      <c r="K546" s="91"/>
      <c r="L546" s="91" t="s">
        <v>808</v>
      </c>
    </row>
    <row r="547" spans="1:12" s="96" customFormat="1" hidden="1" x14ac:dyDescent="0.2">
      <c r="A547" s="91">
        <v>10</v>
      </c>
      <c r="B547" s="92">
        <v>41293</v>
      </c>
      <c r="C547" s="93" t="s">
        <v>645</v>
      </c>
      <c r="D547" s="94" t="s">
        <v>973</v>
      </c>
      <c r="E547" s="94" t="s">
        <v>974</v>
      </c>
      <c r="F547" s="94" t="s">
        <v>958</v>
      </c>
      <c r="G547" s="94"/>
      <c r="H547" s="94"/>
      <c r="I547" s="91"/>
      <c r="J547" s="94"/>
      <c r="K547" s="91">
        <v>1</v>
      </c>
      <c r="L547" s="91" t="s">
        <v>299</v>
      </c>
    </row>
    <row r="548" spans="1:12" s="96" customFormat="1" hidden="1" x14ac:dyDescent="0.2">
      <c r="A548" s="91">
        <v>11</v>
      </c>
      <c r="B548" s="92">
        <v>41296</v>
      </c>
      <c r="C548" s="93" t="s">
        <v>315</v>
      </c>
      <c r="D548" s="94" t="s">
        <v>975</v>
      </c>
      <c r="E548" s="94" t="s">
        <v>949</v>
      </c>
      <c r="F548" s="94" t="s">
        <v>976</v>
      </c>
      <c r="G548" s="94"/>
      <c r="H548" s="94"/>
      <c r="I548" s="91"/>
      <c r="J548" s="94">
        <v>2</v>
      </c>
      <c r="K548" s="91">
        <v>1</v>
      </c>
      <c r="L548" s="91" t="s">
        <v>951</v>
      </c>
    </row>
    <row r="549" spans="1:12" s="96" customFormat="1" hidden="1" x14ac:dyDescent="0.2">
      <c r="A549" s="91">
        <v>12</v>
      </c>
      <c r="B549" s="92">
        <v>41297</v>
      </c>
      <c r="C549" s="93" t="s">
        <v>977</v>
      </c>
      <c r="D549" s="94" t="s">
        <v>978</v>
      </c>
      <c r="E549" s="94" t="s">
        <v>979</v>
      </c>
      <c r="F549" s="94" t="s">
        <v>958</v>
      </c>
      <c r="G549" s="94"/>
      <c r="H549" s="94"/>
      <c r="I549" s="91"/>
      <c r="J549" s="94"/>
      <c r="K549" s="91">
        <v>1</v>
      </c>
      <c r="L549" s="91" t="s">
        <v>808</v>
      </c>
    </row>
    <row r="550" spans="1:12" s="96" customFormat="1" hidden="1" x14ac:dyDescent="0.2">
      <c r="A550" s="91">
        <v>13</v>
      </c>
      <c r="B550" s="92">
        <v>41297</v>
      </c>
      <c r="C550" s="93" t="s">
        <v>980</v>
      </c>
      <c r="D550" s="94" t="s">
        <v>981</v>
      </c>
      <c r="E550" s="94" t="s">
        <v>982</v>
      </c>
      <c r="F550" s="94" t="s">
        <v>950</v>
      </c>
      <c r="G550" s="94"/>
      <c r="H550" s="94"/>
      <c r="I550" s="91"/>
      <c r="J550" s="94"/>
      <c r="K550" s="91"/>
      <c r="L550" s="91" t="s">
        <v>808</v>
      </c>
    </row>
    <row r="551" spans="1:12" s="96" customFormat="1" hidden="1" x14ac:dyDescent="0.2">
      <c r="A551" s="91">
        <v>14</v>
      </c>
      <c r="B551" s="92">
        <v>41300</v>
      </c>
      <c r="C551" s="93" t="s">
        <v>983</v>
      </c>
      <c r="D551" s="94" t="s">
        <v>984</v>
      </c>
      <c r="E551" s="94" t="s">
        <v>985</v>
      </c>
      <c r="F551" s="94" t="s">
        <v>986</v>
      </c>
      <c r="G551" s="94"/>
      <c r="H551" s="94"/>
      <c r="I551" s="91"/>
      <c r="J551" s="94"/>
      <c r="K551" s="91"/>
      <c r="L551" s="91" t="s">
        <v>299</v>
      </c>
    </row>
    <row r="552" spans="1:12" s="96" customFormat="1" hidden="1" x14ac:dyDescent="0.2">
      <c r="A552" s="91">
        <v>15</v>
      </c>
      <c r="B552" s="92">
        <v>41300</v>
      </c>
      <c r="C552" s="93" t="s">
        <v>181</v>
      </c>
      <c r="D552" s="94" t="s">
        <v>987</v>
      </c>
      <c r="E552" s="94" t="s">
        <v>949</v>
      </c>
      <c r="F552" s="94" t="s">
        <v>988</v>
      </c>
      <c r="G552" s="94"/>
      <c r="H552" s="94"/>
      <c r="I552" s="91"/>
      <c r="J552" s="94"/>
      <c r="K552" s="91"/>
      <c r="L552" s="91" t="s">
        <v>299</v>
      </c>
    </row>
    <row r="553" spans="1:12" s="96" customFormat="1" hidden="1" x14ac:dyDescent="0.2">
      <c r="A553" s="91">
        <v>16</v>
      </c>
      <c r="B553" s="92">
        <v>41303</v>
      </c>
      <c r="C553" s="93" t="s">
        <v>989</v>
      </c>
      <c r="D553" s="94" t="s">
        <v>990</v>
      </c>
      <c r="E553" s="94" t="s">
        <v>991</v>
      </c>
      <c r="F553" s="94" t="s">
        <v>958</v>
      </c>
      <c r="G553" s="94"/>
      <c r="H553" s="94"/>
      <c r="I553" s="91"/>
      <c r="J553" s="94">
        <v>1</v>
      </c>
      <c r="K553" s="91"/>
      <c r="L553" s="91" t="s">
        <v>280</v>
      </c>
    </row>
    <row r="554" spans="1:12" s="96" customFormat="1" hidden="1" x14ac:dyDescent="0.2">
      <c r="A554" s="91">
        <v>17</v>
      </c>
      <c r="B554" s="92">
        <v>41303</v>
      </c>
      <c r="C554" s="93" t="s">
        <v>275</v>
      </c>
      <c r="D554" s="94" t="s">
        <v>992</v>
      </c>
      <c r="E554" s="94" t="s">
        <v>957</v>
      </c>
      <c r="F554" s="94" t="s">
        <v>958</v>
      </c>
      <c r="G554" s="94"/>
      <c r="H554" s="94"/>
      <c r="I554" s="91"/>
      <c r="J554" s="94">
        <v>1</v>
      </c>
      <c r="K554" s="91"/>
      <c r="L554" s="91" t="s">
        <v>280</v>
      </c>
    </row>
    <row r="555" spans="1:12" s="96" customFormat="1" hidden="1" x14ac:dyDescent="0.2">
      <c r="A555" s="91">
        <v>18</v>
      </c>
      <c r="B555" s="92">
        <v>41304</v>
      </c>
      <c r="C555" s="93" t="s">
        <v>993</v>
      </c>
      <c r="D555" s="94" t="s">
        <v>994</v>
      </c>
      <c r="E555" s="94" t="s">
        <v>985</v>
      </c>
      <c r="F555" s="94" t="s">
        <v>995</v>
      </c>
      <c r="G555" s="94"/>
      <c r="H555" s="94"/>
      <c r="I555" s="91"/>
      <c r="J555" s="94"/>
      <c r="K555" s="91"/>
      <c r="L555" s="91" t="s">
        <v>293</v>
      </c>
    </row>
    <row r="556" spans="1:12" s="96" customFormat="1" hidden="1" x14ac:dyDescent="0.2">
      <c r="A556" s="91">
        <v>19</v>
      </c>
      <c r="B556" s="92">
        <v>41304</v>
      </c>
      <c r="C556" s="93" t="s">
        <v>618</v>
      </c>
      <c r="D556" s="94" t="s">
        <v>996</v>
      </c>
      <c r="E556" s="94" t="s">
        <v>949</v>
      </c>
      <c r="F556" s="94" t="s">
        <v>964</v>
      </c>
      <c r="G556" s="94"/>
      <c r="H556" s="94"/>
      <c r="I556" s="91"/>
      <c r="J556" s="94">
        <v>1</v>
      </c>
      <c r="K556" s="91"/>
      <c r="L556" s="91" t="s">
        <v>293</v>
      </c>
    </row>
    <row r="557" spans="1:12" s="5" customFormat="1" ht="20.100000000000001" customHeight="1" x14ac:dyDescent="0.25">
      <c r="A557" s="37"/>
      <c r="B557" s="37"/>
      <c r="C557" s="37"/>
      <c r="D557" s="37"/>
      <c r="E557" s="37"/>
      <c r="F557" s="37" t="s">
        <v>129</v>
      </c>
      <c r="G557" s="37" t="s">
        <v>997</v>
      </c>
      <c r="H557" s="38">
        <f>SUM(H538:H556)</f>
        <v>0</v>
      </c>
      <c r="I557" s="97">
        <f>SUM(I538:I556)</f>
        <v>0</v>
      </c>
      <c r="J557" s="38">
        <f>SUM(J538:J556)</f>
        <v>8</v>
      </c>
      <c r="K557" s="38">
        <f>SUM(K538:K556)</f>
        <v>7</v>
      </c>
    </row>
    <row r="558" spans="1:12" s="96" customFormat="1" hidden="1" x14ac:dyDescent="0.2">
      <c r="A558" s="91">
        <v>20</v>
      </c>
      <c r="B558" s="92">
        <v>41314</v>
      </c>
      <c r="C558" s="93" t="s">
        <v>998</v>
      </c>
      <c r="D558" s="94" t="s">
        <v>999</v>
      </c>
      <c r="E558" s="94" t="s">
        <v>1000</v>
      </c>
      <c r="F558" s="94" t="s">
        <v>1001</v>
      </c>
      <c r="G558" s="94"/>
      <c r="H558" s="94"/>
      <c r="I558" s="91"/>
      <c r="J558" s="94"/>
      <c r="K558" s="91">
        <v>1</v>
      </c>
      <c r="L558" s="91" t="s">
        <v>299</v>
      </c>
    </row>
    <row r="559" spans="1:12" s="96" customFormat="1" hidden="1" x14ac:dyDescent="0.2">
      <c r="A559" s="91">
        <v>21</v>
      </c>
      <c r="B559" s="92">
        <v>41315</v>
      </c>
      <c r="C559" s="93" t="s">
        <v>1002</v>
      </c>
      <c r="D559" s="94" t="s">
        <v>1003</v>
      </c>
      <c r="E559" s="94" t="s">
        <v>949</v>
      </c>
      <c r="F559" s="94" t="s">
        <v>1004</v>
      </c>
      <c r="G559" s="94"/>
      <c r="H559" s="94"/>
      <c r="I559" s="91"/>
      <c r="J559" s="94">
        <v>1</v>
      </c>
      <c r="K559" s="91"/>
      <c r="L559" s="91" t="s">
        <v>305</v>
      </c>
    </row>
    <row r="560" spans="1:12" s="96" customFormat="1" hidden="1" x14ac:dyDescent="0.2">
      <c r="A560" s="91">
        <v>22</v>
      </c>
      <c r="B560" s="92">
        <v>41315</v>
      </c>
      <c r="C560" s="93" t="s">
        <v>618</v>
      </c>
      <c r="D560" s="94" t="s">
        <v>1005</v>
      </c>
      <c r="E560" s="94" t="s">
        <v>1006</v>
      </c>
      <c r="F560" s="94" t="s">
        <v>1007</v>
      </c>
      <c r="G560" s="94"/>
      <c r="H560" s="94"/>
      <c r="I560" s="91"/>
      <c r="J560" s="94">
        <v>1</v>
      </c>
      <c r="K560" s="91"/>
      <c r="L560" s="91" t="s">
        <v>305</v>
      </c>
    </row>
    <row r="561" spans="1:12" s="96" customFormat="1" hidden="1" x14ac:dyDescent="0.2">
      <c r="A561" s="91">
        <v>23</v>
      </c>
      <c r="B561" s="92">
        <v>41316</v>
      </c>
      <c r="C561" s="93" t="s">
        <v>1008</v>
      </c>
      <c r="D561" s="94" t="s">
        <v>1009</v>
      </c>
      <c r="E561" s="94" t="s">
        <v>1010</v>
      </c>
      <c r="F561" s="94" t="s">
        <v>958</v>
      </c>
      <c r="G561" s="94"/>
      <c r="H561" s="94"/>
      <c r="I561" s="91"/>
      <c r="J561" s="94"/>
      <c r="K561" s="91">
        <v>1</v>
      </c>
      <c r="L561" s="91" t="s">
        <v>321</v>
      </c>
    </row>
    <row r="562" spans="1:12" s="96" customFormat="1" hidden="1" x14ac:dyDescent="0.2">
      <c r="A562" s="91">
        <v>24</v>
      </c>
      <c r="B562" s="92">
        <v>41317</v>
      </c>
      <c r="C562" s="93" t="s">
        <v>413</v>
      </c>
      <c r="D562" s="94" t="s">
        <v>1011</v>
      </c>
      <c r="E562" s="94" t="s">
        <v>949</v>
      </c>
      <c r="F562" s="94" t="s">
        <v>1012</v>
      </c>
      <c r="G562" s="94"/>
      <c r="H562" s="94"/>
      <c r="I562" s="91"/>
      <c r="J562" s="94">
        <v>1</v>
      </c>
      <c r="K562" s="91"/>
      <c r="L562" s="91" t="s">
        <v>280</v>
      </c>
    </row>
    <row r="563" spans="1:12" s="96" customFormat="1" hidden="1" x14ac:dyDescent="0.2">
      <c r="A563" s="91">
        <v>25</v>
      </c>
      <c r="B563" s="92">
        <v>41317</v>
      </c>
      <c r="C563" s="93" t="s">
        <v>524</v>
      </c>
      <c r="D563" s="94" t="s">
        <v>1013</v>
      </c>
      <c r="E563" s="94" t="s">
        <v>1014</v>
      </c>
      <c r="F563" s="94" t="s">
        <v>958</v>
      </c>
      <c r="G563" s="94"/>
      <c r="H563" s="94"/>
      <c r="I563" s="91"/>
      <c r="J563" s="94">
        <v>1</v>
      </c>
      <c r="K563" s="91"/>
      <c r="L563" s="91" t="s">
        <v>293</v>
      </c>
    </row>
    <row r="564" spans="1:12" s="96" customFormat="1" hidden="1" x14ac:dyDescent="0.2">
      <c r="A564" s="91">
        <v>26</v>
      </c>
      <c r="B564" s="92">
        <v>41318</v>
      </c>
      <c r="C564" s="93" t="s">
        <v>1015</v>
      </c>
      <c r="D564" s="98" t="s">
        <v>1016</v>
      </c>
      <c r="E564" s="94" t="s">
        <v>1017</v>
      </c>
      <c r="F564" s="94" t="s">
        <v>988</v>
      </c>
      <c r="G564" s="94"/>
      <c r="H564" s="94"/>
      <c r="I564" s="91"/>
      <c r="J564" s="94"/>
      <c r="K564" s="91">
        <v>1</v>
      </c>
      <c r="L564" s="91" t="s">
        <v>293</v>
      </c>
    </row>
    <row r="565" spans="1:12" s="96" customFormat="1" hidden="1" x14ac:dyDescent="0.2">
      <c r="A565" s="91">
        <v>27</v>
      </c>
      <c r="B565" s="92">
        <v>41318</v>
      </c>
      <c r="C565" s="93" t="s">
        <v>448</v>
      </c>
      <c r="D565" s="98" t="s">
        <v>1018</v>
      </c>
      <c r="E565" s="94" t="s">
        <v>1019</v>
      </c>
      <c r="F565" s="94" t="s">
        <v>1020</v>
      </c>
      <c r="G565" s="94"/>
      <c r="H565" s="94"/>
      <c r="I565" s="91"/>
      <c r="J565" s="94"/>
      <c r="K565" s="91">
        <v>1</v>
      </c>
      <c r="L565" s="91" t="s">
        <v>288</v>
      </c>
    </row>
    <row r="566" spans="1:12" s="96" customFormat="1" hidden="1" x14ac:dyDescent="0.2">
      <c r="A566" s="91">
        <v>28</v>
      </c>
      <c r="B566" s="92">
        <v>41319</v>
      </c>
      <c r="C566" s="93" t="s">
        <v>1021</v>
      </c>
      <c r="D566" s="93" t="s">
        <v>1022</v>
      </c>
      <c r="E566" s="94" t="s">
        <v>1023</v>
      </c>
      <c r="F566" s="94" t="s">
        <v>988</v>
      </c>
      <c r="G566" s="94"/>
      <c r="H566" s="94"/>
      <c r="I566" s="91"/>
      <c r="J566" s="94"/>
      <c r="K566" s="91"/>
      <c r="L566" s="91" t="s">
        <v>288</v>
      </c>
    </row>
    <row r="567" spans="1:12" s="96" customFormat="1" hidden="1" x14ac:dyDescent="0.2">
      <c r="A567" s="91">
        <v>29</v>
      </c>
      <c r="B567" s="92">
        <v>41321</v>
      </c>
      <c r="C567" s="93" t="s">
        <v>413</v>
      </c>
      <c r="D567" s="93" t="s">
        <v>1024</v>
      </c>
      <c r="E567" s="94" t="s">
        <v>1025</v>
      </c>
      <c r="F567" s="94" t="s">
        <v>1026</v>
      </c>
      <c r="G567" s="94"/>
      <c r="H567" s="94"/>
      <c r="I567" s="91"/>
      <c r="J567" s="94"/>
      <c r="K567" s="91">
        <v>1</v>
      </c>
      <c r="L567" s="91" t="s">
        <v>299</v>
      </c>
    </row>
    <row r="568" spans="1:12" s="96" customFormat="1" hidden="1" x14ac:dyDescent="0.2">
      <c r="A568" s="91">
        <v>30</v>
      </c>
      <c r="B568" s="92">
        <v>41322</v>
      </c>
      <c r="C568" s="93" t="s">
        <v>1027</v>
      </c>
      <c r="D568" s="93" t="s">
        <v>1028</v>
      </c>
      <c r="E568" s="94" t="s">
        <v>1029</v>
      </c>
      <c r="F568" s="94" t="s">
        <v>1026</v>
      </c>
      <c r="G568" s="94"/>
      <c r="H568" s="94"/>
      <c r="I568" s="91"/>
      <c r="J568" s="94">
        <v>1</v>
      </c>
      <c r="K568" s="91"/>
      <c r="L568" s="91" t="s">
        <v>305</v>
      </c>
    </row>
    <row r="569" spans="1:12" s="96" customFormat="1" hidden="1" x14ac:dyDescent="0.2">
      <c r="A569" s="91">
        <v>31</v>
      </c>
      <c r="B569" s="92">
        <v>41323</v>
      </c>
      <c r="C569" s="93" t="s">
        <v>1030</v>
      </c>
      <c r="D569" s="94" t="s">
        <v>1031</v>
      </c>
      <c r="E569" s="94" t="s">
        <v>1032</v>
      </c>
      <c r="F569" s="94" t="s">
        <v>958</v>
      </c>
      <c r="G569" s="94"/>
      <c r="H569" s="94"/>
      <c r="I569" s="91"/>
      <c r="J569" s="94">
        <v>1</v>
      </c>
      <c r="K569" s="91"/>
      <c r="L569" s="91" t="s">
        <v>1033</v>
      </c>
    </row>
    <row r="570" spans="1:12" s="96" customFormat="1" hidden="1" x14ac:dyDescent="0.2">
      <c r="A570" s="91">
        <v>32</v>
      </c>
      <c r="B570" s="92">
        <v>41324</v>
      </c>
      <c r="C570" s="93" t="s">
        <v>1034</v>
      </c>
      <c r="D570" s="94" t="s">
        <v>1035</v>
      </c>
      <c r="E570" s="94" t="s">
        <v>1036</v>
      </c>
      <c r="F570" s="94" t="s">
        <v>1037</v>
      </c>
      <c r="G570" s="94"/>
      <c r="H570" s="94"/>
      <c r="I570" s="91"/>
      <c r="J570" s="94"/>
      <c r="K570" s="91" t="s">
        <v>1038</v>
      </c>
      <c r="L570" s="91" t="s">
        <v>280</v>
      </c>
    </row>
    <row r="571" spans="1:12" s="96" customFormat="1" hidden="1" x14ac:dyDescent="0.2">
      <c r="A571" s="91">
        <v>33</v>
      </c>
      <c r="B571" s="92">
        <v>41328</v>
      </c>
      <c r="C571" s="93" t="s">
        <v>1039</v>
      </c>
      <c r="D571" s="94" t="s">
        <v>1040</v>
      </c>
      <c r="E571" s="94" t="s">
        <v>949</v>
      </c>
      <c r="F571" s="94" t="s">
        <v>950</v>
      </c>
      <c r="G571" s="94"/>
      <c r="H571" s="94"/>
      <c r="I571" s="91"/>
      <c r="J571" s="94"/>
      <c r="K571" s="91">
        <v>1</v>
      </c>
      <c r="L571" s="91" t="s">
        <v>299</v>
      </c>
    </row>
    <row r="572" spans="1:12" s="96" customFormat="1" hidden="1" x14ac:dyDescent="0.2">
      <c r="A572" s="91">
        <v>34</v>
      </c>
      <c r="B572" s="92">
        <v>41329</v>
      </c>
      <c r="C572" s="93" t="s">
        <v>1041</v>
      </c>
      <c r="D572" s="94" t="s">
        <v>1042</v>
      </c>
      <c r="E572" s="94" t="s">
        <v>1029</v>
      </c>
      <c r="F572" s="94" t="s">
        <v>1043</v>
      </c>
      <c r="G572" s="94"/>
      <c r="H572" s="94"/>
      <c r="I572" s="91"/>
      <c r="J572" s="94">
        <v>1</v>
      </c>
      <c r="K572" s="91"/>
      <c r="L572" s="91" t="s">
        <v>305</v>
      </c>
    </row>
    <row r="573" spans="1:12" s="96" customFormat="1" hidden="1" x14ac:dyDescent="0.2">
      <c r="A573" s="91">
        <v>35</v>
      </c>
      <c r="B573" s="92">
        <v>41329</v>
      </c>
      <c r="C573" s="93" t="s">
        <v>388</v>
      </c>
      <c r="D573" s="94" t="s">
        <v>1044</v>
      </c>
      <c r="E573" s="94" t="s">
        <v>1045</v>
      </c>
      <c r="F573" s="94" t="s">
        <v>1046</v>
      </c>
      <c r="G573" s="94"/>
      <c r="H573" s="94"/>
      <c r="I573" s="91"/>
      <c r="J573" s="94"/>
      <c r="K573" s="91">
        <v>1</v>
      </c>
      <c r="L573" s="91" t="s">
        <v>305</v>
      </c>
    </row>
    <row r="574" spans="1:12" s="96" customFormat="1" hidden="1" x14ac:dyDescent="0.2">
      <c r="A574" s="91">
        <v>36</v>
      </c>
      <c r="B574" s="92">
        <v>41331</v>
      </c>
      <c r="C574" s="93" t="s">
        <v>302</v>
      </c>
      <c r="D574" s="94" t="s">
        <v>1047</v>
      </c>
      <c r="E574" s="94" t="s">
        <v>1048</v>
      </c>
      <c r="F574" s="94" t="s">
        <v>958</v>
      </c>
      <c r="G574" s="94"/>
      <c r="H574" s="94"/>
      <c r="I574" s="91"/>
      <c r="J574" s="94"/>
      <c r="K574" s="91"/>
      <c r="L574" s="91" t="s">
        <v>280</v>
      </c>
    </row>
    <row r="575" spans="1:12" s="5" customFormat="1" ht="20.100000000000001" customHeight="1" x14ac:dyDescent="0.25">
      <c r="A575" s="37"/>
      <c r="B575" s="37"/>
      <c r="C575" s="37"/>
      <c r="D575" s="37"/>
      <c r="E575" s="37"/>
      <c r="F575" s="37" t="s">
        <v>217</v>
      </c>
      <c r="G575" s="37" t="s">
        <v>997</v>
      </c>
      <c r="H575" s="38">
        <f>SUM(H558:H574)</f>
        <v>0</v>
      </c>
      <c r="I575" s="38">
        <f>SUM(I558:I574)</f>
        <v>0</v>
      </c>
      <c r="J575" s="38">
        <f>SUM(J558:J574)</f>
        <v>7</v>
      </c>
      <c r="K575" s="38">
        <f>SUM(K558:K574)</f>
        <v>7</v>
      </c>
      <c r="L575" s="37"/>
    </row>
    <row r="576" spans="1:12" s="96" customFormat="1" hidden="1" x14ac:dyDescent="0.2">
      <c r="A576" s="91">
        <v>37</v>
      </c>
      <c r="B576" s="92">
        <v>41337</v>
      </c>
      <c r="C576" s="93" t="s">
        <v>291</v>
      </c>
      <c r="D576" s="94" t="s">
        <v>1049</v>
      </c>
      <c r="E576" s="94" t="s">
        <v>1023</v>
      </c>
      <c r="F576" s="94" t="s">
        <v>1050</v>
      </c>
      <c r="G576" s="94"/>
      <c r="H576" s="94"/>
      <c r="I576" s="91"/>
      <c r="J576" s="94"/>
      <c r="K576" s="91"/>
      <c r="L576" s="91" t="s">
        <v>321</v>
      </c>
    </row>
    <row r="577" spans="1:16" s="96" customFormat="1" hidden="1" x14ac:dyDescent="0.2">
      <c r="A577" s="91">
        <v>38</v>
      </c>
      <c r="B577" s="92">
        <v>41338</v>
      </c>
      <c r="C577" s="93" t="s">
        <v>291</v>
      </c>
      <c r="D577" s="94" t="s">
        <v>1051</v>
      </c>
      <c r="E577" s="94" t="s">
        <v>949</v>
      </c>
      <c r="F577" s="94" t="s">
        <v>955</v>
      </c>
      <c r="G577" s="94"/>
      <c r="H577" s="94"/>
      <c r="I577" s="91"/>
      <c r="J577" s="94">
        <v>1</v>
      </c>
      <c r="K577" s="91">
        <v>1</v>
      </c>
      <c r="L577" s="91" t="s">
        <v>280</v>
      </c>
    </row>
    <row r="578" spans="1:16" s="96" customFormat="1" hidden="1" x14ac:dyDescent="0.2">
      <c r="A578" s="91">
        <v>39</v>
      </c>
      <c r="B578" s="92">
        <v>41338</v>
      </c>
      <c r="C578" s="93" t="s">
        <v>83</v>
      </c>
      <c r="D578" s="94" t="s">
        <v>1052</v>
      </c>
      <c r="E578" s="94" t="s">
        <v>1053</v>
      </c>
      <c r="F578" s="94" t="s">
        <v>1054</v>
      </c>
      <c r="G578" s="94"/>
      <c r="H578" s="94"/>
      <c r="I578" s="91"/>
      <c r="J578" s="94"/>
      <c r="K578" s="91">
        <v>1</v>
      </c>
      <c r="L578" s="91" t="s">
        <v>280</v>
      </c>
    </row>
    <row r="579" spans="1:16" s="96" customFormat="1" hidden="1" x14ac:dyDescent="0.2">
      <c r="A579" s="91">
        <v>40</v>
      </c>
      <c r="B579" s="92">
        <v>41338</v>
      </c>
      <c r="C579" s="93" t="s">
        <v>394</v>
      </c>
      <c r="D579" s="99" t="s">
        <v>1055</v>
      </c>
      <c r="E579" s="94" t="s">
        <v>1056</v>
      </c>
      <c r="F579" s="94" t="s">
        <v>1054</v>
      </c>
      <c r="G579" s="94"/>
      <c r="H579" s="94"/>
      <c r="I579" s="91"/>
      <c r="J579" s="94"/>
      <c r="K579" s="91">
        <v>1</v>
      </c>
      <c r="L579" s="91" t="s">
        <v>280</v>
      </c>
    </row>
    <row r="580" spans="1:16" s="96" customFormat="1" hidden="1" x14ac:dyDescent="0.2">
      <c r="A580" s="91">
        <v>41</v>
      </c>
      <c r="B580" s="92">
        <v>41341</v>
      </c>
      <c r="C580" s="93" t="s">
        <v>164</v>
      </c>
      <c r="D580" s="99" t="s">
        <v>1057</v>
      </c>
      <c r="E580" s="94" t="s">
        <v>1058</v>
      </c>
      <c r="F580" s="94" t="s">
        <v>1059</v>
      </c>
      <c r="G580" s="94"/>
      <c r="H580" s="94"/>
      <c r="I580" s="91"/>
      <c r="J580" s="94">
        <v>1</v>
      </c>
      <c r="K580" s="91"/>
      <c r="L580" s="91" t="s">
        <v>808</v>
      </c>
    </row>
    <row r="581" spans="1:16" s="96" customFormat="1" hidden="1" x14ac:dyDescent="0.2">
      <c r="A581" s="91">
        <v>42</v>
      </c>
      <c r="B581" s="92">
        <v>41343</v>
      </c>
      <c r="C581" s="93" t="s">
        <v>149</v>
      </c>
      <c r="D581" s="99" t="s">
        <v>1060</v>
      </c>
      <c r="E581" s="94" t="s">
        <v>1061</v>
      </c>
      <c r="F581" s="94" t="s">
        <v>1001</v>
      </c>
      <c r="G581" s="94"/>
      <c r="H581" s="94"/>
      <c r="I581" s="91"/>
      <c r="J581" s="94"/>
      <c r="K581" s="91">
        <v>1</v>
      </c>
      <c r="L581" s="91" t="s">
        <v>305</v>
      </c>
    </row>
    <row r="582" spans="1:16" s="96" customFormat="1" hidden="1" x14ac:dyDescent="0.2">
      <c r="A582" s="91">
        <v>43</v>
      </c>
      <c r="B582" s="92">
        <v>41345</v>
      </c>
      <c r="C582" s="93" t="s">
        <v>149</v>
      </c>
      <c r="D582" s="99" t="s">
        <v>1062</v>
      </c>
      <c r="E582" s="94" t="s">
        <v>949</v>
      </c>
      <c r="F582" s="94" t="s">
        <v>1063</v>
      </c>
      <c r="G582" s="94"/>
      <c r="H582" s="94"/>
      <c r="I582" s="91"/>
      <c r="J582" s="94"/>
      <c r="K582" s="91">
        <v>2</v>
      </c>
      <c r="L582" s="91" t="s">
        <v>280</v>
      </c>
    </row>
    <row r="583" spans="1:16" s="96" customFormat="1" hidden="1" x14ac:dyDescent="0.2">
      <c r="A583" s="91">
        <v>44</v>
      </c>
      <c r="B583" s="92">
        <v>41347</v>
      </c>
      <c r="C583" s="93" t="s">
        <v>194</v>
      </c>
      <c r="D583" s="98" t="s">
        <v>1064</v>
      </c>
      <c r="E583" s="94" t="s">
        <v>1065</v>
      </c>
      <c r="F583" s="94" t="s">
        <v>964</v>
      </c>
      <c r="G583" s="94"/>
      <c r="H583" s="94"/>
      <c r="I583" s="91"/>
      <c r="J583" s="94">
        <v>1</v>
      </c>
      <c r="K583" s="91"/>
      <c r="L583" s="91" t="s">
        <v>280</v>
      </c>
      <c r="P583" s="96" t="s">
        <v>33</v>
      </c>
    </row>
    <row r="584" spans="1:16" s="96" customFormat="1" hidden="1" x14ac:dyDescent="0.2">
      <c r="A584" s="91">
        <v>45</v>
      </c>
      <c r="B584" s="92">
        <v>41349</v>
      </c>
      <c r="C584" s="93" t="s">
        <v>394</v>
      </c>
      <c r="D584" s="98" t="s">
        <v>1066</v>
      </c>
      <c r="E584" s="94" t="s">
        <v>949</v>
      </c>
      <c r="F584" s="94" t="s">
        <v>1067</v>
      </c>
      <c r="G584" s="94"/>
      <c r="H584" s="94"/>
      <c r="I584" s="91"/>
      <c r="J584" s="94">
        <v>2</v>
      </c>
      <c r="K584" s="91"/>
      <c r="L584" s="91" t="s">
        <v>288</v>
      </c>
      <c r="N584" s="91"/>
    </row>
    <row r="585" spans="1:16" s="96" customFormat="1" hidden="1" x14ac:dyDescent="0.2">
      <c r="A585" s="91">
        <v>46</v>
      </c>
      <c r="B585" s="92">
        <v>41349</v>
      </c>
      <c r="C585" s="93" t="s">
        <v>1068</v>
      </c>
      <c r="D585" s="94" t="s">
        <v>967</v>
      </c>
      <c r="E585" s="94" t="s">
        <v>949</v>
      </c>
      <c r="F585" s="94" t="s">
        <v>1069</v>
      </c>
      <c r="G585" s="94"/>
      <c r="H585" s="94"/>
      <c r="I585" s="91"/>
      <c r="J585" s="94"/>
      <c r="K585" s="91"/>
      <c r="L585" s="91" t="s">
        <v>299</v>
      </c>
    </row>
    <row r="586" spans="1:16" s="96" customFormat="1" hidden="1" x14ac:dyDescent="0.2">
      <c r="A586" s="91">
        <v>47</v>
      </c>
      <c r="B586" s="92">
        <v>41351</v>
      </c>
      <c r="C586" s="93" t="s">
        <v>526</v>
      </c>
      <c r="D586" s="94" t="s">
        <v>1070</v>
      </c>
      <c r="E586" s="94" t="s">
        <v>1071</v>
      </c>
      <c r="F586" s="94" t="s">
        <v>1072</v>
      </c>
      <c r="G586" s="94"/>
      <c r="H586" s="94"/>
      <c r="I586" s="91"/>
      <c r="J586" s="94">
        <v>1</v>
      </c>
      <c r="K586" s="91"/>
      <c r="L586" s="91" t="s">
        <v>321</v>
      </c>
    </row>
    <row r="587" spans="1:16" s="96" customFormat="1" hidden="1" x14ac:dyDescent="0.2">
      <c r="A587" s="91">
        <v>48</v>
      </c>
      <c r="B587" s="92">
        <v>41354</v>
      </c>
      <c r="C587" s="93" t="s">
        <v>1073</v>
      </c>
      <c r="D587" s="94" t="s">
        <v>1074</v>
      </c>
      <c r="E587" s="94" t="s">
        <v>1075</v>
      </c>
      <c r="F587" s="94" t="s">
        <v>1076</v>
      </c>
      <c r="G587" s="94"/>
      <c r="H587" s="94"/>
      <c r="I587" s="91"/>
      <c r="J587" s="94"/>
      <c r="K587" s="91"/>
      <c r="L587" s="91" t="s">
        <v>288</v>
      </c>
    </row>
    <row r="588" spans="1:16" s="96" customFormat="1" hidden="1" x14ac:dyDescent="0.2">
      <c r="A588" s="91">
        <v>49</v>
      </c>
      <c r="B588" s="92">
        <v>41357</v>
      </c>
      <c r="C588" s="93" t="s">
        <v>1077</v>
      </c>
      <c r="D588" s="94" t="s">
        <v>1078</v>
      </c>
      <c r="E588" s="94" t="s">
        <v>974</v>
      </c>
      <c r="F588" s="94" t="s">
        <v>958</v>
      </c>
      <c r="G588" s="94"/>
      <c r="H588" s="94"/>
      <c r="I588" s="91"/>
      <c r="J588" s="94">
        <v>1</v>
      </c>
      <c r="K588" s="91"/>
      <c r="L588" s="91" t="s">
        <v>305</v>
      </c>
    </row>
    <row r="589" spans="1:16" s="96" customFormat="1" hidden="1" x14ac:dyDescent="0.2">
      <c r="A589" s="91">
        <v>50</v>
      </c>
      <c r="B589" s="92">
        <v>41357</v>
      </c>
      <c r="C589" s="93" t="s">
        <v>1079</v>
      </c>
      <c r="D589" s="94" t="s">
        <v>1080</v>
      </c>
      <c r="E589" s="94" t="s">
        <v>1023</v>
      </c>
      <c r="F589" s="94" t="s">
        <v>1076</v>
      </c>
      <c r="G589" s="94"/>
      <c r="H589" s="94"/>
      <c r="I589" s="91"/>
      <c r="J589" s="94"/>
      <c r="K589" s="91"/>
      <c r="L589" s="91" t="s">
        <v>305</v>
      </c>
    </row>
    <row r="590" spans="1:16" s="96" customFormat="1" hidden="1" x14ac:dyDescent="0.2">
      <c r="A590" s="91">
        <v>51</v>
      </c>
      <c r="B590" s="92">
        <v>41361</v>
      </c>
      <c r="C590" s="93" t="s">
        <v>1081</v>
      </c>
      <c r="D590" s="94" t="s">
        <v>1082</v>
      </c>
      <c r="E590" s="94" t="s">
        <v>1023</v>
      </c>
      <c r="F590" s="94" t="s">
        <v>1083</v>
      </c>
      <c r="G590" s="94"/>
      <c r="H590" s="94"/>
      <c r="I590" s="91"/>
      <c r="J590" s="94"/>
      <c r="K590" s="91">
        <v>2</v>
      </c>
      <c r="L590" s="91" t="s">
        <v>288</v>
      </c>
    </row>
    <row r="591" spans="1:16" s="96" customFormat="1" hidden="1" x14ac:dyDescent="0.2">
      <c r="A591" s="91">
        <v>52</v>
      </c>
      <c r="B591" s="92">
        <v>41361</v>
      </c>
      <c r="C591" s="93" t="s">
        <v>86</v>
      </c>
      <c r="D591" s="94" t="s">
        <v>1084</v>
      </c>
      <c r="E591" s="94" t="s">
        <v>1023</v>
      </c>
      <c r="F591" s="94" t="s">
        <v>1085</v>
      </c>
      <c r="G591" s="94"/>
      <c r="H591" s="94"/>
      <c r="I591" s="91"/>
      <c r="J591" s="94"/>
      <c r="K591" s="91"/>
      <c r="L591" s="91" t="s">
        <v>288</v>
      </c>
    </row>
    <row r="592" spans="1:16" s="5" customFormat="1" ht="20.100000000000001" customHeight="1" x14ac:dyDescent="0.25">
      <c r="A592" s="37"/>
      <c r="B592" s="37"/>
      <c r="C592" s="37"/>
      <c r="D592" s="37"/>
      <c r="E592" s="37"/>
      <c r="F592" s="37" t="s">
        <v>271</v>
      </c>
      <c r="G592" s="37" t="s">
        <v>997</v>
      </c>
      <c r="H592" s="38">
        <f>SUM(H576:H591)</f>
        <v>0</v>
      </c>
      <c r="I592" s="38">
        <f>SUM(I576:I591)</f>
        <v>0</v>
      </c>
      <c r="J592" s="38">
        <f>SUM(J576:J591)</f>
        <v>7</v>
      </c>
      <c r="K592" s="38">
        <f>SUM(K576:K591)</f>
        <v>8</v>
      </c>
      <c r="L592" s="37"/>
    </row>
    <row r="593" spans="1:12" ht="23.25" customHeight="1" x14ac:dyDescent="0.25">
      <c r="A593" s="488" t="s">
        <v>1086</v>
      </c>
      <c r="B593" s="489"/>
      <c r="C593" s="489"/>
      <c r="D593" s="489"/>
      <c r="E593" s="489"/>
      <c r="F593" s="489"/>
      <c r="G593" s="489"/>
      <c r="H593" s="489"/>
      <c r="I593" s="489"/>
      <c r="J593" s="489"/>
      <c r="K593" s="489"/>
      <c r="L593" s="490"/>
    </row>
    <row r="594" spans="1:12" hidden="1" x14ac:dyDescent="0.25">
      <c r="A594" s="15">
        <v>1</v>
      </c>
      <c r="B594" s="16">
        <v>41275</v>
      </c>
      <c r="C594" s="15" t="s">
        <v>1087</v>
      </c>
      <c r="D594" s="100" t="s">
        <v>1088</v>
      </c>
      <c r="E594" s="100" t="s">
        <v>1089</v>
      </c>
      <c r="F594" s="100" t="s">
        <v>298</v>
      </c>
      <c r="G594" s="15" t="s">
        <v>310</v>
      </c>
      <c r="H594" s="15"/>
      <c r="I594" s="15"/>
      <c r="J594" s="15">
        <v>1</v>
      </c>
      <c r="K594" s="15"/>
    </row>
    <row r="595" spans="1:12" hidden="1" x14ac:dyDescent="0.25">
      <c r="A595" s="15">
        <v>2</v>
      </c>
      <c r="B595" s="16">
        <v>41275</v>
      </c>
      <c r="C595" s="15" t="s">
        <v>1090</v>
      </c>
      <c r="D595" s="100" t="s">
        <v>1091</v>
      </c>
      <c r="E595" s="100" t="s">
        <v>1092</v>
      </c>
      <c r="F595" s="100" t="s">
        <v>1093</v>
      </c>
      <c r="G595" s="15" t="s">
        <v>310</v>
      </c>
      <c r="H595" s="15"/>
      <c r="I595" s="15"/>
      <c r="J595" s="15"/>
      <c r="K595" s="15"/>
    </row>
    <row r="596" spans="1:12" hidden="1" x14ac:dyDescent="0.25">
      <c r="A596" s="15">
        <v>3</v>
      </c>
      <c r="B596" s="16">
        <v>41275</v>
      </c>
      <c r="C596" s="15" t="s">
        <v>1094</v>
      </c>
      <c r="D596" s="100" t="s">
        <v>1095</v>
      </c>
      <c r="E596" s="100" t="s">
        <v>1092</v>
      </c>
      <c r="F596" s="100" t="s">
        <v>1096</v>
      </c>
      <c r="G596" s="15" t="s">
        <v>310</v>
      </c>
      <c r="H596" s="15"/>
      <c r="I596" s="15"/>
      <c r="J596" s="15">
        <v>1</v>
      </c>
      <c r="K596" s="15">
        <v>2</v>
      </c>
    </row>
    <row r="597" spans="1:12" hidden="1" x14ac:dyDescent="0.25">
      <c r="A597" s="15">
        <v>4</v>
      </c>
      <c r="B597" s="16">
        <v>41276</v>
      </c>
      <c r="C597" s="15" t="s">
        <v>1097</v>
      </c>
      <c r="D597" s="100" t="s">
        <v>1098</v>
      </c>
      <c r="E597" s="100" t="s">
        <v>1099</v>
      </c>
      <c r="F597" s="100" t="s">
        <v>287</v>
      </c>
      <c r="G597" s="15" t="s">
        <v>310</v>
      </c>
      <c r="H597" s="15"/>
      <c r="I597" s="15"/>
      <c r="J597" s="15"/>
      <c r="K597" s="15"/>
    </row>
    <row r="598" spans="1:12" hidden="1" x14ac:dyDescent="0.25">
      <c r="A598" s="15">
        <v>5</v>
      </c>
      <c r="B598" s="16">
        <v>41282</v>
      </c>
      <c r="C598" s="15">
        <v>22.15</v>
      </c>
      <c r="D598" s="100" t="s">
        <v>1100</v>
      </c>
      <c r="E598" s="100" t="s">
        <v>1092</v>
      </c>
      <c r="F598" s="100" t="s">
        <v>1101</v>
      </c>
      <c r="G598" s="15" t="s">
        <v>310</v>
      </c>
      <c r="H598" s="15"/>
      <c r="I598" s="15"/>
      <c r="J598" s="15">
        <v>1</v>
      </c>
      <c r="K598" s="15"/>
    </row>
    <row r="599" spans="1:12" hidden="1" x14ac:dyDescent="0.25">
      <c r="A599" s="15">
        <v>6</v>
      </c>
      <c r="B599" s="16">
        <v>41292</v>
      </c>
      <c r="C599" s="15">
        <v>21.2</v>
      </c>
      <c r="D599" s="100" t="s">
        <v>1102</v>
      </c>
      <c r="E599" s="100" t="s">
        <v>1103</v>
      </c>
      <c r="F599" s="100" t="s">
        <v>298</v>
      </c>
      <c r="G599" s="15" t="s">
        <v>310</v>
      </c>
      <c r="H599" s="15"/>
      <c r="I599" s="15"/>
      <c r="J599" s="15">
        <v>1</v>
      </c>
      <c r="K599" s="15"/>
    </row>
    <row r="600" spans="1:12" hidden="1" x14ac:dyDescent="0.25">
      <c r="A600" s="15">
        <v>7</v>
      </c>
      <c r="B600" s="16">
        <v>41302</v>
      </c>
      <c r="C600" s="15">
        <v>18.350000000000001</v>
      </c>
      <c r="D600" s="100" t="s">
        <v>1104</v>
      </c>
      <c r="E600" s="100" t="s">
        <v>1099</v>
      </c>
      <c r="F600" s="100" t="s">
        <v>298</v>
      </c>
      <c r="G600" s="15" t="s">
        <v>310</v>
      </c>
      <c r="H600" s="15"/>
      <c r="I600" s="15"/>
      <c r="J600" s="15">
        <v>1</v>
      </c>
      <c r="K600" s="15"/>
    </row>
    <row r="601" spans="1:12" s="5" customFormat="1" ht="20.100000000000001" customHeight="1" x14ac:dyDescent="0.25">
      <c r="A601" s="37"/>
      <c r="B601" s="37"/>
      <c r="C601" s="37"/>
      <c r="D601" s="37"/>
      <c r="E601" s="37"/>
      <c r="F601" s="37" t="s">
        <v>129</v>
      </c>
      <c r="G601" s="37" t="s">
        <v>1086</v>
      </c>
      <c r="H601" s="38">
        <f>SUM(H594:H600)</f>
        <v>0</v>
      </c>
      <c r="I601" s="38">
        <f>SUM(I594:I600)</f>
        <v>0</v>
      </c>
      <c r="J601" s="38">
        <f>SUM(J594:J600)</f>
        <v>5</v>
      </c>
      <c r="K601" s="38">
        <f>SUM(K594:K600)</f>
        <v>2</v>
      </c>
      <c r="L601" s="37"/>
    </row>
    <row r="602" spans="1:12" hidden="1" x14ac:dyDescent="0.25">
      <c r="A602" s="15">
        <v>8</v>
      </c>
      <c r="B602" s="16">
        <v>41306</v>
      </c>
      <c r="C602" s="15">
        <v>7.45</v>
      </c>
      <c r="D602" s="100" t="s">
        <v>1105</v>
      </c>
      <c r="E602" s="100" t="s">
        <v>1106</v>
      </c>
      <c r="F602" s="100" t="s">
        <v>1107</v>
      </c>
      <c r="G602" s="15" t="s">
        <v>310</v>
      </c>
      <c r="H602" s="15"/>
      <c r="I602" s="15"/>
      <c r="J602" s="15"/>
      <c r="K602" s="15"/>
    </row>
    <row r="603" spans="1:12" hidden="1" x14ac:dyDescent="0.25">
      <c r="A603" s="15">
        <v>9</v>
      </c>
      <c r="B603" s="16">
        <v>41308</v>
      </c>
      <c r="C603" s="15">
        <v>10.45</v>
      </c>
      <c r="D603" s="100" t="s">
        <v>1091</v>
      </c>
      <c r="E603" s="100" t="s">
        <v>1099</v>
      </c>
      <c r="F603" s="100" t="s">
        <v>298</v>
      </c>
      <c r="G603" s="15" t="s">
        <v>310</v>
      </c>
      <c r="H603" s="15"/>
      <c r="I603" s="15"/>
      <c r="J603" s="15"/>
      <c r="K603" s="15">
        <v>1</v>
      </c>
    </row>
    <row r="604" spans="1:12" hidden="1" x14ac:dyDescent="0.25">
      <c r="A604" s="15">
        <v>10</v>
      </c>
      <c r="B604" s="16">
        <v>41330</v>
      </c>
      <c r="C604" s="15">
        <v>18.12</v>
      </c>
      <c r="D604" s="100" t="s">
        <v>1108</v>
      </c>
      <c r="E604" s="100" t="s">
        <v>1109</v>
      </c>
      <c r="F604" s="100" t="s">
        <v>1110</v>
      </c>
      <c r="G604" s="15" t="s">
        <v>310</v>
      </c>
      <c r="H604" s="15"/>
      <c r="I604" s="15"/>
      <c r="J604" s="15">
        <v>1</v>
      </c>
      <c r="K604" s="15"/>
    </row>
    <row r="605" spans="1:12" s="5" customFormat="1" ht="20.100000000000001" customHeight="1" x14ac:dyDescent="0.25">
      <c r="A605" s="37"/>
      <c r="B605" s="37"/>
      <c r="C605" s="37"/>
      <c r="D605" s="37"/>
      <c r="E605" s="37"/>
      <c r="F605" s="37" t="s">
        <v>217</v>
      </c>
      <c r="G605" s="37" t="s">
        <v>1111</v>
      </c>
      <c r="H605" s="38">
        <f>SUM(H602:H604)</f>
        <v>0</v>
      </c>
      <c r="I605" s="38">
        <f>SUM(I602:I604)</f>
        <v>0</v>
      </c>
      <c r="J605" s="38">
        <f>SUM(J602:J604)</f>
        <v>1</v>
      </c>
      <c r="K605" s="38">
        <f>SUM(K602:K604)</f>
        <v>1</v>
      </c>
      <c r="L605" s="37"/>
    </row>
    <row r="606" spans="1:12" hidden="1" x14ac:dyDescent="0.25">
      <c r="A606" s="15">
        <v>11</v>
      </c>
      <c r="B606" s="16">
        <v>41343</v>
      </c>
      <c r="C606" s="15">
        <v>19.149999999999999</v>
      </c>
      <c r="D606" s="100" t="s">
        <v>1112</v>
      </c>
      <c r="E606" s="100" t="s">
        <v>1089</v>
      </c>
      <c r="F606" s="100" t="s">
        <v>298</v>
      </c>
      <c r="G606" s="15" t="s">
        <v>279</v>
      </c>
      <c r="H606" s="15"/>
      <c r="I606" s="15"/>
      <c r="J606" s="15">
        <v>1</v>
      </c>
      <c r="K606" s="15"/>
    </row>
    <row r="607" spans="1:12" s="5" customFormat="1" ht="20.100000000000001" customHeight="1" x14ac:dyDescent="0.25">
      <c r="A607" s="37"/>
      <c r="B607" s="37"/>
      <c r="C607" s="37"/>
      <c r="D607" s="37"/>
      <c r="E607" s="37"/>
      <c r="F607" s="37" t="s">
        <v>271</v>
      </c>
      <c r="G607" s="37" t="s">
        <v>1111</v>
      </c>
      <c r="H607" s="38">
        <f>SUM(H606)</f>
        <v>0</v>
      </c>
      <c r="I607" s="38">
        <f>SUM(I606)</f>
        <v>0</v>
      </c>
      <c r="J607" s="38">
        <f>SUM(J606)</f>
        <v>1</v>
      </c>
      <c r="K607" s="38">
        <f>SUM(K606)</f>
        <v>0</v>
      </c>
      <c r="L607" s="37"/>
    </row>
    <row r="608" spans="1:12" ht="23.25" customHeight="1" x14ac:dyDescent="0.25">
      <c r="A608" s="488" t="s">
        <v>1113</v>
      </c>
      <c r="B608" s="489"/>
      <c r="C608" s="489"/>
      <c r="D608" s="489"/>
      <c r="E608" s="489"/>
      <c r="F608" s="489"/>
      <c r="G608" s="489"/>
      <c r="H608" s="489"/>
      <c r="I608" s="489"/>
      <c r="J608" s="489"/>
      <c r="K608" s="489"/>
      <c r="L608" s="490"/>
    </row>
    <row r="609" spans="1:12" hidden="1" x14ac:dyDescent="0.25">
      <c r="A609" s="24">
        <v>1</v>
      </c>
      <c r="B609" s="62">
        <v>41275</v>
      </c>
      <c r="C609" s="24" t="s">
        <v>952</v>
      </c>
      <c r="D609" s="21" t="s">
        <v>1114</v>
      </c>
      <c r="E609" s="21" t="s">
        <v>399</v>
      </c>
      <c r="F609" s="60" t="s">
        <v>671</v>
      </c>
      <c r="G609" s="60" t="s">
        <v>1115</v>
      </c>
      <c r="H609" s="21"/>
      <c r="I609" s="21"/>
      <c r="J609" s="21"/>
      <c r="K609" s="21">
        <v>2</v>
      </c>
      <c r="L609" s="21" t="s">
        <v>958</v>
      </c>
    </row>
    <row r="610" spans="1:12" hidden="1" x14ac:dyDescent="0.25">
      <c r="A610" s="24">
        <f t="shared" ref="A610:A619" si="0">A609+1</f>
        <v>2</v>
      </c>
      <c r="B610" s="62">
        <v>41276</v>
      </c>
      <c r="C610" s="24" t="s">
        <v>635</v>
      </c>
      <c r="D610" s="21" t="s">
        <v>1116</v>
      </c>
      <c r="E610" s="21" t="s">
        <v>399</v>
      </c>
      <c r="F610" s="21" t="s">
        <v>671</v>
      </c>
      <c r="G610" s="21" t="s">
        <v>1115</v>
      </c>
      <c r="H610" s="21"/>
      <c r="I610" s="21"/>
      <c r="J610" s="21">
        <v>1</v>
      </c>
      <c r="K610" s="21"/>
      <c r="L610" s="21" t="s">
        <v>1117</v>
      </c>
    </row>
    <row r="611" spans="1:12" hidden="1" x14ac:dyDescent="0.25">
      <c r="A611" s="24">
        <f t="shared" si="0"/>
        <v>3</v>
      </c>
      <c r="B611" s="62">
        <v>41279</v>
      </c>
      <c r="C611" s="24" t="s">
        <v>97</v>
      </c>
      <c r="D611" s="21" t="s">
        <v>1118</v>
      </c>
      <c r="E611" s="21" t="s">
        <v>399</v>
      </c>
      <c r="F611" s="21" t="s">
        <v>671</v>
      </c>
      <c r="G611" s="21" t="s">
        <v>1119</v>
      </c>
      <c r="H611" s="21"/>
      <c r="I611" s="21"/>
      <c r="J611" s="21">
        <v>1</v>
      </c>
      <c r="K611" s="21"/>
      <c r="L611" s="21" t="s">
        <v>36</v>
      </c>
    </row>
    <row r="612" spans="1:12" hidden="1" x14ac:dyDescent="0.25">
      <c r="A612" s="24">
        <f t="shared" si="0"/>
        <v>4</v>
      </c>
      <c r="B612" s="62">
        <v>41280</v>
      </c>
      <c r="C612" s="63" t="s">
        <v>359</v>
      </c>
      <c r="D612" s="21" t="s">
        <v>1120</v>
      </c>
      <c r="E612" s="21" t="s">
        <v>399</v>
      </c>
      <c r="F612" s="21" t="s">
        <v>409</v>
      </c>
      <c r="G612" s="21" t="s">
        <v>1115</v>
      </c>
      <c r="H612" s="21"/>
      <c r="I612" s="21"/>
      <c r="J612" s="21">
        <v>1</v>
      </c>
      <c r="K612" s="21"/>
      <c r="L612" s="21" t="s">
        <v>958</v>
      </c>
    </row>
    <row r="613" spans="1:12" hidden="1" x14ac:dyDescent="0.25">
      <c r="A613" s="24">
        <f t="shared" si="0"/>
        <v>5</v>
      </c>
      <c r="B613" s="62">
        <v>41284</v>
      </c>
      <c r="C613" s="24" t="s">
        <v>315</v>
      </c>
      <c r="D613" s="21" t="s">
        <v>1121</v>
      </c>
      <c r="E613" s="21" t="s">
        <v>1122</v>
      </c>
      <c r="F613" s="21" t="s">
        <v>358</v>
      </c>
      <c r="G613" s="21" t="s">
        <v>1119</v>
      </c>
      <c r="H613" s="21"/>
      <c r="I613" s="21"/>
      <c r="J613" s="21"/>
      <c r="K613" s="21"/>
      <c r="L613" s="21" t="s">
        <v>1123</v>
      </c>
    </row>
    <row r="614" spans="1:12" hidden="1" x14ac:dyDescent="0.25">
      <c r="A614" s="24">
        <f t="shared" si="0"/>
        <v>6</v>
      </c>
      <c r="B614" s="62">
        <v>41284</v>
      </c>
      <c r="C614" s="24" t="s">
        <v>1124</v>
      </c>
      <c r="D614" s="21" t="s">
        <v>1125</v>
      </c>
      <c r="E614" s="21" t="s">
        <v>1122</v>
      </c>
      <c r="F614" s="21" t="s">
        <v>409</v>
      </c>
      <c r="G614" s="21" t="s">
        <v>1119</v>
      </c>
      <c r="H614" s="21"/>
      <c r="I614" s="21"/>
      <c r="J614" s="21"/>
      <c r="K614" s="21"/>
      <c r="L614" s="21" t="s">
        <v>1126</v>
      </c>
    </row>
    <row r="615" spans="1:12" hidden="1" x14ac:dyDescent="0.25">
      <c r="A615" s="24">
        <f t="shared" si="0"/>
        <v>7</v>
      </c>
      <c r="B615" s="62">
        <v>41285</v>
      </c>
      <c r="C615" s="63" t="s">
        <v>1127</v>
      </c>
      <c r="D615" s="21" t="s">
        <v>1128</v>
      </c>
      <c r="E615" s="21" t="s">
        <v>1122</v>
      </c>
      <c r="F615" s="21" t="s">
        <v>358</v>
      </c>
      <c r="G615" s="21" t="s">
        <v>1129</v>
      </c>
      <c r="H615" s="21"/>
      <c r="I615" s="21"/>
      <c r="J615" s="21">
        <v>1</v>
      </c>
      <c r="K615" s="21">
        <v>1</v>
      </c>
      <c r="L615" s="21" t="s">
        <v>1130</v>
      </c>
    </row>
    <row r="616" spans="1:12" hidden="1" x14ac:dyDescent="0.25">
      <c r="A616" s="24">
        <f t="shared" si="0"/>
        <v>8</v>
      </c>
      <c r="B616" s="62">
        <v>41288</v>
      </c>
      <c r="C616" s="63" t="s">
        <v>349</v>
      </c>
      <c r="D616" s="21" t="s">
        <v>1120</v>
      </c>
      <c r="E616" s="21" t="s">
        <v>382</v>
      </c>
      <c r="F616" s="21" t="s">
        <v>671</v>
      </c>
      <c r="G616" s="21" t="s">
        <v>1119</v>
      </c>
      <c r="H616" s="21"/>
      <c r="I616" s="21"/>
      <c r="J616" s="21"/>
      <c r="K616" s="21"/>
      <c r="L616" s="21" t="s">
        <v>659</v>
      </c>
    </row>
    <row r="617" spans="1:12" hidden="1" x14ac:dyDescent="0.25">
      <c r="A617" s="24">
        <f t="shared" si="0"/>
        <v>9</v>
      </c>
      <c r="B617" s="62">
        <v>41289</v>
      </c>
      <c r="C617" s="24" t="s">
        <v>961</v>
      </c>
      <c r="D617" s="21" t="s">
        <v>1131</v>
      </c>
      <c r="E617" s="21" t="s">
        <v>399</v>
      </c>
      <c r="F617" s="21" t="s">
        <v>671</v>
      </c>
      <c r="G617" s="21" t="s">
        <v>661</v>
      </c>
      <c r="H617" s="21"/>
      <c r="I617" s="21"/>
      <c r="J617" s="21">
        <v>1</v>
      </c>
      <c r="K617" s="21"/>
      <c r="L617" s="21" t="s">
        <v>1132</v>
      </c>
    </row>
    <row r="618" spans="1:12" hidden="1" x14ac:dyDescent="0.25">
      <c r="A618" s="24">
        <f t="shared" si="0"/>
        <v>10</v>
      </c>
      <c r="B618" s="62">
        <v>41291</v>
      </c>
      <c r="C618" s="63" t="s">
        <v>331</v>
      </c>
      <c r="D618" s="21" t="s">
        <v>1120</v>
      </c>
      <c r="E618" s="21" t="s">
        <v>1133</v>
      </c>
      <c r="F618" s="21" t="s">
        <v>409</v>
      </c>
      <c r="G618" s="21" t="s">
        <v>1115</v>
      </c>
      <c r="H618" s="21"/>
      <c r="I618" s="21"/>
      <c r="J618" s="21"/>
      <c r="K618" s="21"/>
      <c r="L618" s="21" t="s">
        <v>1134</v>
      </c>
    </row>
    <row r="619" spans="1:12" hidden="1" x14ac:dyDescent="0.25">
      <c r="A619" s="24">
        <f t="shared" si="0"/>
        <v>11</v>
      </c>
      <c r="B619" s="62">
        <v>41296</v>
      </c>
      <c r="C619" s="101" t="s">
        <v>302</v>
      </c>
      <c r="D619" s="21" t="s">
        <v>1135</v>
      </c>
      <c r="E619" s="21" t="s">
        <v>1122</v>
      </c>
      <c r="F619" s="21" t="s">
        <v>671</v>
      </c>
      <c r="G619" s="21" t="s">
        <v>1136</v>
      </c>
      <c r="H619" s="21"/>
      <c r="I619" s="21"/>
      <c r="J619" s="21">
        <v>1</v>
      </c>
      <c r="K619" s="21"/>
      <c r="L619" s="21" t="s">
        <v>1137</v>
      </c>
    </row>
    <row r="620" spans="1:12" hidden="1" x14ac:dyDescent="0.25">
      <c r="A620" s="24">
        <v>12</v>
      </c>
      <c r="B620" s="62">
        <v>41296</v>
      </c>
      <c r="C620" s="21" t="s">
        <v>410</v>
      </c>
      <c r="D620" s="21" t="s">
        <v>1138</v>
      </c>
      <c r="E620" s="21" t="s">
        <v>399</v>
      </c>
      <c r="F620" s="21" t="s">
        <v>358</v>
      </c>
      <c r="G620" s="21" t="s">
        <v>661</v>
      </c>
      <c r="H620" s="21"/>
      <c r="I620" s="21"/>
      <c r="J620" s="21">
        <v>2</v>
      </c>
      <c r="K620" s="21"/>
      <c r="L620" s="21" t="s">
        <v>61</v>
      </c>
    </row>
    <row r="621" spans="1:12" hidden="1" x14ac:dyDescent="0.25">
      <c r="A621" s="24">
        <v>13</v>
      </c>
      <c r="B621" s="62">
        <v>41295</v>
      </c>
      <c r="C621" s="101" t="s">
        <v>168</v>
      </c>
      <c r="D621" s="21" t="s">
        <v>1120</v>
      </c>
      <c r="E621" s="21" t="s">
        <v>1122</v>
      </c>
      <c r="F621" s="21" t="s">
        <v>671</v>
      </c>
      <c r="G621" s="21" t="s">
        <v>1115</v>
      </c>
      <c r="H621" s="21"/>
      <c r="I621" s="21"/>
      <c r="J621" s="21"/>
      <c r="K621" s="21"/>
      <c r="L621" s="21" t="s">
        <v>1139</v>
      </c>
    </row>
    <row r="622" spans="1:12" hidden="1" x14ac:dyDescent="0.25">
      <c r="A622" s="24">
        <v>14</v>
      </c>
      <c r="B622" s="62">
        <v>41300</v>
      </c>
      <c r="C622" s="101" t="s">
        <v>86</v>
      </c>
      <c r="D622" s="21" t="s">
        <v>1140</v>
      </c>
      <c r="E622" s="21" t="s">
        <v>382</v>
      </c>
      <c r="F622" s="21" t="s">
        <v>409</v>
      </c>
      <c r="G622" s="21" t="s">
        <v>1136</v>
      </c>
      <c r="H622" s="21"/>
      <c r="I622" s="21"/>
      <c r="J622" s="21"/>
      <c r="K622" s="21">
        <v>4</v>
      </c>
      <c r="L622" s="21" t="s">
        <v>1141</v>
      </c>
    </row>
    <row r="623" spans="1:12" hidden="1" x14ac:dyDescent="0.25">
      <c r="A623" s="24">
        <v>15</v>
      </c>
      <c r="B623" s="62">
        <v>41301</v>
      </c>
      <c r="C623" s="101" t="s">
        <v>511</v>
      </c>
      <c r="D623" s="21" t="s">
        <v>1140</v>
      </c>
      <c r="E623" s="21" t="s">
        <v>382</v>
      </c>
      <c r="F623" s="21" t="s">
        <v>671</v>
      </c>
      <c r="G623" s="21" t="s">
        <v>1115</v>
      </c>
      <c r="H623" s="21"/>
      <c r="I623" s="21"/>
      <c r="J623" s="21"/>
      <c r="K623" s="21">
        <v>2</v>
      </c>
      <c r="L623" s="21" t="s">
        <v>1142</v>
      </c>
    </row>
    <row r="624" spans="1:12" hidden="1" x14ac:dyDescent="0.25">
      <c r="A624" s="24">
        <v>16</v>
      </c>
      <c r="B624" s="62">
        <v>41302</v>
      </c>
      <c r="C624" s="101" t="s">
        <v>1143</v>
      </c>
      <c r="D624" s="21" t="s">
        <v>1144</v>
      </c>
      <c r="E624" s="21" t="s">
        <v>1145</v>
      </c>
      <c r="F624" s="21" t="s">
        <v>671</v>
      </c>
      <c r="G624" s="21" t="s">
        <v>1146</v>
      </c>
      <c r="H624" s="21">
        <v>1</v>
      </c>
      <c r="I624" s="21">
        <v>1</v>
      </c>
      <c r="J624" s="21"/>
      <c r="K624" s="21"/>
      <c r="L624" s="21" t="s">
        <v>1147</v>
      </c>
    </row>
    <row r="625" spans="1:12" hidden="1" x14ac:dyDescent="0.25">
      <c r="A625" s="24">
        <v>17</v>
      </c>
      <c r="B625" s="62">
        <v>41304</v>
      </c>
      <c r="C625" s="21" t="s">
        <v>291</v>
      </c>
      <c r="D625" s="21" t="s">
        <v>1120</v>
      </c>
      <c r="E625" s="21" t="s">
        <v>406</v>
      </c>
      <c r="F625" s="21" t="s">
        <v>671</v>
      </c>
      <c r="G625" s="21" t="s">
        <v>1115</v>
      </c>
      <c r="H625" s="21"/>
      <c r="I625" s="21"/>
      <c r="J625" s="21"/>
      <c r="K625" s="21">
        <v>1</v>
      </c>
      <c r="L625" s="21" t="s">
        <v>128</v>
      </c>
    </row>
    <row r="626" spans="1:12" hidden="1" x14ac:dyDescent="0.25">
      <c r="A626" s="24">
        <v>18</v>
      </c>
      <c r="B626" s="62">
        <v>41305</v>
      </c>
      <c r="C626" s="101" t="s">
        <v>1148</v>
      </c>
      <c r="D626" s="21" t="s">
        <v>1120</v>
      </c>
      <c r="E626" s="21" t="s">
        <v>399</v>
      </c>
      <c r="F626" s="21" t="s">
        <v>671</v>
      </c>
      <c r="G626" s="21" t="s">
        <v>661</v>
      </c>
      <c r="H626" s="21"/>
      <c r="I626" s="21"/>
      <c r="J626" s="21">
        <v>1</v>
      </c>
      <c r="K626" s="21"/>
      <c r="L626" s="21" t="s">
        <v>36</v>
      </c>
    </row>
    <row r="627" spans="1:12" s="5" customFormat="1" ht="20.100000000000001" customHeight="1" x14ac:dyDescent="0.25">
      <c r="A627" s="37"/>
      <c r="B627" s="37"/>
      <c r="C627" s="37"/>
      <c r="D627" s="37"/>
      <c r="E627" s="37"/>
      <c r="F627" s="37" t="s">
        <v>129</v>
      </c>
      <c r="G627" s="37" t="s">
        <v>1149</v>
      </c>
      <c r="H627" s="38">
        <f>SUM(H609:H626)</f>
        <v>1</v>
      </c>
      <c r="I627" s="38">
        <f>SUM(I609:I626)</f>
        <v>1</v>
      </c>
      <c r="J627" s="38">
        <f>SUM(J609:J626)</f>
        <v>9</v>
      </c>
      <c r="K627" s="38">
        <f>SUM(K609:K626)</f>
        <v>10</v>
      </c>
      <c r="L627" s="37"/>
    </row>
    <row r="628" spans="1:12" hidden="1" x14ac:dyDescent="0.25">
      <c r="A628" s="24">
        <v>19</v>
      </c>
      <c r="B628" s="62">
        <v>41307</v>
      </c>
      <c r="C628" s="101" t="s">
        <v>203</v>
      </c>
      <c r="D628" s="21" t="s">
        <v>1120</v>
      </c>
      <c r="E628" s="21" t="s">
        <v>382</v>
      </c>
      <c r="F628" s="21" t="s">
        <v>671</v>
      </c>
      <c r="G628" s="21" t="s">
        <v>661</v>
      </c>
      <c r="H628" s="21"/>
      <c r="I628" s="21"/>
      <c r="J628" s="21">
        <v>1</v>
      </c>
      <c r="K628" s="21"/>
      <c r="L628" s="21" t="s">
        <v>1150</v>
      </c>
    </row>
    <row r="629" spans="1:12" hidden="1" x14ac:dyDescent="0.25">
      <c r="A629" s="24">
        <v>20</v>
      </c>
      <c r="B629" s="62">
        <v>41315</v>
      </c>
      <c r="C629" s="101" t="s">
        <v>473</v>
      </c>
      <c r="D629" s="21" t="s">
        <v>1151</v>
      </c>
      <c r="E629" s="21" t="s">
        <v>1152</v>
      </c>
      <c r="F629" s="21" t="s">
        <v>671</v>
      </c>
      <c r="G629" s="21" t="s">
        <v>1136</v>
      </c>
      <c r="H629" s="21"/>
      <c r="I629" s="21"/>
      <c r="J629" s="21">
        <v>1</v>
      </c>
      <c r="K629" s="21"/>
      <c r="L629" s="21" t="s">
        <v>1153</v>
      </c>
    </row>
    <row r="630" spans="1:12" hidden="1" x14ac:dyDescent="0.25">
      <c r="A630" s="24">
        <v>21</v>
      </c>
      <c r="B630" s="62">
        <v>41317</v>
      </c>
      <c r="C630" s="21" t="s">
        <v>302</v>
      </c>
      <c r="D630" s="21" t="s">
        <v>1154</v>
      </c>
      <c r="E630" s="21" t="s">
        <v>1122</v>
      </c>
      <c r="F630" s="21" t="s">
        <v>671</v>
      </c>
      <c r="G630" s="21" t="s">
        <v>1136</v>
      </c>
      <c r="H630" s="21"/>
      <c r="I630" s="21"/>
      <c r="J630" s="21"/>
      <c r="K630" s="21"/>
      <c r="L630" s="21" t="s">
        <v>1155</v>
      </c>
    </row>
    <row r="631" spans="1:12" hidden="1" x14ac:dyDescent="0.25">
      <c r="A631" s="24">
        <v>22</v>
      </c>
      <c r="B631" s="62">
        <v>41317</v>
      </c>
      <c r="C631" s="101" t="s">
        <v>331</v>
      </c>
      <c r="D631" s="21" t="s">
        <v>1140</v>
      </c>
      <c r="E631" s="21" t="s">
        <v>1122</v>
      </c>
      <c r="F631" s="21" t="s">
        <v>671</v>
      </c>
      <c r="G631" s="21" t="s">
        <v>1156</v>
      </c>
      <c r="H631" s="21"/>
      <c r="I631" s="21"/>
      <c r="J631" s="21"/>
      <c r="K631" s="21">
        <v>1</v>
      </c>
      <c r="L631" s="21" t="s">
        <v>1157</v>
      </c>
    </row>
    <row r="632" spans="1:12" hidden="1" x14ac:dyDescent="0.25">
      <c r="A632" s="24">
        <v>23</v>
      </c>
      <c r="B632" s="62">
        <v>41317</v>
      </c>
      <c r="C632" s="101" t="s">
        <v>433</v>
      </c>
      <c r="D632" s="21" t="s">
        <v>1158</v>
      </c>
      <c r="E632" s="21" t="s">
        <v>1159</v>
      </c>
      <c r="F632" s="21" t="s">
        <v>671</v>
      </c>
      <c r="G632" s="21" t="s">
        <v>661</v>
      </c>
      <c r="H632" s="21"/>
      <c r="I632" s="21"/>
      <c r="J632" s="21">
        <v>1</v>
      </c>
      <c r="K632" s="21"/>
      <c r="L632" s="21" t="s">
        <v>1160</v>
      </c>
    </row>
    <row r="633" spans="1:12" hidden="1" x14ac:dyDescent="0.25">
      <c r="A633" s="24">
        <v>24</v>
      </c>
      <c r="B633" s="62">
        <v>41318</v>
      </c>
      <c r="C633" s="101" t="s">
        <v>275</v>
      </c>
      <c r="D633" s="21" t="s">
        <v>1120</v>
      </c>
      <c r="E633" s="21" t="s">
        <v>399</v>
      </c>
      <c r="F633" s="21" t="s">
        <v>671</v>
      </c>
      <c r="G633" s="21" t="s">
        <v>1115</v>
      </c>
      <c r="H633" s="21"/>
      <c r="I633" s="21"/>
      <c r="J633" s="21"/>
      <c r="K633" s="21">
        <v>1</v>
      </c>
      <c r="L633" s="21" t="s">
        <v>1132</v>
      </c>
    </row>
    <row r="634" spans="1:12" hidden="1" x14ac:dyDescent="0.25">
      <c r="A634" s="24">
        <v>25</v>
      </c>
      <c r="B634" s="62">
        <v>41321</v>
      </c>
      <c r="C634" s="101" t="s">
        <v>403</v>
      </c>
      <c r="D634" s="21" t="s">
        <v>1161</v>
      </c>
      <c r="E634" s="21" t="s">
        <v>399</v>
      </c>
      <c r="F634" s="21" t="s">
        <v>671</v>
      </c>
      <c r="G634" s="21" t="s">
        <v>1119</v>
      </c>
      <c r="H634" s="21"/>
      <c r="I634" s="21"/>
      <c r="J634" s="21"/>
      <c r="K634" s="21">
        <v>1</v>
      </c>
      <c r="L634" s="21" t="s">
        <v>1132</v>
      </c>
    </row>
    <row r="635" spans="1:12" hidden="1" x14ac:dyDescent="0.25">
      <c r="A635" s="24">
        <v>26</v>
      </c>
      <c r="B635" s="62">
        <v>41324</v>
      </c>
      <c r="C635" s="21" t="s">
        <v>1162</v>
      </c>
      <c r="D635" s="21" t="s">
        <v>1163</v>
      </c>
      <c r="E635" s="21" t="s">
        <v>399</v>
      </c>
      <c r="F635" s="21" t="s">
        <v>671</v>
      </c>
      <c r="G635" s="21" t="s">
        <v>661</v>
      </c>
      <c r="H635" s="21"/>
      <c r="I635" s="21"/>
      <c r="J635" s="21">
        <v>1</v>
      </c>
      <c r="K635" s="21">
        <v>1</v>
      </c>
      <c r="L635" s="21" t="s">
        <v>1164</v>
      </c>
    </row>
    <row r="636" spans="1:12" hidden="1" x14ac:dyDescent="0.25">
      <c r="A636" s="24">
        <v>27</v>
      </c>
      <c r="B636" s="62">
        <v>41327</v>
      </c>
      <c r="C636" s="101" t="s">
        <v>1165</v>
      </c>
      <c r="D636" s="21" t="s">
        <v>1166</v>
      </c>
      <c r="E636" s="21" t="s">
        <v>382</v>
      </c>
      <c r="F636" s="21" t="s">
        <v>409</v>
      </c>
      <c r="G636" s="21" t="s">
        <v>1167</v>
      </c>
      <c r="H636" s="21"/>
      <c r="I636" s="21"/>
      <c r="J636" s="21"/>
      <c r="K636" s="21"/>
      <c r="L636" s="21" t="s">
        <v>1168</v>
      </c>
    </row>
    <row r="637" spans="1:12" hidden="1" x14ac:dyDescent="0.25">
      <c r="A637" s="24">
        <v>28</v>
      </c>
      <c r="B637" s="62">
        <v>41331</v>
      </c>
      <c r="C637" s="101" t="s">
        <v>184</v>
      </c>
      <c r="D637" s="21" t="s">
        <v>1169</v>
      </c>
      <c r="E637" s="21" t="s">
        <v>382</v>
      </c>
      <c r="F637" s="21" t="s">
        <v>409</v>
      </c>
      <c r="G637" s="21" t="s">
        <v>1115</v>
      </c>
      <c r="H637" s="21"/>
      <c r="I637" s="21"/>
      <c r="J637" s="21"/>
      <c r="K637" s="21"/>
      <c r="L637" s="21" t="s">
        <v>1170</v>
      </c>
    </row>
    <row r="638" spans="1:12" hidden="1" x14ac:dyDescent="0.25">
      <c r="A638" s="24">
        <v>29</v>
      </c>
      <c r="B638" s="62">
        <v>41331</v>
      </c>
      <c r="C638" s="101" t="s">
        <v>551</v>
      </c>
      <c r="D638" s="21" t="s">
        <v>1171</v>
      </c>
      <c r="E638" s="21" t="s">
        <v>382</v>
      </c>
      <c r="F638" s="21" t="s">
        <v>671</v>
      </c>
      <c r="G638" s="21" t="s">
        <v>1115</v>
      </c>
      <c r="H638" s="21"/>
      <c r="I638" s="21"/>
      <c r="J638" s="21">
        <v>3</v>
      </c>
      <c r="K638" s="21">
        <v>2</v>
      </c>
      <c r="L638" s="21" t="s">
        <v>1172</v>
      </c>
    </row>
    <row r="639" spans="1:12" hidden="1" x14ac:dyDescent="0.25">
      <c r="A639" s="24">
        <v>30</v>
      </c>
      <c r="B639" s="62">
        <v>41333</v>
      </c>
      <c r="C639" s="101" t="s">
        <v>166</v>
      </c>
      <c r="D639" s="21" t="s">
        <v>1151</v>
      </c>
      <c r="E639" s="21" t="s">
        <v>406</v>
      </c>
      <c r="F639" s="21" t="s">
        <v>671</v>
      </c>
      <c r="G639" s="21" t="s">
        <v>1136</v>
      </c>
      <c r="H639" s="21"/>
      <c r="I639" s="21"/>
      <c r="J639" s="21">
        <v>1</v>
      </c>
      <c r="K639" s="21"/>
      <c r="L639" s="21" t="s">
        <v>1137</v>
      </c>
    </row>
    <row r="640" spans="1:12" hidden="1" x14ac:dyDescent="0.25">
      <c r="A640" s="24">
        <v>31</v>
      </c>
      <c r="B640" s="62">
        <v>41342</v>
      </c>
      <c r="C640" s="101" t="s">
        <v>353</v>
      </c>
      <c r="D640" s="21" t="s">
        <v>1173</v>
      </c>
      <c r="E640" s="21" t="s">
        <v>573</v>
      </c>
      <c r="F640" s="21" t="s">
        <v>358</v>
      </c>
      <c r="G640" s="21" t="s">
        <v>1115</v>
      </c>
      <c r="H640" s="21"/>
      <c r="I640" s="21"/>
      <c r="J640" s="21"/>
      <c r="K640" s="21">
        <v>1</v>
      </c>
      <c r="L640" s="21" t="s">
        <v>36</v>
      </c>
    </row>
    <row r="641" spans="1:12" s="5" customFormat="1" ht="20.100000000000001" customHeight="1" x14ac:dyDescent="0.25">
      <c r="A641" s="37"/>
      <c r="B641" s="37"/>
      <c r="C641" s="37"/>
      <c r="D641" s="37"/>
      <c r="E641" s="37"/>
      <c r="F641" s="37" t="s">
        <v>217</v>
      </c>
      <c r="G641" s="37" t="s">
        <v>1149</v>
      </c>
      <c r="H641" s="38">
        <f>SUM(H628:H640)</f>
        <v>0</v>
      </c>
      <c r="I641" s="38">
        <f>SUM(I628:I640)</f>
        <v>0</v>
      </c>
      <c r="J641" s="38">
        <f>SUM(J628:J640)</f>
        <v>8</v>
      </c>
      <c r="K641" s="38">
        <f>SUM(K628:K640)</f>
        <v>7</v>
      </c>
      <c r="L641" s="37"/>
    </row>
    <row r="642" spans="1:12" hidden="1" x14ac:dyDescent="0.25">
      <c r="A642" s="24">
        <v>32</v>
      </c>
      <c r="B642" s="62">
        <v>41341</v>
      </c>
      <c r="C642" s="101" t="s">
        <v>340</v>
      </c>
      <c r="D642" s="21" t="s">
        <v>1158</v>
      </c>
      <c r="E642" s="21" t="s">
        <v>399</v>
      </c>
      <c r="F642" s="21" t="s">
        <v>671</v>
      </c>
      <c r="G642" s="21" t="s">
        <v>1174</v>
      </c>
      <c r="H642" s="21"/>
      <c r="I642" s="21"/>
      <c r="J642" s="21">
        <v>1</v>
      </c>
      <c r="K642" s="21"/>
      <c r="L642" s="21" t="s">
        <v>958</v>
      </c>
    </row>
    <row r="643" spans="1:12" hidden="1" x14ac:dyDescent="0.25">
      <c r="A643" s="24">
        <v>33</v>
      </c>
      <c r="B643" s="62">
        <v>41349</v>
      </c>
      <c r="C643" s="101" t="s">
        <v>275</v>
      </c>
      <c r="D643" s="21" t="s">
        <v>1120</v>
      </c>
      <c r="E643" s="21" t="s">
        <v>399</v>
      </c>
      <c r="F643" s="21" t="s">
        <v>671</v>
      </c>
      <c r="G643" s="21" t="s">
        <v>1119</v>
      </c>
      <c r="H643" s="21"/>
      <c r="I643" s="21"/>
      <c r="J643" s="21">
        <v>1</v>
      </c>
      <c r="K643" s="21"/>
      <c r="L643" s="21" t="s">
        <v>958</v>
      </c>
    </row>
    <row r="644" spans="1:12" hidden="1" x14ac:dyDescent="0.25">
      <c r="A644" s="24">
        <v>34</v>
      </c>
      <c r="B644" s="62">
        <v>41351</v>
      </c>
      <c r="C644" s="101" t="s">
        <v>444</v>
      </c>
      <c r="D644" s="21" t="s">
        <v>1175</v>
      </c>
      <c r="E644" s="21" t="s">
        <v>406</v>
      </c>
      <c r="F644" s="21" t="s">
        <v>671</v>
      </c>
      <c r="G644" s="21" t="s">
        <v>1146</v>
      </c>
      <c r="H644" s="21"/>
      <c r="I644" s="21"/>
      <c r="J644" s="21"/>
      <c r="K644" s="21">
        <v>1</v>
      </c>
      <c r="L644" s="21" t="s">
        <v>372</v>
      </c>
    </row>
    <row r="645" spans="1:12" hidden="1" x14ac:dyDescent="0.25">
      <c r="A645" s="24">
        <v>35</v>
      </c>
      <c r="B645" s="62">
        <v>41352</v>
      </c>
      <c r="C645" s="21" t="s">
        <v>645</v>
      </c>
      <c r="D645" s="21" t="s">
        <v>1176</v>
      </c>
      <c r="E645" s="21" t="s">
        <v>1159</v>
      </c>
      <c r="F645" s="21" t="s">
        <v>671</v>
      </c>
      <c r="G645" s="21" t="s">
        <v>1177</v>
      </c>
      <c r="H645" s="21"/>
      <c r="I645" s="21"/>
      <c r="J645" s="21"/>
      <c r="K645" s="21">
        <v>2</v>
      </c>
      <c r="L645" s="21" t="s">
        <v>493</v>
      </c>
    </row>
    <row r="646" spans="1:12" hidden="1" x14ac:dyDescent="0.25">
      <c r="A646" s="24">
        <v>36</v>
      </c>
      <c r="B646" s="62">
        <v>41359</v>
      </c>
      <c r="C646" s="101" t="s">
        <v>959</v>
      </c>
      <c r="D646" s="21" t="s">
        <v>1178</v>
      </c>
      <c r="E646" s="21" t="s">
        <v>575</v>
      </c>
      <c r="F646" s="21" t="s">
        <v>671</v>
      </c>
      <c r="G646" s="21" t="s">
        <v>1115</v>
      </c>
      <c r="H646" s="21"/>
      <c r="I646" s="21"/>
      <c r="J646" s="21">
        <v>1</v>
      </c>
      <c r="K646" s="21">
        <v>2</v>
      </c>
      <c r="L646" s="21" t="s">
        <v>372</v>
      </c>
    </row>
    <row r="647" spans="1:12" hidden="1" x14ac:dyDescent="0.25">
      <c r="A647" s="24">
        <v>37</v>
      </c>
      <c r="B647" s="62">
        <v>41359</v>
      </c>
      <c r="C647" s="101" t="s">
        <v>197</v>
      </c>
      <c r="D647" s="21" t="s">
        <v>1120</v>
      </c>
      <c r="E647" s="21" t="s">
        <v>399</v>
      </c>
      <c r="F647" s="21" t="s">
        <v>671</v>
      </c>
      <c r="G647" s="21" t="s">
        <v>1177</v>
      </c>
      <c r="H647" s="21"/>
      <c r="I647" s="21"/>
      <c r="J647" s="21"/>
      <c r="K647" s="21">
        <v>1</v>
      </c>
      <c r="L647" s="21" t="s">
        <v>1132</v>
      </c>
    </row>
    <row r="648" spans="1:12" hidden="1" x14ac:dyDescent="0.25">
      <c r="A648" s="24">
        <v>38</v>
      </c>
      <c r="B648" s="62">
        <v>41360</v>
      </c>
      <c r="C648" s="21" t="s">
        <v>539</v>
      </c>
      <c r="D648" s="21" t="s">
        <v>1120</v>
      </c>
      <c r="E648" s="21" t="s">
        <v>382</v>
      </c>
      <c r="F648" s="21" t="s">
        <v>671</v>
      </c>
      <c r="G648" s="21" t="s">
        <v>1115</v>
      </c>
      <c r="H648" s="21"/>
      <c r="I648" s="21"/>
      <c r="J648" s="21"/>
      <c r="K648" s="21"/>
      <c r="L648" s="21" t="s">
        <v>1179</v>
      </c>
    </row>
    <row r="649" spans="1:12" hidden="1" x14ac:dyDescent="0.25">
      <c r="A649" s="24">
        <v>39</v>
      </c>
      <c r="B649" s="62">
        <v>41360</v>
      </c>
      <c r="C649" s="21" t="s">
        <v>83</v>
      </c>
      <c r="D649" s="21" t="s">
        <v>1180</v>
      </c>
      <c r="E649" s="21" t="s">
        <v>382</v>
      </c>
      <c r="F649" s="21" t="s">
        <v>671</v>
      </c>
      <c r="G649" s="21" t="s">
        <v>1119</v>
      </c>
      <c r="H649" s="21"/>
      <c r="I649" s="21"/>
      <c r="J649" s="21"/>
      <c r="K649" s="21"/>
      <c r="L649" s="21" t="s">
        <v>1141</v>
      </c>
    </row>
    <row r="650" spans="1:12" hidden="1" x14ac:dyDescent="0.25">
      <c r="A650" s="24">
        <v>40</v>
      </c>
      <c r="B650" s="62">
        <v>41362</v>
      </c>
      <c r="C650" s="101" t="s">
        <v>602</v>
      </c>
      <c r="D650" s="21" t="s">
        <v>1181</v>
      </c>
      <c r="E650" s="21" t="s">
        <v>382</v>
      </c>
      <c r="F650" s="21" t="s">
        <v>671</v>
      </c>
      <c r="G650" s="21" t="s">
        <v>1115</v>
      </c>
      <c r="H650" s="21"/>
      <c r="I650" s="21"/>
      <c r="J650" s="21"/>
      <c r="K650" s="21">
        <v>1</v>
      </c>
      <c r="L650" s="21" t="s">
        <v>372</v>
      </c>
    </row>
    <row r="651" spans="1:12" hidden="1" x14ac:dyDescent="0.25">
      <c r="A651" s="24">
        <v>41</v>
      </c>
      <c r="B651" s="62">
        <v>41362</v>
      </c>
      <c r="C651" s="21" t="s">
        <v>291</v>
      </c>
      <c r="D651" s="21" t="s">
        <v>1182</v>
      </c>
      <c r="E651" s="21" t="s">
        <v>406</v>
      </c>
      <c r="F651" s="21" t="s">
        <v>671</v>
      </c>
      <c r="G651" s="21" t="s">
        <v>1115</v>
      </c>
      <c r="H651" s="21"/>
      <c r="I651" s="21"/>
      <c r="J651" s="21">
        <v>1</v>
      </c>
      <c r="K651" s="21"/>
      <c r="L651" s="21" t="s">
        <v>372</v>
      </c>
    </row>
    <row r="652" spans="1:12" s="5" customFormat="1" ht="20.100000000000001" customHeight="1" x14ac:dyDescent="0.25">
      <c r="A652" s="37"/>
      <c r="B652" s="37"/>
      <c r="C652" s="37"/>
      <c r="D652" s="37"/>
      <c r="E652" s="37"/>
      <c r="F652" s="37" t="s">
        <v>271</v>
      </c>
      <c r="G652" s="37" t="s">
        <v>1149</v>
      </c>
      <c r="H652" s="38">
        <f>SUM(H642:H651)</f>
        <v>0</v>
      </c>
      <c r="I652" s="38">
        <f>SUM(I642:I651)</f>
        <v>0</v>
      </c>
      <c r="J652" s="38">
        <f>SUM(J642:J651)</f>
        <v>4</v>
      </c>
      <c r="K652" s="38">
        <f>SUM(K642:K651)</f>
        <v>7</v>
      </c>
      <c r="L652" s="37"/>
    </row>
    <row r="653" spans="1:12" ht="23.25" customHeight="1" x14ac:dyDescent="0.25">
      <c r="A653" s="491" t="s">
        <v>1183</v>
      </c>
      <c r="B653" s="492"/>
      <c r="C653" s="492"/>
      <c r="D653" s="492"/>
      <c r="E653" s="492"/>
      <c r="F653" s="492"/>
      <c r="G653" s="492"/>
      <c r="H653" s="492"/>
      <c r="I653" s="492"/>
      <c r="J653" s="492"/>
      <c r="K653" s="492"/>
      <c r="L653" s="493"/>
    </row>
    <row r="654" spans="1:12" s="105" customFormat="1" ht="22.5" hidden="1" customHeight="1" x14ac:dyDescent="0.25">
      <c r="A654" s="102">
        <v>1</v>
      </c>
      <c r="B654" s="103">
        <v>41276</v>
      </c>
      <c r="C654" s="104">
        <v>0.96527777777777779</v>
      </c>
      <c r="D654" s="102" t="s">
        <v>1184</v>
      </c>
      <c r="E654" s="102" t="s">
        <v>277</v>
      </c>
      <c r="F654" s="102" t="s">
        <v>1185</v>
      </c>
      <c r="G654" s="102" t="s">
        <v>279</v>
      </c>
      <c r="H654" s="102">
        <v>0</v>
      </c>
      <c r="I654" s="102">
        <v>0</v>
      </c>
      <c r="J654" s="102">
        <v>0</v>
      </c>
      <c r="K654" s="102">
        <v>1</v>
      </c>
      <c r="L654" s="102" t="s">
        <v>293</v>
      </c>
    </row>
    <row r="655" spans="1:12" s="105" customFormat="1" hidden="1" x14ac:dyDescent="0.25">
      <c r="A655" s="102">
        <v>2</v>
      </c>
      <c r="B655" s="103">
        <v>41278</v>
      </c>
      <c r="C655" s="104">
        <v>0.375</v>
      </c>
      <c r="D655" s="102" t="s">
        <v>1186</v>
      </c>
      <c r="E655" s="102" t="s">
        <v>277</v>
      </c>
      <c r="F655" s="102" t="s">
        <v>1187</v>
      </c>
      <c r="G655" s="102" t="s">
        <v>279</v>
      </c>
      <c r="H655" s="102">
        <v>0</v>
      </c>
      <c r="I655" s="102">
        <v>0</v>
      </c>
      <c r="J655" s="102"/>
      <c r="K655" s="102">
        <v>0</v>
      </c>
      <c r="L655" s="102" t="s">
        <v>808</v>
      </c>
    </row>
    <row r="656" spans="1:12" s="105" customFormat="1" ht="22.5" hidden="1" customHeight="1" x14ac:dyDescent="0.25">
      <c r="A656" s="102">
        <v>3</v>
      </c>
      <c r="B656" s="103">
        <v>41279</v>
      </c>
      <c r="C656" s="104">
        <v>0.41666666666666669</v>
      </c>
      <c r="D656" s="102" t="s">
        <v>1184</v>
      </c>
      <c r="E656" s="102" t="s">
        <v>277</v>
      </c>
      <c r="F656" s="102" t="s">
        <v>1185</v>
      </c>
      <c r="G656" s="102" t="s">
        <v>279</v>
      </c>
      <c r="H656" s="102">
        <v>0</v>
      </c>
      <c r="I656" s="102">
        <v>0</v>
      </c>
      <c r="J656" s="102">
        <v>0</v>
      </c>
      <c r="K656" s="102">
        <v>1</v>
      </c>
      <c r="L656" s="102" t="s">
        <v>299</v>
      </c>
    </row>
    <row r="657" spans="1:12" s="110" customFormat="1" ht="30" hidden="1" x14ac:dyDescent="0.25">
      <c r="A657" s="106">
        <v>4</v>
      </c>
      <c r="B657" s="107">
        <v>41281</v>
      </c>
      <c r="C657" s="108">
        <v>0.21180555555555555</v>
      </c>
      <c r="D657" s="106" t="s">
        <v>1188</v>
      </c>
      <c r="E657" s="102" t="s">
        <v>1189</v>
      </c>
      <c r="F657" s="109" t="s">
        <v>298</v>
      </c>
      <c r="G657" s="102" t="s">
        <v>310</v>
      </c>
      <c r="H657" s="106">
        <v>0</v>
      </c>
      <c r="I657" s="106">
        <v>0</v>
      </c>
      <c r="J657" s="106">
        <v>0</v>
      </c>
      <c r="K657" s="106">
        <v>0</v>
      </c>
      <c r="L657" s="106" t="s">
        <v>321</v>
      </c>
    </row>
    <row r="658" spans="1:12" s="105" customFormat="1" hidden="1" x14ac:dyDescent="0.25">
      <c r="A658" s="102">
        <v>5</v>
      </c>
      <c r="B658" s="111" t="s">
        <v>1190</v>
      </c>
      <c r="C658" s="104">
        <v>0.70833333333333337</v>
      </c>
      <c r="D658" s="102" t="s">
        <v>1191</v>
      </c>
      <c r="E658" s="102" t="s">
        <v>277</v>
      </c>
      <c r="F658" s="102" t="s">
        <v>287</v>
      </c>
      <c r="G658" s="102" t="s">
        <v>279</v>
      </c>
      <c r="H658" s="102">
        <v>0</v>
      </c>
      <c r="I658" s="102">
        <v>0</v>
      </c>
      <c r="J658" s="102">
        <v>0</v>
      </c>
      <c r="K658" s="102">
        <v>0</v>
      </c>
      <c r="L658" s="102" t="s">
        <v>321</v>
      </c>
    </row>
    <row r="659" spans="1:12" s="105" customFormat="1" hidden="1" x14ac:dyDescent="0.25">
      <c r="A659" s="112">
        <v>6</v>
      </c>
      <c r="B659" s="113">
        <v>41281</v>
      </c>
      <c r="C659" s="114">
        <v>0.85416666666666663</v>
      </c>
      <c r="D659" s="112" t="s">
        <v>1192</v>
      </c>
      <c r="E659" s="112" t="s">
        <v>277</v>
      </c>
      <c r="F659" s="109" t="s">
        <v>298</v>
      </c>
      <c r="G659" s="102" t="s">
        <v>279</v>
      </c>
      <c r="H659" s="106">
        <v>0</v>
      </c>
      <c r="I659" s="106">
        <v>0</v>
      </c>
      <c r="J659" s="106">
        <v>1</v>
      </c>
      <c r="K659" s="106">
        <v>0</v>
      </c>
      <c r="L659" s="106" t="s">
        <v>321</v>
      </c>
    </row>
    <row r="660" spans="1:12" s="105" customFormat="1" hidden="1" x14ac:dyDescent="0.25">
      <c r="A660" s="112">
        <v>7</v>
      </c>
      <c r="B660" s="113">
        <v>41281</v>
      </c>
      <c r="C660" s="114">
        <v>0.95138888888888884</v>
      </c>
      <c r="D660" s="112" t="s">
        <v>1193</v>
      </c>
      <c r="E660" s="112" t="s">
        <v>277</v>
      </c>
      <c r="F660" s="109" t="s">
        <v>797</v>
      </c>
      <c r="G660" s="102" t="s">
        <v>310</v>
      </c>
      <c r="H660" s="106">
        <v>0</v>
      </c>
      <c r="I660" s="106">
        <v>0</v>
      </c>
      <c r="J660" s="106">
        <v>1</v>
      </c>
      <c r="K660" s="106">
        <v>0</v>
      </c>
      <c r="L660" s="106" t="s">
        <v>321</v>
      </c>
    </row>
    <row r="661" spans="1:12" s="105" customFormat="1" hidden="1" x14ac:dyDescent="0.25">
      <c r="A661" s="112">
        <v>8</v>
      </c>
      <c r="B661" s="113">
        <v>41282</v>
      </c>
      <c r="C661" s="114">
        <v>0.52777777777777779</v>
      </c>
      <c r="D661" s="112" t="s">
        <v>1194</v>
      </c>
      <c r="E661" s="112" t="s">
        <v>1195</v>
      </c>
      <c r="F661" s="112" t="s">
        <v>351</v>
      </c>
      <c r="G661" s="112" t="s">
        <v>279</v>
      </c>
      <c r="H661" s="112">
        <v>0</v>
      </c>
      <c r="I661" s="112">
        <v>0</v>
      </c>
      <c r="J661" s="112">
        <v>0</v>
      </c>
      <c r="K661" s="112">
        <v>0</v>
      </c>
      <c r="L661" s="112" t="s">
        <v>280</v>
      </c>
    </row>
    <row r="662" spans="1:12" s="118" customFormat="1" hidden="1" x14ac:dyDescent="0.25">
      <c r="A662" s="115">
        <v>9</v>
      </c>
      <c r="B662" s="116">
        <v>41283</v>
      </c>
      <c r="C662" s="117">
        <v>0.95833333333333337</v>
      </c>
      <c r="D662" s="115" t="s">
        <v>1196</v>
      </c>
      <c r="E662" s="115" t="s">
        <v>1195</v>
      </c>
      <c r="F662" s="115" t="s">
        <v>351</v>
      </c>
      <c r="G662" s="115" t="s">
        <v>279</v>
      </c>
      <c r="H662" s="115">
        <v>0</v>
      </c>
      <c r="I662" s="115">
        <v>0</v>
      </c>
      <c r="J662" s="115">
        <v>0</v>
      </c>
      <c r="K662" s="115">
        <v>1</v>
      </c>
      <c r="L662" s="115" t="s">
        <v>293</v>
      </c>
    </row>
    <row r="663" spans="1:12" s="105" customFormat="1" hidden="1" x14ac:dyDescent="0.25">
      <c r="A663" s="112">
        <v>10</v>
      </c>
      <c r="B663" s="113">
        <v>41284</v>
      </c>
      <c r="C663" s="114">
        <v>5.5555555555555552E-2</v>
      </c>
      <c r="D663" s="112" t="s">
        <v>1197</v>
      </c>
      <c r="E663" s="112" t="s">
        <v>277</v>
      </c>
      <c r="F663" s="112" t="s">
        <v>1187</v>
      </c>
      <c r="G663" s="112" t="s">
        <v>279</v>
      </c>
      <c r="H663" s="112">
        <v>0</v>
      </c>
      <c r="I663" s="112">
        <v>0</v>
      </c>
      <c r="J663" s="112">
        <v>1</v>
      </c>
      <c r="K663" s="112">
        <v>0</v>
      </c>
      <c r="L663" s="112" t="s">
        <v>288</v>
      </c>
    </row>
    <row r="664" spans="1:12" s="105" customFormat="1" hidden="1" x14ac:dyDescent="0.25">
      <c r="A664" s="115">
        <v>11</v>
      </c>
      <c r="B664" s="113">
        <v>41285</v>
      </c>
      <c r="C664" s="114">
        <v>0.79166666666666663</v>
      </c>
      <c r="D664" s="115" t="s">
        <v>1198</v>
      </c>
      <c r="E664" s="115" t="s">
        <v>1199</v>
      </c>
      <c r="F664" s="115" t="s">
        <v>287</v>
      </c>
      <c r="G664" s="115" t="s">
        <v>279</v>
      </c>
      <c r="H664" s="115">
        <v>0</v>
      </c>
      <c r="I664" s="115">
        <v>0</v>
      </c>
      <c r="J664" s="115">
        <v>1</v>
      </c>
      <c r="K664" s="115">
        <v>0</v>
      </c>
      <c r="L664" s="115" t="s">
        <v>808</v>
      </c>
    </row>
    <row r="665" spans="1:12" s="105" customFormat="1" hidden="1" x14ac:dyDescent="0.25">
      <c r="A665" s="115">
        <v>12</v>
      </c>
      <c r="B665" s="113">
        <v>41285</v>
      </c>
      <c r="C665" s="114">
        <v>0.92708333333333337</v>
      </c>
      <c r="D665" s="115" t="s">
        <v>1200</v>
      </c>
      <c r="E665" s="115" t="s">
        <v>1199</v>
      </c>
      <c r="F665" s="115" t="s">
        <v>797</v>
      </c>
      <c r="G665" s="115" t="s">
        <v>310</v>
      </c>
      <c r="H665" s="115">
        <v>0</v>
      </c>
      <c r="I665" s="115">
        <v>0</v>
      </c>
      <c r="J665" s="115">
        <v>1</v>
      </c>
      <c r="K665" s="115">
        <v>0</v>
      </c>
      <c r="L665" s="115" t="s">
        <v>808</v>
      </c>
    </row>
    <row r="666" spans="1:12" s="105" customFormat="1" hidden="1" x14ac:dyDescent="0.25">
      <c r="A666" s="115">
        <v>13</v>
      </c>
      <c r="B666" s="113">
        <v>41286</v>
      </c>
      <c r="C666" s="114">
        <v>0.34375</v>
      </c>
      <c r="D666" s="115" t="s">
        <v>1201</v>
      </c>
      <c r="E666" s="115" t="s">
        <v>277</v>
      </c>
      <c r="F666" s="115" t="s">
        <v>298</v>
      </c>
      <c r="G666" s="115" t="s">
        <v>279</v>
      </c>
      <c r="H666" s="115">
        <v>0</v>
      </c>
      <c r="I666" s="115">
        <v>0</v>
      </c>
      <c r="J666" s="115">
        <v>1</v>
      </c>
      <c r="K666" s="115">
        <v>0</v>
      </c>
      <c r="L666" s="115" t="s">
        <v>299</v>
      </c>
    </row>
    <row r="667" spans="1:12" s="105" customFormat="1" hidden="1" x14ac:dyDescent="0.25">
      <c r="A667" s="115">
        <v>14</v>
      </c>
      <c r="B667" s="113">
        <v>41286</v>
      </c>
      <c r="C667" s="114">
        <v>0.5</v>
      </c>
      <c r="D667" s="115" t="s">
        <v>1202</v>
      </c>
      <c r="E667" s="115" t="s">
        <v>317</v>
      </c>
      <c r="F667" s="115" t="s">
        <v>287</v>
      </c>
      <c r="G667" s="115" t="s">
        <v>279</v>
      </c>
      <c r="H667" s="115">
        <v>1</v>
      </c>
      <c r="I667" s="115">
        <v>0</v>
      </c>
      <c r="J667" s="115">
        <v>0</v>
      </c>
      <c r="K667" s="115">
        <v>0</v>
      </c>
      <c r="L667" s="115" t="s">
        <v>299</v>
      </c>
    </row>
    <row r="668" spans="1:12" s="105" customFormat="1" hidden="1" x14ac:dyDescent="0.25">
      <c r="A668" s="115">
        <v>15</v>
      </c>
      <c r="B668" s="113">
        <v>41287</v>
      </c>
      <c r="C668" s="114">
        <v>0.4513888888888889</v>
      </c>
      <c r="D668" s="115" t="s">
        <v>1203</v>
      </c>
      <c r="E668" s="115" t="s">
        <v>277</v>
      </c>
      <c r="F668" s="115" t="s">
        <v>298</v>
      </c>
      <c r="G668" s="115" t="s">
        <v>279</v>
      </c>
      <c r="H668" s="115">
        <v>0</v>
      </c>
      <c r="I668" s="115">
        <v>0</v>
      </c>
      <c r="J668" s="115">
        <v>1</v>
      </c>
      <c r="K668" s="115">
        <v>0</v>
      </c>
      <c r="L668" s="115" t="s">
        <v>305</v>
      </c>
    </row>
    <row r="669" spans="1:12" s="105" customFormat="1" hidden="1" x14ac:dyDescent="0.25">
      <c r="A669" s="115">
        <v>16</v>
      </c>
      <c r="B669" s="113">
        <v>41289</v>
      </c>
      <c r="C669" s="114">
        <v>0.84027777777777779</v>
      </c>
      <c r="D669" s="115" t="s">
        <v>1204</v>
      </c>
      <c r="E669" s="115" t="s">
        <v>317</v>
      </c>
      <c r="F669" s="115" t="s">
        <v>298</v>
      </c>
      <c r="G669" s="115" t="s">
        <v>279</v>
      </c>
      <c r="H669" s="115">
        <v>0</v>
      </c>
      <c r="I669" s="115">
        <v>0</v>
      </c>
      <c r="J669" s="115">
        <v>0</v>
      </c>
      <c r="K669" s="115">
        <v>1</v>
      </c>
      <c r="L669" s="115" t="s">
        <v>280</v>
      </c>
    </row>
    <row r="670" spans="1:12" s="105" customFormat="1" hidden="1" x14ac:dyDescent="0.25">
      <c r="A670" s="115">
        <v>17</v>
      </c>
      <c r="B670" s="113">
        <v>41290</v>
      </c>
      <c r="C670" s="114">
        <v>0.34722222222222227</v>
      </c>
      <c r="D670" s="115" t="s">
        <v>1205</v>
      </c>
      <c r="E670" s="115" t="s">
        <v>1199</v>
      </c>
      <c r="F670" s="115" t="s">
        <v>298</v>
      </c>
      <c r="G670" s="115" t="s">
        <v>279</v>
      </c>
      <c r="H670" s="115">
        <v>0</v>
      </c>
      <c r="I670" s="115">
        <v>0</v>
      </c>
      <c r="J670" s="115">
        <v>1</v>
      </c>
      <c r="K670" s="115">
        <v>0</v>
      </c>
      <c r="L670" s="115" t="s">
        <v>293</v>
      </c>
    </row>
    <row r="671" spans="1:12" s="105" customFormat="1" hidden="1" x14ac:dyDescent="0.25">
      <c r="A671" s="115">
        <v>18</v>
      </c>
      <c r="B671" s="113">
        <v>41290</v>
      </c>
      <c r="C671" s="114">
        <v>4.5138888888888888E-2</v>
      </c>
      <c r="D671" s="115" t="s">
        <v>1193</v>
      </c>
      <c r="E671" s="115" t="s">
        <v>317</v>
      </c>
      <c r="F671" s="115" t="s">
        <v>298</v>
      </c>
      <c r="G671" s="115" t="s">
        <v>279</v>
      </c>
      <c r="H671" s="115">
        <v>0</v>
      </c>
      <c r="I671" s="115">
        <v>0</v>
      </c>
      <c r="J671" s="115">
        <v>1</v>
      </c>
      <c r="K671" s="115">
        <v>0</v>
      </c>
      <c r="L671" s="115" t="s">
        <v>1206</v>
      </c>
    </row>
    <row r="672" spans="1:12" s="105" customFormat="1" hidden="1" x14ac:dyDescent="0.25">
      <c r="A672" s="115">
        <v>19</v>
      </c>
      <c r="B672" s="113">
        <v>41290</v>
      </c>
      <c r="C672" s="114">
        <v>0.88194444444444453</v>
      </c>
      <c r="D672" s="115" t="s">
        <v>1207</v>
      </c>
      <c r="E672" s="115" t="s">
        <v>317</v>
      </c>
      <c r="F672" s="115" t="s">
        <v>298</v>
      </c>
      <c r="G672" s="115" t="s">
        <v>279</v>
      </c>
      <c r="H672" s="115">
        <v>0</v>
      </c>
      <c r="I672" s="115">
        <v>0</v>
      </c>
      <c r="J672" s="115">
        <v>0</v>
      </c>
      <c r="K672" s="115">
        <v>1</v>
      </c>
      <c r="L672" s="115" t="s">
        <v>293</v>
      </c>
    </row>
    <row r="673" spans="1:12" s="105" customFormat="1" hidden="1" x14ac:dyDescent="0.25">
      <c r="A673" s="115">
        <v>20</v>
      </c>
      <c r="B673" s="113">
        <v>41291</v>
      </c>
      <c r="C673" s="114">
        <v>0.55555555555555558</v>
      </c>
      <c r="D673" s="112" t="s">
        <v>1208</v>
      </c>
      <c r="E673" s="112" t="s">
        <v>317</v>
      </c>
      <c r="F673" s="112" t="s">
        <v>287</v>
      </c>
      <c r="G673" s="112" t="s">
        <v>279</v>
      </c>
      <c r="H673" s="112">
        <v>1</v>
      </c>
      <c r="I673" s="112">
        <v>0</v>
      </c>
      <c r="J673" s="112">
        <v>0</v>
      </c>
      <c r="K673" s="112">
        <v>0</v>
      </c>
      <c r="L673" s="112" t="s">
        <v>288</v>
      </c>
    </row>
    <row r="674" spans="1:12" s="105" customFormat="1" hidden="1" x14ac:dyDescent="0.25">
      <c r="A674" s="115">
        <v>21</v>
      </c>
      <c r="B674" s="113">
        <v>41291</v>
      </c>
      <c r="C674" s="114">
        <v>0.61111111111111105</v>
      </c>
      <c r="D674" s="112" t="s">
        <v>1209</v>
      </c>
      <c r="E674" s="112" t="s">
        <v>277</v>
      </c>
      <c r="F674" s="112" t="s">
        <v>298</v>
      </c>
      <c r="G674" s="112" t="s">
        <v>279</v>
      </c>
      <c r="H674" s="112">
        <v>0</v>
      </c>
      <c r="I674" s="112">
        <v>0</v>
      </c>
      <c r="J674" s="112">
        <v>2</v>
      </c>
      <c r="K674" s="112">
        <v>1</v>
      </c>
      <c r="L674" s="112" t="s">
        <v>288</v>
      </c>
    </row>
    <row r="675" spans="1:12" s="105" customFormat="1" hidden="1" x14ac:dyDescent="0.25">
      <c r="A675" s="115">
        <v>22</v>
      </c>
      <c r="B675" s="113">
        <v>41293</v>
      </c>
      <c r="C675" s="114">
        <v>0.3263888888888889</v>
      </c>
      <c r="D675" s="112" t="s">
        <v>1210</v>
      </c>
      <c r="E675" s="112" t="s">
        <v>277</v>
      </c>
      <c r="F675" s="112" t="s">
        <v>797</v>
      </c>
      <c r="G675" s="112" t="s">
        <v>310</v>
      </c>
      <c r="H675" s="112">
        <v>0</v>
      </c>
      <c r="I675" s="112">
        <v>0</v>
      </c>
      <c r="J675" s="112">
        <v>0</v>
      </c>
      <c r="K675" s="112">
        <v>0</v>
      </c>
      <c r="L675" s="112" t="s">
        <v>299</v>
      </c>
    </row>
    <row r="676" spans="1:12" s="105" customFormat="1" hidden="1" x14ac:dyDescent="0.25">
      <c r="A676" s="115">
        <v>23</v>
      </c>
      <c r="B676" s="113">
        <v>19</v>
      </c>
      <c r="C676" s="114">
        <v>0.66666666666666663</v>
      </c>
      <c r="D676" s="112" t="s">
        <v>1211</v>
      </c>
      <c r="E676" s="112" t="s">
        <v>277</v>
      </c>
      <c r="F676" s="112" t="s">
        <v>298</v>
      </c>
      <c r="G676" s="112" t="s">
        <v>310</v>
      </c>
      <c r="H676" s="112">
        <v>0</v>
      </c>
      <c r="I676" s="112">
        <v>0</v>
      </c>
      <c r="J676" s="112">
        <v>0</v>
      </c>
      <c r="K676" s="112">
        <v>0</v>
      </c>
      <c r="L676" s="112" t="s">
        <v>299</v>
      </c>
    </row>
    <row r="677" spans="1:12" s="105" customFormat="1" hidden="1" x14ac:dyDescent="0.25">
      <c r="A677" s="115">
        <v>24</v>
      </c>
      <c r="B677" s="113">
        <v>20</v>
      </c>
      <c r="C677" s="114">
        <v>0.99305555555555547</v>
      </c>
      <c r="D677" s="112" t="s">
        <v>1212</v>
      </c>
      <c r="E677" s="112" t="s">
        <v>277</v>
      </c>
      <c r="F677" s="112" t="s">
        <v>1187</v>
      </c>
      <c r="G677" s="112" t="s">
        <v>279</v>
      </c>
      <c r="H677" s="112">
        <v>0</v>
      </c>
      <c r="I677" s="112">
        <v>0</v>
      </c>
      <c r="J677" s="112">
        <v>0</v>
      </c>
      <c r="K677" s="112">
        <v>1</v>
      </c>
      <c r="L677" s="112" t="s">
        <v>305</v>
      </c>
    </row>
    <row r="678" spans="1:12" s="105" customFormat="1" hidden="1" x14ac:dyDescent="0.25">
      <c r="A678" s="115">
        <v>25</v>
      </c>
      <c r="B678" s="113">
        <v>21</v>
      </c>
      <c r="C678" s="114">
        <v>0.3888888888888889</v>
      </c>
      <c r="D678" s="112" t="s">
        <v>1213</v>
      </c>
      <c r="E678" s="112" t="s">
        <v>277</v>
      </c>
      <c r="F678" s="112" t="s">
        <v>797</v>
      </c>
      <c r="G678" s="112" t="s">
        <v>310</v>
      </c>
      <c r="H678" s="112">
        <v>0</v>
      </c>
      <c r="I678" s="112">
        <v>0</v>
      </c>
      <c r="J678" s="112">
        <v>0</v>
      </c>
      <c r="K678" s="112">
        <v>0</v>
      </c>
      <c r="L678" s="112" t="s">
        <v>321</v>
      </c>
    </row>
    <row r="679" spans="1:12" s="105" customFormat="1" hidden="1" x14ac:dyDescent="0.25">
      <c r="A679" s="115">
        <v>26</v>
      </c>
      <c r="B679" s="113">
        <v>21</v>
      </c>
      <c r="C679" s="114">
        <v>0.77430555555555547</v>
      </c>
      <c r="D679" s="112" t="s">
        <v>1214</v>
      </c>
      <c r="E679" s="112" t="s">
        <v>317</v>
      </c>
      <c r="F679" s="112" t="s">
        <v>298</v>
      </c>
      <c r="G679" s="112" t="s">
        <v>279</v>
      </c>
      <c r="H679" s="112">
        <v>0</v>
      </c>
      <c r="I679" s="112">
        <v>0</v>
      </c>
      <c r="J679" s="112">
        <v>0</v>
      </c>
      <c r="K679" s="112">
        <v>1</v>
      </c>
      <c r="L679" s="112" t="s">
        <v>321</v>
      </c>
    </row>
    <row r="680" spans="1:12" s="105" customFormat="1" hidden="1" x14ac:dyDescent="0.25">
      <c r="A680" s="115">
        <v>27</v>
      </c>
      <c r="B680" s="113">
        <v>20</v>
      </c>
      <c r="C680" s="114">
        <v>0.77083333333333337</v>
      </c>
      <c r="D680" s="112" t="s">
        <v>1215</v>
      </c>
      <c r="E680" s="112" t="s">
        <v>1199</v>
      </c>
      <c r="F680" s="112" t="s">
        <v>1216</v>
      </c>
      <c r="G680" s="112" t="s">
        <v>310</v>
      </c>
      <c r="H680" s="112">
        <v>0</v>
      </c>
      <c r="I680" s="112">
        <v>0</v>
      </c>
      <c r="J680" s="112">
        <v>0</v>
      </c>
      <c r="K680" s="112">
        <v>0</v>
      </c>
      <c r="L680" s="112" t="s">
        <v>305</v>
      </c>
    </row>
    <row r="681" spans="1:12" s="105" customFormat="1" hidden="1" x14ac:dyDescent="0.25">
      <c r="A681" s="115">
        <v>28</v>
      </c>
      <c r="B681" s="113">
        <v>22</v>
      </c>
      <c r="C681" s="114">
        <v>0.65277777777777779</v>
      </c>
      <c r="D681" s="112" t="s">
        <v>1217</v>
      </c>
      <c r="E681" s="112" t="s">
        <v>317</v>
      </c>
      <c r="F681" s="112" t="s">
        <v>298</v>
      </c>
      <c r="G681" s="112" t="s">
        <v>279</v>
      </c>
      <c r="H681" s="112">
        <v>0</v>
      </c>
      <c r="I681" s="112">
        <v>0</v>
      </c>
      <c r="J681" s="112">
        <v>1</v>
      </c>
      <c r="K681" s="112">
        <v>0</v>
      </c>
      <c r="L681" s="112" t="s">
        <v>280</v>
      </c>
    </row>
    <row r="682" spans="1:12" s="105" customFormat="1" hidden="1" x14ac:dyDescent="0.25">
      <c r="A682" s="115">
        <v>29</v>
      </c>
      <c r="B682" s="113">
        <v>23</v>
      </c>
      <c r="C682" s="114">
        <v>0.39583333333333331</v>
      </c>
      <c r="D682" s="112" t="s">
        <v>1218</v>
      </c>
      <c r="E682" s="112" t="s">
        <v>277</v>
      </c>
      <c r="F682" s="112" t="s">
        <v>351</v>
      </c>
      <c r="G682" s="112" t="s">
        <v>279</v>
      </c>
      <c r="H682" s="112">
        <v>1</v>
      </c>
      <c r="I682" s="112">
        <v>0</v>
      </c>
      <c r="J682" s="112">
        <v>0</v>
      </c>
      <c r="K682" s="112">
        <v>0</v>
      </c>
      <c r="L682" s="112" t="s">
        <v>293</v>
      </c>
    </row>
    <row r="683" spans="1:12" s="105" customFormat="1" hidden="1" x14ac:dyDescent="0.25">
      <c r="A683" s="115">
        <v>30</v>
      </c>
      <c r="B683" s="113">
        <v>23</v>
      </c>
      <c r="C683" s="114">
        <v>0.4375</v>
      </c>
      <c r="D683" s="112" t="s">
        <v>1219</v>
      </c>
      <c r="E683" s="112" t="s">
        <v>277</v>
      </c>
      <c r="F683" s="112" t="s">
        <v>797</v>
      </c>
      <c r="G683" s="112" t="s">
        <v>310</v>
      </c>
      <c r="H683" s="112">
        <v>0</v>
      </c>
      <c r="I683" s="112">
        <v>0</v>
      </c>
      <c r="J683" s="112">
        <v>1</v>
      </c>
      <c r="K683" s="112">
        <v>0</v>
      </c>
      <c r="L683" s="112" t="s">
        <v>293</v>
      </c>
    </row>
    <row r="684" spans="1:12" s="105" customFormat="1" hidden="1" x14ac:dyDescent="0.25">
      <c r="A684" s="115">
        <v>31</v>
      </c>
      <c r="B684" s="113">
        <v>23</v>
      </c>
      <c r="C684" s="114">
        <v>0.72222222222222221</v>
      </c>
      <c r="D684" s="112" t="s">
        <v>1220</v>
      </c>
      <c r="E684" s="112" t="s">
        <v>277</v>
      </c>
      <c r="F684" s="112" t="s">
        <v>298</v>
      </c>
      <c r="G684" s="112" t="s">
        <v>279</v>
      </c>
      <c r="H684" s="112">
        <v>0</v>
      </c>
      <c r="I684" s="112">
        <v>0</v>
      </c>
      <c r="J684" s="112">
        <v>1</v>
      </c>
      <c r="K684" s="112">
        <v>0</v>
      </c>
      <c r="L684" s="112" t="s">
        <v>293</v>
      </c>
    </row>
    <row r="685" spans="1:12" s="105" customFormat="1" hidden="1" x14ac:dyDescent="0.25">
      <c r="A685" s="115">
        <v>32</v>
      </c>
      <c r="B685" s="113">
        <v>24</v>
      </c>
      <c r="C685" s="114">
        <v>0.69791666666666663</v>
      </c>
      <c r="D685" s="112" t="s">
        <v>1221</v>
      </c>
      <c r="E685" s="112" t="s">
        <v>277</v>
      </c>
      <c r="F685" s="112" t="s">
        <v>298</v>
      </c>
      <c r="G685" s="112" t="s">
        <v>279</v>
      </c>
      <c r="H685" s="112">
        <v>0</v>
      </c>
      <c r="I685" s="112">
        <v>0</v>
      </c>
      <c r="J685" s="112">
        <v>0</v>
      </c>
      <c r="K685" s="112">
        <v>0</v>
      </c>
      <c r="L685" s="112" t="s">
        <v>288</v>
      </c>
    </row>
    <row r="686" spans="1:12" s="105" customFormat="1" hidden="1" x14ac:dyDescent="0.25">
      <c r="A686" s="115">
        <v>33</v>
      </c>
      <c r="B686" s="113">
        <v>24</v>
      </c>
      <c r="C686" s="114">
        <v>0.97222222222222221</v>
      </c>
      <c r="D686" s="112" t="s">
        <v>1222</v>
      </c>
      <c r="E686" s="112" t="s">
        <v>277</v>
      </c>
      <c r="F686" s="112" t="s">
        <v>797</v>
      </c>
      <c r="G686" s="112" t="s">
        <v>310</v>
      </c>
      <c r="H686" s="112">
        <v>0</v>
      </c>
      <c r="I686" s="112">
        <v>0</v>
      </c>
      <c r="J686" s="112">
        <v>1</v>
      </c>
      <c r="K686" s="112">
        <v>0</v>
      </c>
      <c r="L686" s="112" t="s">
        <v>288</v>
      </c>
    </row>
    <row r="687" spans="1:12" s="105" customFormat="1" hidden="1" x14ac:dyDescent="0.25">
      <c r="A687" s="115">
        <v>34</v>
      </c>
      <c r="B687" s="113">
        <v>25</v>
      </c>
      <c r="C687" s="114">
        <v>0.52083333333333337</v>
      </c>
      <c r="D687" s="112" t="s">
        <v>1223</v>
      </c>
      <c r="E687" s="112" t="s">
        <v>277</v>
      </c>
      <c r="F687" s="112" t="s">
        <v>1187</v>
      </c>
      <c r="G687" s="112" t="s">
        <v>279</v>
      </c>
      <c r="H687" s="112">
        <v>0</v>
      </c>
      <c r="I687" s="112">
        <v>0</v>
      </c>
      <c r="J687" s="112">
        <v>1</v>
      </c>
      <c r="K687" s="112">
        <v>0</v>
      </c>
      <c r="L687" s="112" t="s">
        <v>808</v>
      </c>
    </row>
    <row r="688" spans="1:12" s="105" customFormat="1" hidden="1" x14ac:dyDescent="0.25">
      <c r="A688" s="115">
        <v>35</v>
      </c>
      <c r="B688" s="113">
        <v>25</v>
      </c>
      <c r="C688" s="114">
        <v>0.56944444444444442</v>
      </c>
      <c r="D688" s="112" t="s">
        <v>1224</v>
      </c>
      <c r="E688" s="112" t="s">
        <v>277</v>
      </c>
      <c r="F688" s="112" t="s">
        <v>1187</v>
      </c>
      <c r="G688" s="112" t="s">
        <v>279</v>
      </c>
      <c r="H688" s="112">
        <v>0</v>
      </c>
      <c r="I688" s="112">
        <v>0</v>
      </c>
      <c r="J688" s="112">
        <v>0</v>
      </c>
      <c r="K688" s="112">
        <v>1</v>
      </c>
      <c r="L688" s="112" t="s">
        <v>808</v>
      </c>
    </row>
    <row r="689" spans="1:12" s="105" customFormat="1" hidden="1" x14ac:dyDescent="0.25">
      <c r="A689" s="115">
        <v>36</v>
      </c>
      <c r="B689" s="113">
        <v>25</v>
      </c>
      <c r="C689" s="114">
        <v>0.61805555555555558</v>
      </c>
      <c r="D689" s="112" t="s">
        <v>1225</v>
      </c>
      <c r="E689" s="112" t="s">
        <v>277</v>
      </c>
      <c r="F689" s="112" t="s">
        <v>298</v>
      </c>
      <c r="G689" s="112" t="s">
        <v>310</v>
      </c>
      <c r="H689" s="112">
        <v>0</v>
      </c>
      <c r="I689" s="112">
        <v>0</v>
      </c>
      <c r="J689" s="112">
        <v>1</v>
      </c>
      <c r="K689" s="112">
        <v>0</v>
      </c>
      <c r="L689" s="112" t="s">
        <v>808</v>
      </c>
    </row>
    <row r="690" spans="1:12" s="105" customFormat="1" hidden="1" x14ac:dyDescent="0.25">
      <c r="A690" s="115">
        <v>37</v>
      </c>
      <c r="B690" s="113">
        <v>25</v>
      </c>
      <c r="C690" s="114">
        <v>0.83333333333333337</v>
      </c>
      <c r="D690" s="112" t="s">
        <v>1226</v>
      </c>
      <c r="E690" s="112" t="s">
        <v>277</v>
      </c>
      <c r="F690" s="112" t="s">
        <v>298</v>
      </c>
      <c r="G690" s="112" t="s">
        <v>279</v>
      </c>
      <c r="H690" s="112">
        <v>0</v>
      </c>
      <c r="I690" s="112">
        <v>0</v>
      </c>
      <c r="J690" s="112">
        <v>1</v>
      </c>
      <c r="K690" s="112">
        <v>0</v>
      </c>
      <c r="L690" s="112" t="s">
        <v>808</v>
      </c>
    </row>
    <row r="691" spans="1:12" s="105" customFormat="1" hidden="1" x14ac:dyDescent="0.25">
      <c r="A691" s="115">
        <v>38</v>
      </c>
      <c r="B691" s="113">
        <v>26</v>
      </c>
      <c r="C691" s="114">
        <v>0.77083333333333337</v>
      </c>
      <c r="D691" s="112" t="s">
        <v>1227</v>
      </c>
      <c r="E691" s="112" t="s">
        <v>317</v>
      </c>
      <c r="F691" s="112" t="s">
        <v>298</v>
      </c>
      <c r="G691" s="112" t="s">
        <v>279</v>
      </c>
      <c r="H691" s="112">
        <v>0</v>
      </c>
      <c r="I691" s="112">
        <v>0</v>
      </c>
      <c r="J691" s="112">
        <v>1</v>
      </c>
      <c r="K691" s="112">
        <v>0</v>
      </c>
      <c r="L691" s="112" t="s">
        <v>299</v>
      </c>
    </row>
    <row r="692" spans="1:12" s="105" customFormat="1" hidden="1" x14ac:dyDescent="0.25">
      <c r="A692" s="115">
        <v>39</v>
      </c>
      <c r="B692" s="113">
        <v>27</v>
      </c>
      <c r="C692" s="114">
        <v>9.7222222222222224E-2</v>
      </c>
      <c r="D692" s="112" t="s">
        <v>1228</v>
      </c>
      <c r="E692" s="112" t="s">
        <v>277</v>
      </c>
      <c r="F692" s="112" t="s">
        <v>1187</v>
      </c>
      <c r="G692" s="112" t="s">
        <v>310</v>
      </c>
      <c r="H692" s="112">
        <v>0</v>
      </c>
      <c r="I692" s="112">
        <v>0</v>
      </c>
      <c r="J692" s="112">
        <v>0</v>
      </c>
      <c r="K692" s="112">
        <v>0</v>
      </c>
      <c r="L692" s="112" t="s">
        <v>305</v>
      </c>
    </row>
    <row r="693" spans="1:12" s="105" customFormat="1" hidden="1" x14ac:dyDescent="0.25">
      <c r="A693" s="115">
        <v>40</v>
      </c>
      <c r="B693" s="113">
        <v>27</v>
      </c>
      <c r="C693" s="114">
        <v>0.59375</v>
      </c>
      <c r="D693" s="112" t="s">
        <v>1229</v>
      </c>
      <c r="E693" s="112" t="s">
        <v>277</v>
      </c>
      <c r="F693" s="112" t="s">
        <v>298</v>
      </c>
      <c r="G693" s="112" t="s">
        <v>279</v>
      </c>
      <c r="H693" s="112">
        <v>0</v>
      </c>
      <c r="I693" s="112">
        <v>0</v>
      </c>
      <c r="J693" s="112">
        <v>1</v>
      </c>
      <c r="K693" s="112">
        <v>0</v>
      </c>
      <c r="L693" s="112" t="s">
        <v>305</v>
      </c>
    </row>
    <row r="694" spans="1:12" s="105" customFormat="1" hidden="1" x14ac:dyDescent="0.25">
      <c r="A694" s="115">
        <v>41</v>
      </c>
      <c r="B694" s="113">
        <v>27</v>
      </c>
      <c r="C694" s="114">
        <v>0.81944444444444453</v>
      </c>
      <c r="D694" s="112" t="s">
        <v>1230</v>
      </c>
      <c r="E694" s="112" t="s">
        <v>277</v>
      </c>
      <c r="F694" s="112" t="s">
        <v>310</v>
      </c>
      <c r="G694" s="112" t="s">
        <v>310</v>
      </c>
      <c r="H694" s="112">
        <v>0</v>
      </c>
      <c r="I694" s="112">
        <v>0</v>
      </c>
      <c r="J694" s="112">
        <v>1</v>
      </c>
      <c r="K694" s="112">
        <v>0</v>
      </c>
      <c r="L694" s="112" t="s">
        <v>305</v>
      </c>
    </row>
    <row r="695" spans="1:12" s="105" customFormat="1" hidden="1" x14ac:dyDescent="0.25">
      <c r="A695" s="115">
        <v>42</v>
      </c>
      <c r="B695" s="113">
        <v>28</v>
      </c>
      <c r="C695" s="114">
        <v>6.25E-2</v>
      </c>
      <c r="D695" s="112" t="s">
        <v>1231</v>
      </c>
      <c r="E695" s="112" t="s">
        <v>1232</v>
      </c>
      <c r="F695" s="112" t="s">
        <v>279</v>
      </c>
      <c r="G695" s="112" t="s">
        <v>279</v>
      </c>
      <c r="H695" s="112">
        <v>0</v>
      </c>
      <c r="I695" s="112">
        <v>0</v>
      </c>
      <c r="J695" s="112">
        <v>0</v>
      </c>
      <c r="K695" s="112">
        <v>1</v>
      </c>
      <c r="L695" s="112" t="s">
        <v>321</v>
      </c>
    </row>
    <row r="696" spans="1:12" s="105" customFormat="1" hidden="1" x14ac:dyDescent="0.25">
      <c r="A696" s="115">
        <v>43</v>
      </c>
      <c r="B696" s="113">
        <v>29</v>
      </c>
      <c r="C696" s="114">
        <v>0.73541666666666661</v>
      </c>
      <c r="D696" s="112" t="s">
        <v>1233</v>
      </c>
      <c r="E696" s="112" t="s">
        <v>1199</v>
      </c>
      <c r="F696" s="112" t="s">
        <v>1187</v>
      </c>
      <c r="G696" s="112" t="s">
        <v>310</v>
      </c>
      <c r="H696" s="112">
        <v>0</v>
      </c>
      <c r="I696" s="112">
        <v>0</v>
      </c>
      <c r="J696" s="112">
        <v>0</v>
      </c>
      <c r="K696" s="112">
        <v>0</v>
      </c>
      <c r="L696" s="112" t="s">
        <v>280</v>
      </c>
    </row>
    <row r="697" spans="1:12" s="105" customFormat="1" hidden="1" x14ac:dyDescent="0.25">
      <c r="A697" s="115">
        <v>44</v>
      </c>
      <c r="B697" s="113">
        <v>29</v>
      </c>
      <c r="C697" s="114">
        <v>0.90277777777777779</v>
      </c>
      <c r="D697" s="112" t="s">
        <v>1234</v>
      </c>
      <c r="E697" s="112" t="s">
        <v>277</v>
      </c>
      <c r="F697" s="112" t="s">
        <v>1235</v>
      </c>
      <c r="G697" s="112" t="s">
        <v>279</v>
      </c>
      <c r="H697" s="112">
        <v>0</v>
      </c>
      <c r="I697" s="112">
        <v>0</v>
      </c>
      <c r="J697" s="112">
        <v>0</v>
      </c>
      <c r="K697" s="112">
        <v>0</v>
      </c>
      <c r="L697" s="112" t="s">
        <v>280</v>
      </c>
    </row>
    <row r="698" spans="1:12" s="105" customFormat="1" hidden="1" x14ac:dyDescent="0.25">
      <c r="A698" s="115">
        <v>45</v>
      </c>
      <c r="B698" s="113">
        <v>29</v>
      </c>
      <c r="C698" s="114">
        <v>0.95486111111111116</v>
      </c>
      <c r="D698" s="112" t="s">
        <v>1236</v>
      </c>
      <c r="E698" s="112" t="s">
        <v>277</v>
      </c>
      <c r="F698" s="112" t="s">
        <v>351</v>
      </c>
      <c r="G698" s="112" t="s">
        <v>279</v>
      </c>
      <c r="H698" s="112">
        <v>0</v>
      </c>
      <c r="I698" s="112">
        <v>0</v>
      </c>
      <c r="J698" s="112">
        <v>1</v>
      </c>
      <c r="K698" s="112">
        <v>1</v>
      </c>
      <c r="L698" s="112" t="s">
        <v>280</v>
      </c>
    </row>
    <row r="699" spans="1:12" s="105" customFormat="1" hidden="1" x14ac:dyDescent="0.25">
      <c r="A699" s="115">
        <v>46</v>
      </c>
      <c r="B699" s="113">
        <v>30</v>
      </c>
      <c r="C699" s="114">
        <v>0.77083333333333337</v>
      </c>
      <c r="D699" s="112" t="s">
        <v>1237</v>
      </c>
      <c r="E699" s="112" t="s">
        <v>277</v>
      </c>
      <c r="F699" s="112" t="s">
        <v>1235</v>
      </c>
      <c r="G699" s="112" t="s">
        <v>279</v>
      </c>
      <c r="H699" s="112">
        <v>0</v>
      </c>
      <c r="I699" s="112">
        <v>0</v>
      </c>
      <c r="J699" s="112">
        <v>0</v>
      </c>
      <c r="K699" s="112">
        <v>1</v>
      </c>
      <c r="L699" s="112" t="s">
        <v>293</v>
      </c>
    </row>
    <row r="700" spans="1:12" s="5" customFormat="1" ht="20.100000000000001" customHeight="1" x14ac:dyDescent="0.25">
      <c r="A700" s="37"/>
      <c r="B700" s="37"/>
      <c r="C700" s="37"/>
      <c r="D700" s="37"/>
      <c r="E700" s="37"/>
      <c r="F700" s="37" t="s">
        <v>129</v>
      </c>
      <c r="G700" s="37" t="s">
        <v>1238</v>
      </c>
      <c r="H700" s="38">
        <f>SUM(H654:H699)</f>
        <v>3</v>
      </c>
      <c r="I700" s="38">
        <f>SUM(I654:I699)</f>
        <v>0</v>
      </c>
      <c r="J700" s="38">
        <f>SUM(J654:J699)</f>
        <v>22</v>
      </c>
      <c r="K700" s="38">
        <f>SUM(K654:K699)</f>
        <v>12</v>
      </c>
      <c r="L700" s="37"/>
    </row>
    <row r="701" spans="1:12" s="105" customFormat="1" hidden="1" x14ac:dyDescent="0.25">
      <c r="A701" s="115">
        <v>47</v>
      </c>
      <c r="B701" s="113">
        <v>41306</v>
      </c>
      <c r="C701" s="114">
        <v>0.5625</v>
      </c>
      <c r="D701" s="112" t="s">
        <v>1239</v>
      </c>
      <c r="E701" s="112" t="s">
        <v>1240</v>
      </c>
      <c r="F701" s="112" t="s">
        <v>1241</v>
      </c>
      <c r="G701" s="112" t="s">
        <v>310</v>
      </c>
      <c r="H701" s="112">
        <v>0</v>
      </c>
      <c r="I701" s="112">
        <v>0</v>
      </c>
      <c r="J701" s="112">
        <v>0</v>
      </c>
      <c r="K701" s="112">
        <v>0</v>
      </c>
      <c r="L701" s="112" t="s">
        <v>808</v>
      </c>
    </row>
    <row r="702" spans="1:12" s="105" customFormat="1" hidden="1" x14ac:dyDescent="0.25">
      <c r="A702" s="112">
        <v>48</v>
      </c>
      <c r="B702" s="113">
        <v>41307</v>
      </c>
      <c r="C702" s="114">
        <v>0.6875</v>
      </c>
      <c r="D702" s="112" t="s">
        <v>1242</v>
      </c>
      <c r="E702" s="112" t="s">
        <v>277</v>
      </c>
      <c r="F702" s="119" t="s">
        <v>1243</v>
      </c>
      <c r="G702" s="112" t="s">
        <v>310</v>
      </c>
      <c r="H702" s="112">
        <v>0</v>
      </c>
      <c r="I702" s="112">
        <v>0</v>
      </c>
      <c r="J702" s="112">
        <v>0</v>
      </c>
      <c r="K702" s="112">
        <v>1</v>
      </c>
      <c r="L702" s="112" t="s">
        <v>299</v>
      </c>
    </row>
    <row r="703" spans="1:12" s="105" customFormat="1" hidden="1" x14ac:dyDescent="0.25">
      <c r="A703" s="112">
        <v>49</v>
      </c>
      <c r="B703" s="113">
        <v>41307</v>
      </c>
      <c r="C703" s="114">
        <v>0.83333333333333337</v>
      </c>
      <c r="D703" s="112" t="s">
        <v>1244</v>
      </c>
      <c r="E703" s="112" t="s">
        <v>317</v>
      </c>
      <c r="F703" s="112" t="s">
        <v>797</v>
      </c>
      <c r="G703" s="112" t="s">
        <v>310</v>
      </c>
      <c r="H703" s="112">
        <v>0</v>
      </c>
      <c r="I703" s="112">
        <v>0</v>
      </c>
      <c r="J703" s="112">
        <v>1</v>
      </c>
      <c r="K703" s="112">
        <v>0</v>
      </c>
      <c r="L703" s="112" t="s">
        <v>299</v>
      </c>
    </row>
    <row r="704" spans="1:12" s="105" customFormat="1" hidden="1" x14ac:dyDescent="0.25">
      <c r="A704" s="112">
        <v>50</v>
      </c>
      <c r="B704" s="113">
        <v>41308</v>
      </c>
      <c r="C704" s="114">
        <v>0.22777777777777777</v>
      </c>
      <c r="D704" s="112" t="s">
        <v>1245</v>
      </c>
      <c r="E704" s="112" t="s">
        <v>1240</v>
      </c>
      <c r="F704" s="119" t="s">
        <v>1246</v>
      </c>
      <c r="G704" s="112" t="s">
        <v>310</v>
      </c>
      <c r="H704" s="112">
        <v>0</v>
      </c>
      <c r="I704" s="112">
        <v>0</v>
      </c>
      <c r="J704" s="112">
        <v>0</v>
      </c>
      <c r="K704" s="112">
        <v>0</v>
      </c>
      <c r="L704" s="112" t="s">
        <v>305</v>
      </c>
    </row>
    <row r="705" spans="1:12" s="105" customFormat="1" hidden="1" x14ac:dyDescent="0.25">
      <c r="A705" s="112">
        <v>51</v>
      </c>
      <c r="B705" s="113">
        <v>41308</v>
      </c>
      <c r="C705" s="114">
        <v>0.375</v>
      </c>
      <c r="D705" s="112" t="s">
        <v>1247</v>
      </c>
      <c r="E705" s="112" t="s">
        <v>277</v>
      </c>
      <c r="F705" s="112" t="s">
        <v>1248</v>
      </c>
      <c r="G705" s="112" t="s">
        <v>1249</v>
      </c>
      <c r="H705" s="112">
        <v>0</v>
      </c>
      <c r="I705" s="112">
        <v>0</v>
      </c>
      <c r="J705" s="112">
        <v>0</v>
      </c>
      <c r="K705" s="112">
        <v>1</v>
      </c>
      <c r="L705" s="112" t="s">
        <v>305</v>
      </c>
    </row>
    <row r="706" spans="1:12" s="105" customFormat="1" hidden="1" x14ac:dyDescent="0.25">
      <c r="A706" s="112">
        <v>52</v>
      </c>
      <c r="B706" s="113">
        <v>41308</v>
      </c>
      <c r="C706" s="114">
        <v>0.625</v>
      </c>
      <c r="D706" s="112" t="s">
        <v>1250</v>
      </c>
      <c r="E706" s="112" t="s">
        <v>317</v>
      </c>
      <c r="F706" s="112" t="s">
        <v>298</v>
      </c>
      <c r="G706" s="112" t="s">
        <v>310</v>
      </c>
      <c r="H706" s="112">
        <v>0</v>
      </c>
      <c r="I706" s="112">
        <v>0</v>
      </c>
      <c r="J706" s="112">
        <v>0</v>
      </c>
      <c r="K706" s="112">
        <v>1</v>
      </c>
      <c r="L706" s="112" t="s">
        <v>305</v>
      </c>
    </row>
    <row r="707" spans="1:12" s="105" customFormat="1" hidden="1" x14ac:dyDescent="0.25">
      <c r="A707" s="112">
        <v>53</v>
      </c>
      <c r="B707" s="113">
        <v>41308</v>
      </c>
      <c r="C707" s="114">
        <v>0.82638888888888884</v>
      </c>
      <c r="D707" s="112" t="s">
        <v>1251</v>
      </c>
      <c r="E707" s="120" t="s">
        <v>277</v>
      </c>
      <c r="F707" s="112" t="s">
        <v>1252</v>
      </c>
      <c r="G707" s="112" t="s">
        <v>310</v>
      </c>
      <c r="H707" s="112">
        <v>0</v>
      </c>
      <c r="I707" s="112">
        <v>0</v>
      </c>
      <c r="J707" s="112">
        <v>1</v>
      </c>
      <c r="K707" s="112">
        <v>0</v>
      </c>
      <c r="L707" s="112" t="s">
        <v>305</v>
      </c>
    </row>
    <row r="708" spans="1:12" s="105" customFormat="1" hidden="1" x14ac:dyDescent="0.25">
      <c r="A708" s="112">
        <v>54</v>
      </c>
      <c r="B708" s="113">
        <v>41309</v>
      </c>
      <c r="C708" s="114">
        <v>0.6875</v>
      </c>
      <c r="D708" s="112" t="s">
        <v>1253</v>
      </c>
      <c r="E708" s="119" t="s">
        <v>277</v>
      </c>
      <c r="F708" s="120" t="s">
        <v>1254</v>
      </c>
      <c r="G708" s="112" t="s">
        <v>1255</v>
      </c>
      <c r="H708" s="112">
        <v>0</v>
      </c>
      <c r="I708" s="112">
        <v>0</v>
      </c>
      <c r="J708" s="112">
        <v>1</v>
      </c>
      <c r="K708" s="112">
        <v>0</v>
      </c>
      <c r="L708" s="112" t="s">
        <v>321</v>
      </c>
    </row>
    <row r="709" spans="1:12" s="105" customFormat="1" hidden="1" x14ac:dyDescent="0.25">
      <c r="A709" s="112">
        <v>55</v>
      </c>
      <c r="B709" s="113">
        <v>41310</v>
      </c>
      <c r="C709" s="114">
        <v>0.80555555555555547</v>
      </c>
      <c r="D709" s="112" t="s">
        <v>1256</v>
      </c>
      <c r="E709" s="112" t="s">
        <v>277</v>
      </c>
      <c r="F709" s="120" t="s">
        <v>1257</v>
      </c>
      <c r="G709" s="112" t="s">
        <v>1255</v>
      </c>
      <c r="H709" s="112">
        <v>0</v>
      </c>
      <c r="I709" s="112">
        <v>0</v>
      </c>
      <c r="J709" s="112">
        <v>0</v>
      </c>
      <c r="K709" s="112">
        <v>0</v>
      </c>
      <c r="L709" s="112" t="s">
        <v>280</v>
      </c>
    </row>
    <row r="710" spans="1:12" s="105" customFormat="1" hidden="1" x14ac:dyDescent="0.25">
      <c r="A710" s="112">
        <v>56</v>
      </c>
      <c r="B710" s="113">
        <v>41311</v>
      </c>
      <c r="C710" s="114">
        <v>0.50694444444444442</v>
      </c>
      <c r="D710" s="112" t="s">
        <v>1258</v>
      </c>
      <c r="E710" s="112" t="s">
        <v>277</v>
      </c>
      <c r="F710" s="120" t="s">
        <v>1259</v>
      </c>
      <c r="G710" s="112" t="s">
        <v>1260</v>
      </c>
      <c r="H710" s="112">
        <v>0</v>
      </c>
      <c r="I710" s="112">
        <v>0</v>
      </c>
      <c r="J710" s="112">
        <v>0</v>
      </c>
      <c r="K710" s="112">
        <v>0</v>
      </c>
      <c r="L710" s="112" t="s">
        <v>293</v>
      </c>
    </row>
    <row r="711" spans="1:12" s="105" customFormat="1" hidden="1" x14ac:dyDescent="0.25">
      <c r="A711" s="112">
        <v>57</v>
      </c>
      <c r="B711" s="113">
        <v>41311</v>
      </c>
      <c r="C711" s="114">
        <v>0.5625</v>
      </c>
      <c r="D711" s="112" t="s">
        <v>1256</v>
      </c>
      <c r="E711" s="112" t="s">
        <v>317</v>
      </c>
      <c r="F711" s="112" t="s">
        <v>298</v>
      </c>
      <c r="G711" s="112" t="s">
        <v>1261</v>
      </c>
      <c r="H711" s="112">
        <v>0</v>
      </c>
      <c r="I711" s="112">
        <v>0</v>
      </c>
      <c r="J711" s="112">
        <v>0</v>
      </c>
      <c r="K711" s="112">
        <v>1</v>
      </c>
      <c r="L711" s="112" t="s">
        <v>293</v>
      </c>
    </row>
    <row r="712" spans="1:12" s="105" customFormat="1" hidden="1" x14ac:dyDescent="0.25">
      <c r="A712" s="112">
        <v>58</v>
      </c>
      <c r="B712" s="113">
        <v>41311</v>
      </c>
      <c r="C712" s="114">
        <v>0.78819444444444453</v>
      </c>
      <c r="D712" s="112" t="s">
        <v>1262</v>
      </c>
      <c r="E712" s="112" t="s">
        <v>277</v>
      </c>
      <c r="F712" s="112" t="s">
        <v>1235</v>
      </c>
      <c r="G712" s="112" t="s">
        <v>1261</v>
      </c>
      <c r="H712" s="112">
        <v>0</v>
      </c>
      <c r="I712" s="112">
        <v>0</v>
      </c>
      <c r="J712" s="112">
        <v>0</v>
      </c>
      <c r="K712" s="112">
        <v>1</v>
      </c>
      <c r="L712" s="112" t="s">
        <v>293</v>
      </c>
    </row>
    <row r="713" spans="1:12" s="105" customFormat="1" hidden="1" x14ac:dyDescent="0.25">
      <c r="A713" s="112">
        <v>59</v>
      </c>
      <c r="B713" s="113">
        <v>41311</v>
      </c>
      <c r="C713" s="114">
        <v>0.85416666666666663</v>
      </c>
      <c r="D713" s="112" t="s">
        <v>1263</v>
      </c>
      <c r="E713" s="120" t="s">
        <v>1240</v>
      </c>
      <c r="F713" s="120" t="s">
        <v>1264</v>
      </c>
      <c r="G713" s="112" t="s">
        <v>1265</v>
      </c>
      <c r="H713" s="112">
        <v>0</v>
      </c>
      <c r="I713" s="112">
        <v>0</v>
      </c>
      <c r="J713" s="112">
        <v>1</v>
      </c>
      <c r="K713" s="112">
        <v>0</v>
      </c>
      <c r="L713" s="112" t="s">
        <v>293</v>
      </c>
    </row>
    <row r="714" spans="1:12" s="105" customFormat="1" hidden="1" x14ac:dyDescent="0.25">
      <c r="A714" s="112">
        <v>60</v>
      </c>
      <c r="B714" s="113">
        <v>41312</v>
      </c>
      <c r="C714" s="114">
        <v>0.77083333333333337</v>
      </c>
      <c r="D714" s="112" t="s">
        <v>1266</v>
      </c>
      <c r="E714" s="112" t="s">
        <v>277</v>
      </c>
      <c r="F714" s="112" t="s">
        <v>298</v>
      </c>
      <c r="G714" s="112" t="s">
        <v>1261</v>
      </c>
      <c r="H714" s="112">
        <v>0</v>
      </c>
      <c r="I714" s="112">
        <v>0</v>
      </c>
      <c r="J714" s="112">
        <v>0</v>
      </c>
      <c r="K714" s="112">
        <v>1</v>
      </c>
      <c r="L714" s="112" t="s">
        <v>288</v>
      </c>
    </row>
    <row r="715" spans="1:12" s="105" customFormat="1" hidden="1" x14ac:dyDescent="0.25">
      <c r="A715" s="112">
        <v>61</v>
      </c>
      <c r="B715" s="113">
        <v>41312</v>
      </c>
      <c r="C715" s="114">
        <v>0.8125</v>
      </c>
      <c r="D715" s="112" t="s">
        <v>1267</v>
      </c>
      <c r="E715" s="112" t="s">
        <v>1240</v>
      </c>
      <c r="F715" s="112" t="s">
        <v>797</v>
      </c>
      <c r="G715" s="112" t="s">
        <v>310</v>
      </c>
      <c r="H715" s="112">
        <v>0</v>
      </c>
      <c r="I715" s="112">
        <v>0</v>
      </c>
      <c r="J715" s="112">
        <v>1</v>
      </c>
      <c r="K715" s="112">
        <v>0</v>
      </c>
      <c r="L715" s="112" t="s">
        <v>288</v>
      </c>
    </row>
    <row r="716" spans="1:12" s="105" customFormat="1" hidden="1" x14ac:dyDescent="0.25">
      <c r="A716" s="112">
        <v>62</v>
      </c>
      <c r="B716" s="113">
        <v>41313</v>
      </c>
      <c r="C716" s="114">
        <v>0.58333333333333337</v>
      </c>
      <c r="D716" s="112" t="s">
        <v>1268</v>
      </c>
      <c r="E716" s="112" t="s">
        <v>317</v>
      </c>
      <c r="F716" s="112" t="s">
        <v>797</v>
      </c>
      <c r="G716" s="112" t="s">
        <v>310</v>
      </c>
      <c r="H716" s="112">
        <v>0</v>
      </c>
      <c r="I716" s="112">
        <v>0</v>
      </c>
      <c r="J716" s="112">
        <v>1</v>
      </c>
      <c r="K716" s="112">
        <v>0</v>
      </c>
      <c r="L716" s="112" t="s">
        <v>808</v>
      </c>
    </row>
    <row r="717" spans="1:12" s="105" customFormat="1" hidden="1" x14ac:dyDescent="0.25">
      <c r="A717" s="112">
        <v>63</v>
      </c>
      <c r="B717" s="113">
        <v>41313</v>
      </c>
      <c r="C717" s="114">
        <v>0.76041666666666663</v>
      </c>
      <c r="D717" s="112" t="s">
        <v>1269</v>
      </c>
      <c r="E717" s="112" t="s">
        <v>1240</v>
      </c>
      <c r="F717" s="112" t="s">
        <v>1235</v>
      </c>
      <c r="G717" s="112" t="s">
        <v>1261</v>
      </c>
      <c r="H717" s="112">
        <v>0</v>
      </c>
      <c r="I717" s="112">
        <v>0</v>
      </c>
      <c r="J717" s="112">
        <v>1</v>
      </c>
      <c r="K717" s="112">
        <v>0</v>
      </c>
      <c r="L717" s="112" t="s">
        <v>808</v>
      </c>
    </row>
    <row r="718" spans="1:12" s="105" customFormat="1" hidden="1" x14ac:dyDescent="0.25">
      <c r="A718" s="112">
        <v>64</v>
      </c>
      <c r="B718" s="113">
        <v>41314</v>
      </c>
      <c r="C718" s="114">
        <v>0.70833333333333337</v>
      </c>
      <c r="D718" s="112" t="s">
        <v>1270</v>
      </c>
      <c r="E718" s="112" t="s">
        <v>317</v>
      </c>
      <c r="F718" s="112" t="s">
        <v>1241</v>
      </c>
      <c r="G718" s="112" t="s">
        <v>310</v>
      </c>
      <c r="H718" s="112">
        <v>0</v>
      </c>
      <c r="I718" s="112">
        <v>0</v>
      </c>
      <c r="J718" s="112">
        <v>0</v>
      </c>
      <c r="K718" s="112">
        <v>1</v>
      </c>
      <c r="L718" s="112" t="s">
        <v>299</v>
      </c>
    </row>
    <row r="719" spans="1:12" s="105" customFormat="1" hidden="1" x14ac:dyDescent="0.25">
      <c r="A719" s="112">
        <v>65</v>
      </c>
      <c r="B719" s="113">
        <v>41314</v>
      </c>
      <c r="C719" s="114">
        <v>0.72916666666666663</v>
      </c>
      <c r="D719" s="112" t="s">
        <v>1271</v>
      </c>
      <c r="E719" s="112" t="s">
        <v>1240</v>
      </c>
      <c r="F719" s="112" t="s">
        <v>278</v>
      </c>
      <c r="G719" s="112" t="s">
        <v>1261</v>
      </c>
      <c r="H719" s="112">
        <v>0</v>
      </c>
      <c r="I719" s="112">
        <v>0</v>
      </c>
      <c r="J719" s="112">
        <v>1</v>
      </c>
      <c r="K719" s="112">
        <v>0</v>
      </c>
      <c r="L719" s="112" t="s">
        <v>299</v>
      </c>
    </row>
    <row r="720" spans="1:12" s="105" customFormat="1" hidden="1" x14ac:dyDescent="0.25">
      <c r="A720" s="112">
        <v>66</v>
      </c>
      <c r="B720" s="113">
        <v>41314</v>
      </c>
      <c r="C720" s="114">
        <v>0.88541666666666663</v>
      </c>
      <c r="D720" s="112" t="s">
        <v>1272</v>
      </c>
      <c r="E720" s="112" t="s">
        <v>1240</v>
      </c>
      <c r="F720" s="112" t="s">
        <v>1235</v>
      </c>
      <c r="G720" s="112" t="s">
        <v>1261</v>
      </c>
      <c r="H720" s="112">
        <v>0</v>
      </c>
      <c r="I720" s="112">
        <v>0</v>
      </c>
      <c r="J720" s="112">
        <v>0</v>
      </c>
      <c r="K720" s="112">
        <v>1</v>
      </c>
      <c r="L720" s="112" t="s">
        <v>299</v>
      </c>
    </row>
    <row r="721" spans="1:12" s="105" customFormat="1" hidden="1" x14ac:dyDescent="0.25">
      <c r="A721" s="112">
        <v>67</v>
      </c>
      <c r="B721" s="113">
        <v>41315</v>
      </c>
      <c r="C721" s="114">
        <v>0.59027777777777779</v>
      </c>
      <c r="D721" s="112" t="s">
        <v>1273</v>
      </c>
      <c r="E721" s="112" t="s">
        <v>317</v>
      </c>
      <c r="F721" s="112" t="s">
        <v>298</v>
      </c>
      <c r="G721" s="112" t="s">
        <v>310</v>
      </c>
      <c r="H721" s="112">
        <v>0</v>
      </c>
      <c r="I721" s="112">
        <v>0</v>
      </c>
      <c r="J721" s="112">
        <v>0</v>
      </c>
      <c r="K721" s="112">
        <v>1</v>
      </c>
      <c r="L721" s="112" t="s">
        <v>305</v>
      </c>
    </row>
    <row r="722" spans="1:12" s="105" customFormat="1" hidden="1" x14ac:dyDescent="0.25">
      <c r="A722" s="112">
        <v>68</v>
      </c>
      <c r="B722" s="113">
        <v>41316</v>
      </c>
      <c r="C722" s="114">
        <v>0.90972222222222221</v>
      </c>
      <c r="D722" s="112" t="s">
        <v>1274</v>
      </c>
      <c r="E722" s="112" t="s">
        <v>1240</v>
      </c>
      <c r="F722" s="112" t="s">
        <v>1275</v>
      </c>
      <c r="G722" s="112" t="s">
        <v>310</v>
      </c>
      <c r="H722" s="112">
        <v>0</v>
      </c>
      <c r="I722" s="112">
        <v>0</v>
      </c>
      <c r="J722" s="112">
        <v>1</v>
      </c>
      <c r="K722" s="112">
        <v>0</v>
      </c>
      <c r="L722" s="112" t="s">
        <v>321</v>
      </c>
    </row>
    <row r="723" spans="1:12" s="105" customFormat="1" hidden="1" x14ac:dyDescent="0.25">
      <c r="A723" s="112">
        <v>69</v>
      </c>
      <c r="B723" s="113">
        <v>41318</v>
      </c>
      <c r="C723" s="114">
        <v>0.45833333333333331</v>
      </c>
      <c r="D723" s="112" t="s">
        <v>1276</v>
      </c>
      <c r="E723" s="112" t="s">
        <v>277</v>
      </c>
      <c r="F723" s="112" t="s">
        <v>351</v>
      </c>
      <c r="G723" s="112" t="s">
        <v>1261</v>
      </c>
      <c r="H723" s="112">
        <v>0</v>
      </c>
      <c r="I723" s="112">
        <v>0</v>
      </c>
      <c r="J723" s="112">
        <v>0</v>
      </c>
      <c r="K723" s="112">
        <v>1</v>
      </c>
      <c r="L723" s="112" t="s">
        <v>293</v>
      </c>
    </row>
    <row r="724" spans="1:12" s="105" customFormat="1" hidden="1" x14ac:dyDescent="0.25">
      <c r="A724" s="112">
        <v>70</v>
      </c>
      <c r="B724" s="113">
        <v>41318</v>
      </c>
      <c r="C724" s="114">
        <v>0.5625</v>
      </c>
      <c r="D724" s="112" t="s">
        <v>1277</v>
      </c>
      <c r="E724" s="112" t="s">
        <v>277</v>
      </c>
      <c r="F724" s="112" t="s">
        <v>797</v>
      </c>
      <c r="G724" s="112" t="s">
        <v>310</v>
      </c>
      <c r="H724" s="112">
        <v>0</v>
      </c>
      <c r="I724" s="112">
        <v>0</v>
      </c>
      <c r="J724" s="112">
        <v>0</v>
      </c>
      <c r="K724" s="112">
        <v>1</v>
      </c>
      <c r="L724" s="112" t="s">
        <v>293</v>
      </c>
    </row>
    <row r="725" spans="1:12" s="105" customFormat="1" hidden="1" x14ac:dyDescent="0.25">
      <c r="A725" s="112">
        <v>71</v>
      </c>
      <c r="B725" s="113">
        <v>41319</v>
      </c>
      <c r="C725" s="114">
        <v>0.41666666666666669</v>
      </c>
      <c r="D725" s="112" t="s">
        <v>1278</v>
      </c>
      <c r="E725" s="112" t="s">
        <v>277</v>
      </c>
      <c r="F725" s="112" t="s">
        <v>298</v>
      </c>
      <c r="G725" s="112" t="s">
        <v>310</v>
      </c>
      <c r="H725" s="112">
        <v>0</v>
      </c>
      <c r="I725" s="112">
        <v>0</v>
      </c>
      <c r="J725" s="112">
        <v>0</v>
      </c>
      <c r="K725" s="112">
        <v>0</v>
      </c>
      <c r="L725" s="112" t="s">
        <v>288</v>
      </c>
    </row>
    <row r="726" spans="1:12" s="105" customFormat="1" hidden="1" x14ac:dyDescent="0.25">
      <c r="A726" s="112">
        <v>72</v>
      </c>
      <c r="B726" s="113">
        <v>41319</v>
      </c>
      <c r="C726" s="114">
        <v>0.51388888888888895</v>
      </c>
      <c r="D726" s="112" t="s">
        <v>1279</v>
      </c>
      <c r="E726" s="112" t="s">
        <v>277</v>
      </c>
      <c r="F726" s="112" t="s">
        <v>1241</v>
      </c>
      <c r="G726" s="112" t="s">
        <v>310</v>
      </c>
      <c r="H726" s="112">
        <v>0</v>
      </c>
      <c r="I726" s="112">
        <v>0</v>
      </c>
      <c r="J726" s="112">
        <v>1</v>
      </c>
      <c r="K726" s="112">
        <v>0</v>
      </c>
      <c r="L726" s="112" t="s">
        <v>288</v>
      </c>
    </row>
    <row r="727" spans="1:12" s="105" customFormat="1" hidden="1" x14ac:dyDescent="0.25">
      <c r="A727" s="112">
        <v>73</v>
      </c>
      <c r="B727" s="113">
        <v>41319</v>
      </c>
      <c r="C727" s="114">
        <v>0.82638888888888884</v>
      </c>
      <c r="D727" s="112" t="s">
        <v>1280</v>
      </c>
      <c r="E727" s="112" t="s">
        <v>1240</v>
      </c>
      <c r="F727" s="112" t="s">
        <v>351</v>
      </c>
      <c r="G727" s="112" t="s">
        <v>1261</v>
      </c>
      <c r="H727" s="112">
        <v>0</v>
      </c>
      <c r="I727" s="112">
        <v>0</v>
      </c>
      <c r="J727" s="112">
        <v>2</v>
      </c>
      <c r="K727" s="112">
        <v>3</v>
      </c>
      <c r="L727" s="112" t="s">
        <v>288</v>
      </c>
    </row>
    <row r="728" spans="1:12" s="105" customFormat="1" hidden="1" x14ac:dyDescent="0.25">
      <c r="A728" s="112">
        <v>74</v>
      </c>
      <c r="B728" s="113">
        <v>41320</v>
      </c>
      <c r="C728" s="114">
        <v>0.52083333333333337</v>
      </c>
      <c r="D728" s="112" t="s">
        <v>1281</v>
      </c>
      <c r="E728" s="112" t="s">
        <v>277</v>
      </c>
      <c r="F728" s="112" t="s">
        <v>298</v>
      </c>
      <c r="G728" s="112" t="s">
        <v>310</v>
      </c>
      <c r="H728" s="112">
        <v>0</v>
      </c>
      <c r="I728" s="112">
        <v>0</v>
      </c>
      <c r="J728" s="112">
        <v>1</v>
      </c>
      <c r="K728" s="112">
        <v>0</v>
      </c>
      <c r="L728" s="112" t="s">
        <v>808</v>
      </c>
    </row>
    <row r="729" spans="1:12" s="105" customFormat="1" hidden="1" x14ac:dyDescent="0.25">
      <c r="A729" s="112">
        <v>75</v>
      </c>
      <c r="B729" s="113">
        <v>41321</v>
      </c>
      <c r="C729" s="114">
        <v>0.59027777777777779</v>
      </c>
      <c r="D729" s="112" t="s">
        <v>1282</v>
      </c>
      <c r="E729" s="112" t="s">
        <v>277</v>
      </c>
      <c r="F729" s="112" t="s">
        <v>1185</v>
      </c>
      <c r="G729" s="112" t="s">
        <v>310</v>
      </c>
      <c r="H729" s="112">
        <v>0</v>
      </c>
      <c r="I729" s="112">
        <v>0</v>
      </c>
      <c r="J729" s="112">
        <v>0</v>
      </c>
      <c r="K729" s="112">
        <v>0</v>
      </c>
      <c r="L729" s="112" t="s">
        <v>299</v>
      </c>
    </row>
    <row r="730" spans="1:12" s="105" customFormat="1" hidden="1" x14ac:dyDescent="0.25">
      <c r="A730" s="112">
        <v>76</v>
      </c>
      <c r="B730" s="113">
        <v>41321</v>
      </c>
      <c r="C730" s="114">
        <v>0.59375</v>
      </c>
      <c r="D730" s="112" t="s">
        <v>1283</v>
      </c>
      <c r="E730" s="112" t="s">
        <v>277</v>
      </c>
      <c r="F730" s="112" t="s">
        <v>1284</v>
      </c>
      <c r="G730" s="112" t="s">
        <v>310</v>
      </c>
      <c r="H730" s="112">
        <v>0</v>
      </c>
      <c r="I730" s="112">
        <v>0</v>
      </c>
      <c r="J730" s="112">
        <v>0</v>
      </c>
      <c r="K730" s="112">
        <v>0</v>
      </c>
      <c r="L730" s="112" t="s">
        <v>299</v>
      </c>
    </row>
    <row r="731" spans="1:12" s="105" customFormat="1" hidden="1" x14ac:dyDescent="0.25">
      <c r="A731" s="112">
        <v>77</v>
      </c>
      <c r="B731" s="113">
        <v>41321</v>
      </c>
      <c r="C731" s="114">
        <v>0.68402777777777779</v>
      </c>
      <c r="D731" s="112" t="s">
        <v>1285</v>
      </c>
      <c r="E731" s="112" t="s">
        <v>1240</v>
      </c>
      <c r="F731" s="112" t="s">
        <v>1275</v>
      </c>
      <c r="G731" s="112" t="s">
        <v>310</v>
      </c>
      <c r="H731" s="112">
        <v>0</v>
      </c>
      <c r="I731" s="112">
        <v>0</v>
      </c>
      <c r="J731" s="112">
        <v>1</v>
      </c>
      <c r="K731" s="112">
        <v>0</v>
      </c>
      <c r="L731" s="112" t="s">
        <v>299</v>
      </c>
    </row>
    <row r="732" spans="1:12" s="105" customFormat="1" hidden="1" x14ac:dyDescent="0.25">
      <c r="A732" s="112">
        <v>78</v>
      </c>
      <c r="B732" s="113">
        <v>41322</v>
      </c>
      <c r="C732" s="114">
        <v>0.4375</v>
      </c>
      <c r="D732" s="112" t="s">
        <v>1277</v>
      </c>
      <c r="E732" s="112" t="s">
        <v>317</v>
      </c>
      <c r="F732" s="112" t="s">
        <v>298</v>
      </c>
      <c r="G732" s="112" t="s">
        <v>1261</v>
      </c>
      <c r="H732" s="112">
        <v>0</v>
      </c>
      <c r="I732" s="112">
        <v>0</v>
      </c>
      <c r="J732" s="112">
        <v>1</v>
      </c>
      <c r="K732" s="112">
        <v>0</v>
      </c>
      <c r="L732" s="112" t="s">
        <v>305</v>
      </c>
    </row>
    <row r="733" spans="1:12" s="105" customFormat="1" hidden="1" x14ac:dyDescent="0.25">
      <c r="A733" s="112">
        <v>79</v>
      </c>
      <c r="B733" s="113">
        <v>41322</v>
      </c>
      <c r="C733" s="114">
        <v>0.5625</v>
      </c>
      <c r="D733" s="112" t="s">
        <v>1286</v>
      </c>
      <c r="E733" s="112" t="s">
        <v>1287</v>
      </c>
      <c r="F733" s="112" t="s">
        <v>797</v>
      </c>
      <c r="G733" s="112" t="s">
        <v>310</v>
      </c>
      <c r="H733" s="112">
        <v>0</v>
      </c>
      <c r="I733" s="112">
        <v>0</v>
      </c>
      <c r="J733" s="112">
        <v>1</v>
      </c>
      <c r="K733" s="112">
        <v>0</v>
      </c>
      <c r="L733" s="112" t="s">
        <v>305</v>
      </c>
    </row>
    <row r="734" spans="1:12" s="105" customFormat="1" hidden="1" x14ac:dyDescent="0.25">
      <c r="A734" s="121">
        <v>80</v>
      </c>
      <c r="B734" s="113">
        <v>41323</v>
      </c>
      <c r="C734" s="114">
        <v>0.52083333333333337</v>
      </c>
      <c r="D734" s="112" t="s">
        <v>1278</v>
      </c>
      <c r="E734" s="112" t="s">
        <v>277</v>
      </c>
      <c r="F734" s="112" t="s">
        <v>797</v>
      </c>
      <c r="G734" s="112" t="s">
        <v>310</v>
      </c>
      <c r="H734" s="112">
        <v>0</v>
      </c>
      <c r="I734" s="112">
        <v>0</v>
      </c>
      <c r="J734" s="112">
        <v>1</v>
      </c>
      <c r="K734" s="112">
        <v>0</v>
      </c>
      <c r="L734" s="112" t="s">
        <v>321</v>
      </c>
    </row>
    <row r="735" spans="1:12" s="105" customFormat="1" hidden="1" x14ac:dyDescent="0.25">
      <c r="A735" s="121">
        <v>81</v>
      </c>
      <c r="B735" s="113">
        <v>41323</v>
      </c>
      <c r="C735" s="114">
        <v>0.8125</v>
      </c>
      <c r="D735" s="112" t="s">
        <v>1288</v>
      </c>
      <c r="E735" s="112" t="s">
        <v>1240</v>
      </c>
      <c r="F735" s="112" t="s">
        <v>298</v>
      </c>
      <c r="G735" s="112" t="s">
        <v>1261</v>
      </c>
      <c r="H735" s="112">
        <v>0</v>
      </c>
      <c r="I735" s="112">
        <v>0</v>
      </c>
      <c r="J735" s="112">
        <v>0</v>
      </c>
      <c r="K735" s="112">
        <v>1</v>
      </c>
      <c r="L735" s="112" t="s">
        <v>321</v>
      </c>
    </row>
    <row r="736" spans="1:12" s="105" customFormat="1" hidden="1" x14ac:dyDescent="0.25">
      <c r="A736" s="121">
        <v>82</v>
      </c>
      <c r="B736" s="113">
        <v>41324</v>
      </c>
      <c r="C736" s="114">
        <v>0.3576388888888889</v>
      </c>
      <c r="D736" s="112" t="s">
        <v>1289</v>
      </c>
      <c r="E736" s="112" t="s">
        <v>277</v>
      </c>
      <c r="F736" s="112" t="s">
        <v>797</v>
      </c>
      <c r="G736" s="112" t="s">
        <v>310</v>
      </c>
      <c r="H736" s="112">
        <v>0</v>
      </c>
      <c r="I736" s="112">
        <v>0</v>
      </c>
      <c r="J736" s="112">
        <v>1</v>
      </c>
      <c r="K736" s="112">
        <v>0</v>
      </c>
      <c r="L736" s="112" t="s">
        <v>280</v>
      </c>
    </row>
    <row r="737" spans="1:12" s="105" customFormat="1" hidden="1" x14ac:dyDescent="0.25">
      <c r="A737" s="121">
        <v>83</v>
      </c>
      <c r="B737" s="113">
        <v>41324</v>
      </c>
      <c r="C737" s="114">
        <v>0.72222222222222221</v>
      </c>
      <c r="D737" s="112" t="s">
        <v>1290</v>
      </c>
      <c r="E737" s="112" t="s">
        <v>277</v>
      </c>
      <c r="F737" s="112" t="s">
        <v>351</v>
      </c>
      <c r="G737" s="112" t="s">
        <v>1261</v>
      </c>
      <c r="H737" s="112">
        <v>0</v>
      </c>
      <c r="I737" s="112">
        <v>0</v>
      </c>
      <c r="J737" s="112">
        <v>3</v>
      </c>
      <c r="K737" s="112">
        <v>2</v>
      </c>
      <c r="L737" s="112" t="s">
        <v>280</v>
      </c>
    </row>
    <row r="738" spans="1:12" s="105" customFormat="1" hidden="1" x14ac:dyDescent="0.25">
      <c r="A738" s="121">
        <v>84</v>
      </c>
      <c r="B738" s="113">
        <v>41324</v>
      </c>
      <c r="C738" s="114">
        <v>0.875</v>
      </c>
      <c r="D738" s="112" t="s">
        <v>1291</v>
      </c>
      <c r="E738" s="112" t="s">
        <v>277</v>
      </c>
      <c r="F738" s="112" t="s">
        <v>797</v>
      </c>
      <c r="G738" s="112" t="s">
        <v>310</v>
      </c>
      <c r="H738" s="112">
        <v>0</v>
      </c>
      <c r="I738" s="112">
        <v>0</v>
      </c>
      <c r="J738" s="112">
        <v>1</v>
      </c>
      <c r="K738" s="112">
        <v>0</v>
      </c>
      <c r="L738" s="112" t="s">
        <v>280</v>
      </c>
    </row>
    <row r="739" spans="1:12" s="105" customFormat="1" hidden="1" x14ac:dyDescent="0.25">
      <c r="A739" s="121">
        <v>85</v>
      </c>
      <c r="B739" s="113">
        <v>41326</v>
      </c>
      <c r="C739" s="114">
        <v>0.38194444444444442</v>
      </c>
      <c r="D739" s="112" t="s">
        <v>1277</v>
      </c>
      <c r="E739" s="112" t="s">
        <v>1240</v>
      </c>
      <c r="F739" s="112" t="s">
        <v>1275</v>
      </c>
      <c r="G739" s="112" t="s">
        <v>1261</v>
      </c>
      <c r="H739" s="112">
        <v>0</v>
      </c>
      <c r="I739" s="112">
        <v>0</v>
      </c>
      <c r="J739" s="112">
        <v>2</v>
      </c>
      <c r="K739" s="112">
        <v>0</v>
      </c>
      <c r="L739" s="112" t="s">
        <v>288</v>
      </c>
    </row>
    <row r="740" spans="1:12" s="105" customFormat="1" hidden="1" x14ac:dyDescent="0.25">
      <c r="A740" s="121">
        <v>86</v>
      </c>
      <c r="B740" s="113">
        <v>41327</v>
      </c>
      <c r="C740" s="114">
        <v>0.73263888888888884</v>
      </c>
      <c r="D740" s="112" t="s">
        <v>1292</v>
      </c>
      <c r="E740" s="112" t="s">
        <v>1240</v>
      </c>
      <c r="F740" s="112" t="s">
        <v>298</v>
      </c>
      <c r="G740" s="112" t="s">
        <v>310</v>
      </c>
      <c r="H740" s="112">
        <v>0</v>
      </c>
      <c r="I740" s="112">
        <v>0</v>
      </c>
      <c r="J740" s="112">
        <v>2</v>
      </c>
      <c r="K740" s="112">
        <v>0</v>
      </c>
      <c r="L740" s="112" t="s">
        <v>808</v>
      </c>
    </row>
    <row r="741" spans="1:12" s="105" customFormat="1" hidden="1" x14ac:dyDescent="0.25">
      <c r="A741" s="121">
        <v>87</v>
      </c>
      <c r="B741" s="113">
        <v>41328</v>
      </c>
      <c r="C741" s="114">
        <v>0.3611111111111111</v>
      </c>
      <c r="D741" s="112" t="s">
        <v>1293</v>
      </c>
      <c r="E741" s="112" t="s">
        <v>277</v>
      </c>
      <c r="F741" s="112" t="s">
        <v>1275</v>
      </c>
      <c r="G741" s="112" t="s">
        <v>1261</v>
      </c>
      <c r="H741" s="112">
        <v>0</v>
      </c>
      <c r="I741" s="112">
        <v>0</v>
      </c>
      <c r="J741" s="112">
        <v>1</v>
      </c>
      <c r="K741" s="112">
        <v>0</v>
      </c>
      <c r="L741" s="112" t="s">
        <v>299</v>
      </c>
    </row>
    <row r="742" spans="1:12" s="105" customFormat="1" hidden="1" x14ac:dyDescent="0.25">
      <c r="A742" s="121">
        <v>88</v>
      </c>
      <c r="B742" s="113">
        <v>41328</v>
      </c>
      <c r="C742" s="114">
        <v>0.45833333333333331</v>
      </c>
      <c r="D742" s="112" t="s">
        <v>1291</v>
      </c>
      <c r="E742" s="112" t="s">
        <v>317</v>
      </c>
      <c r="F742" s="112" t="s">
        <v>1275</v>
      </c>
      <c r="G742" s="112" t="s">
        <v>1261</v>
      </c>
      <c r="H742" s="112">
        <v>0</v>
      </c>
      <c r="I742" s="112">
        <v>0</v>
      </c>
      <c r="J742" s="112">
        <v>1</v>
      </c>
      <c r="K742" s="112">
        <v>0</v>
      </c>
      <c r="L742" s="112" t="s">
        <v>299</v>
      </c>
    </row>
    <row r="743" spans="1:12" s="105" customFormat="1" hidden="1" x14ac:dyDescent="0.25">
      <c r="A743" s="121">
        <v>89</v>
      </c>
      <c r="B743" s="113">
        <v>41328</v>
      </c>
      <c r="C743" s="114">
        <v>0.88541666666666663</v>
      </c>
      <c r="D743" s="112" t="s">
        <v>1294</v>
      </c>
      <c r="E743" s="112" t="s">
        <v>1295</v>
      </c>
      <c r="F743" s="112" t="s">
        <v>922</v>
      </c>
      <c r="G743" s="112" t="s">
        <v>1261</v>
      </c>
      <c r="H743" s="112">
        <v>0</v>
      </c>
      <c r="I743" s="112">
        <v>0</v>
      </c>
      <c r="J743" s="112">
        <v>1</v>
      </c>
      <c r="K743" s="112">
        <v>0</v>
      </c>
      <c r="L743" s="112" t="s">
        <v>299</v>
      </c>
    </row>
    <row r="744" spans="1:12" s="105" customFormat="1" hidden="1" x14ac:dyDescent="0.25">
      <c r="A744" s="121">
        <v>90</v>
      </c>
      <c r="B744" s="113">
        <v>41330</v>
      </c>
      <c r="C744" s="114">
        <v>0.72916666666666663</v>
      </c>
      <c r="D744" s="112" t="s">
        <v>1296</v>
      </c>
      <c r="E744" s="112" t="s">
        <v>317</v>
      </c>
      <c r="F744" s="112" t="s">
        <v>298</v>
      </c>
      <c r="G744" s="112" t="s">
        <v>310</v>
      </c>
      <c r="H744" s="112">
        <v>0</v>
      </c>
      <c r="I744" s="112">
        <v>0</v>
      </c>
      <c r="J744" s="112">
        <v>1</v>
      </c>
      <c r="K744" s="112">
        <v>0</v>
      </c>
      <c r="L744" s="112" t="s">
        <v>321</v>
      </c>
    </row>
    <row r="745" spans="1:12" s="105" customFormat="1" hidden="1" x14ac:dyDescent="0.25">
      <c r="A745" s="121">
        <v>91</v>
      </c>
      <c r="B745" s="113">
        <v>41330</v>
      </c>
      <c r="C745" s="114">
        <v>0.88750000000000007</v>
      </c>
      <c r="D745" s="112" t="s">
        <v>1297</v>
      </c>
      <c r="E745" s="112" t="s">
        <v>1240</v>
      </c>
      <c r="F745" s="112" t="s">
        <v>298</v>
      </c>
      <c r="G745" s="112" t="s">
        <v>310</v>
      </c>
      <c r="H745" s="112">
        <v>0</v>
      </c>
      <c r="I745" s="112">
        <v>0</v>
      </c>
      <c r="J745" s="112">
        <v>0</v>
      </c>
      <c r="K745" s="112">
        <v>0</v>
      </c>
      <c r="L745" s="112" t="s">
        <v>321</v>
      </c>
    </row>
    <row r="746" spans="1:12" s="105" customFormat="1" hidden="1" x14ac:dyDescent="0.25">
      <c r="A746" s="121">
        <v>92</v>
      </c>
      <c r="B746" s="113">
        <v>41332</v>
      </c>
      <c r="C746" s="114">
        <v>0.4375</v>
      </c>
      <c r="D746" s="112" t="s">
        <v>1298</v>
      </c>
      <c r="E746" s="112" t="s">
        <v>277</v>
      </c>
      <c r="F746" s="112" t="s">
        <v>797</v>
      </c>
      <c r="G746" s="112" t="s">
        <v>310</v>
      </c>
      <c r="H746" s="112">
        <v>0</v>
      </c>
      <c r="I746" s="112">
        <v>0</v>
      </c>
      <c r="J746" s="112">
        <v>1</v>
      </c>
      <c r="K746" s="112">
        <v>1</v>
      </c>
      <c r="L746" s="112" t="s">
        <v>293</v>
      </c>
    </row>
    <row r="747" spans="1:12" s="105" customFormat="1" hidden="1" x14ac:dyDescent="0.25">
      <c r="A747" s="121">
        <v>93</v>
      </c>
      <c r="B747" s="113">
        <v>41333</v>
      </c>
      <c r="C747" s="114">
        <v>0.47222222222222227</v>
      </c>
      <c r="D747" s="112" t="s">
        <v>1299</v>
      </c>
      <c r="E747" s="112" t="s">
        <v>277</v>
      </c>
      <c r="F747" s="112" t="s">
        <v>1275</v>
      </c>
      <c r="G747" s="112" t="s">
        <v>1261</v>
      </c>
      <c r="H747" s="112">
        <v>0</v>
      </c>
      <c r="I747" s="112">
        <v>0</v>
      </c>
      <c r="J747" s="112">
        <v>0</v>
      </c>
      <c r="K747" s="112">
        <v>1</v>
      </c>
      <c r="L747" s="112" t="s">
        <v>288</v>
      </c>
    </row>
    <row r="748" spans="1:12" s="5" customFormat="1" ht="20.100000000000001" customHeight="1" x14ac:dyDescent="0.25">
      <c r="A748" s="37"/>
      <c r="B748" s="37"/>
      <c r="C748" s="37"/>
      <c r="D748" s="37"/>
      <c r="E748" s="37"/>
      <c r="F748" s="37" t="s">
        <v>217</v>
      </c>
      <c r="G748" s="37" t="s">
        <v>1238</v>
      </c>
      <c r="H748" s="38">
        <f>SUM(H701:H747)</f>
        <v>0</v>
      </c>
      <c r="I748" s="38">
        <f>SUM(I701:I747)</f>
        <v>0</v>
      </c>
      <c r="J748" s="38">
        <f>SUM(J701:J747)</f>
        <v>31</v>
      </c>
      <c r="K748" s="38">
        <f>SUM(K701:K747)</f>
        <v>19</v>
      </c>
      <c r="L748" s="37"/>
    </row>
    <row r="749" spans="1:12" s="105" customFormat="1" hidden="1" x14ac:dyDescent="0.25">
      <c r="A749" s="112">
        <v>94</v>
      </c>
      <c r="B749" s="113">
        <v>41334</v>
      </c>
      <c r="C749" s="114">
        <v>0.5625</v>
      </c>
      <c r="D749" s="112" t="s">
        <v>1300</v>
      </c>
      <c r="E749" s="112" t="s">
        <v>317</v>
      </c>
      <c r="F749" s="112" t="s">
        <v>351</v>
      </c>
      <c r="G749" s="112" t="s">
        <v>1261</v>
      </c>
      <c r="H749" s="112">
        <v>0</v>
      </c>
      <c r="I749" s="112">
        <v>0</v>
      </c>
      <c r="J749" s="112">
        <v>0</v>
      </c>
      <c r="K749" s="112">
        <v>1</v>
      </c>
      <c r="L749" s="112" t="s">
        <v>808</v>
      </c>
    </row>
    <row r="750" spans="1:12" s="105" customFormat="1" hidden="1" x14ac:dyDescent="0.25">
      <c r="A750" s="112">
        <v>95</v>
      </c>
      <c r="B750" s="113">
        <v>41334</v>
      </c>
      <c r="C750" s="114">
        <v>0.77083333333333337</v>
      </c>
      <c r="D750" s="112" t="s">
        <v>1296</v>
      </c>
      <c r="E750" s="112" t="s">
        <v>277</v>
      </c>
      <c r="F750" s="112" t="s">
        <v>1235</v>
      </c>
      <c r="G750" s="112" t="s">
        <v>1261</v>
      </c>
      <c r="H750" s="112">
        <v>0</v>
      </c>
      <c r="I750" s="112">
        <v>0</v>
      </c>
      <c r="J750" s="112">
        <v>1</v>
      </c>
      <c r="K750" s="112">
        <v>0</v>
      </c>
      <c r="L750" s="112" t="s">
        <v>808</v>
      </c>
    </row>
    <row r="751" spans="1:12" s="105" customFormat="1" hidden="1" x14ac:dyDescent="0.25">
      <c r="A751" s="112">
        <v>96</v>
      </c>
      <c r="B751" s="113">
        <v>41335</v>
      </c>
      <c r="C751" s="114">
        <v>6.9444444444444441E-3</v>
      </c>
      <c r="D751" s="112" t="s">
        <v>1301</v>
      </c>
      <c r="E751" s="112" t="s">
        <v>1240</v>
      </c>
      <c r="F751" s="112" t="s">
        <v>1235</v>
      </c>
      <c r="G751" s="112" t="s">
        <v>1261</v>
      </c>
      <c r="H751" s="112">
        <v>0</v>
      </c>
      <c r="I751" s="112">
        <v>0</v>
      </c>
      <c r="J751" s="112">
        <v>0</v>
      </c>
      <c r="K751" s="112">
        <v>0</v>
      </c>
      <c r="L751" s="112" t="s">
        <v>299</v>
      </c>
    </row>
    <row r="752" spans="1:12" s="105" customFormat="1" hidden="1" x14ac:dyDescent="0.25">
      <c r="A752" s="112">
        <v>97</v>
      </c>
      <c r="B752" s="113">
        <v>41336</v>
      </c>
      <c r="C752" s="114">
        <v>0.47916666666666669</v>
      </c>
      <c r="D752" s="112" t="s">
        <v>1302</v>
      </c>
      <c r="E752" s="112" t="s">
        <v>277</v>
      </c>
      <c r="F752" s="112" t="s">
        <v>797</v>
      </c>
      <c r="G752" s="112" t="s">
        <v>310</v>
      </c>
      <c r="H752" s="112">
        <v>0</v>
      </c>
      <c r="I752" s="112">
        <v>0</v>
      </c>
      <c r="J752" s="112">
        <v>1</v>
      </c>
      <c r="K752" s="112">
        <v>0</v>
      </c>
      <c r="L752" s="112" t="s">
        <v>305</v>
      </c>
    </row>
    <row r="753" spans="1:12" s="105" customFormat="1" hidden="1" x14ac:dyDescent="0.25">
      <c r="A753" s="112">
        <v>98</v>
      </c>
      <c r="B753" s="113">
        <v>41337</v>
      </c>
      <c r="C753" s="114">
        <v>0.34722222222222227</v>
      </c>
      <c r="D753" s="112" t="s">
        <v>1303</v>
      </c>
      <c r="E753" s="112" t="s">
        <v>1240</v>
      </c>
      <c r="F753" s="112" t="s">
        <v>298</v>
      </c>
      <c r="G753" s="112" t="s">
        <v>279</v>
      </c>
      <c r="H753" s="112">
        <v>0</v>
      </c>
      <c r="I753" s="112">
        <v>0</v>
      </c>
      <c r="J753" s="112">
        <v>0</v>
      </c>
      <c r="K753" s="112">
        <v>0</v>
      </c>
      <c r="L753" s="112" t="s">
        <v>321</v>
      </c>
    </row>
    <row r="754" spans="1:12" s="105" customFormat="1" hidden="1" x14ac:dyDescent="0.25">
      <c r="A754" s="112">
        <v>99</v>
      </c>
      <c r="B754" s="113">
        <v>41337</v>
      </c>
      <c r="C754" s="114">
        <v>0.63541666666666663</v>
      </c>
      <c r="D754" s="112" t="s">
        <v>1304</v>
      </c>
      <c r="E754" s="112" t="s">
        <v>1240</v>
      </c>
      <c r="F754" s="112" t="s">
        <v>1235</v>
      </c>
      <c r="G754" s="112" t="s">
        <v>1261</v>
      </c>
      <c r="H754" s="112">
        <v>0</v>
      </c>
      <c r="I754" s="112">
        <v>0</v>
      </c>
      <c r="J754" s="112">
        <v>2</v>
      </c>
      <c r="K754" s="112">
        <v>0</v>
      </c>
      <c r="L754" s="112" t="s">
        <v>321</v>
      </c>
    </row>
    <row r="755" spans="1:12" s="105" customFormat="1" hidden="1" x14ac:dyDescent="0.25">
      <c r="A755" s="115">
        <v>100</v>
      </c>
      <c r="B755" s="113">
        <v>41337</v>
      </c>
      <c r="C755" s="114">
        <v>0.60416666666666663</v>
      </c>
      <c r="D755" s="112" t="s">
        <v>1297</v>
      </c>
      <c r="E755" s="112" t="s">
        <v>1295</v>
      </c>
      <c r="F755" s="112" t="s">
        <v>351</v>
      </c>
      <c r="G755" s="112" t="s">
        <v>1261</v>
      </c>
      <c r="H755" s="112">
        <v>0</v>
      </c>
      <c r="I755" s="112">
        <v>0</v>
      </c>
      <c r="J755" s="112">
        <v>1</v>
      </c>
      <c r="K755" s="112">
        <v>0</v>
      </c>
      <c r="L755" s="112" t="s">
        <v>321</v>
      </c>
    </row>
    <row r="756" spans="1:12" s="105" customFormat="1" hidden="1" x14ac:dyDescent="0.25">
      <c r="A756" s="112">
        <v>101</v>
      </c>
      <c r="B756" s="113">
        <v>41338</v>
      </c>
      <c r="C756" s="114">
        <v>0.5</v>
      </c>
      <c r="D756" s="112" t="s">
        <v>1305</v>
      </c>
      <c r="E756" s="112" t="s">
        <v>1240</v>
      </c>
      <c r="F756" s="112" t="s">
        <v>298</v>
      </c>
      <c r="G756" s="112" t="s">
        <v>310</v>
      </c>
      <c r="H756" s="112">
        <v>0</v>
      </c>
      <c r="I756" s="112">
        <v>0</v>
      </c>
      <c r="J756" s="112">
        <v>2</v>
      </c>
      <c r="K756" s="112">
        <v>0</v>
      </c>
      <c r="L756" s="112" t="s">
        <v>280</v>
      </c>
    </row>
    <row r="757" spans="1:12" s="105" customFormat="1" hidden="1" x14ac:dyDescent="0.25">
      <c r="A757" s="112">
        <v>102</v>
      </c>
      <c r="B757" s="113">
        <v>41339</v>
      </c>
      <c r="C757" s="114">
        <v>0.45833333333333331</v>
      </c>
      <c r="D757" s="112" t="s">
        <v>1300</v>
      </c>
      <c r="E757" s="112" t="s">
        <v>277</v>
      </c>
      <c r="F757" s="112" t="s">
        <v>1275</v>
      </c>
      <c r="G757" s="112" t="s">
        <v>1261</v>
      </c>
      <c r="H757" s="112">
        <v>0</v>
      </c>
      <c r="I757" s="112">
        <v>0</v>
      </c>
      <c r="J757" s="112">
        <v>0</v>
      </c>
      <c r="K757" s="112">
        <v>1</v>
      </c>
      <c r="L757" s="112" t="s">
        <v>293</v>
      </c>
    </row>
    <row r="758" spans="1:12" s="105" customFormat="1" hidden="1" x14ac:dyDescent="0.25">
      <c r="A758" s="112">
        <v>103</v>
      </c>
      <c r="B758" s="113">
        <v>41339</v>
      </c>
      <c r="C758" s="114">
        <v>0.70833333333333337</v>
      </c>
      <c r="D758" s="112" t="s">
        <v>1291</v>
      </c>
      <c r="E758" s="112" t="s">
        <v>317</v>
      </c>
      <c r="F758" s="112" t="s">
        <v>1306</v>
      </c>
      <c r="G758" s="112" t="s">
        <v>310</v>
      </c>
      <c r="H758" s="112">
        <v>0</v>
      </c>
      <c r="I758" s="112">
        <v>0</v>
      </c>
      <c r="J758" s="112">
        <v>1</v>
      </c>
      <c r="K758" s="112">
        <v>0</v>
      </c>
      <c r="L758" s="112" t="s">
        <v>293</v>
      </c>
    </row>
    <row r="759" spans="1:12" s="105" customFormat="1" hidden="1" x14ac:dyDescent="0.25">
      <c r="A759" s="112">
        <v>104</v>
      </c>
      <c r="B759" s="113">
        <v>41340</v>
      </c>
      <c r="C759" s="114">
        <v>0.47916666666666669</v>
      </c>
      <c r="D759" s="112" t="s">
        <v>1307</v>
      </c>
      <c r="E759" s="112" t="s">
        <v>317</v>
      </c>
      <c r="F759" s="112" t="s">
        <v>1235</v>
      </c>
      <c r="G759" s="112" t="s">
        <v>1261</v>
      </c>
      <c r="H759" s="112">
        <v>0</v>
      </c>
      <c r="I759" s="112">
        <v>0</v>
      </c>
      <c r="J759" s="112">
        <v>1</v>
      </c>
      <c r="K759" s="112">
        <v>0</v>
      </c>
      <c r="L759" s="112" t="s">
        <v>288</v>
      </c>
    </row>
    <row r="760" spans="1:12" s="105" customFormat="1" hidden="1" x14ac:dyDescent="0.25">
      <c r="A760" s="112">
        <v>105</v>
      </c>
      <c r="B760" s="113">
        <v>41340</v>
      </c>
      <c r="C760" s="114">
        <v>0.82291666666666663</v>
      </c>
      <c r="D760" s="112" t="s">
        <v>1308</v>
      </c>
      <c r="E760" s="112" t="s">
        <v>277</v>
      </c>
      <c r="F760" s="112" t="s">
        <v>1235</v>
      </c>
      <c r="G760" s="112" t="s">
        <v>1261</v>
      </c>
      <c r="H760" s="112">
        <v>0</v>
      </c>
      <c r="I760" s="112">
        <v>0</v>
      </c>
      <c r="J760" s="112">
        <v>1</v>
      </c>
      <c r="K760" s="112">
        <v>0</v>
      </c>
      <c r="L760" s="112" t="s">
        <v>288</v>
      </c>
    </row>
    <row r="761" spans="1:12" s="105" customFormat="1" hidden="1" x14ac:dyDescent="0.25">
      <c r="A761" s="112">
        <v>106</v>
      </c>
      <c r="B761" s="113">
        <v>41341</v>
      </c>
      <c r="C761" s="114">
        <v>0.1875</v>
      </c>
      <c r="D761" s="112" t="s">
        <v>1301</v>
      </c>
      <c r="E761" s="112" t="s">
        <v>1240</v>
      </c>
      <c r="F761" s="112" t="s">
        <v>797</v>
      </c>
      <c r="G761" s="112" t="s">
        <v>310</v>
      </c>
      <c r="H761" s="112">
        <v>0</v>
      </c>
      <c r="I761" s="112">
        <v>0</v>
      </c>
      <c r="J761" s="112">
        <v>0</v>
      </c>
      <c r="K761" s="112">
        <v>1</v>
      </c>
      <c r="L761" s="112" t="s">
        <v>808</v>
      </c>
    </row>
    <row r="762" spans="1:12" s="105" customFormat="1" hidden="1" x14ac:dyDescent="0.25">
      <c r="A762" s="112">
        <v>107</v>
      </c>
      <c r="B762" s="113">
        <v>41343</v>
      </c>
      <c r="C762" s="114">
        <v>0.28472222222222221</v>
      </c>
      <c r="D762" s="112" t="s">
        <v>1309</v>
      </c>
      <c r="E762" s="112" t="s">
        <v>277</v>
      </c>
      <c r="F762" s="112" t="s">
        <v>1185</v>
      </c>
      <c r="G762" s="112" t="s">
        <v>310</v>
      </c>
      <c r="H762" s="112">
        <v>0</v>
      </c>
      <c r="I762" s="112">
        <v>0</v>
      </c>
      <c r="J762" s="112">
        <v>1</v>
      </c>
      <c r="K762" s="112">
        <v>0</v>
      </c>
      <c r="L762" s="112" t="s">
        <v>305</v>
      </c>
    </row>
    <row r="763" spans="1:12" s="105" customFormat="1" hidden="1" x14ac:dyDescent="0.25">
      <c r="A763" s="112">
        <v>108</v>
      </c>
      <c r="B763" s="113">
        <v>41343</v>
      </c>
      <c r="C763" s="114">
        <v>0.375</v>
      </c>
      <c r="D763" s="112" t="s">
        <v>1310</v>
      </c>
      <c r="E763" s="112" t="s">
        <v>1240</v>
      </c>
      <c r="F763" s="112" t="s">
        <v>1235</v>
      </c>
      <c r="G763" s="112" t="s">
        <v>1261</v>
      </c>
      <c r="H763" s="112">
        <v>0</v>
      </c>
      <c r="I763" s="112">
        <v>0</v>
      </c>
      <c r="J763" s="112">
        <v>0</v>
      </c>
      <c r="K763" s="112">
        <v>0</v>
      </c>
      <c r="L763" s="112" t="s">
        <v>305</v>
      </c>
    </row>
    <row r="764" spans="1:12" s="105" customFormat="1" hidden="1" x14ac:dyDescent="0.25">
      <c r="A764" s="112">
        <v>109</v>
      </c>
      <c r="B764" s="113">
        <v>41344</v>
      </c>
      <c r="C764" s="114">
        <v>0.73611111111111116</v>
      </c>
      <c r="D764" s="112" t="s">
        <v>1311</v>
      </c>
      <c r="E764" s="112" t="s">
        <v>1240</v>
      </c>
      <c r="F764" s="112" t="s">
        <v>1241</v>
      </c>
      <c r="G764" s="112" t="s">
        <v>310</v>
      </c>
      <c r="H764" s="112">
        <v>0</v>
      </c>
      <c r="I764" s="112">
        <v>0</v>
      </c>
      <c r="J764" s="112">
        <v>2</v>
      </c>
      <c r="K764" s="112">
        <v>0</v>
      </c>
      <c r="L764" s="112" t="s">
        <v>321</v>
      </c>
    </row>
    <row r="765" spans="1:12" s="105" customFormat="1" hidden="1" x14ac:dyDescent="0.25">
      <c r="A765" s="112">
        <v>110</v>
      </c>
      <c r="B765" s="113">
        <v>41344</v>
      </c>
      <c r="C765" s="114">
        <v>0.78125</v>
      </c>
      <c r="D765" s="112" t="s">
        <v>1303</v>
      </c>
      <c r="E765" s="112" t="s">
        <v>277</v>
      </c>
      <c r="F765" s="112" t="s">
        <v>797</v>
      </c>
      <c r="G765" s="112" t="s">
        <v>310</v>
      </c>
      <c r="H765" s="112">
        <v>0</v>
      </c>
      <c r="I765" s="112">
        <v>0</v>
      </c>
      <c r="J765" s="112">
        <v>2</v>
      </c>
      <c r="K765" s="112">
        <v>0</v>
      </c>
      <c r="L765" s="112" t="s">
        <v>321</v>
      </c>
    </row>
    <row r="766" spans="1:12" s="105" customFormat="1" hidden="1" x14ac:dyDescent="0.25">
      <c r="A766" s="112">
        <v>111</v>
      </c>
      <c r="B766" s="113">
        <v>41344</v>
      </c>
      <c r="C766" s="114">
        <v>0.84722222222222221</v>
      </c>
      <c r="D766" s="112" t="s">
        <v>1312</v>
      </c>
      <c r="E766" s="112" t="s">
        <v>317</v>
      </c>
      <c r="F766" s="112" t="s">
        <v>351</v>
      </c>
      <c r="G766" s="112" t="s">
        <v>1261</v>
      </c>
      <c r="H766" s="112">
        <v>0</v>
      </c>
      <c r="I766" s="112">
        <v>0</v>
      </c>
      <c r="J766" s="112">
        <v>1</v>
      </c>
      <c r="K766" s="112">
        <v>0</v>
      </c>
      <c r="L766" s="112" t="s">
        <v>321</v>
      </c>
    </row>
    <row r="767" spans="1:12" s="105" customFormat="1" hidden="1" x14ac:dyDescent="0.25">
      <c r="A767" s="112">
        <v>112</v>
      </c>
      <c r="B767" s="113">
        <v>41344</v>
      </c>
      <c r="C767" s="114">
        <v>0.86111111111111116</v>
      </c>
      <c r="D767" s="112" t="s">
        <v>1313</v>
      </c>
      <c r="E767" s="112" t="s">
        <v>1240</v>
      </c>
      <c r="F767" s="112" t="s">
        <v>1185</v>
      </c>
      <c r="G767" s="112" t="s">
        <v>1261</v>
      </c>
      <c r="H767" s="112">
        <v>0</v>
      </c>
      <c r="I767" s="112">
        <v>0</v>
      </c>
      <c r="J767" s="112">
        <v>0</v>
      </c>
      <c r="K767" s="112">
        <v>0</v>
      </c>
      <c r="L767" s="112" t="s">
        <v>321</v>
      </c>
    </row>
    <row r="768" spans="1:12" s="105" customFormat="1" hidden="1" x14ac:dyDescent="0.25">
      <c r="A768" s="112">
        <v>113</v>
      </c>
      <c r="B768" s="113">
        <v>41345</v>
      </c>
      <c r="C768" s="114">
        <v>0.41666666666666669</v>
      </c>
      <c r="D768" s="112" t="s">
        <v>1314</v>
      </c>
      <c r="E768" s="112" t="s">
        <v>1240</v>
      </c>
      <c r="F768" s="112" t="s">
        <v>797</v>
      </c>
      <c r="G768" s="112" t="s">
        <v>310</v>
      </c>
      <c r="H768" s="112">
        <v>0</v>
      </c>
      <c r="I768" s="112">
        <v>0</v>
      </c>
      <c r="J768" s="112">
        <v>1</v>
      </c>
      <c r="K768" s="112">
        <v>0</v>
      </c>
      <c r="L768" s="112" t="s">
        <v>280</v>
      </c>
    </row>
    <row r="769" spans="1:12" s="105" customFormat="1" hidden="1" x14ac:dyDescent="0.25">
      <c r="A769" s="112">
        <v>114</v>
      </c>
      <c r="B769" s="113">
        <v>41346</v>
      </c>
      <c r="C769" s="114">
        <v>0.93055555555555547</v>
      </c>
      <c r="D769" s="112" t="s">
        <v>1315</v>
      </c>
      <c r="E769" s="112" t="s">
        <v>317</v>
      </c>
      <c r="F769" s="112" t="s">
        <v>797</v>
      </c>
      <c r="G769" s="112" t="s">
        <v>310</v>
      </c>
      <c r="H769" s="112">
        <v>0</v>
      </c>
      <c r="I769" s="112">
        <v>0</v>
      </c>
      <c r="J769" s="112">
        <v>1</v>
      </c>
      <c r="K769" s="112">
        <v>0</v>
      </c>
      <c r="L769" s="112" t="s">
        <v>293</v>
      </c>
    </row>
    <row r="770" spans="1:12" s="105" customFormat="1" hidden="1" x14ac:dyDescent="0.25">
      <c r="A770" s="112">
        <v>115</v>
      </c>
      <c r="B770" s="113">
        <v>41348</v>
      </c>
      <c r="C770" s="114">
        <v>0.53611111111111109</v>
      </c>
      <c r="D770" s="112" t="s">
        <v>1316</v>
      </c>
      <c r="E770" s="112" t="s">
        <v>277</v>
      </c>
      <c r="F770" s="112" t="s">
        <v>922</v>
      </c>
      <c r="G770" s="112" t="s">
        <v>310</v>
      </c>
      <c r="H770" s="112">
        <v>0</v>
      </c>
      <c r="I770" s="112">
        <v>0</v>
      </c>
      <c r="J770" s="112">
        <v>1</v>
      </c>
      <c r="K770" s="112">
        <v>2</v>
      </c>
      <c r="L770" s="112" t="s">
        <v>808</v>
      </c>
    </row>
    <row r="771" spans="1:12" s="105" customFormat="1" hidden="1" x14ac:dyDescent="0.25">
      <c r="A771" s="112">
        <v>116</v>
      </c>
      <c r="B771" s="113">
        <v>41348</v>
      </c>
      <c r="C771" s="114">
        <v>0.55555555555555558</v>
      </c>
      <c r="D771" s="112" t="s">
        <v>1317</v>
      </c>
      <c r="E771" s="112" t="s">
        <v>277</v>
      </c>
      <c r="F771" s="112" t="s">
        <v>298</v>
      </c>
      <c r="G771" s="112" t="s">
        <v>1261</v>
      </c>
      <c r="H771" s="112">
        <v>0</v>
      </c>
      <c r="I771" s="112">
        <v>0</v>
      </c>
      <c r="J771" s="112">
        <v>1</v>
      </c>
      <c r="K771" s="112">
        <v>0</v>
      </c>
      <c r="L771" s="112" t="s">
        <v>808</v>
      </c>
    </row>
    <row r="772" spans="1:12" s="105" customFormat="1" hidden="1" x14ac:dyDescent="0.25">
      <c r="A772" s="112">
        <v>117</v>
      </c>
      <c r="B772" s="113">
        <v>41349</v>
      </c>
      <c r="C772" s="114">
        <v>0.72916666666666663</v>
      </c>
      <c r="D772" s="112" t="s">
        <v>1298</v>
      </c>
      <c r="E772" s="112" t="s">
        <v>317</v>
      </c>
      <c r="F772" s="112" t="s">
        <v>1275</v>
      </c>
      <c r="G772" s="112" t="s">
        <v>1261</v>
      </c>
      <c r="H772" s="112">
        <v>0</v>
      </c>
      <c r="I772" s="112">
        <v>0</v>
      </c>
      <c r="J772" s="112">
        <v>1</v>
      </c>
      <c r="K772" s="112">
        <v>0</v>
      </c>
      <c r="L772" s="112" t="s">
        <v>1318</v>
      </c>
    </row>
    <row r="773" spans="1:12" s="105" customFormat="1" hidden="1" x14ac:dyDescent="0.25">
      <c r="A773" s="112">
        <v>118</v>
      </c>
      <c r="B773" s="113">
        <v>40984</v>
      </c>
      <c r="C773" s="114">
        <v>0.84375</v>
      </c>
      <c r="D773" s="112" t="s">
        <v>1291</v>
      </c>
      <c r="E773" s="112" t="s">
        <v>277</v>
      </c>
      <c r="F773" s="112" t="s">
        <v>298</v>
      </c>
      <c r="G773" s="112" t="s">
        <v>310</v>
      </c>
      <c r="H773" s="112">
        <v>0</v>
      </c>
      <c r="I773" s="112">
        <v>0</v>
      </c>
      <c r="J773" s="112">
        <v>0</v>
      </c>
      <c r="K773" s="112">
        <v>1</v>
      </c>
      <c r="L773" s="112" t="s">
        <v>299</v>
      </c>
    </row>
    <row r="774" spans="1:12" s="105" customFormat="1" hidden="1" x14ac:dyDescent="0.25">
      <c r="A774" s="112">
        <v>119</v>
      </c>
      <c r="B774" s="113">
        <v>41351</v>
      </c>
      <c r="C774" s="114">
        <v>4.1666666666666664E-2</v>
      </c>
      <c r="D774" s="112" t="s">
        <v>1263</v>
      </c>
      <c r="E774" s="112" t="s">
        <v>1240</v>
      </c>
      <c r="F774" s="112" t="s">
        <v>797</v>
      </c>
      <c r="G774" s="112" t="s">
        <v>310</v>
      </c>
      <c r="H774" s="112">
        <v>0</v>
      </c>
      <c r="I774" s="112">
        <v>0</v>
      </c>
      <c r="J774" s="112">
        <v>1</v>
      </c>
      <c r="K774" s="112">
        <v>0</v>
      </c>
      <c r="L774" s="112" t="s">
        <v>321</v>
      </c>
    </row>
    <row r="775" spans="1:12" s="105" customFormat="1" hidden="1" x14ac:dyDescent="0.25">
      <c r="A775" s="112">
        <v>120</v>
      </c>
      <c r="B775" s="113">
        <v>41351</v>
      </c>
      <c r="C775" s="114">
        <v>0.43055555555555558</v>
      </c>
      <c r="D775" s="112" t="s">
        <v>1319</v>
      </c>
      <c r="E775" s="112" t="s">
        <v>317</v>
      </c>
      <c r="F775" s="112" t="s">
        <v>298</v>
      </c>
      <c r="G775" s="112" t="s">
        <v>1261</v>
      </c>
      <c r="H775" s="112">
        <v>0</v>
      </c>
      <c r="I775" s="112">
        <v>0</v>
      </c>
      <c r="J775" s="112">
        <v>1</v>
      </c>
      <c r="K775" s="112">
        <v>0</v>
      </c>
      <c r="L775" s="112" t="s">
        <v>321</v>
      </c>
    </row>
    <row r="776" spans="1:12" s="105" customFormat="1" hidden="1" x14ac:dyDescent="0.25">
      <c r="A776" s="112">
        <v>121</v>
      </c>
      <c r="B776" s="113">
        <v>41351</v>
      </c>
      <c r="C776" s="114">
        <v>0.79166666666666663</v>
      </c>
      <c r="D776" s="112" t="s">
        <v>1320</v>
      </c>
      <c r="E776" s="112" t="s">
        <v>1240</v>
      </c>
      <c r="F776" s="112" t="s">
        <v>797</v>
      </c>
      <c r="G776" s="112" t="s">
        <v>310</v>
      </c>
      <c r="H776" s="112">
        <v>0</v>
      </c>
      <c r="I776" s="112">
        <v>0</v>
      </c>
      <c r="J776" s="112">
        <v>1</v>
      </c>
      <c r="K776" s="112">
        <v>0</v>
      </c>
      <c r="L776" s="112" t="s">
        <v>321</v>
      </c>
    </row>
    <row r="777" spans="1:12" s="105" customFormat="1" hidden="1" x14ac:dyDescent="0.25">
      <c r="A777" s="112">
        <v>122</v>
      </c>
      <c r="B777" s="113">
        <v>41352</v>
      </c>
      <c r="C777" s="114">
        <v>0.71875</v>
      </c>
      <c r="D777" s="112" t="s">
        <v>1321</v>
      </c>
      <c r="E777" s="112" t="s">
        <v>1240</v>
      </c>
      <c r="F777" s="112" t="s">
        <v>1241</v>
      </c>
      <c r="G777" s="112" t="s">
        <v>310</v>
      </c>
      <c r="H777" s="112">
        <v>0</v>
      </c>
      <c r="I777" s="112">
        <v>0</v>
      </c>
      <c r="J777" s="112">
        <v>1</v>
      </c>
      <c r="K777" s="112">
        <v>0</v>
      </c>
      <c r="L777" s="112" t="s">
        <v>280</v>
      </c>
    </row>
    <row r="778" spans="1:12" s="105" customFormat="1" hidden="1" x14ac:dyDescent="0.25">
      <c r="A778" s="112">
        <v>123</v>
      </c>
      <c r="B778" s="113">
        <v>41353</v>
      </c>
      <c r="C778" s="114">
        <v>0.4236111111111111</v>
      </c>
      <c r="D778" s="112" t="s">
        <v>1322</v>
      </c>
      <c r="E778" s="112" t="s">
        <v>317</v>
      </c>
      <c r="F778" s="112" t="s">
        <v>797</v>
      </c>
      <c r="G778" s="112" t="s">
        <v>310</v>
      </c>
      <c r="H778" s="112">
        <v>0</v>
      </c>
      <c r="I778" s="112">
        <v>0</v>
      </c>
      <c r="J778" s="112">
        <v>1</v>
      </c>
      <c r="K778" s="112">
        <v>0</v>
      </c>
      <c r="L778" s="112" t="s">
        <v>293</v>
      </c>
    </row>
    <row r="779" spans="1:12" s="105" customFormat="1" hidden="1" x14ac:dyDescent="0.25">
      <c r="A779" s="112">
        <v>124</v>
      </c>
      <c r="B779" s="113">
        <v>41353</v>
      </c>
      <c r="C779" s="114">
        <v>0.69791666666666663</v>
      </c>
      <c r="D779" s="112" t="s">
        <v>1323</v>
      </c>
      <c r="E779" s="112" t="s">
        <v>1240</v>
      </c>
      <c r="F779" s="112" t="s">
        <v>1241</v>
      </c>
      <c r="G779" s="112" t="s">
        <v>310</v>
      </c>
      <c r="H779" s="112">
        <v>0</v>
      </c>
      <c r="I779" s="112">
        <v>0</v>
      </c>
      <c r="J779" s="112">
        <v>1</v>
      </c>
      <c r="K779" s="112">
        <v>0</v>
      </c>
      <c r="L779" s="112" t="s">
        <v>293</v>
      </c>
    </row>
    <row r="780" spans="1:12" s="105" customFormat="1" hidden="1" x14ac:dyDescent="0.25">
      <c r="A780" s="112">
        <v>125</v>
      </c>
      <c r="B780" s="113">
        <v>41354</v>
      </c>
      <c r="C780" s="114">
        <v>0.58333333333333337</v>
      </c>
      <c r="D780" s="112" t="s">
        <v>1324</v>
      </c>
      <c r="E780" s="112" t="s">
        <v>1240</v>
      </c>
      <c r="F780" s="112" t="s">
        <v>1275</v>
      </c>
      <c r="G780" s="112" t="s">
        <v>1261</v>
      </c>
      <c r="H780" s="112">
        <v>0</v>
      </c>
      <c r="I780" s="112">
        <v>0</v>
      </c>
      <c r="J780" s="112">
        <v>0</v>
      </c>
      <c r="K780" s="112">
        <v>0</v>
      </c>
      <c r="L780" s="112" t="s">
        <v>288</v>
      </c>
    </row>
    <row r="781" spans="1:12" s="105" customFormat="1" hidden="1" x14ac:dyDescent="0.25">
      <c r="A781" s="112">
        <v>126</v>
      </c>
      <c r="B781" s="113">
        <v>41355</v>
      </c>
      <c r="C781" s="114">
        <v>0.52083333333333337</v>
      </c>
      <c r="D781" s="112" t="s">
        <v>1325</v>
      </c>
      <c r="E781" s="112" t="s">
        <v>1240</v>
      </c>
      <c r="F781" s="112" t="s">
        <v>1235</v>
      </c>
      <c r="G781" s="112" t="s">
        <v>1261</v>
      </c>
      <c r="H781" s="112">
        <v>0</v>
      </c>
      <c r="I781" s="112">
        <v>0</v>
      </c>
      <c r="J781" s="112">
        <v>1</v>
      </c>
      <c r="K781" s="112">
        <v>0</v>
      </c>
      <c r="L781" s="112" t="s">
        <v>808</v>
      </c>
    </row>
    <row r="782" spans="1:12" s="105" customFormat="1" hidden="1" x14ac:dyDescent="0.25">
      <c r="A782" s="112">
        <v>127</v>
      </c>
      <c r="B782" s="113">
        <v>41356</v>
      </c>
      <c r="C782" s="114">
        <v>0.36458333333333331</v>
      </c>
      <c r="D782" s="112" t="s">
        <v>1326</v>
      </c>
      <c r="E782" s="112" t="s">
        <v>1240</v>
      </c>
      <c r="F782" s="112" t="s">
        <v>298</v>
      </c>
      <c r="G782" s="112" t="s">
        <v>310</v>
      </c>
      <c r="H782" s="112">
        <v>0</v>
      </c>
      <c r="I782" s="112">
        <v>0</v>
      </c>
      <c r="J782" s="112">
        <v>0</v>
      </c>
      <c r="K782" s="112">
        <v>0</v>
      </c>
      <c r="L782" s="112" t="s">
        <v>299</v>
      </c>
    </row>
    <row r="783" spans="1:12" s="105" customFormat="1" hidden="1" x14ac:dyDescent="0.25">
      <c r="A783" s="112">
        <v>128</v>
      </c>
      <c r="B783" s="113">
        <v>41356</v>
      </c>
      <c r="C783" s="114">
        <v>0.79166666666666663</v>
      </c>
      <c r="D783" s="112" t="s">
        <v>1327</v>
      </c>
      <c r="E783" s="112" t="s">
        <v>277</v>
      </c>
      <c r="F783" s="112" t="s">
        <v>298</v>
      </c>
      <c r="G783" s="112" t="s">
        <v>1261</v>
      </c>
      <c r="H783" s="112">
        <v>0</v>
      </c>
      <c r="I783" s="112">
        <v>0</v>
      </c>
      <c r="J783" s="112">
        <v>0</v>
      </c>
      <c r="K783" s="112">
        <v>0</v>
      </c>
      <c r="L783" s="112" t="s">
        <v>299</v>
      </c>
    </row>
    <row r="784" spans="1:12" s="105" customFormat="1" hidden="1" x14ac:dyDescent="0.25">
      <c r="A784" s="112">
        <v>129</v>
      </c>
      <c r="B784" s="113">
        <v>41356</v>
      </c>
      <c r="C784" s="114">
        <v>0.82986111111111116</v>
      </c>
      <c r="D784" s="112" t="s">
        <v>1328</v>
      </c>
      <c r="E784" s="112" t="s">
        <v>1240</v>
      </c>
      <c r="F784" s="112" t="s">
        <v>797</v>
      </c>
      <c r="G784" s="112" t="s">
        <v>310</v>
      </c>
      <c r="H784" s="112">
        <v>0</v>
      </c>
      <c r="I784" s="112">
        <v>0</v>
      </c>
      <c r="J784" s="112">
        <v>1</v>
      </c>
      <c r="K784" s="112">
        <v>0</v>
      </c>
      <c r="L784" s="112" t="s">
        <v>299</v>
      </c>
    </row>
    <row r="785" spans="1:12" s="105" customFormat="1" hidden="1" x14ac:dyDescent="0.25">
      <c r="A785" s="112">
        <v>130</v>
      </c>
      <c r="B785" s="113">
        <v>41357</v>
      </c>
      <c r="C785" s="114">
        <v>0.34722222222222227</v>
      </c>
      <c r="D785" s="112" t="s">
        <v>1329</v>
      </c>
      <c r="E785" s="112" t="s">
        <v>277</v>
      </c>
      <c r="F785" s="112" t="s">
        <v>1330</v>
      </c>
      <c r="G785" s="112" t="s">
        <v>1261</v>
      </c>
      <c r="H785" s="112">
        <v>0</v>
      </c>
      <c r="I785" s="112">
        <v>0</v>
      </c>
      <c r="J785" s="112">
        <v>0</v>
      </c>
      <c r="K785" s="112">
        <v>0</v>
      </c>
      <c r="L785" s="112" t="s">
        <v>305</v>
      </c>
    </row>
    <row r="786" spans="1:12" s="105" customFormat="1" hidden="1" x14ac:dyDescent="0.25">
      <c r="A786" s="112">
        <v>131</v>
      </c>
      <c r="B786" s="113">
        <v>41357</v>
      </c>
      <c r="C786" s="114">
        <v>0.46875</v>
      </c>
      <c r="D786" s="112" t="s">
        <v>1331</v>
      </c>
      <c r="E786" s="112" t="s">
        <v>317</v>
      </c>
      <c r="F786" s="112" t="s">
        <v>797</v>
      </c>
      <c r="G786" s="112" t="s">
        <v>310</v>
      </c>
      <c r="H786" s="112">
        <v>0</v>
      </c>
      <c r="I786" s="112">
        <v>0</v>
      </c>
      <c r="J786" s="112">
        <v>1</v>
      </c>
      <c r="K786" s="112">
        <v>0</v>
      </c>
      <c r="L786" s="112" t="s">
        <v>305</v>
      </c>
    </row>
    <row r="787" spans="1:12" s="105" customFormat="1" hidden="1" x14ac:dyDescent="0.25">
      <c r="A787" s="112">
        <v>132</v>
      </c>
      <c r="B787" s="113">
        <v>41357</v>
      </c>
      <c r="C787" s="114">
        <v>0.61805555555555558</v>
      </c>
      <c r="D787" s="112" t="s">
        <v>1332</v>
      </c>
      <c r="E787" s="112" t="s">
        <v>1240</v>
      </c>
      <c r="F787" s="112" t="s">
        <v>298</v>
      </c>
      <c r="G787" s="112" t="s">
        <v>1261</v>
      </c>
      <c r="H787" s="112">
        <v>0</v>
      </c>
      <c r="I787" s="112">
        <v>0</v>
      </c>
      <c r="J787" s="112">
        <v>0</v>
      </c>
      <c r="K787" s="112">
        <v>0</v>
      </c>
      <c r="L787" s="112" t="s">
        <v>305</v>
      </c>
    </row>
    <row r="788" spans="1:12" s="105" customFormat="1" hidden="1" x14ac:dyDescent="0.25">
      <c r="A788" s="112">
        <v>133</v>
      </c>
      <c r="B788" s="113">
        <v>41357</v>
      </c>
      <c r="C788" s="114">
        <v>0.62152777777777779</v>
      </c>
      <c r="D788" s="112" t="s">
        <v>1333</v>
      </c>
      <c r="E788" s="112" t="s">
        <v>277</v>
      </c>
      <c r="F788" s="112" t="s">
        <v>797</v>
      </c>
      <c r="G788" s="112" t="s">
        <v>310</v>
      </c>
      <c r="H788" s="112">
        <v>0</v>
      </c>
      <c r="I788" s="112">
        <v>0</v>
      </c>
      <c r="J788" s="112">
        <v>1</v>
      </c>
      <c r="K788" s="112">
        <v>0</v>
      </c>
      <c r="L788" s="112" t="s">
        <v>305</v>
      </c>
    </row>
    <row r="789" spans="1:12" s="105" customFormat="1" hidden="1" x14ac:dyDescent="0.25">
      <c r="A789" s="112">
        <v>134</v>
      </c>
      <c r="B789" s="113">
        <v>41357</v>
      </c>
      <c r="C789" s="114">
        <v>0.74652777777777779</v>
      </c>
      <c r="D789" s="112" t="s">
        <v>1334</v>
      </c>
      <c r="E789" s="112" t="s">
        <v>317</v>
      </c>
      <c r="F789" s="112" t="s">
        <v>1335</v>
      </c>
      <c r="G789" s="112" t="s">
        <v>1261</v>
      </c>
      <c r="H789" s="112">
        <v>0</v>
      </c>
      <c r="I789" s="112">
        <v>0</v>
      </c>
      <c r="J789" s="112">
        <v>0</v>
      </c>
      <c r="K789" s="112">
        <v>1</v>
      </c>
      <c r="L789" s="112" t="s">
        <v>305</v>
      </c>
    </row>
    <row r="790" spans="1:12" s="105" customFormat="1" hidden="1" x14ac:dyDescent="0.25">
      <c r="A790" s="112">
        <v>135</v>
      </c>
      <c r="B790" s="113">
        <v>41357</v>
      </c>
      <c r="C790" s="114">
        <v>0.98611111111111116</v>
      </c>
      <c r="D790" s="112" t="s">
        <v>1336</v>
      </c>
      <c r="E790" s="112" t="s">
        <v>1240</v>
      </c>
      <c r="F790" s="112" t="s">
        <v>298</v>
      </c>
      <c r="G790" s="112" t="s">
        <v>310</v>
      </c>
      <c r="H790" s="112">
        <v>0</v>
      </c>
      <c r="I790" s="112">
        <v>0</v>
      </c>
      <c r="J790" s="112">
        <v>0</v>
      </c>
      <c r="K790" s="112">
        <v>0</v>
      </c>
      <c r="L790" s="112" t="s">
        <v>305</v>
      </c>
    </row>
    <row r="791" spans="1:12" s="105" customFormat="1" hidden="1" x14ac:dyDescent="0.25">
      <c r="A791" s="112">
        <v>136</v>
      </c>
      <c r="B791" s="113">
        <v>41358</v>
      </c>
      <c r="C791" s="114">
        <v>0.33333333333333331</v>
      </c>
      <c r="D791" s="112" t="s">
        <v>1337</v>
      </c>
      <c r="E791" s="112" t="s">
        <v>1240</v>
      </c>
      <c r="F791" s="112" t="s">
        <v>797</v>
      </c>
      <c r="G791" s="112" t="s">
        <v>310</v>
      </c>
      <c r="H791" s="112">
        <v>0</v>
      </c>
      <c r="I791" s="112">
        <v>0</v>
      </c>
      <c r="J791" s="112">
        <v>1</v>
      </c>
      <c r="K791" s="112">
        <v>0</v>
      </c>
      <c r="L791" s="112" t="s">
        <v>321</v>
      </c>
    </row>
    <row r="792" spans="1:12" s="105" customFormat="1" hidden="1" x14ac:dyDescent="0.25">
      <c r="A792" s="112">
        <v>137</v>
      </c>
      <c r="B792" s="113">
        <v>41359</v>
      </c>
      <c r="C792" s="114">
        <v>0.5</v>
      </c>
      <c r="D792" s="112" t="s">
        <v>1338</v>
      </c>
      <c r="E792" s="112" t="s">
        <v>1240</v>
      </c>
      <c r="F792" s="112" t="s">
        <v>1330</v>
      </c>
      <c r="G792" s="112" t="s">
        <v>1261</v>
      </c>
      <c r="H792" s="112">
        <v>0</v>
      </c>
      <c r="I792" s="112">
        <v>0</v>
      </c>
      <c r="J792" s="112">
        <v>0</v>
      </c>
      <c r="K792" s="112">
        <v>0</v>
      </c>
      <c r="L792" s="112" t="s">
        <v>280</v>
      </c>
    </row>
    <row r="793" spans="1:12" s="105" customFormat="1" hidden="1" x14ac:dyDescent="0.25">
      <c r="A793" s="112">
        <v>138</v>
      </c>
      <c r="B793" s="113">
        <v>41359</v>
      </c>
      <c r="C793" s="114">
        <v>0.83680555555555547</v>
      </c>
      <c r="D793" s="112" t="s">
        <v>1339</v>
      </c>
      <c r="E793" s="112" t="s">
        <v>277</v>
      </c>
      <c r="F793" s="112" t="s">
        <v>298</v>
      </c>
      <c r="G793" s="112" t="s">
        <v>1261</v>
      </c>
      <c r="H793" s="112">
        <v>0</v>
      </c>
      <c r="I793" s="112">
        <v>0</v>
      </c>
      <c r="J793" s="112">
        <v>1</v>
      </c>
      <c r="K793" s="112">
        <v>0</v>
      </c>
      <c r="L793" s="112" t="s">
        <v>280</v>
      </c>
    </row>
    <row r="794" spans="1:12" s="105" customFormat="1" hidden="1" x14ac:dyDescent="0.25">
      <c r="A794" s="112">
        <v>139</v>
      </c>
      <c r="B794" s="113">
        <v>41360</v>
      </c>
      <c r="C794" s="114">
        <v>0.38541666666666669</v>
      </c>
      <c r="D794" s="112" t="s">
        <v>1340</v>
      </c>
      <c r="E794" s="112" t="s">
        <v>317</v>
      </c>
      <c r="F794" s="112" t="s">
        <v>1330</v>
      </c>
      <c r="G794" s="112" t="s">
        <v>1261</v>
      </c>
      <c r="H794" s="112">
        <v>0</v>
      </c>
      <c r="I794" s="112">
        <v>0</v>
      </c>
      <c r="J794" s="112">
        <v>1</v>
      </c>
      <c r="K794" s="112">
        <v>0</v>
      </c>
      <c r="L794" s="112" t="s">
        <v>293</v>
      </c>
    </row>
    <row r="795" spans="1:12" s="105" customFormat="1" hidden="1" x14ac:dyDescent="0.25">
      <c r="A795" s="112">
        <v>140</v>
      </c>
      <c r="B795" s="113">
        <v>41360</v>
      </c>
      <c r="C795" s="114">
        <v>0.88541666666666663</v>
      </c>
      <c r="D795" s="112" t="s">
        <v>1341</v>
      </c>
      <c r="E795" s="112" t="s">
        <v>1240</v>
      </c>
      <c r="F795" s="112" t="s">
        <v>298</v>
      </c>
      <c r="G795" s="112" t="s">
        <v>310</v>
      </c>
      <c r="H795" s="112">
        <v>0</v>
      </c>
      <c r="I795" s="112">
        <v>0</v>
      </c>
      <c r="J795" s="112">
        <v>0</v>
      </c>
      <c r="K795" s="112">
        <v>0</v>
      </c>
      <c r="L795" s="112" t="s">
        <v>293</v>
      </c>
    </row>
    <row r="796" spans="1:12" s="105" customFormat="1" hidden="1" x14ac:dyDescent="0.25">
      <c r="A796" s="112">
        <v>141</v>
      </c>
      <c r="B796" s="113">
        <v>41361</v>
      </c>
      <c r="C796" s="114">
        <v>0.125</v>
      </c>
      <c r="D796" s="112" t="s">
        <v>1342</v>
      </c>
      <c r="E796" s="112" t="s">
        <v>1240</v>
      </c>
      <c r="F796" s="112" t="s">
        <v>298</v>
      </c>
      <c r="G796" s="112" t="s">
        <v>279</v>
      </c>
      <c r="H796" s="112">
        <v>0</v>
      </c>
      <c r="I796" s="112">
        <v>0</v>
      </c>
      <c r="J796" s="112">
        <v>0</v>
      </c>
      <c r="K796" s="112">
        <v>0</v>
      </c>
      <c r="L796" s="112" t="s">
        <v>288</v>
      </c>
    </row>
    <row r="797" spans="1:12" s="105" customFormat="1" hidden="1" x14ac:dyDescent="0.25">
      <c r="A797" s="112">
        <v>142</v>
      </c>
      <c r="B797" s="113">
        <v>41361</v>
      </c>
      <c r="C797" s="114">
        <v>0.79166666666666663</v>
      </c>
      <c r="D797" s="112" t="s">
        <v>1343</v>
      </c>
      <c r="E797" s="112" t="s">
        <v>1240</v>
      </c>
      <c r="F797" s="112" t="s">
        <v>1241</v>
      </c>
      <c r="G797" s="112" t="s">
        <v>310</v>
      </c>
      <c r="H797" s="112">
        <v>0</v>
      </c>
      <c r="I797" s="112">
        <v>0</v>
      </c>
      <c r="J797" s="112">
        <v>0</v>
      </c>
      <c r="K797" s="112">
        <v>0</v>
      </c>
      <c r="L797" s="112" t="s">
        <v>288</v>
      </c>
    </row>
    <row r="798" spans="1:12" s="105" customFormat="1" hidden="1" x14ac:dyDescent="0.25">
      <c r="A798" s="112">
        <v>143</v>
      </c>
      <c r="B798" s="113">
        <v>41362</v>
      </c>
      <c r="C798" s="114">
        <v>0.375</v>
      </c>
      <c r="D798" s="112" t="s">
        <v>1344</v>
      </c>
      <c r="E798" s="112" t="s">
        <v>1240</v>
      </c>
      <c r="F798" s="112" t="s">
        <v>298</v>
      </c>
      <c r="G798" s="112" t="s">
        <v>279</v>
      </c>
      <c r="H798" s="112">
        <v>0</v>
      </c>
      <c r="I798" s="112">
        <v>0</v>
      </c>
      <c r="J798" s="112">
        <v>2</v>
      </c>
      <c r="K798" s="112">
        <v>0</v>
      </c>
      <c r="L798" s="112" t="s">
        <v>808</v>
      </c>
    </row>
    <row r="799" spans="1:12" s="5" customFormat="1" ht="20.100000000000001" customHeight="1" x14ac:dyDescent="0.25">
      <c r="A799" s="37"/>
      <c r="B799" s="37"/>
      <c r="C799" s="37"/>
      <c r="D799" s="37"/>
      <c r="E799" s="37"/>
      <c r="F799" s="37" t="s">
        <v>271</v>
      </c>
      <c r="G799" s="37" t="s">
        <v>1238</v>
      </c>
      <c r="H799" s="38">
        <f>SUM(H749:H798)</f>
        <v>0</v>
      </c>
      <c r="I799" s="38">
        <f>SUM(I749:I798)</f>
        <v>0</v>
      </c>
      <c r="J799" s="38">
        <f>SUM(J749:J798)</f>
        <v>36</v>
      </c>
      <c r="K799" s="38">
        <f>SUM(K749:K798)</f>
        <v>7</v>
      </c>
      <c r="L799" s="37"/>
    </row>
    <row r="800" spans="1:12" ht="23.25" customHeight="1" x14ac:dyDescent="0.25">
      <c r="A800" s="488" t="s">
        <v>1345</v>
      </c>
      <c r="B800" s="489"/>
      <c r="C800" s="489"/>
      <c r="D800" s="489"/>
      <c r="E800" s="489"/>
      <c r="F800" s="489"/>
      <c r="G800" s="489"/>
      <c r="H800" s="489"/>
      <c r="I800" s="489"/>
      <c r="J800" s="489"/>
      <c r="K800" s="489"/>
      <c r="L800" s="490"/>
    </row>
    <row r="801" spans="1:12" s="105" customFormat="1" ht="21.95" hidden="1" customHeight="1" x14ac:dyDescent="0.25">
      <c r="A801" s="122">
        <v>1</v>
      </c>
      <c r="B801" s="123">
        <v>41307</v>
      </c>
      <c r="C801" s="124">
        <v>0.78819444444444453</v>
      </c>
      <c r="D801" s="122" t="s">
        <v>1346</v>
      </c>
      <c r="E801" s="122" t="s">
        <v>1240</v>
      </c>
      <c r="F801" s="122" t="s">
        <v>1347</v>
      </c>
      <c r="G801" s="122" t="s">
        <v>1348</v>
      </c>
      <c r="H801" s="122">
        <v>1</v>
      </c>
      <c r="I801" s="122">
        <v>0</v>
      </c>
      <c r="J801" s="122">
        <v>4</v>
      </c>
      <c r="K801" s="122">
        <v>0</v>
      </c>
      <c r="L801" s="122" t="s">
        <v>299</v>
      </c>
    </row>
    <row r="802" spans="1:12" s="105" customFormat="1" ht="21.95" hidden="1" customHeight="1" x14ac:dyDescent="0.25">
      <c r="A802" s="122">
        <v>2</v>
      </c>
      <c r="B802" s="123">
        <v>41307</v>
      </c>
      <c r="C802" s="124">
        <v>0.34375</v>
      </c>
      <c r="D802" s="122" t="s">
        <v>1349</v>
      </c>
      <c r="E802" s="122" t="s">
        <v>1240</v>
      </c>
      <c r="F802" s="122" t="s">
        <v>325</v>
      </c>
      <c r="G802" s="122" t="s">
        <v>333</v>
      </c>
      <c r="H802" s="122">
        <v>0</v>
      </c>
      <c r="I802" s="122">
        <v>0</v>
      </c>
      <c r="J802" s="122">
        <v>1</v>
      </c>
      <c r="K802" s="122">
        <v>0</v>
      </c>
      <c r="L802" s="122" t="s">
        <v>299</v>
      </c>
    </row>
    <row r="803" spans="1:12" s="105" customFormat="1" ht="21.95" hidden="1" customHeight="1" x14ac:dyDescent="0.25">
      <c r="A803" s="122">
        <v>3</v>
      </c>
      <c r="B803" s="123">
        <v>41307</v>
      </c>
      <c r="C803" s="124">
        <v>0.77083333333333337</v>
      </c>
      <c r="D803" s="122" t="s">
        <v>1350</v>
      </c>
      <c r="E803" s="122" t="s">
        <v>277</v>
      </c>
      <c r="F803" s="122" t="s">
        <v>1351</v>
      </c>
      <c r="G803" s="122" t="s">
        <v>279</v>
      </c>
      <c r="H803" s="122">
        <v>0</v>
      </c>
      <c r="I803" s="122">
        <v>0</v>
      </c>
      <c r="J803" s="122">
        <v>0</v>
      </c>
      <c r="K803" s="122">
        <v>1</v>
      </c>
      <c r="L803" s="122" t="s">
        <v>299</v>
      </c>
    </row>
    <row r="804" spans="1:12" s="105" customFormat="1" ht="21.95" hidden="1" customHeight="1" x14ac:dyDescent="0.25">
      <c r="A804" s="122">
        <v>4</v>
      </c>
      <c r="B804" s="125">
        <v>41314</v>
      </c>
      <c r="C804" s="126">
        <v>0.47569444444444442</v>
      </c>
      <c r="D804" s="127" t="s">
        <v>1352</v>
      </c>
      <c r="E804" s="122" t="s">
        <v>277</v>
      </c>
      <c r="F804" s="128" t="s">
        <v>1353</v>
      </c>
      <c r="G804" s="122" t="s">
        <v>279</v>
      </c>
      <c r="H804" s="127">
        <v>0</v>
      </c>
      <c r="I804" s="127">
        <v>0</v>
      </c>
      <c r="J804" s="127">
        <v>0</v>
      </c>
      <c r="K804" s="127">
        <v>1</v>
      </c>
      <c r="L804" s="127" t="s">
        <v>299</v>
      </c>
    </row>
    <row r="805" spans="1:12" s="105" customFormat="1" ht="21.95" hidden="1" customHeight="1" x14ac:dyDescent="0.25">
      <c r="A805" s="122">
        <v>5</v>
      </c>
      <c r="B805" s="129" t="s">
        <v>1354</v>
      </c>
      <c r="C805" s="124">
        <v>0.17361111111111113</v>
      </c>
      <c r="D805" s="122" t="s">
        <v>1355</v>
      </c>
      <c r="E805" s="122" t="s">
        <v>1356</v>
      </c>
      <c r="F805" s="122" t="s">
        <v>1357</v>
      </c>
      <c r="G805" s="122" t="s">
        <v>333</v>
      </c>
      <c r="H805" s="122">
        <v>0</v>
      </c>
      <c r="I805" s="122">
        <v>0</v>
      </c>
      <c r="J805" s="122">
        <v>1</v>
      </c>
      <c r="K805" s="122">
        <v>0</v>
      </c>
      <c r="L805" s="122" t="s">
        <v>305</v>
      </c>
    </row>
    <row r="806" spans="1:12" s="105" customFormat="1" ht="21.95" hidden="1" customHeight="1" x14ac:dyDescent="0.25">
      <c r="A806" s="122">
        <v>6</v>
      </c>
      <c r="B806" s="125">
        <v>41316</v>
      </c>
      <c r="C806" s="126">
        <v>0.56944444444444442</v>
      </c>
      <c r="D806" s="127" t="s">
        <v>1358</v>
      </c>
      <c r="E806" s="127" t="s">
        <v>1240</v>
      </c>
      <c r="F806" s="128" t="s">
        <v>1357</v>
      </c>
      <c r="G806" s="122" t="s">
        <v>279</v>
      </c>
      <c r="H806" s="127">
        <v>0</v>
      </c>
      <c r="I806" s="127">
        <v>0</v>
      </c>
      <c r="J806" s="127">
        <v>1</v>
      </c>
      <c r="K806" s="127">
        <v>0</v>
      </c>
      <c r="L806" s="127" t="s">
        <v>321</v>
      </c>
    </row>
    <row r="807" spans="1:12" s="105" customFormat="1" ht="21.95" hidden="1" customHeight="1" x14ac:dyDescent="0.25">
      <c r="A807" s="122">
        <v>7</v>
      </c>
      <c r="B807" s="125">
        <v>41321</v>
      </c>
      <c r="C807" s="126">
        <v>0.28125</v>
      </c>
      <c r="D807" s="127" t="s">
        <v>1359</v>
      </c>
      <c r="E807" s="127" t="s">
        <v>1240</v>
      </c>
      <c r="F807" s="128" t="s">
        <v>298</v>
      </c>
      <c r="G807" s="122" t="s">
        <v>310</v>
      </c>
      <c r="H807" s="127">
        <v>0</v>
      </c>
      <c r="I807" s="127">
        <v>0</v>
      </c>
      <c r="J807" s="127">
        <v>1</v>
      </c>
      <c r="K807" s="127">
        <v>0</v>
      </c>
      <c r="L807" s="127" t="s">
        <v>299</v>
      </c>
    </row>
    <row r="808" spans="1:12" s="105" customFormat="1" ht="21.95" hidden="1" customHeight="1" x14ac:dyDescent="0.25">
      <c r="A808" s="122">
        <v>8</v>
      </c>
      <c r="B808" s="125">
        <v>41330</v>
      </c>
      <c r="C808" s="126">
        <v>0.43055555555555558</v>
      </c>
      <c r="D808" s="122" t="s">
        <v>1360</v>
      </c>
      <c r="E808" s="127" t="s">
        <v>277</v>
      </c>
      <c r="F808" s="128" t="s">
        <v>1361</v>
      </c>
      <c r="G808" s="122" t="s">
        <v>1362</v>
      </c>
      <c r="H808" s="127">
        <v>0</v>
      </c>
      <c r="I808" s="127">
        <v>0</v>
      </c>
      <c r="J808" s="127">
        <v>0</v>
      </c>
      <c r="K808" s="127">
        <v>0</v>
      </c>
      <c r="L808" s="127" t="s">
        <v>321</v>
      </c>
    </row>
    <row r="809" spans="1:12" s="105" customFormat="1" ht="21.95" hidden="1" customHeight="1" x14ac:dyDescent="0.25">
      <c r="A809" s="122">
        <v>9</v>
      </c>
      <c r="B809" s="125">
        <v>41333</v>
      </c>
      <c r="C809" s="126">
        <v>0.91666666666666663</v>
      </c>
      <c r="D809" s="127" t="s">
        <v>1363</v>
      </c>
      <c r="E809" s="127" t="s">
        <v>1240</v>
      </c>
      <c r="F809" s="128" t="s">
        <v>1364</v>
      </c>
      <c r="G809" s="122" t="s">
        <v>310</v>
      </c>
      <c r="H809" s="127">
        <v>0</v>
      </c>
      <c r="I809" s="127">
        <v>0</v>
      </c>
      <c r="J809" s="127">
        <v>1</v>
      </c>
      <c r="K809" s="127">
        <v>0</v>
      </c>
      <c r="L809" s="127" t="s">
        <v>288</v>
      </c>
    </row>
    <row r="810" spans="1:12" s="5" customFormat="1" ht="20.100000000000001" customHeight="1" x14ac:dyDescent="0.25">
      <c r="A810" s="37"/>
      <c r="B810" s="37"/>
      <c r="C810" s="37"/>
      <c r="D810" s="37"/>
      <c r="E810" s="37"/>
      <c r="F810" s="37" t="s">
        <v>217</v>
      </c>
      <c r="G810" s="37" t="s">
        <v>1365</v>
      </c>
      <c r="H810" s="38">
        <f>SUM(H801:H809)</f>
        <v>1</v>
      </c>
      <c r="I810" s="38">
        <f>SUM(I801:I809)</f>
        <v>0</v>
      </c>
      <c r="J810" s="38">
        <f>SUM(J801:J809)</f>
        <v>9</v>
      </c>
      <c r="K810" s="38">
        <f>SUM(K801:K809)</f>
        <v>2</v>
      </c>
      <c r="L810" s="37"/>
    </row>
    <row r="811" spans="1:12" ht="23.25" customHeight="1" x14ac:dyDescent="0.25">
      <c r="A811" s="488" t="s">
        <v>1366</v>
      </c>
      <c r="B811" s="489"/>
      <c r="C811" s="489"/>
      <c r="D811" s="489"/>
      <c r="E811" s="489"/>
      <c r="F811" s="489"/>
      <c r="G811" s="489"/>
      <c r="H811" s="489"/>
      <c r="I811" s="489"/>
      <c r="J811" s="489"/>
      <c r="K811" s="489"/>
      <c r="L811" s="490"/>
    </row>
    <row r="812" spans="1:12" s="105" customFormat="1" hidden="1" x14ac:dyDescent="0.25">
      <c r="A812" s="102">
        <v>1</v>
      </c>
      <c r="B812" s="103">
        <v>41275</v>
      </c>
      <c r="C812" s="104">
        <v>0.48125000000000001</v>
      </c>
      <c r="D812" s="102" t="s">
        <v>1367</v>
      </c>
      <c r="E812" s="102" t="s">
        <v>1099</v>
      </c>
      <c r="F812" s="102" t="s">
        <v>277</v>
      </c>
      <c r="G812" s="102" t="s">
        <v>1357</v>
      </c>
      <c r="H812" s="130"/>
      <c r="I812" s="130"/>
      <c r="J812" s="130">
        <v>9</v>
      </c>
      <c r="K812" s="130">
        <v>9</v>
      </c>
      <c r="L812" s="102" t="s">
        <v>310</v>
      </c>
    </row>
    <row r="813" spans="1:12" s="105" customFormat="1" ht="30" hidden="1" x14ac:dyDescent="0.25">
      <c r="A813" s="102">
        <v>2</v>
      </c>
      <c r="B813" s="103">
        <v>41275</v>
      </c>
      <c r="C813" s="104">
        <v>0.96875</v>
      </c>
      <c r="D813" s="102" t="s">
        <v>1368</v>
      </c>
      <c r="E813" s="102" t="s">
        <v>1369</v>
      </c>
      <c r="F813" s="102" t="s">
        <v>277</v>
      </c>
      <c r="G813" s="102" t="s">
        <v>1370</v>
      </c>
      <c r="H813" s="130"/>
      <c r="I813" s="130"/>
      <c r="J813" s="130"/>
      <c r="K813" s="130"/>
      <c r="L813" s="102" t="s">
        <v>310</v>
      </c>
    </row>
    <row r="814" spans="1:12" s="105" customFormat="1" ht="30" hidden="1" x14ac:dyDescent="0.25">
      <c r="A814" s="102">
        <v>3</v>
      </c>
      <c r="B814" s="103">
        <v>41290</v>
      </c>
      <c r="C814" s="104">
        <v>0.67708333333333337</v>
      </c>
      <c r="D814" s="102" t="s">
        <v>1368</v>
      </c>
      <c r="E814" s="102" t="s">
        <v>1369</v>
      </c>
      <c r="F814" s="102" t="s">
        <v>277</v>
      </c>
      <c r="G814" s="102" t="s">
        <v>1371</v>
      </c>
      <c r="H814" s="130"/>
      <c r="I814" s="130"/>
      <c r="J814" s="130"/>
      <c r="K814" s="130"/>
      <c r="L814" s="102" t="s">
        <v>279</v>
      </c>
    </row>
    <row r="815" spans="1:12" s="5" customFormat="1" ht="20.100000000000001" customHeight="1" x14ac:dyDescent="0.25">
      <c r="A815" s="37"/>
      <c r="B815" s="37"/>
      <c r="C815" s="37"/>
      <c r="D815" s="37"/>
      <c r="E815" s="37"/>
      <c r="F815" s="37" t="s">
        <v>129</v>
      </c>
      <c r="G815" s="37" t="s">
        <v>1372</v>
      </c>
      <c r="H815" s="38">
        <f>SUM(H812:H814)</f>
        <v>0</v>
      </c>
      <c r="I815" s="38">
        <f>SUM(I812:I814)</f>
        <v>0</v>
      </c>
      <c r="J815" s="38">
        <f>SUM(J812:J814)</f>
        <v>9</v>
      </c>
      <c r="K815" s="38">
        <f>SUM(K812:K814)</f>
        <v>9</v>
      </c>
      <c r="L815" s="37"/>
    </row>
    <row r="816" spans="1:12" s="105" customFormat="1" ht="40.5" hidden="1" customHeight="1" x14ac:dyDescent="0.25">
      <c r="A816" s="102">
        <v>4</v>
      </c>
      <c r="B816" s="103">
        <v>41313</v>
      </c>
      <c r="C816" s="104">
        <v>0.70833333333333337</v>
      </c>
      <c r="D816" s="102" t="s">
        <v>1373</v>
      </c>
      <c r="E816" s="102" t="s">
        <v>1195</v>
      </c>
      <c r="F816" s="102" t="s">
        <v>277</v>
      </c>
      <c r="G816" s="102" t="s">
        <v>1374</v>
      </c>
      <c r="H816" s="130"/>
      <c r="I816" s="130"/>
      <c r="J816" s="130">
        <v>1</v>
      </c>
      <c r="K816" s="130"/>
      <c r="L816" s="102" t="s">
        <v>310</v>
      </c>
    </row>
    <row r="817" spans="1:13" s="105" customFormat="1" ht="46.5" hidden="1" customHeight="1" x14ac:dyDescent="0.25">
      <c r="A817" s="102">
        <v>5</v>
      </c>
      <c r="B817" s="103">
        <v>41321</v>
      </c>
      <c r="C817" s="104">
        <v>0.76388888888888884</v>
      </c>
      <c r="D817" s="102" t="s">
        <v>1375</v>
      </c>
      <c r="E817" s="102" t="s">
        <v>1195</v>
      </c>
      <c r="F817" s="102" t="s">
        <v>277</v>
      </c>
      <c r="G817" s="102" t="s">
        <v>1376</v>
      </c>
      <c r="H817" s="130"/>
      <c r="I817" s="130"/>
      <c r="J817" s="130">
        <v>1</v>
      </c>
      <c r="K817" s="130">
        <v>1</v>
      </c>
      <c r="L817" s="102" t="s">
        <v>279</v>
      </c>
    </row>
    <row r="818" spans="1:13" s="105" customFormat="1" ht="51.75" hidden="1" customHeight="1" x14ac:dyDescent="0.25">
      <c r="A818" s="102">
        <v>6</v>
      </c>
      <c r="B818" s="103">
        <v>41323</v>
      </c>
      <c r="C818" s="104">
        <v>0.47083333333333338</v>
      </c>
      <c r="D818" s="102" t="s">
        <v>1377</v>
      </c>
      <c r="E818" s="102" t="s">
        <v>1369</v>
      </c>
      <c r="F818" s="102" t="s">
        <v>277</v>
      </c>
      <c r="G818" s="102" t="s">
        <v>1378</v>
      </c>
      <c r="H818" s="130"/>
      <c r="I818" s="130"/>
      <c r="J818" s="130">
        <v>3</v>
      </c>
      <c r="K818" s="130"/>
      <c r="L818" s="102" t="s">
        <v>279</v>
      </c>
    </row>
    <row r="819" spans="1:13" s="5" customFormat="1" ht="20.100000000000001" customHeight="1" x14ac:dyDescent="0.25">
      <c r="A819" s="37"/>
      <c r="B819" s="37"/>
      <c r="C819" s="37"/>
      <c r="D819" s="37"/>
      <c r="E819" s="37"/>
      <c r="F819" s="37" t="s">
        <v>217</v>
      </c>
      <c r="G819" s="37" t="s">
        <v>1372</v>
      </c>
      <c r="H819" s="38">
        <f>SUM(H816:H818)</f>
        <v>0</v>
      </c>
      <c r="I819" s="38">
        <f>SUM(I816:I818)</f>
        <v>0</v>
      </c>
      <c r="J819" s="38">
        <f>SUM(J816:J818)</f>
        <v>5</v>
      </c>
      <c r="K819" s="38">
        <f>SUM(K816:K818)</f>
        <v>1</v>
      </c>
      <c r="L819" s="37"/>
    </row>
    <row r="820" spans="1:13" s="105" customFormat="1" hidden="1" x14ac:dyDescent="0.25">
      <c r="A820" s="109">
        <v>7</v>
      </c>
      <c r="B820" s="103">
        <v>41345</v>
      </c>
      <c r="C820" s="104">
        <v>0.49305555555555558</v>
      </c>
      <c r="D820" s="109" t="s">
        <v>1379</v>
      </c>
      <c r="E820" s="109" t="s">
        <v>1380</v>
      </c>
      <c r="F820" s="109" t="s">
        <v>277</v>
      </c>
      <c r="G820" s="109" t="s">
        <v>1381</v>
      </c>
      <c r="H820" s="131"/>
      <c r="I820" s="131"/>
      <c r="J820" s="131"/>
      <c r="K820" s="131"/>
      <c r="L820" s="109" t="s">
        <v>310</v>
      </c>
    </row>
    <row r="821" spans="1:13" s="105" customFormat="1" hidden="1" x14ac:dyDescent="0.25">
      <c r="A821" s="102">
        <v>8</v>
      </c>
      <c r="B821" s="103">
        <v>41357</v>
      </c>
      <c r="C821" s="104">
        <v>0.13194444444444445</v>
      </c>
      <c r="D821" s="109" t="s">
        <v>1382</v>
      </c>
      <c r="E821" s="109" t="s">
        <v>1383</v>
      </c>
      <c r="F821" s="109" t="s">
        <v>277</v>
      </c>
      <c r="G821" s="109" t="s">
        <v>351</v>
      </c>
      <c r="H821" s="131"/>
      <c r="I821" s="131"/>
      <c r="J821" s="131"/>
      <c r="K821" s="131"/>
      <c r="L821" s="109" t="s">
        <v>279</v>
      </c>
    </row>
    <row r="822" spans="1:13" s="105" customFormat="1" hidden="1" x14ac:dyDescent="0.25">
      <c r="A822" s="102">
        <v>9</v>
      </c>
      <c r="B822" s="103">
        <v>41360</v>
      </c>
      <c r="C822" s="104">
        <v>0.38541666666666669</v>
      </c>
      <c r="D822" s="109" t="s">
        <v>1384</v>
      </c>
      <c r="E822" s="109" t="s">
        <v>1385</v>
      </c>
      <c r="F822" s="109" t="s">
        <v>317</v>
      </c>
      <c r="G822" s="109" t="s">
        <v>1386</v>
      </c>
      <c r="H822" s="131"/>
      <c r="I822" s="131"/>
      <c r="J822" s="132">
        <v>1</v>
      </c>
      <c r="K822" s="131"/>
      <c r="L822" s="109" t="s">
        <v>279</v>
      </c>
    </row>
    <row r="823" spans="1:13" s="105" customFormat="1" ht="30" hidden="1" customHeight="1" x14ac:dyDescent="0.25">
      <c r="A823" s="109">
        <v>10</v>
      </c>
      <c r="B823" s="103">
        <v>41361</v>
      </c>
      <c r="C823" s="104">
        <v>0.65277777777777779</v>
      </c>
      <c r="D823" s="130" t="s">
        <v>1387</v>
      </c>
      <c r="E823" s="102" t="s">
        <v>1385</v>
      </c>
      <c r="F823" s="130" t="s">
        <v>317</v>
      </c>
      <c r="G823" s="102" t="s">
        <v>1388</v>
      </c>
      <c r="H823" s="131"/>
      <c r="I823" s="131"/>
      <c r="J823" s="131"/>
      <c r="K823" s="106">
        <v>1</v>
      </c>
      <c r="L823" s="102" t="s">
        <v>310</v>
      </c>
    </row>
    <row r="824" spans="1:13" s="5" customFormat="1" ht="20.100000000000001" customHeight="1" x14ac:dyDescent="0.25">
      <c r="A824" s="37"/>
      <c r="B824" s="37"/>
      <c r="C824" s="37"/>
      <c r="D824" s="37"/>
      <c r="E824" s="37"/>
      <c r="F824" s="37" t="s">
        <v>271</v>
      </c>
      <c r="G824" s="37" t="s">
        <v>1372</v>
      </c>
      <c r="H824" s="38">
        <f>SUM(H820:H823)</f>
        <v>0</v>
      </c>
      <c r="I824" s="38">
        <f>SUM(I820:I823)</f>
        <v>0</v>
      </c>
      <c r="J824" s="38">
        <f>SUM(J820:J823)</f>
        <v>1</v>
      </c>
      <c r="K824" s="38">
        <f>SUM(K820:K823)</f>
        <v>1</v>
      </c>
      <c r="L824" s="37"/>
    </row>
    <row r="825" spans="1:13" ht="23.25" customHeight="1" x14ac:dyDescent="0.25">
      <c r="A825" s="488" t="s">
        <v>1389</v>
      </c>
      <c r="B825" s="489"/>
      <c r="C825" s="489"/>
      <c r="D825" s="489"/>
      <c r="E825" s="489"/>
      <c r="F825" s="489"/>
      <c r="G825" s="489"/>
      <c r="H825" s="489"/>
      <c r="I825" s="489"/>
      <c r="J825" s="489"/>
      <c r="K825" s="489"/>
      <c r="L825" s="490"/>
    </row>
    <row r="826" spans="1:13" s="138" customFormat="1" ht="12.75" hidden="1" x14ac:dyDescent="0.2">
      <c r="A826" s="133">
        <v>1</v>
      </c>
      <c r="B826" s="134">
        <v>41275</v>
      </c>
      <c r="C826" s="135">
        <v>0.21249999999999999</v>
      </c>
      <c r="D826" s="136" t="s">
        <v>1390</v>
      </c>
      <c r="E826" s="136" t="s">
        <v>1099</v>
      </c>
      <c r="F826" s="136" t="s">
        <v>1391</v>
      </c>
      <c r="G826" s="136" t="s">
        <v>1187</v>
      </c>
      <c r="H826" s="120"/>
      <c r="I826" s="120"/>
      <c r="J826" s="120"/>
      <c r="K826" s="120"/>
      <c r="L826" s="120" t="s">
        <v>62</v>
      </c>
      <c r="M826" s="137"/>
    </row>
    <row r="827" spans="1:13" s="138" customFormat="1" ht="12.75" hidden="1" x14ac:dyDescent="0.2">
      <c r="A827" s="133">
        <v>2</v>
      </c>
      <c r="B827" s="134">
        <v>41276</v>
      </c>
      <c r="C827" s="135">
        <v>0.44791666666666669</v>
      </c>
      <c r="D827" s="136" t="s">
        <v>1392</v>
      </c>
      <c r="E827" s="136" t="s">
        <v>1393</v>
      </c>
      <c r="F827" s="136" t="s">
        <v>277</v>
      </c>
      <c r="G827" s="136" t="s">
        <v>1394</v>
      </c>
      <c r="H827" s="120"/>
      <c r="I827" s="120"/>
      <c r="J827" s="120"/>
      <c r="K827" s="120">
        <v>1</v>
      </c>
      <c r="L827" s="120" t="s">
        <v>123</v>
      </c>
      <c r="M827" s="137"/>
    </row>
    <row r="828" spans="1:13" s="138" customFormat="1" ht="12.75" hidden="1" x14ac:dyDescent="0.2">
      <c r="A828" s="133">
        <v>3</v>
      </c>
      <c r="B828" s="134">
        <v>41277</v>
      </c>
      <c r="C828" s="135">
        <v>0.70833333333333337</v>
      </c>
      <c r="D828" s="136" t="s">
        <v>1395</v>
      </c>
      <c r="E828" s="136" t="s">
        <v>1396</v>
      </c>
      <c r="F828" s="136" t="s">
        <v>1397</v>
      </c>
      <c r="G828" s="136" t="s">
        <v>1398</v>
      </c>
      <c r="H828" s="120"/>
      <c r="I828" s="120"/>
      <c r="J828" s="120">
        <v>1</v>
      </c>
      <c r="K828" s="120">
        <v>2</v>
      </c>
      <c r="L828" s="120" t="s">
        <v>37</v>
      </c>
      <c r="M828" s="137"/>
    </row>
    <row r="829" spans="1:13" s="138" customFormat="1" ht="12.75" hidden="1" x14ac:dyDescent="0.2">
      <c r="A829" s="133">
        <v>4</v>
      </c>
      <c r="B829" s="134">
        <v>41279</v>
      </c>
      <c r="C829" s="135">
        <v>8.3333333333333329E-2</v>
      </c>
      <c r="D829" s="136" t="s">
        <v>1399</v>
      </c>
      <c r="E829" s="136" t="s">
        <v>1400</v>
      </c>
      <c r="F829" s="136" t="s">
        <v>1401</v>
      </c>
      <c r="G829" s="136" t="s">
        <v>1402</v>
      </c>
      <c r="H829" s="120"/>
      <c r="I829" s="120"/>
      <c r="J829" s="120">
        <v>1</v>
      </c>
      <c r="K829" s="120"/>
      <c r="L829" s="120" t="s">
        <v>94</v>
      </c>
      <c r="M829" s="137"/>
    </row>
    <row r="830" spans="1:13" s="138" customFormat="1" ht="12.75" hidden="1" x14ac:dyDescent="0.2">
      <c r="A830" s="133">
        <v>5</v>
      </c>
      <c r="B830" s="134">
        <v>41281</v>
      </c>
      <c r="C830" s="135">
        <v>0.85416666666666663</v>
      </c>
      <c r="D830" s="136" t="s">
        <v>1403</v>
      </c>
      <c r="E830" s="136" t="s">
        <v>1404</v>
      </c>
      <c r="F830" s="136" t="s">
        <v>1401</v>
      </c>
      <c r="G830" s="136" t="s">
        <v>1405</v>
      </c>
      <c r="H830" s="120"/>
      <c r="I830" s="120"/>
      <c r="J830" s="120"/>
      <c r="K830" s="120">
        <v>3</v>
      </c>
      <c r="L830" s="120" t="s">
        <v>54</v>
      </c>
      <c r="M830" s="137"/>
    </row>
    <row r="831" spans="1:13" s="138" customFormat="1" ht="12.75" hidden="1" x14ac:dyDescent="0.2">
      <c r="A831" s="133">
        <v>6</v>
      </c>
      <c r="B831" s="134">
        <v>41282</v>
      </c>
      <c r="C831" s="135">
        <v>0.59375</v>
      </c>
      <c r="D831" s="136" t="s">
        <v>1406</v>
      </c>
      <c r="E831" s="136" t="s">
        <v>1400</v>
      </c>
      <c r="F831" s="136" t="s">
        <v>1397</v>
      </c>
      <c r="G831" s="136" t="s">
        <v>1407</v>
      </c>
      <c r="H831" s="120"/>
      <c r="I831" s="120"/>
      <c r="J831" s="120"/>
      <c r="K831" s="120"/>
      <c r="L831" s="120" t="s">
        <v>62</v>
      </c>
      <c r="M831" s="137"/>
    </row>
    <row r="832" spans="1:13" s="138" customFormat="1" ht="12.75" hidden="1" x14ac:dyDescent="0.2">
      <c r="A832" s="133">
        <v>7</v>
      </c>
      <c r="B832" s="134">
        <v>41283</v>
      </c>
      <c r="C832" s="135">
        <v>0.44791666666666669</v>
      </c>
      <c r="D832" s="136" t="s">
        <v>1408</v>
      </c>
      <c r="E832" s="136" t="s">
        <v>1400</v>
      </c>
      <c r="F832" s="136" t="s">
        <v>277</v>
      </c>
      <c r="G832" s="136" t="s">
        <v>1409</v>
      </c>
      <c r="H832" s="120"/>
      <c r="I832" s="120"/>
      <c r="J832" s="120"/>
      <c r="K832" s="120"/>
      <c r="L832" s="120" t="s">
        <v>123</v>
      </c>
      <c r="M832" s="137"/>
    </row>
    <row r="833" spans="1:13" s="138" customFormat="1" ht="12.75" hidden="1" x14ac:dyDescent="0.2">
      <c r="A833" s="133">
        <v>8</v>
      </c>
      <c r="B833" s="134">
        <v>41286</v>
      </c>
      <c r="C833" s="135">
        <v>0.90972222222222221</v>
      </c>
      <c r="D833" s="136" t="s">
        <v>1410</v>
      </c>
      <c r="E833" s="136" t="s">
        <v>1396</v>
      </c>
      <c r="F833" s="136" t="s">
        <v>1397</v>
      </c>
      <c r="G833" s="136" t="s">
        <v>1411</v>
      </c>
      <c r="H833" s="120"/>
      <c r="I833" s="120"/>
      <c r="J833" s="120">
        <v>1</v>
      </c>
      <c r="K833" s="120">
        <v>1</v>
      </c>
      <c r="L833" s="120" t="s">
        <v>94</v>
      </c>
      <c r="M833" s="137"/>
    </row>
    <row r="834" spans="1:13" s="138" customFormat="1" ht="12.75" hidden="1" x14ac:dyDescent="0.2">
      <c r="A834" s="133">
        <v>9</v>
      </c>
      <c r="B834" s="134">
        <v>41288</v>
      </c>
      <c r="C834" s="135">
        <v>0.53472222222222221</v>
      </c>
      <c r="D834" s="136" t="s">
        <v>1412</v>
      </c>
      <c r="E834" s="136" t="s">
        <v>1413</v>
      </c>
      <c r="F834" s="136" t="s">
        <v>1397</v>
      </c>
      <c r="G834" s="136" t="s">
        <v>1414</v>
      </c>
      <c r="H834" s="120"/>
      <c r="I834" s="120"/>
      <c r="J834" s="120"/>
      <c r="K834" s="120"/>
      <c r="L834" s="120" t="s">
        <v>54</v>
      </c>
      <c r="M834" s="137"/>
    </row>
    <row r="835" spans="1:13" s="138" customFormat="1" ht="12.75" hidden="1" x14ac:dyDescent="0.2">
      <c r="A835" s="133">
        <v>10</v>
      </c>
      <c r="B835" s="134">
        <v>41288</v>
      </c>
      <c r="C835" s="135">
        <v>0.5625</v>
      </c>
      <c r="D835" s="136" t="s">
        <v>1415</v>
      </c>
      <c r="E835" s="136" t="s">
        <v>1385</v>
      </c>
      <c r="F835" s="136" t="s">
        <v>1397</v>
      </c>
      <c r="G835" s="136" t="s">
        <v>298</v>
      </c>
      <c r="H835" s="120"/>
      <c r="I835" s="120"/>
      <c r="J835" s="120">
        <v>1</v>
      </c>
      <c r="K835" s="120"/>
      <c r="L835" s="120" t="s">
        <v>54</v>
      </c>
      <c r="M835" s="137"/>
    </row>
    <row r="836" spans="1:13" s="138" customFormat="1" ht="12.75" hidden="1" x14ac:dyDescent="0.2">
      <c r="A836" s="133">
        <v>11</v>
      </c>
      <c r="B836" s="134">
        <v>41288</v>
      </c>
      <c r="C836" s="135">
        <v>0.875</v>
      </c>
      <c r="D836" s="136" t="s">
        <v>1416</v>
      </c>
      <c r="E836" s="136" t="s">
        <v>1099</v>
      </c>
      <c r="F836" s="136" t="s">
        <v>1397</v>
      </c>
      <c r="G836" s="136" t="s">
        <v>287</v>
      </c>
      <c r="H836" s="120"/>
      <c r="I836" s="120"/>
      <c r="J836" s="120"/>
      <c r="K836" s="120"/>
      <c r="L836" s="120" t="s">
        <v>54</v>
      </c>
      <c r="M836" s="137"/>
    </row>
    <row r="837" spans="1:13" s="138" customFormat="1" ht="12.75" hidden="1" x14ac:dyDescent="0.2">
      <c r="A837" s="133">
        <v>12</v>
      </c>
      <c r="B837" s="134">
        <v>41295</v>
      </c>
      <c r="C837" s="135">
        <v>0.65972222222222221</v>
      </c>
      <c r="D837" s="136" t="s">
        <v>1417</v>
      </c>
      <c r="E837" s="136" t="s">
        <v>1099</v>
      </c>
      <c r="F837" s="136" t="s">
        <v>1397</v>
      </c>
      <c r="G837" s="136" t="s">
        <v>1418</v>
      </c>
      <c r="H837" s="120"/>
      <c r="I837" s="120"/>
      <c r="J837" s="120">
        <v>1</v>
      </c>
      <c r="K837" s="120"/>
      <c r="L837" s="120" t="s">
        <v>54</v>
      </c>
      <c r="M837" s="137"/>
    </row>
    <row r="838" spans="1:13" s="138" customFormat="1" ht="12.75" hidden="1" x14ac:dyDescent="0.2">
      <c r="A838" s="133">
        <v>12</v>
      </c>
      <c r="B838" s="134">
        <v>41297</v>
      </c>
      <c r="C838" s="135">
        <v>0.41666666666666669</v>
      </c>
      <c r="D838" s="136" t="s">
        <v>1408</v>
      </c>
      <c r="E838" s="136" t="s">
        <v>1419</v>
      </c>
      <c r="F838" s="136" t="s">
        <v>277</v>
      </c>
      <c r="G838" s="136" t="s">
        <v>1420</v>
      </c>
      <c r="H838" s="120"/>
      <c r="I838" s="120"/>
      <c r="J838" s="120"/>
      <c r="K838" s="120"/>
      <c r="L838" s="120" t="s">
        <v>123</v>
      </c>
      <c r="M838" s="137"/>
    </row>
    <row r="839" spans="1:13" s="138" customFormat="1" ht="12.75" hidden="1" x14ac:dyDescent="0.2">
      <c r="A839" s="133">
        <v>14</v>
      </c>
      <c r="B839" s="134">
        <v>41298</v>
      </c>
      <c r="C839" s="135">
        <v>0.98611111111111116</v>
      </c>
      <c r="D839" s="136" t="s">
        <v>1421</v>
      </c>
      <c r="E839" s="136" t="s">
        <v>1400</v>
      </c>
      <c r="F839" s="136" t="s">
        <v>277</v>
      </c>
      <c r="G839" s="136" t="s">
        <v>325</v>
      </c>
      <c r="H839" s="120"/>
      <c r="I839" s="120"/>
      <c r="J839" s="120"/>
      <c r="K839" s="120"/>
      <c r="L839" s="120" t="s">
        <v>37</v>
      </c>
      <c r="M839" s="137"/>
    </row>
    <row r="840" spans="1:13" s="138" customFormat="1" ht="12.75" hidden="1" x14ac:dyDescent="0.2">
      <c r="A840" s="133">
        <v>15</v>
      </c>
      <c r="B840" s="134">
        <v>41299</v>
      </c>
      <c r="C840" s="135">
        <v>0.70833333333333337</v>
      </c>
      <c r="D840" s="136" t="s">
        <v>1422</v>
      </c>
      <c r="E840" s="136" t="s">
        <v>1400</v>
      </c>
      <c r="F840" s="136" t="s">
        <v>277</v>
      </c>
      <c r="G840" s="136" t="s">
        <v>1423</v>
      </c>
      <c r="H840" s="120"/>
      <c r="I840" s="120"/>
      <c r="J840" s="120"/>
      <c r="K840" s="120"/>
      <c r="L840" s="120" t="s">
        <v>47</v>
      </c>
      <c r="M840" s="137"/>
    </row>
    <row r="841" spans="1:13" s="138" customFormat="1" ht="12.75" hidden="1" x14ac:dyDescent="0.2">
      <c r="A841" s="133">
        <v>16</v>
      </c>
      <c r="B841" s="134">
        <v>41303</v>
      </c>
      <c r="C841" s="135">
        <v>0.60416666666666663</v>
      </c>
      <c r="D841" s="136" t="s">
        <v>1424</v>
      </c>
      <c r="E841" s="136" t="s">
        <v>1400</v>
      </c>
      <c r="F841" s="136" t="s">
        <v>277</v>
      </c>
      <c r="G841" s="136" t="s">
        <v>1425</v>
      </c>
      <c r="H841" s="120"/>
      <c r="I841" s="120"/>
      <c r="J841" s="120">
        <v>1</v>
      </c>
      <c r="K841" s="120"/>
      <c r="L841" s="120" t="s">
        <v>62</v>
      </c>
      <c r="M841" s="137"/>
    </row>
    <row r="842" spans="1:13" s="138" customFormat="1" ht="12.75" hidden="1" x14ac:dyDescent="0.2">
      <c r="A842" s="133">
        <v>17</v>
      </c>
      <c r="B842" s="134">
        <v>41303</v>
      </c>
      <c r="C842" s="135">
        <v>0.78472222222222221</v>
      </c>
      <c r="D842" s="136" t="s">
        <v>1422</v>
      </c>
      <c r="E842" s="136" t="s">
        <v>1099</v>
      </c>
      <c r="F842" s="136" t="s">
        <v>1426</v>
      </c>
      <c r="G842" s="136" t="s">
        <v>351</v>
      </c>
      <c r="H842" s="120"/>
      <c r="I842" s="120"/>
      <c r="J842" s="120"/>
      <c r="K842" s="120"/>
      <c r="L842" s="120" t="s">
        <v>62</v>
      </c>
      <c r="M842" s="137"/>
    </row>
    <row r="843" spans="1:13" s="138" customFormat="1" ht="12.75" hidden="1" x14ac:dyDescent="0.2">
      <c r="A843" s="133">
        <v>18</v>
      </c>
      <c r="B843" s="134">
        <v>41304</v>
      </c>
      <c r="C843" s="135">
        <v>0.84375</v>
      </c>
      <c r="D843" s="136" t="s">
        <v>1427</v>
      </c>
      <c r="E843" s="136" t="s">
        <v>1385</v>
      </c>
      <c r="F843" s="136" t="s">
        <v>317</v>
      </c>
      <c r="G843" s="136" t="s">
        <v>1187</v>
      </c>
      <c r="H843" s="120"/>
      <c r="I843" s="120"/>
      <c r="J843" s="120">
        <v>1</v>
      </c>
      <c r="K843" s="120"/>
      <c r="L843" s="120" t="s">
        <v>123</v>
      </c>
      <c r="M843" s="137"/>
    </row>
    <row r="844" spans="1:13" s="5" customFormat="1" ht="20.100000000000001" customHeight="1" x14ac:dyDescent="0.25">
      <c r="A844" s="37"/>
      <c r="B844" s="37"/>
      <c r="C844" s="37"/>
      <c r="D844" s="37"/>
      <c r="E844" s="37"/>
      <c r="F844" s="37" t="s">
        <v>129</v>
      </c>
      <c r="G844" s="37" t="s">
        <v>1428</v>
      </c>
      <c r="H844" s="38">
        <f>SUM(H826:H843)</f>
        <v>0</v>
      </c>
      <c r="I844" s="38">
        <f>SUM(I826:I843)</f>
        <v>0</v>
      </c>
      <c r="J844" s="38">
        <f>SUM(J826:J843)</f>
        <v>7</v>
      </c>
      <c r="K844" s="38">
        <f>SUM(K826:K843)</f>
        <v>7</v>
      </c>
      <c r="L844" s="37"/>
    </row>
    <row r="845" spans="1:13" s="138" customFormat="1" ht="12.75" hidden="1" x14ac:dyDescent="0.2">
      <c r="A845" s="133">
        <v>19</v>
      </c>
      <c r="B845" s="134">
        <v>41306</v>
      </c>
      <c r="C845" s="135">
        <v>0.45833333333333331</v>
      </c>
      <c r="D845" s="136" t="s">
        <v>1429</v>
      </c>
      <c r="E845" s="136" t="s">
        <v>1413</v>
      </c>
      <c r="F845" s="136" t="s">
        <v>1430</v>
      </c>
      <c r="G845" s="136" t="s">
        <v>1402</v>
      </c>
      <c r="H845" s="120"/>
      <c r="I845" s="120"/>
      <c r="J845" s="120"/>
      <c r="K845" s="120"/>
      <c r="L845" s="120" t="s">
        <v>47</v>
      </c>
      <c r="M845" s="137"/>
    </row>
    <row r="846" spans="1:13" s="138" customFormat="1" ht="12.75" hidden="1" x14ac:dyDescent="0.2">
      <c r="A846" s="133">
        <v>20</v>
      </c>
      <c r="B846" s="134">
        <v>41307</v>
      </c>
      <c r="C846" s="135">
        <v>0.89583333333333337</v>
      </c>
      <c r="D846" s="136" t="s">
        <v>1431</v>
      </c>
      <c r="E846" s="136" t="s">
        <v>1385</v>
      </c>
      <c r="F846" s="136" t="s">
        <v>1397</v>
      </c>
      <c r="G846" s="136" t="s">
        <v>1187</v>
      </c>
      <c r="H846" s="120"/>
      <c r="I846" s="120"/>
      <c r="J846" s="120">
        <v>1</v>
      </c>
      <c r="K846" s="120"/>
      <c r="L846" s="120" t="s">
        <v>94</v>
      </c>
      <c r="M846" s="139"/>
    </row>
    <row r="847" spans="1:13" s="138" customFormat="1" ht="12.75" hidden="1" x14ac:dyDescent="0.2">
      <c r="A847" s="133">
        <v>21</v>
      </c>
      <c r="B847" s="134">
        <v>41309</v>
      </c>
      <c r="C847" s="135">
        <v>0.34722222222222227</v>
      </c>
      <c r="D847" s="136" t="s">
        <v>1429</v>
      </c>
      <c r="E847" s="136" t="s">
        <v>1432</v>
      </c>
      <c r="F847" s="136" t="s">
        <v>277</v>
      </c>
      <c r="G847" s="136" t="s">
        <v>1187</v>
      </c>
      <c r="H847" s="120"/>
      <c r="I847" s="120"/>
      <c r="J847" s="120"/>
      <c r="K847" s="120">
        <v>1</v>
      </c>
      <c r="L847" s="120" t="s">
        <v>54</v>
      </c>
      <c r="M847" s="139"/>
    </row>
    <row r="848" spans="1:13" s="138" customFormat="1" ht="12.75" hidden="1" x14ac:dyDescent="0.2">
      <c r="A848" s="133">
        <v>22</v>
      </c>
      <c r="B848" s="134">
        <v>41310</v>
      </c>
      <c r="C848" s="135">
        <v>0.58333333333333337</v>
      </c>
      <c r="D848" s="136" t="s">
        <v>1433</v>
      </c>
      <c r="E848" s="136" t="s">
        <v>1413</v>
      </c>
      <c r="F848" s="136" t="s">
        <v>277</v>
      </c>
      <c r="G848" s="136" t="s">
        <v>1434</v>
      </c>
      <c r="H848" s="140"/>
      <c r="I848" s="140"/>
      <c r="J848" s="120"/>
      <c r="K848" s="120"/>
      <c r="L848" s="120" t="s">
        <v>62</v>
      </c>
      <c r="M848" s="139"/>
    </row>
    <row r="849" spans="1:13" s="138" customFormat="1" ht="12.75" hidden="1" x14ac:dyDescent="0.2">
      <c r="A849" s="133">
        <v>23</v>
      </c>
      <c r="B849" s="134">
        <v>41310</v>
      </c>
      <c r="C849" s="135">
        <v>0.68333333333333324</v>
      </c>
      <c r="D849" s="136" t="s">
        <v>1435</v>
      </c>
      <c r="E849" s="136" t="s">
        <v>1195</v>
      </c>
      <c r="F849" s="136" t="s">
        <v>277</v>
      </c>
      <c r="G849" s="136" t="s">
        <v>287</v>
      </c>
      <c r="H849" s="120"/>
      <c r="I849" s="120"/>
      <c r="J849" s="120"/>
      <c r="K849" s="120">
        <v>2</v>
      </c>
      <c r="L849" s="120" t="s">
        <v>62</v>
      </c>
      <c r="M849" s="139"/>
    </row>
    <row r="850" spans="1:13" s="138" customFormat="1" ht="12.75" hidden="1" x14ac:dyDescent="0.2">
      <c r="A850" s="133">
        <v>24</v>
      </c>
      <c r="B850" s="134">
        <v>41311</v>
      </c>
      <c r="C850" s="135">
        <v>0.92708333333333337</v>
      </c>
      <c r="D850" s="136" t="s">
        <v>1436</v>
      </c>
      <c r="E850" s="136" t="s">
        <v>1385</v>
      </c>
      <c r="F850" s="136" t="s">
        <v>277</v>
      </c>
      <c r="G850" s="136" t="s">
        <v>351</v>
      </c>
      <c r="H850" s="120"/>
      <c r="I850" s="120"/>
      <c r="J850" s="120"/>
      <c r="K850" s="120">
        <v>1</v>
      </c>
      <c r="L850" s="120" t="s">
        <v>123</v>
      </c>
      <c r="M850" s="139"/>
    </row>
    <row r="851" spans="1:13" s="138" customFormat="1" ht="12.75" hidden="1" x14ac:dyDescent="0.2">
      <c r="A851" s="133">
        <v>25</v>
      </c>
      <c r="B851" s="134">
        <v>41313</v>
      </c>
      <c r="C851" s="141">
        <v>0.46527777777777773</v>
      </c>
      <c r="D851" s="136" t="s">
        <v>1408</v>
      </c>
      <c r="E851" s="136" t="s">
        <v>1369</v>
      </c>
      <c r="F851" s="136" t="s">
        <v>277</v>
      </c>
      <c r="G851" s="136" t="s">
        <v>1409</v>
      </c>
      <c r="H851" s="120"/>
      <c r="I851" s="120"/>
      <c r="J851" s="120"/>
      <c r="K851" s="120"/>
      <c r="L851" s="120" t="s">
        <v>47</v>
      </c>
      <c r="M851" s="139"/>
    </row>
    <row r="852" spans="1:13" s="138" customFormat="1" ht="12.75" hidden="1" x14ac:dyDescent="0.2">
      <c r="A852" s="133">
        <v>26</v>
      </c>
      <c r="B852" s="134">
        <v>41313</v>
      </c>
      <c r="C852" s="135">
        <v>0.57638888888888895</v>
      </c>
      <c r="D852" s="136" t="s">
        <v>1437</v>
      </c>
      <c r="E852" s="136" t="s">
        <v>1400</v>
      </c>
      <c r="F852" s="136" t="s">
        <v>1397</v>
      </c>
      <c r="G852" s="136" t="s">
        <v>1438</v>
      </c>
      <c r="H852" s="120"/>
      <c r="I852" s="120"/>
      <c r="J852" s="120"/>
      <c r="K852" s="120"/>
      <c r="L852" s="120" t="s">
        <v>47</v>
      </c>
      <c r="M852" s="139"/>
    </row>
    <row r="853" spans="1:13" s="138" customFormat="1" ht="12.75" hidden="1" x14ac:dyDescent="0.2">
      <c r="A853" s="133">
        <v>27</v>
      </c>
      <c r="B853" s="134">
        <v>41315</v>
      </c>
      <c r="C853" s="135">
        <v>0.47916666666666669</v>
      </c>
      <c r="D853" s="136" t="s">
        <v>1436</v>
      </c>
      <c r="E853" s="136" t="s">
        <v>1404</v>
      </c>
      <c r="F853" s="136" t="s">
        <v>1397</v>
      </c>
      <c r="G853" s="136" t="s">
        <v>1439</v>
      </c>
      <c r="H853" s="120"/>
      <c r="I853" s="120"/>
      <c r="J853" s="120">
        <v>10</v>
      </c>
      <c r="K853" s="120">
        <v>5</v>
      </c>
      <c r="L853" s="120" t="s">
        <v>50</v>
      </c>
      <c r="M853" s="139"/>
    </row>
    <row r="854" spans="1:13" s="138" customFormat="1" ht="12.75" hidden="1" x14ac:dyDescent="0.2">
      <c r="A854" s="133">
        <v>28</v>
      </c>
      <c r="B854" s="134">
        <v>41315</v>
      </c>
      <c r="C854" s="135">
        <v>0.4826388888888889</v>
      </c>
      <c r="D854" s="136" t="s">
        <v>1436</v>
      </c>
      <c r="E854" s="136" t="s">
        <v>1404</v>
      </c>
      <c r="F854" s="136" t="s">
        <v>1397</v>
      </c>
      <c r="G854" s="136" t="s">
        <v>1439</v>
      </c>
      <c r="H854" s="140"/>
      <c r="I854" s="120"/>
      <c r="J854" s="120">
        <v>8</v>
      </c>
      <c r="K854" s="142">
        <v>8</v>
      </c>
      <c r="L854" s="120" t="s">
        <v>50</v>
      </c>
      <c r="M854" s="120"/>
    </row>
    <row r="855" spans="1:13" s="138" customFormat="1" ht="12.75" hidden="1" x14ac:dyDescent="0.2">
      <c r="A855" s="133">
        <v>29</v>
      </c>
      <c r="B855" s="134">
        <v>41316</v>
      </c>
      <c r="C855" s="135">
        <v>0.72916666666666663</v>
      </c>
      <c r="D855" s="136" t="s">
        <v>1440</v>
      </c>
      <c r="E855" s="136" t="s">
        <v>1385</v>
      </c>
      <c r="F855" s="136" t="s">
        <v>317</v>
      </c>
      <c r="G855" s="136" t="s">
        <v>914</v>
      </c>
      <c r="H855" s="120"/>
      <c r="I855" s="120"/>
      <c r="J855" s="120">
        <v>1</v>
      </c>
      <c r="K855" s="142"/>
      <c r="L855" s="120" t="s">
        <v>54</v>
      </c>
      <c r="M855" s="120"/>
    </row>
    <row r="856" spans="1:13" s="138" customFormat="1" ht="12.75" hidden="1" x14ac:dyDescent="0.2">
      <c r="A856" s="133">
        <v>30</v>
      </c>
      <c r="B856" s="134">
        <v>41317</v>
      </c>
      <c r="C856" s="135">
        <v>0.79166666666666663</v>
      </c>
      <c r="D856" s="136" t="s">
        <v>1441</v>
      </c>
      <c r="E856" s="136" t="s">
        <v>1404</v>
      </c>
      <c r="F856" s="136" t="s">
        <v>277</v>
      </c>
      <c r="G856" s="136" t="s">
        <v>1442</v>
      </c>
      <c r="H856" s="120"/>
      <c r="I856" s="120"/>
      <c r="J856" s="120">
        <v>1</v>
      </c>
      <c r="K856" s="142">
        <v>3</v>
      </c>
      <c r="L856" s="120" t="s">
        <v>62</v>
      </c>
      <c r="M856" s="120"/>
    </row>
    <row r="857" spans="1:13" s="138" customFormat="1" ht="12.75" hidden="1" x14ac:dyDescent="0.2">
      <c r="A857" s="133">
        <v>31</v>
      </c>
      <c r="B857" s="134">
        <v>41318</v>
      </c>
      <c r="C857" s="141">
        <v>0.41666666666666669</v>
      </c>
      <c r="D857" s="136" t="s">
        <v>1443</v>
      </c>
      <c r="E857" s="136" t="s">
        <v>1404</v>
      </c>
      <c r="F857" s="136" t="s">
        <v>317</v>
      </c>
      <c r="G857" s="136" t="s">
        <v>298</v>
      </c>
      <c r="H857" s="120"/>
      <c r="I857" s="120"/>
      <c r="J857" s="120">
        <v>1</v>
      </c>
      <c r="K857" s="142"/>
      <c r="L857" s="120" t="s">
        <v>123</v>
      </c>
      <c r="M857" s="120"/>
    </row>
    <row r="858" spans="1:13" s="138" customFormat="1" ht="12.75" hidden="1" x14ac:dyDescent="0.2">
      <c r="A858" s="133">
        <v>32</v>
      </c>
      <c r="B858" s="134">
        <v>41326</v>
      </c>
      <c r="C858" s="135">
        <v>0.54166666666666663</v>
      </c>
      <c r="D858" s="136" t="s">
        <v>1408</v>
      </c>
      <c r="E858" s="136" t="s">
        <v>1444</v>
      </c>
      <c r="F858" s="136" t="s">
        <v>277</v>
      </c>
      <c r="G858" s="136" t="s">
        <v>1445</v>
      </c>
      <c r="H858" s="120"/>
      <c r="I858" s="120"/>
      <c r="J858" s="120"/>
      <c r="K858" s="142"/>
      <c r="L858" s="120" t="s">
        <v>37</v>
      </c>
      <c r="M858" s="120"/>
    </row>
    <row r="859" spans="1:13" s="138" customFormat="1" ht="12.75" hidden="1" x14ac:dyDescent="0.2">
      <c r="A859" s="133">
        <v>33</v>
      </c>
      <c r="B859" s="134">
        <v>41327</v>
      </c>
      <c r="C859" s="135">
        <v>0.375</v>
      </c>
      <c r="D859" s="136" t="s">
        <v>1437</v>
      </c>
      <c r="E859" s="136" t="s">
        <v>1400</v>
      </c>
      <c r="F859" s="136" t="s">
        <v>1401</v>
      </c>
      <c r="G859" s="136" t="s">
        <v>914</v>
      </c>
      <c r="H859" s="120"/>
      <c r="I859" s="120"/>
      <c r="J859" s="120"/>
      <c r="K859" s="120"/>
      <c r="L859" s="120" t="s">
        <v>47</v>
      </c>
      <c r="M859" s="139"/>
    </row>
    <row r="860" spans="1:13" s="138" customFormat="1" ht="12.75" hidden="1" x14ac:dyDescent="0.2">
      <c r="A860" s="133">
        <v>34</v>
      </c>
      <c r="B860" s="134">
        <v>41331</v>
      </c>
      <c r="C860" s="135">
        <v>0.41666666666666669</v>
      </c>
      <c r="D860" s="136" t="s">
        <v>1437</v>
      </c>
      <c r="E860" s="136" t="s">
        <v>1369</v>
      </c>
      <c r="F860" s="136" t="s">
        <v>277</v>
      </c>
      <c r="G860" s="136" t="s">
        <v>298</v>
      </c>
      <c r="H860" s="120"/>
      <c r="I860" s="120"/>
      <c r="J860" s="120"/>
      <c r="K860" s="120"/>
      <c r="L860" s="120" t="s">
        <v>62</v>
      </c>
      <c r="M860" s="139"/>
    </row>
    <row r="861" spans="1:13" s="138" customFormat="1" ht="12.75" hidden="1" x14ac:dyDescent="0.2">
      <c r="A861" s="133">
        <v>35</v>
      </c>
      <c r="B861" s="134">
        <v>41333</v>
      </c>
      <c r="C861" s="135">
        <v>0.4375</v>
      </c>
      <c r="D861" s="136" t="s">
        <v>1446</v>
      </c>
      <c r="E861" s="136" t="s">
        <v>1369</v>
      </c>
      <c r="F861" s="136" t="s">
        <v>277</v>
      </c>
      <c r="G861" s="136" t="s">
        <v>1447</v>
      </c>
      <c r="H861" s="120"/>
      <c r="I861" s="120"/>
      <c r="J861" s="120"/>
      <c r="K861" s="120"/>
      <c r="L861" s="120" t="s">
        <v>37</v>
      </c>
      <c r="M861" s="139"/>
    </row>
    <row r="862" spans="1:13" s="5" customFormat="1" ht="20.100000000000001" customHeight="1" x14ac:dyDescent="0.25">
      <c r="A862" s="37"/>
      <c r="B862" s="37"/>
      <c r="C862" s="37"/>
      <c r="D862" s="37"/>
      <c r="E862" s="37"/>
      <c r="F862" s="37" t="s">
        <v>217</v>
      </c>
      <c r="G862" s="37" t="s">
        <v>1428</v>
      </c>
      <c r="H862" s="38">
        <f>SUM(H845:H861)</f>
        <v>0</v>
      </c>
      <c r="I862" s="38">
        <f>SUM(I845:I861)</f>
        <v>0</v>
      </c>
      <c r="J862" s="38">
        <f>SUM(J845:J861)</f>
        <v>22</v>
      </c>
      <c r="K862" s="38">
        <f>SUM(K845:K861)</f>
        <v>20</v>
      </c>
      <c r="L862" s="37"/>
    </row>
    <row r="863" spans="1:13" s="138" customFormat="1" ht="12.75" hidden="1" x14ac:dyDescent="0.2">
      <c r="A863" s="133">
        <v>36</v>
      </c>
      <c r="B863" s="134">
        <v>41334</v>
      </c>
      <c r="C863" s="135">
        <v>0.54166666666666663</v>
      </c>
      <c r="D863" s="136" t="s">
        <v>1448</v>
      </c>
      <c r="E863" s="136" t="s">
        <v>1404</v>
      </c>
      <c r="F863" s="136" t="s">
        <v>277</v>
      </c>
      <c r="G863" s="136" t="s">
        <v>1449</v>
      </c>
      <c r="H863" s="120"/>
      <c r="I863" s="120"/>
      <c r="J863" s="120"/>
      <c r="K863" s="120"/>
      <c r="L863" s="120" t="s">
        <v>47</v>
      </c>
      <c r="M863" s="139"/>
    </row>
    <row r="864" spans="1:13" s="138" customFormat="1" ht="12.75" hidden="1" x14ac:dyDescent="0.2">
      <c r="A864" s="133">
        <v>37</v>
      </c>
      <c r="B864" s="134">
        <v>41335</v>
      </c>
      <c r="C864" s="135">
        <v>0.69791666666666663</v>
      </c>
      <c r="D864" s="136" t="s">
        <v>1429</v>
      </c>
      <c r="E864" s="136" t="s">
        <v>1369</v>
      </c>
      <c r="F864" s="136" t="s">
        <v>1397</v>
      </c>
      <c r="G864" s="136" t="s">
        <v>1447</v>
      </c>
      <c r="H864" s="120"/>
      <c r="I864" s="120"/>
      <c r="J864" s="120"/>
      <c r="K864" s="120"/>
      <c r="L864" s="120" t="s">
        <v>94</v>
      </c>
      <c r="M864" s="139"/>
    </row>
    <row r="865" spans="1:13" s="138" customFormat="1" ht="12.75" hidden="1" x14ac:dyDescent="0.2">
      <c r="A865" s="133">
        <v>38</v>
      </c>
      <c r="B865" s="134">
        <v>41336</v>
      </c>
      <c r="C865" s="135">
        <v>2.0833333333333332E-2</v>
      </c>
      <c r="D865" s="136" t="s">
        <v>1436</v>
      </c>
      <c r="E865" s="136" t="s">
        <v>1419</v>
      </c>
      <c r="F865" s="136" t="s">
        <v>277</v>
      </c>
      <c r="G865" s="136" t="s">
        <v>1450</v>
      </c>
      <c r="H865" s="140"/>
      <c r="I865" s="140"/>
      <c r="J865" s="120"/>
      <c r="K865" s="120"/>
      <c r="L865" s="120" t="s">
        <v>50</v>
      </c>
      <c r="M865" s="139"/>
    </row>
    <row r="866" spans="1:13" s="138" customFormat="1" ht="12.75" hidden="1" x14ac:dyDescent="0.2">
      <c r="A866" s="133">
        <v>39</v>
      </c>
      <c r="B866" s="134">
        <v>41337</v>
      </c>
      <c r="C866" s="135">
        <v>0.97916666666666663</v>
      </c>
      <c r="D866" s="136" t="s">
        <v>1436</v>
      </c>
      <c r="E866" s="136" t="s">
        <v>1385</v>
      </c>
      <c r="F866" s="136" t="s">
        <v>317</v>
      </c>
      <c r="G866" s="136" t="s">
        <v>287</v>
      </c>
      <c r="H866" s="120"/>
      <c r="I866" s="120"/>
      <c r="J866" s="120">
        <v>1</v>
      </c>
      <c r="K866" s="120"/>
      <c r="L866" s="120" t="s">
        <v>54</v>
      </c>
      <c r="M866" s="139"/>
    </row>
    <row r="867" spans="1:13" s="138" customFormat="1" ht="12.75" hidden="1" x14ac:dyDescent="0.2">
      <c r="A867" s="133">
        <v>40</v>
      </c>
      <c r="B867" s="134">
        <v>41338</v>
      </c>
      <c r="C867" s="135">
        <v>0.96875</v>
      </c>
      <c r="D867" s="136" t="s">
        <v>1451</v>
      </c>
      <c r="E867" s="136" t="s">
        <v>1444</v>
      </c>
      <c r="F867" s="136" t="s">
        <v>277</v>
      </c>
      <c r="G867" s="136" t="s">
        <v>1452</v>
      </c>
      <c r="H867" s="120"/>
      <c r="I867" s="120"/>
      <c r="J867" s="120"/>
      <c r="K867" s="120"/>
      <c r="L867" s="120" t="s">
        <v>62</v>
      </c>
      <c r="M867" s="139"/>
    </row>
    <row r="868" spans="1:13" s="138" customFormat="1" ht="12.75" hidden="1" x14ac:dyDescent="0.2">
      <c r="A868" s="133">
        <v>41</v>
      </c>
      <c r="B868" s="134">
        <v>41336</v>
      </c>
      <c r="C868" s="135">
        <v>2.0833333333333332E-2</v>
      </c>
      <c r="D868" s="136" t="s">
        <v>1436</v>
      </c>
      <c r="E868" s="136" t="s">
        <v>1419</v>
      </c>
      <c r="F868" s="136" t="s">
        <v>277</v>
      </c>
      <c r="G868" s="136" t="s">
        <v>1450</v>
      </c>
      <c r="H868" s="140"/>
      <c r="I868" s="140"/>
      <c r="J868" s="120"/>
      <c r="K868" s="120"/>
      <c r="L868" s="120" t="s">
        <v>50</v>
      </c>
      <c r="M868" s="139"/>
    </row>
    <row r="869" spans="1:13" s="138" customFormat="1" ht="12.75" hidden="1" x14ac:dyDescent="0.2">
      <c r="A869" s="133">
        <v>42</v>
      </c>
      <c r="B869" s="134">
        <v>41343</v>
      </c>
      <c r="C869" s="135">
        <v>0.13194444444444445</v>
      </c>
      <c r="D869" s="136" t="s">
        <v>1453</v>
      </c>
      <c r="E869" s="136" t="s">
        <v>1404</v>
      </c>
      <c r="F869" s="136" t="s">
        <v>277</v>
      </c>
      <c r="G869" s="136" t="s">
        <v>1438</v>
      </c>
      <c r="H869" s="120"/>
      <c r="I869" s="120"/>
      <c r="J869" s="120">
        <v>1</v>
      </c>
      <c r="K869" s="120">
        <v>1</v>
      </c>
      <c r="L869" s="120" t="s">
        <v>50</v>
      </c>
      <c r="M869" s="139"/>
    </row>
    <row r="870" spans="1:13" s="138" customFormat="1" ht="12.75" hidden="1" x14ac:dyDescent="0.2">
      <c r="A870" s="133">
        <v>43</v>
      </c>
      <c r="B870" s="134">
        <v>41344</v>
      </c>
      <c r="C870" s="135">
        <v>0.97916666666666663</v>
      </c>
      <c r="D870" s="136" t="s">
        <v>1429</v>
      </c>
      <c r="E870" s="136" t="s">
        <v>1404</v>
      </c>
      <c r="F870" s="136" t="s">
        <v>1397</v>
      </c>
      <c r="G870" s="136" t="s">
        <v>1454</v>
      </c>
      <c r="H870" s="120"/>
      <c r="I870" s="120"/>
      <c r="J870" s="120"/>
      <c r="K870" s="120">
        <v>2</v>
      </c>
      <c r="L870" s="120" t="s">
        <v>54</v>
      </c>
      <c r="M870" s="139"/>
    </row>
    <row r="871" spans="1:13" s="138" customFormat="1" ht="12.75" hidden="1" x14ac:dyDescent="0.2">
      <c r="A871" s="133">
        <v>44</v>
      </c>
      <c r="B871" s="134">
        <v>41345</v>
      </c>
      <c r="C871" s="135">
        <v>0.82638888888888884</v>
      </c>
      <c r="D871" s="136" t="s">
        <v>1437</v>
      </c>
      <c r="E871" s="136" t="s">
        <v>1385</v>
      </c>
      <c r="F871" s="136" t="s">
        <v>277</v>
      </c>
      <c r="G871" s="136" t="s">
        <v>298</v>
      </c>
      <c r="H871" s="140"/>
      <c r="I871" s="140"/>
      <c r="J871" s="120">
        <v>1</v>
      </c>
      <c r="K871" s="120"/>
      <c r="L871" s="120" t="s">
        <v>62</v>
      </c>
      <c r="M871" s="139"/>
    </row>
    <row r="872" spans="1:13" s="138" customFormat="1" ht="12.75" hidden="1" x14ac:dyDescent="0.2">
      <c r="A872" s="133">
        <v>45</v>
      </c>
      <c r="B872" s="134">
        <v>41347</v>
      </c>
      <c r="C872" s="135">
        <v>0.45833333333333331</v>
      </c>
      <c r="D872" s="136" t="s">
        <v>1427</v>
      </c>
      <c r="E872" s="136" t="s">
        <v>1404</v>
      </c>
      <c r="F872" s="136" t="s">
        <v>277</v>
      </c>
      <c r="G872" s="136" t="s">
        <v>1455</v>
      </c>
      <c r="H872" s="140"/>
      <c r="I872" s="140"/>
      <c r="J872" s="120"/>
      <c r="K872" s="120">
        <v>1</v>
      </c>
      <c r="L872" s="120" t="s">
        <v>37</v>
      </c>
      <c r="M872" s="139"/>
    </row>
    <row r="873" spans="1:13" s="138" customFormat="1" ht="12.75" hidden="1" x14ac:dyDescent="0.2">
      <c r="A873" s="133">
        <v>46</v>
      </c>
      <c r="B873" s="134">
        <v>41348</v>
      </c>
      <c r="C873" s="135">
        <v>0.16666666666666666</v>
      </c>
      <c r="D873" s="136" t="s">
        <v>1436</v>
      </c>
      <c r="E873" s="136" t="s">
        <v>1419</v>
      </c>
      <c r="F873" s="136" t="s">
        <v>277</v>
      </c>
      <c r="G873" s="136" t="s">
        <v>1447</v>
      </c>
      <c r="H873" s="120"/>
      <c r="I873" s="120"/>
      <c r="J873" s="120"/>
      <c r="K873" s="120"/>
      <c r="L873" s="120" t="s">
        <v>47</v>
      </c>
      <c r="M873" s="139"/>
    </row>
    <row r="874" spans="1:13" s="138" customFormat="1" ht="12.75" hidden="1" x14ac:dyDescent="0.2">
      <c r="A874" s="133">
        <v>47</v>
      </c>
      <c r="B874" s="134">
        <v>41349</v>
      </c>
      <c r="C874" s="135">
        <v>0.30208333333333331</v>
      </c>
      <c r="D874" s="136" t="s">
        <v>1456</v>
      </c>
      <c r="E874" s="136" t="s">
        <v>1404</v>
      </c>
      <c r="F874" s="136" t="s">
        <v>1397</v>
      </c>
      <c r="G874" s="136" t="s">
        <v>1457</v>
      </c>
      <c r="H874" s="120"/>
      <c r="I874" s="120"/>
      <c r="J874" s="120"/>
      <c r="K874" s="120"/>
      <c r="L874" s="120" t="s">
        <v>94</v>
      </c>
      <c r="M874" s="139"/>
    </row>
    <row r="875" spans="1:13" s="138" customFormat="1" ht="12.75" hidden="1" x14ac:dyDescent="0.2">
      <c r="A875" s="133">
        <v>48</v>
      </c>
      <c r="B875" s="134">
        <v>41349</v>
      </c>
      <c r="C875" s="135">
        <v>0.98263888888888884</v>
      </c>
      <c r="D875" s="136" t="s">
        <v>1451</v>
      </c>
      <c r="E875" s="136" t="s">
        <v>1369</v>
      </c>
      <c r="F875" s="136" t="s">
        <v>277</v>
      </c>
      <c r="G875" s="136" t="s">
        <v>914</v>
      </c>
      <c r="H875" s="140"/>
      <c r="I875" s="140"/>
      <c r="J875" s="120"/>
      <c r="K875" s="120"/>
      <c r="L875" s="120" t="s">
        <v>94</v>
      </c>
      <c r="M875" s="139"/>
    </row>
    <row r="876" spans="1:13" s="138" customFormat="1" ht="12.75" hidden="1" x14ac:dyDescent="0.2">
      <c r="A876" s="133">
        <v>49</v>
      </c>
      <c r="B876" s="134">
        <v>41352</v>
      </c>
      <c r="C876" s="135">
        <v>0.36805555555555558</v>
      </c>
      <c r="D876" s="136" t="s">
        <v>1458</v>
      </c>
      <c r="E876" s="136" t="s">
        <v>1459</v>
      </c>
      <c r="F876" s="136" t="s">
        <v>277</v>
      </c>
      <c r="G876" s="136" t="s">
        <v>1460</v>
      </c>
      <c r="H876" s="140"/>
      <c r="I876" s="140"/>
      <c r="J876" s="120"/>
      <c r="K876" s="120"/>
      <c r="L876" s="120" t="s">
        <v>62</v>
      </c>
      <c r="M876" s="139"/>
    </row>
    <row r="877" spans="1:13" s="138" customFormat="1" ht="12.75" hidden="1" x14ac:dyDescent="0.2">
      <c r="A877" s="133">
        <v>50</v>
      </c>
      <c r="B877" s="134">
        <v>41352</v>
      </c>
      <c r="C877" s="135">
        <v>0.83680555555555547</v>
      </c>
      <c r="D877" s="136" t="s">
        <v>1446</v>
      </c>
      <c r="E877" s="136" t="s">
        <v>1459</v>
      </c>
      <c r="F877" s="136" t="s">
        <v>277</v>
      </c>
      <c r="G877" s="136" t="s">
        <v>1460</v>
      </c>
      <c r="H877" s="120"/>
      <c r="I877" s="120"/>
      <c r="J877" s="120"/>
      <c r="K877" s="120"/>
      <c r="L877" s="120" t="s">
        <v>62</v>
      </c>
      <c r="M877" s="139"/>
    </row>
    <row r="878" spans="1:13" s="138" customFormat="1" ht="12.75" hidden="1" x14ac:dyDescent="0.2">
      <c r="A878" s="133">
        <v>51</v>
      </c>
      <c r="B878" s="134">
        <v>41356</v>
      </c>
      <c r="C878" s="135">
        <v>0.34722222222222227</v>
      </c>
      <c r="D878" s="136" t="s">
        <v>1427</v>
      </c>
      <c r="E878" s="136" t="s">
        <v>1459</v>
      </c>
      <c r="F878" s="136" t="s">
        <v>1397</v>
      </c>
      <c r="G878" s="136" t="s">
        <v>1461</v>
      </c>
      <c r="H878" s="120"/>
      <c r="I878" s="120"/>
      <c r="J878" s="120"/>
      <c r="K878" s="120"/>
      <c r="L878" s="120" t="s">
        <v>94</v>
      </c>
      <c r="M878" s="139"/>
    </row>
    <row r="879" spans="1:13" s="138" customFormat="1" ht="12.75" hidden="1" x14ac:dyDescent="0.2">
      <c r="A879" s="133">
        <v>52</v>
      </c>
      <c r="B879" s="134">
        <v>41356</v>
      </c>
      <c r="C879" s="135">
        <v>0.67708333333333337</v>
      </c>
      <c r="D879" s="136" t="s">
        <v>1462</v>
      </c>
      <c r="E879" s="136" t="s">
        <v>1413</v>
      </c>
      <c r="F879" s="136" t="s">
        <v>277</v>
      </c>
      <c r="G879" s="136" t="s">
        <v>1463</v>
      </c>
      <c r="H879" s="140"/>
      <c r="I879" s="140"/>
      <c r="J879" s="120"/>
      <c r="K879" s="120"/>
      <c r="L879" s="120" t="s">
        <v>94</v>
      </c>
      <c r="M879" s="139"/>
    </row>
    <row r="880" spans="1:13" s="138" customFormat="1" ht="12.75" hidden="1" x14ac:dyDescent="0.2">
      <c r="A880" s="133">
        <v>53</v>
      </c>
      <c r="B880" s="134">
        <v>41356</v>
      </c>
      <c r="C880" s="135">
        <v>0.51041666666666663</v>
      </c>
      <c r="D880" s="136" t="s">
        <v>1464</v>
      </c>
      <c r="E880" s="136" t="s">
        <v>1459</v>
      </c>
      <c r="F880" s="136" t="s">
        <v>277</v>
      </c>
      <c r="G880" s="136" t="s">
        <v>1460</v>
      </c>
      <c r="H880" s="140"/>
      <c r="I880" s="140"/>
      <c r="J880" s="120"/>
      <c r="K880" s="120"/>
      <c r="L880" s="120" t="s">
        <v>94</v>
      </c>
      <c r="M880" s="139"/>
    </row>
    <row r="881" spans="1:13" s="138" customFormat="1" ht="12.75" hidden="1" x14ac:dyDescent="0.2">
      <c r="A881" s="133">
        <v>54</v>
      </c>
      <c r="B881" s="134">
        <v>41357</v>
      </c>
      <c r="C881" s="135">
        <v>0.35416666666666669</v>
      </c>
      <c r="D881" s="136" t="s">
        <v>1458</v>
      </c>
      <c r="E881" s="136" t="s">
        <v>1459</v>
      </c>
      <c r="F881" s="136" t="s">
        <v>277</v>
      </c>
      <c r="G881" s="136" t="s">
        <v>1465</v>
      </c>
      <c r="H881" s="120"/>
      <c r="I881" s="120"/>
      <c r="J881" s="120">
        <v>1</v>
      </c>
      <c r="K881" s="120"/>
      <c r="L881" s="120" t="s">
        <v>50</v>
      </c>
      <c r="M881" s="139"/>
    </row>
    <row r="882" spans="1:13" s="138" customFormat="1" ht="12.75" hidden="1" x14ac:dyDescent="0.2">
      <c r="A882" s="133">
        <v>55</v>
      </c>
      <c r="B882" s="134">
        <v>41357</v>
      </c>
      <c r="C882" s="135">
        <v>0.70833333333333337</v>
      </c>
      <c r="D882" s="136" t="s">
        <v>1466</v>
      </c>
      <c r="E882" s="136" t="s">
        <v>1459</v>
      </c>
      <c r="F882" s="136" t="s">
        <v>1397</v>
      </c>
      <c r="G882" s="136" t="s">
        <v>1467</v>
      </c>
      <c r="H882" s="120"/>
      <c r="I882" s="120"/>
      <c r="J882" s="120"/>
      <c r="K882" s="120"/>
      <c r="L882" s="120" t="s">
        <v>50</v>
      </c>
      <c r="M882" s="139"/>
    </row>
    <row r="883" spans="1:13" s="138" customFormat="1" ht="12.75" hidden="1" x14ac:dyDescent="0.2">
      <c r="A883" s="133">
        <v>56</v>
      </c>
      <c r="B883" s="134">
        <v>41357</v>
      </c>
      <c r="C883" s="135">
        <v>0.95833333333333337</v>
      </c>
      <c r="D883" s="136" t="s">
        <v>1468</v>
      </c>
      <c r="E883" s="136" t="s">
        <v>1385</v>
      </c>
      <c r="F883" s="136" t="s">
        <v>277</v>
      </c>
      <c r="G883" s="136" t="s">
        <v>298</v>
      </c>
      <c r="H883" s="140"/>
      <c r="I883" s="140"/>
      <c r="J883" s="120">
        <v>1</v>
      </c>
      <c r="K883" s="120"/>
      <c r="L883" s="120" t="s">
        <v>50</v>
      </c>
      <c r="M883" s="139"/>
    </row>
    <row r="884" spans="1:13" s="138" customFormat="1" ht="12.75" hidden="1" x14ac:dyDescent="0.2">
      <c r="A884" s="133">
        <v>57</v>
      </c>
      <c r="B884" s="134">
        <v>41358</v>
      </c>
      <c r="C884" s="135">
        <v>0.3611111111111111</v>
      </c>
      <c r="D884" s="136" t="s">
        <v>1469</v>
      </c>
      <c r="E884" s="136" t="s">
        <v>1459</v>
      </c>
      <c r="F884" s="136" t="s">
        <v>277</v>
      </c>
      <c r="G884" s="136" t="s">
        <v>1470</v>
      </c>
      <c r="H884" s="140"/>
      <c r="I884" s="140"/>
      <c r="J884" s="120"/>
      <c r="K884" s="120"/>
      <c r="L884" s="120" t="s">
        <v>54</v>
      </c>
      <c r="M884" s="139"/>
    </row>
    <row r="885" spans="1:13" s="138" customFormat="1" ht="12.75" hidden="1" x14ac:dyDescent="0.2">
      <c r="A885" s="133">
        <v>58</v>
      </c>
      <c r="B885" s="134">
        <v>41360</v>
      </c>
      <c r="C885" s="135">
        <v>0.69791666666666663</v>
      </c>
      <c r="D885" s="136" t="s">
        <v>1471</v>
      </c>
      <c r="E885" s="136" t="s">
        <v>1413</v>
      </c>
      <c r="F885" s="136" t="s">
        <v>277</v>
      </c>
      <c r="G885" s="136" t="s">
        <v>1409</v>
      </c>
      <c r="H885" s="120"/>
      <c r="I885" s="120"/>
      <c r="J885" s="120"/>
      <c r="K885" s="120"/>
      <c r="L885" s="120" t="s">
        <v>123</v>
      </c>
      <c r="M885" s="139"/>
    </row>
    <row r="886" spans="1:13" s="138" customFormat="1" ht="12.75" hidden="1" x14ac:dyDescent="0.2">
      <c r="A886" s="133">
        <v>59</v>
      </c>
      <c r="B886" s="134">
        <v>41360</v>
      </c>
      <c r="C886" s="135">
        <v>0.43055555555555558</v>
      </c>
      <c r="D886" s="136" t="s">
        <v>1471</v>
      </c>
      <c r="E886" s="136" t="s">
        <v>1404</v>
      </c>
      <c r="F886" s="136" t="s">
        <v>1397</v>
      </c>
      <c r="G886" s="136" t="s">
        <v>1472</v>
      </c>
      <c r="H886" s="120"/>
      <c r="I886" s="120"/>
      <c r="J886" s="120">
        <v>2</v>
      </c>
      <c r="K886" s="120">
        <v>2</v>
      </c>
      <c r="L886" s="120" t="s">
        <v>123</v>
      </c>
      <c r="M886" s="139"/>
    </row>
    <row r="887" spans="1:13" s="138" customFormat="1" ht="12.75" hidden="1" x14ac:dyDescent="0.2">
      <c r="A887" s="133">
        <v>60</v>
      </c>
      <c r="B887" s="134">
        <v>41361</v>
      </c>
      <c r="C887" s="135">
        <v>0.63541666666666663</v>
      </c>
      <c r="D887" s="136" t="s">
        <v>1473</v>
      </c>
      <c r="E887" s="136" t="s">
        <v>1459</v>
      </c>
      <c r="F887" s="136" t="s">
        <v>277</v>
      </c>
      <c r="G887" s="136" t="s">
        <v>1474</v>
      </c>
      <c r="H887" s="140"/>
      <c r="I887" s="140"/>
      <c r="J887" s="120"/>
      <c r="K887" s="120"/>
      <c r="L887" s="120" t="s">
        <v>37</v>
      </c>
      <c r="M887" s="139"/>
    </row>
    <row r="888" spans="1:13" s="5" customFormat="1" ht="20.100000000000001" customHeight="1" x14ac:dyDescent="0.25">
      <c r="A888" s="37"/>
      <c r="B888" s="37"/>
      <c r="C888" s="37"/>
      <c r="D888" s="37"/>
      <c r="E888" s="37"/>
      <c r="F888" s="37" t="s">
        <v>271</v>
      </c>
      <c r="G888" s="37" t="s">
        <v>1428</v>
      </c>
      <c r="H888" s="38">
        <f>SUM(H863:H887)</f>
        <v>0</v>
      </c>
      <c r="I888" s="38">
        <f>SUM(I863:I887)</f>
        <v>0</v>
      </c>
      <c r="J888" s="38">
        <f>SUM(J863:J887)</f>
        <v>7</v>
      </c>
      <c r="K888" s="38">
        <f>SUM(K863:K887)</f>
        <v>6</v>
      </c>
      <c r="L888" s="37"/>
    </row>
    <row r="889" spans="1:13" ht="23.25" customHeight="1" x14ac:dyDescent="0.25">
      <c r="A889" s="488" t="s">
        <v>1475</v>
      </c>
      <c r="B889" s="489"/>
      <c r="C889" s="489"/>
      <c r="D889" s="489"/>
      <c r="E889" s="489"/>
      <c r="F889" s="489"/>
      <c r="G889" s="489"/>
      <c r="H889" s="489"/>
      <c r="I889" s="489"/>
      <c r="J889" s="489"/>
      <c r="K889" s="489"/>
      <c r="L889" s="490"/>
    </row>
    <row r="890" spans="1:13" hidden="1" x14ac:dyDescent="0.25">
      <c r="A890" s="120">
        <v>1</v>
      </c>
      <c r="B890" s="143">
        <v>41275</v>
      </c>
      <c r="C890" s="144">
        <v>19.149999999999999</v>
      </c>
      <c r="D890" s="133" t="s">
        <v>1476</v>
      </c>
      <c r="E890" s="120" t="s">
        <v>1477</v>
      </c>
      <c r="F890" s="120" t="s">
        <v>287</v>
      </c>
      <c r="G890" s="120" t="s">
        <v>279</v>
      </c>
      <c r="H890" s="136"/>
      <c r="I890" s="136"/>
      <c r="J890" s="120">
        <v>1</v>
      </c>
      <c r="K890" s="120"/>
    </row>
    <row r="891" spans="1:13" hidden="1" x14ac:dyDescent="0.25">
      <c r="A891" s="120">
        <v>2</v>
      </c>
      <c r="B891" s="143">
        <v>41275</v>
      </c>
      <c r="C891" s="144">
        <v>19.3</v>
      </c>
      <c r="D891" s="133" t="s">
        <v>1478</v>
      </c>
      <c r="E891" s="120" t="s">
        <v>1479</v>
      </c>
      <c r="F891" s="120" t="s">
        <v>1187</v>
      </c>
      <c r="G891" s="120" t="s">
        <v>279</v>
      </c>
      <c r="H891" s="120"/>
      <c r="I891" s="120"/>
      <c r="J891" s="120">
        <v>1</v>
      </c>
      <c r="K891" s="120"/>
    </row>
    <row r="892" spans="1:13" hidden="1" x14ac:dyDescent="0.25">
      <c r="A892" s="120">
        <v>3</v>
      </c>
      <c r="B892" s="143">
        <v>41276</v>
      </c>
      <c r="C892" s="144">
        <v>11</v>
      </c>
      <c r="D892" s="133" t="s">
        <v>1480</v>
      </c>
      <c r="E892" s="120" t="s">
        <v>1477</v>
      </c>
      <c r="F892" s="120" t="s">
        <v>298</v>
      </c>
      <c r="G892" s="120" t="s">
        <v>279</v>
      </c>
      <c r="H892" s="120"/>
      <c r="I892" s="120"/>
      <c r="J892" s="120">
        <v>1</v>
      </c>
      <c r="K892" s="120"/>
    </row>
    <row r="893" spans="1:13" hidden="1" x14ac:dyDescent="0.25">
      <c r="A893" s="120">
        <v>4</v>
      </c>
      <c r="B893" s="143">
        <v>41282</v>
      </c>
      <c r="C893" s="144">
        <v>10.45</v>
      </c>
      <c r="D893" s="133" t="s">
        <v>1481</v>
      </c>
      <c r="E893" s="120" t="s">
        <v>1479</v>
      </c>
      <c r="F893" s="120" t="s">
        <v>298</v>
      </c>
      <c r="G893" s="120" t="s">
        <v>279</v>
      </c>
      <c r="H893" s="136"/>
      <c r="I893" s="136"/>
      <c r="J893" s="120"/>
      <c r="K893" s="136"/>
    </row>
    <row r="894" spans="1:13" hidden="1" x14ac:dyDescent="0.25">
      <c r="A894" s="120">
        <v>5</v>
      </c>
      <c r="B894" s="143">
        <v>41284</v>
      </c>
      <c r="C894" s="144">
        <v>10</v>
      </c>
      <c r="D894" s="133" t="s">
        <v>1482</v>
      </c>
      <c r="E894" s="120" t="s">
        <v>1479</v>
      </c>
      <c r="F894" s="120" t="s">
        <v>1483</v>
      </c>
      <c r="G894" s="120" t="s">
        <v>279</v>
      </c>
      <c r="H894" s="120"/>
      <c r="I894" s="120"/>
      <c r="J894" s="120"/>
      <c r="K894" s="120"/>
    </row>
    <row r="895" spans="1:13" hidden="1" x14ac:dyDescent="0.25">
      <c r="A895" s="120">
        <v>6</v>
      </c>
      <c r="B895" s="143">
        <v>41287</v>
      </c>
      <c r="C895" s="144">
        <v>14</v>
      </c>
      <c r="D895" s="133" t="s">
        <v>1484</v>
      </c>
      <c r="E895" s="120" t="s">
        <v>1479</v>
      </c>
      <c r="F895" s="120" t="s">
        <v>1485</v>
      </c>
      <c r="G895" s="120" t="s">
        <v>279</v>
      </c>
      <c r="H895" s="120"/>
      <c r="I895" s="120"/>
      <c r="J895" s="120">
        <v>1</v>
      </c>
      <c r="K895" s="120"/>
    </row>
    <row r="896" spans="1:13" hidden="1" x14ac:dyDescent="0.25">
      <c r="A896" s="120">
        <v>7</v>
      </c>
      <c r="B896" s="143">
        <v>41290</v>
      </c>
      <c r="C896" s="144">
        <v>18.100000000000001</v>
      </c>
      <c r="D896" s="133" t="s">
        <v>1486</v>
      </c>
      <c r="E896" s="120" t="s">
        <v>1479</v>
      </c>
      <c r="F896" s="120" t="s">
        <v>1487</v>
      </c>
      <c r="G896" s="120" t="s">
        <v>1488</v>
      </c>
      <c r="H896" s="120"/>
      <c r="I896" s="120"/>
      <c r="J896" s="120">
        <v>1</v>
      </c>
      <c r="K896" s="120"/>
    </row>
    <row r="897" spans="1:12" hidden="1" x14ac:dyDescent="0.25">
      <c r="A897" s="120">
        <v>8</v>
      </c>
      <c r="B897" s="143">
        <v>41303</v>
      </c>
      <c r="C897" s="144">
        <v>14.3</v>
      </c>
      <c r="D897" s="133" t="s">
        <v>1481</v>
      </c>
      <c r="E897" s="120" t="s">
        <v>1479</v>
      </c>
      <c r="F897" s="120" t="s">
        <v>1489</v>
      </c>
      <c r="G897" s="120" t="s">
        <v>279</v>
      </c>
      <c r="H897" s="120"/>
      <c r="I897" s="120"/>
      <c r="J897" s="120">
        <v>1</v>
      </c>
      <c r="K897" s="120"/>
    </row>
    <row r="898" spans="1:12" hidden="1" x14ac:dyDescent="0.25">
      <c r="A898" s="120">
        <v>9</v>
      </c>
      <c r="B898" s="143">
        <v>41305</v>
      </c>
      <c r="C898" s="144">
        <v>13</v>
      </c>
      <c r="D898" s="133" t="s">
        <v>1490</v>
      </c>
      <c r="E898" s="120" t="s">
        <v>1477</v>
      </c>
      <c r="F898" s="120" t="s">
        <v>287</v>
      </c>
      <c r="G898" s="120" t="s">
        <v>279</v>
      </c>
      <c r="H898" s="120"/>
      <c r="I898" s="120"/>
      <c r="J898" s="120">
        <v>1</v>
      </c>
      <c r="K898" s="120"/>
    </row>
    <row r="899" spans="1:12" s="5" customFormat="1" ht="20.100000000000001" customHeight="1" x14ac:dyDescent="0.25">
      <c r="A899" s="37"/>
      <c r="B899" s="37"/>
      <c r="C899" s="37"/>
      <c r="D899" s="37"/>
      <c r="E899" s="37"/>
      <c r="F899" s="37" t="s">
        <v>129</v>
      </c>
      <c r="G899" s="37" t="s">
        <v>1491</v>
      </c>
      <c r="H899" s="38">
        <f>SUM(H890:H898)</f>
        <v>0</v>
      </c>
      <c r="I899" s="38">
        <f>SUM(I890:I898)</f>
        <v>0</v>
      </c>
      <c r="J899" s="38">
        <f>SUM(J890:J898)</f>
        <v>7</v>
      </c>
      <c r="K899" s="38">
        <f>SUM(K890:K898)</f>
        <v>0</v>
      </c>
      <c r="L899" s="37"/>
    </row>
    <row r="900" spans="1:12" hidden="1" x14ac:dyDescent="0.25">
      <c r="A900" s="120">
        <v>1</v>
      </c>
      <c r="B900" s="143">
        <v>41309</v>
      </c>
      <c r="C900" s="144">
        <v>18.3</v>
      </c>
      <c r="D900" s="133" t="s">
        <v>1492</v>
      </c>
      <c r="E900" s="120" t="s">
        <v>1493</v>
      </c>
      <c r="F900" s="120" t="s">
        <v>1463</v>
      </c>
      <c r="G900" s="120" t="s">
        <v>310</v>
      </c>
      <c r="H900" s="136"/>
      <c r="I900" s="136"/>
      <c r="J900" s="136"/>
      <c r="K900" s="120"/>
    </row>
    <row r="901" spans="1:12" hidden="1" x14ac:dyDescent="0.25">
      <c r="A901" s="120">
        <v>2</v>
      </c>
      <c r="B901" s="143">
        <v>41315</v>
      </c>
      <c r="C901" s="144">
        <v>23.4</v>
      </c>
      <c r="D901" s="133" t="s">
        <v>1494</v>
      </c>
      <c r="E901" s="120" t="s">
        <v>1477</v>
      </c>
      <c r="F901" s="120" t="s">
        <v>298</v>
      </c>
      <c r="G901" s="120" t="s">
        <v>279</v>
      </c>
      <c r="H901" s="120"/>
      <c r="I901" s="120"/>
      <c r="J901" s="120">
        <v>1</v>
      </c>
      <c r="K901" s="120"/>
    </row>
    <row r="902" spans="1:12" hidden="1" x14ac:dyDescent="0.25">
      <c r="A902" s="120">
        <v>3</v>
      </c>
      <c r="B902" s="143">
        <v>41323</v>
      </c>
      <c r="C902" s="144">
        <v>15.3</v>
      </c>
      <c r="D902" s="133" t="s">
        <v>1495</v>
      </c>
      <c r="E902" s="120" t="s">
        <v>1479</v>
      </c>
      <c r="F902" s="120" t="s">
        <v>1496</v>
      </c>
      <c r="G902" s="120" t="s">
        <v>279</v>
      </c>
      <c r="H902" s="120"/>
      <c r="I902" s="120"/>
      <c r="J902" s="120">
        <v>1</v>
      </c>
      <c r="K902" s="120"/>
    </row>
    <row r="903" spans="1:12" hidden="1" x14ac:dyDescent="0.25">
      <c r="A903" s="120">
        <v>4</v>
      </c>
      <c r="B903" s="143">
        <v>41331</v>
      </c>
      <c r="C903" s="144">
        <v>21</v>
      </c>
      <c r="D903" s="133" t="s">
        <v>1497</v>
      </c>
      <c r="E903" s="120" t="s">
        <v>1479</v>
      </c>
      <c r="F903" s="120" t="s">
        <v>1335</v>
      </c>
      <c r="G903" s="120" t="s">
        <v>279</v>
      </c>
      <c r="H903" s="136"/>
      <c r="I903" s="136"/>
      <c r="J903" s="120"/>
      <c r="K903" s="136"/>
    </row>
    <row r="904" spans="1:12" s="5" customFormat="1" ht="20.100000000000001" customHeight="1" x14ac:dyDescent="0.25">
      <c r="A904" s="37"/>
      <c r="B904" s="37"/>
      <c r="C904" s="37"/>
      <c r="D904" s="37"/>
      <c r="E904" s="37"/>
      <c r="F904" s="37" t="s">
        <v>217</v>
      </c>
      <c r="G904" s="37" t="s">
        <v>1498</v>
      </c>
      <c r="H904" s="38">
        <f>SUM(H900:H903)</f>
        <v>0</v>
      </c>
      <c r="I904" s="38">
        <f>SUM(I900:I903)</f>
        <v>0</v>
      </c>
      <c r="J904" s="38">
        <f>SUM(J900:J903)</f>
        <v>2</v>
      </c>
      <c r="K904" s="38">
        <f>SUM(K900:K903)</f>
        <v>0</v>
      </c>
      <c r="L904" s="37"/>
    </row>
    <row r="905" spans="1:12" hidden="1" x14ac:dyDescent="0.25">
      <c r="A905" s="120">
        <v>1</v>
      </c>
      <c r="B905" s="143">
        <v>41339</v>
      </c>
      <c r="C905" s="144">
        <v>14</v>
      </c>
      <c r="D905" s="133" t="s">
        <v>1499</v>
      </c>
      <c r="E905" s="120" t="s">
        <v>1479</v>
      </c>
      <c r="F905" s="120" t="s">
        <v>1187</v>
      </c>
      <c r="G905" s="120" t="s">
        <v>1488</v>
      </c>
      <c r="H905" s="136"/>
      <c r="I905" s="136"/>
      <c r="J905" s="120">
        <v>1</v>
      </c>
      <c r="K905" s="120"/>
    </row>
    <row r="906" spans="1:12" hidden="1" x14ac:dyDescent="0.25">
      <c r="A906" s="120">
        <v>2</v>
      </c>
      <c r="B906" s="143">
        <v>41344</v>
      </c>
      <c r="C906" s="120">
        <v>9.25</v>
      </c>
      <c r="D906" s="133" t="s">
        <v>1500</v>
      </c>
      <c r="E906" s="120" t="s">
        <v>1479</v>
      </c>
      <c r="F906" s="120" t="s">
        <v>1501</v>
      </c>
      <c r="G906" s="120" t="s">
        <v>310</v>
      </c>
      <c r="H906" s="120"/>
      <c r="I906" s="120"/>
      <c r="J906" s="120">
        <v>1</v>
      </c>
      <c r="K906" s="120"/>
    </row>
    <row r="907" spans="1:12" hidden="1" x14ac:dyDescent="0.25">
      <c r="A907" s="120">
        <v>3</v>
      </c>
      <c r="B907" s="143">
        <v>41349</v>
      </c>
      <c r="C907" s="144">
        <v>21.05</v>
      </c>
      <c r="D907" s="133" t="s">
        <v>1502</v>
      </c>
      <c r="E907" s="120" t="s">
        <v>1479</v>
      </c>
      <c r="F907" s="120" t="s">
        <v>1501</v>
      </c>
      <c r="G907" s="120" t="s">
        <v>1488</v>
      </c>
      <c r="H907" s="120"/>
      <c r="I907" s="120"/>
      <c r="J907" s="120"/>
      <c r="K907" s="120">
        <v>2</v>
      </c>
    </row>
    <row r="908" spans="1:12" hidden="1" x14ac:dyDescent="0.25">
      <c r="A908" s="120">
        <v>4</v>
      </c>
      <c r="B908" s="143">
        <v>41354</v>
      </c>
      <c r="C908" s="144">
        <v>8.5500000000000007</v>
      </c>
      <c r="D908" s="133" t="s">
        <v>1503</v>
      </c>
      <c r="E908" s="120" t="s">
        <v>1504</v>
      </c>
      <c r="F908" s="120" t="s">
        <v>351</v>
      </c>
      <c r="G908" s="120" t="s">
        <v>279</v>
      </c>
      <c r="H908" s="136"/>
      <c r="I908" s="136"/>
      <c r="J908" s="120"/>
      <c r="K908" s="120">
        <v>1</v>
      </c>
    </row>
    <row r="909" spans="1:12" hidden="1" x14ac:dyDescent="0.25">
      <c r="A909" s="120">
        <v>5</v>
      </c>
      <c r="B909" s="143">
        <v>41354</v>
      </c>
      <c r="C909" s="144">
        <v>22.1</v>
      </c>
      <c r="D909" s="133" t="s">
        <v>1503</v>
      </c>
      <c r="E909" s="120" t="s">
        <v>1504</v>
      </c>
      <c r="F909" s="120" t="s">
        <v>1505</v>
      </c>
      <c r="G909" s="120" t="s">
        <v>279</v>
      </c>
      <c r="H909" s="120"/>
      <c r="I909" s="120"/>
      <c r="J909" s="120">
        <v>1</v>
      </c>
      <c r="K909" s="120"/>
    </row>
    <row r="910" spans="1:12" hidden="1" x14ac:dyDescent="0.25">
      <c r="A910" s="120">
        <v>6</v>
      </c>
      <c r="B910" s="143">
        <v>41355</v>
      </c>
      <c r="C910" s="144">
        <v>23.3</v>
      </c>
      <c r="D910" s="133" t="s">
        <v>1506</v>
      </c>
      <c r="E910" s="120" t="s">
        <v>1479</v>
      </c>
      <c r="F910" s="120" t="s">
        <v>1507</v>
      </c>
      <c r="G910" s="120" t="s">
        <v>1488</v>
      </c>
      <c r="H910" s="120"/>
      <c r="I910" s="120"/>
      <c r="J910" s="120"/>
      <c r="K910" s="120"/>
    </row>
    <row r="911" spans="1:12" hidden="1" x14ac:dyDescent="0.25">
      <c r="A911" s="120">
        <v>7</v>
      </c>
      <c r="B911" s="143">
        <v>41358</v>
      </c>
      <c r="C911" s="144">
        <v>18.2</v>
      </c>
      <c r="D911" s="133" t="s">
        <v>1508</v>
      </c>
      <c r="E911" s="120" t="s">
        <v>1479</v>
      </c>
      <c r="F911" s="120" t="s">
        <v>298</v>
      </c>
      <c r="G911" s="120" t="s">
        <v>310</v>
      </c>
      <c r="H911" s="120"/>
      <c r="I911" s="120"/>
      <c r="J911" s="120">
        <v>1</v>
      </c>
      <c r="K911" s="120"/>
    </row>
    <row r="912" spans="1:12" hidden="1" x14ac:dyDescent="0.25">
      <c r="A912" s="120">
        <v>8</v>
      </c>
      <c r="B912" s="143">
        <v>41360</v>
      </c>
      <c r="C912" s="144">
        <v>15.3</v>
      </c>
      <c r="D912" s="133" t="s">
        <v>1509</v>
      </c>
      <c r="E912" s="120" t="s">
        <v>1504</v>
      </c>
      <c r="F912" s="120" t="s">
        <v>309</v>
      </c>
      <c r="G912" s="120" t="s">
        <v>310</v>
      </c>
      <c r="H912" s="120"/>
      <c r="I912" s="120"/>
      <c r="J912" s="120">
        <v>1</v>
      </c>
      <c r="K912" s="120"/>
    </row>
    <row r="913" spans="1:14" hidden="1" x14ac:dyDescent="0.25">
      <c r="A913" s="120">
        <v>9</v>
      </c>
      <c r="B913" s="143">
        <v>41363</v>
      </c>
      <c r="C913" s="144">
        <v>14.1</v>
      </c>
      <c r="D913" s="133" t="s">
        <v>1510</v>
      </c>
      <c r="E913" s="120" t="s">
        <v>1504</v>
      </c>
      <c r="F913" s="120" t="s">
        <v>1501</v>
      </c>
      <c r="G913" s="120" t="s">
        <v>310</v>
      </c>
      <c r="H913" s="120"/>
      <c r="I913" s="120"/>
      <c r="J913" s="120">
        <v>1</v>
      </c>
      <c r="K913" s="120">
        <v>1</v>
      </c>
    </row>
    <row r="914" spans="1:14" hidden="1" x14ac:dyDescent="0.25">
      <c r="A914" s="120">
        <v>10</v>
      </c>
      <c r="B914" s="143">
        <v>41363</v>
      </c>
      <c r="C914" s="144">
        <v>16.100000000000001</v>
      </c>
      <c r="D914" s="133" t="s">
        <v>1509</v>
      </c>
      <c r="E914" s="120" t="s">
        <v>1511</v>
      </c>
      <c r="F914" s="120" t="s">
        <v>298</v>
      </c>
      <c r="G914" s="120" t="s">
        <v>310</v>
      </c>
      <c r="H914" s="120"/>
      <c r="I914" s="120"/>
      <c r="J914" s="120">
        <v>1</v>
      </c>
      <c r="K914" s="120"/>
    </row>
    <row r="915" spans="1:14" s="5" customFormat="1" ht="20.100000000000001" customHeight="1" x14ac:dyDescent="0.25">
      <c r="A915" s="37"/>
      <c r="B915" s="37"/>
      <c r="C915" s="37"/>
      <c r="D915" s="37"/>
      <c r="E915" s="37"/>
      <c r="F915" s="37" t="s">
        <v>271</v>
      </c>
      <c r="G915" s="37" t="s">
        <v>1491</v>
      </c>
      <c r="H915" s="38">
        <f>SUM(H905:H914)</f>
        <v>0</v>
      </c>
      <c r="I915" s="38">
        <f>SUM(I905:I914)</f>
        <v>0</v>
      </c>
      <c r="J915" s="38">
        <f>SUM(J905:J914)</f>
        <v>7</v>
      </c>
      <c r="K915" s="38">
        <f>SUM(K905:K914)</f>
        <v>4</v>
      </c>
      <c r="L915" s="37"/>
    </row>
    <row r="916" spans="1:14" ht="23.25" customHeight="1" x14ac:dyDescent="0.25">
      <c r="A916" s="488" t="s">
        <v>1512</v>
      </c>
      <c r="B916" s="489"/>
      <c r="C916" s="489"/>
      <c r="D916" s="489"/>
      <c r="E916" s="489"/>
      <c r="F916" s="489"/>
      <c r="G916" s="489"/>
      <c r="H916" s="489"/>
      <c r="I916" s="489"/>
      <c r="J916" s="489"/>
      <c r="K916" s="489"/>
      <c r="L916" s="490"/>
    </row>
    <row r="917" spans="1:14" hidden="1" x14ac:dyDescent="0.25">
      <c r="A917" s="21">
        <v>1</v>
      </c>
      <c r="B917" s="62">
        <v>41343</v>
      </c>
      <c r="C917" s="145">
        <v>10.3</v>
      </c>
      <c r="D917" s="21" t="s">
        <v>1513</v>
      </c>
      <c r="E917" s="21" t="s">
        <v>310</v>
      </c>
      <c r="F917" s="21" t="s">
        <v>1477</v>
      </c>
      <c r="G917" s="21" t="s">
        <v>1514</v>
      </c>
      <c r="H917" s="21"/>
      <c r="I917" s="21"/>
      <c r="J917" s="21">
        <v>1</v>
      </c>
      <c r="K917" s="21"/>
      <c r="L917" s="21" t="s">
        <v>1515</v>
      </c>
      <c r="M917" s="146" t="s">
        <v>305</v>
      </c>
      <c r="N917" s="147"/>
    </row>
    <row r="918" spans="1:14" s="5" customFormat="1" ht="20.100000000000001" customHeight="1" x14ac:dyDescent="0.25">
      <c r="A918" s="37"/>
      <c r="B918" s="37"/>
      <c r="C918" s="37"/>
      <c r="D918" s="37"/>
      <c r="E918" s="37"/>
      <c r="F918" s="37" t="s">
        <v>271</v>
      </c>
      <c r="G918" s="37" t="s">
        <v>1512</v>
      </c>
      <c r="H918" s="38">
        <f>SUM(H917)</f>
        <v>0</v>
      </c>
      <c r="I918" s="38">
        <f>SUM(I917)</f>
        <v>0</v>
      </c>
      <c r="J918" s="38">
        <f>SUM(J917)</f>
        <v>1</v>
      </c>
      <c r="K918" s="38">
        <f>SUM(K917)</f>
        <v>0</v>
      </c>
      <c r="L918" s="37"/>
    </row>
    <row r="919" spans="1:14" ht="23.25" customHeight="1" x14ac:dyDescent="0.25">
      <c r="A919" s="488" t="s">
        <v>1516</v>
      </c>
      <c r="B919" s="489"/>
      <c r="C919" s="489"/>
      <c r="D919" s="489"/>
      <c r="E919" s="489"/>
      <c r="F919" s="489"/>
      <c r="G919" s="489"/>
      <c r="H919" s="489"/>
      <c r="I919" s="489"/>
      <c r="J919" s="489"/>
      <c r="K919" s="489"/>
      <c r="L919" s="490"/>
    </row>
    <row r="920" spans="1:14" ht="34.9" hidden="1" customHeight="1" x14ac:dyDescent="0.25">
      <c r="A920" s="148">
        <v>1</v>
      </c>
      <c r="B920" s="149">
        <v>41277</v>
      </c>
      <c r="C920" s="150">
        <v>0.71180555555555547</v>
      </c>
      <c r="D920" s="151" t="s">
        <v>1517</v>
      </c>
      <c r="E920" s="151" t="s">
        <v>310</v>
      </c>
      <c r="F920" s="151" t="s">
        <v>1518</v>
      </c>
      <c r="G920" s="152" t="s">
        <v>1369</v>
      </c>
      <c r="H920" s="148">
        <v>0</v>
      </c>
      <c r="I920" s="148">
        <v>0</v>
      </c>
      <c r="J920" s="148">
        <v>0</v>
      </c>
      <c r="K920" s="153">
        <v>0</v>
      </c>
      <c r="L920" s="15" t="s">
        <v>37</v>
      </c>
      <c r="M920" s="506" t="s">
        <v>277</v>
      </c>
      <c r="N920" s="507"/>
    </row>
    <row r="921" spans="1:14" ht="34.9" hidden="1" customHeight="1" x14ac:dyDescent="0.25">
      <c r="A921" s="148">
        <v>2</v>
      </c>
      <c r="B921" s="149">
        <v>41280</v>
      </c>
      <c r="C921" s="154">
        <v>0.71597222222222223</v>
      </c>
      <c r="D921" s="151" t="s">
        <v>1519</v>
      </c>
      <c r="E921" s="151" t="s">
        <v>279</v>
      </c>
      <c r="F921" s="151" t="s">
        <v>351</v>
      </c>
      <c r="G921" s="152" t="s">
        <v>1369</v>
      </c>
      <c r="H921" s="148">
        <v>0</v>
      </c>
      <c r="I921" s="148">
        <v>0</v>
      </c>
      <c r="J921" s="148">
        <v>0</v>
      </c>
      <c r="K921" s="153">
        <v>2</v>
      </c>
      <c r="L921" s="15" t="s">
        <v>50</v>
      </c>
      <c r="M921" s="506" t="s">
        <v>277</v>
      </c>
      <c r="N921" s="507"/>
    </row>
    <row r="922" spans="1:14" ht="34.9" hidden="1" customHeight="1" x14ac:dyDescent="0.25">
      <c r="A922" s="148">
        <v>3</v>
      </c>
      <c r="B922" s="149">
        <v>41287</v>
      </c>
      <c r="C922" s="150">
        <v>0.71180555555555547</v>
      </c>
      <c r="D922" s="155" t="s">
        <v>1520</v>
      </c>
      <c r="E922" s="151" t="s">
        <v>310</v>
      </c>
      <c r="F922" s="151" t="s">
        <v>1521</v>
      </c>
      <c r="G922" s="152" t="s">
        <v>1369</v>
      </c>
      <c r="H922" s="148">
        <v>0</v>
      </c>
      <c r="I922" s="148">
        <v>0</v>
      </c>
      <c r="J922" s="148">
        <v>0</v>
      </c>
      <c r="K922" s="153">
        <v>2</v>
      </c>
      <c r="L922" s="15" t="s">
        <v>50</v>
      </c>
      <c r="M922" s="506" t="s">
        <v>277</v>
      </c>
      <c r="N922" s="507"/>
    </row>
    <row r="923" spans="1:14" ht="34.9" hidden="1" customHeight="1" x14ac:dyDescent="0.25">
      <c r="A923" s="148">
        <v>4</v>
      </c>
      <c r="B923" s="149">
        <v>41291</v>
      </c>
      <c r="C923" s="150">
        <v>8.6805555555555566E-2</v>
      </c>
      <c r="D923" s="155" t="s">
        <v>1522</v>
      </c>
      <c r="E923" s="151" t="s">
        <v>310</v>
      </c>
      <c r="F923" s="151" t="s">
        <v>298</v>
      </c>
      <c r="G923" s="152" t="s">
        <v>1369</v>
      </c>
      <c r="H923" s="148">
        <v>0</v>
      </c>
      <c r="I923" s="148">
        <v>0</v>
      </c>
      <c r="J923" s="148">
        <v>1</v>
      </c>
      <c r="K923" s="153">
        <v>1</v>
      </c>
      <c r="L923" s="15" t="s">
        <v>37</v>
      </c>
      <c r="M923" s="508" t="s">
        <v>277</v>
      </c>
      <c r="N923" s="509"/>
    </row>
    <row r="924" spans="1:14" ht="39" hidden="1" customHeight="1" x14ac:dyDescent="0.25">
      <c r="A924" s="148">
        <v>5</v>
      </c>
      <c r="B924" s="149">
        <v>41301</v>
      </c>
      <c r="C924" s="150">
        <v>0.84375</v>
      </c>
      <c r="D924" s="151" t="s">
        <v>1523</v>
      </c>
      <c r="E924" s="151" t="s">
        <v>310</v>
      </c>
      <c r="F924" s="151" t="s">
        <v>1524</v>
      </c>
      <c r="G924" s="152" t="s">
        <v>1369</v>
      </c>
      <c r="H924" s="148">
        <v>0</v>
      </c>
      <c r="I924" s="148">
        <v>0</v>
      </c>
      <c r="J924" s="148">
        <v>1</v>
      </c>
      <c r="K924" s="153">
        <v>0</v>
      </c>
      <c r="L924" s="15" t="s">
        <v>50</v>
      </c>
      <c r="M924" s="506" t="s">
        <v>317</v>
      </c>
      <c r="N924" s="507"/>
    </row>
    <row r="925" spans="1:14" s="5" customFormat="1" ht="20.100000000000001" customHeight="1" x14ac:dyDescent="0.25">
      <c r="A925" s="37"/>
      <c r="B925" s="37"/>
      <c r="C925" s="37"/>
      <c r="D925" s="37"/>
      <c r="E925" s="37"/>
      <c r="F925" s="37" t="s">
        <v>129</v>
      </c>
      <c r="G925" s="37" t="s">
        <v>1525</v>
      </c>
      <c r="H925" s="38">
        <f>SUM(H920:H924)</f>
        <v>0</v>
      </c>
      <c r="I925" s="38">
        <f>SUM(I920:I924)</f>
        <v>0</v>
      </c>
      <c r="J925" s="38">
        <f>SUM(J920:J924)</f>
        <v>2</v>
      </c>
      <c r="K925" s="38">
        <f>SUM(K920:K924)</f>
        <v>5</v>
      </c>
      <c r="L925" s="37"/>
    </row>
    <row r="926" spans="1:14" ht="27.75" hidden="1" customHeight="1" x14ac:dyDescent="0.25">
      <c r="A926" s="156">
        <v>1</v>
      </c>
      <c r="B926" s="157">
        <v>41309</v>
      </c>
      <c r="C926" s="150">
        <v>0.6875</v>
      </c>
      <c r="D926" s="151" t="s">
        <v>1526</v>
      </c>
      <c r="E926" s="151" t="s">
        <v>310</v>
      </c>
      <c r="F926" s="153" t="s">
        <v>1527</v>
      </c>
      <c r="G926" s="153" t="s">
        <v>1528</v>
      </c>
      <c r="H926" s="158">
        <v>0</v>
      </c>
      <c r="I926" s="158">
        <v>0</v>
      </c>
      <c r="J926" s="158">
        <v>1</v>
      </c>
      <c r="K926" s="159">
        <v>0</v>
      </c>
      <c r="L926" s="160" t="s">
        <v>54</v>
      </c>
      <c r="M926" s="508" t="s">
        <v>1240</v>
      </c>
      <c r="N926" s="510"/>
    </row>
    <row r="927" spans="1:14" ht="23.25" hidden="1" customHeight="1" x14ac:dyDescent="0.25">
      <c r="A927" s="148">
        <v>2</v>
      </c>
      <c r="B927" s="157">
        <v>41332</v>
      </c>
      <c r="C927" s="150">
        <v>0.61805555555555558</v>
      </c>
      <c r="D927" s="151" t="s">
        <v>1529</v>
      </c>
      <c r="E927" s="151" t="s">
        <v>279</v>
      </c>
      <c r="F927" s="153" t="s">
        <v>1530</v>
      </c>
      <c r="G927" s="153" t="s">
        <v>1369</v>
      </c>
      <c r="H927" s="158">
        <v>0</v>
      </c>
      <c r="I927" s="158">
        <v>0</v>
      </c>
      <c r="J927" s="158">
        <v>0</v>
      </c>
      <c r="K927" s="159">
        <v>1</v>
      </c>
      <c r="L927" s="160" t="s">
        <v>123</v>
      </c>
      <c r="M927" s="516" t="s">
        <v>277</v>
      </c>
      <c r="N927" s="517"/>
    </row>
    <row r="928" spans="1:14" s="5" customFormat="1" ht="20.100000000000001" customHeight="1" x14ac:dyDescent="0.25">
      <c r="A928" s="37"/>
      <c r="B928" s="37"/>
      <c r="C928" s="37"/>
      <c r="D928" s="37"/>
      <c r="E928" s="37"/>
      <c r="F928" s="37" t="s">
        <v>217</v>
      </c>
      <c r="G928" s="37" t="s">
        <v>1525</v>
      </c>
      <c r="H928" s="38">
        <f>SUM(H926:H927)</f>
        <v>0</v>
      </c>
      <c r="I928" s="38">
        <f>SUM(I926:I927)</f>
        <v>0</v>
      </c>
      <c r="J928" s="38">
        <f>SUM(J926:J927)</f>
        <v>1</v>
      </c>
      <c r="K928" s="38">
        <f>SUM(K926:K927)</f>
        <v>1</v>
      </c>
      <c r="L928" s="37"/>
    </row>
    <row r="929" spans="1:14" ht="37.15" hidden="1" customHeight="1" x14ac:dyDescent="0.25">
      <c r="A929" s="148">
        <v>1</v>
      </c>
      <c r="B929" s="149">
        <v>41338</v>
      </c>
      <c r="C929" s="154">
        <v>0.33680555555555558</v>
      </c>
      <c r="D929" s="151" t="s">
        <v>1531</v>
      </c>
      <c r="E929" s="151" t="s">
        <v>310</v>
      </c>
      <c r="F929" s="151" t="s">
        <v>1532</v>
      </c>
      <c r="G929" s="152" t="s">
        <v>1380</v>
      </c>
      <c r="H929" s="148">
        <v>0</v>
      </c>
      <c r="I929" s="148">
        <v>0</v>
      </c>
      <c r="J929" s="148">
        <v>1</v>
      </c>
      <c r="K929" s="153">
        <v>0</v>
      </c>
      <c r="L929" s="160" t="s">
        <v>62</v>
      </c>
      <c r="M929" s="506" t="s">
        <v>277</v>
      </c>
      <c r="N929" s="507"/>
    </row>
    <row r="930" spans="1:14" ht="37.15" hidden="1" customHeight="1" x14ac:dyDescent="0.25">
      <c r="A930" s="148">
        <v>2</v>
      </c>
      <c r="B930" s="149">
        <v>41345</v>
      </c>
      <c r="C930" s="154">
        <v>0.4375</v>
      </c>
      <c r="D930" s="151" t="s">
        <v>1533</v>
      </c>
      <c r="E930" s="151" t="s">
        <v>279</v>
      </c>
      <c r="F930" s="151" t="s">
        <v>1447</v>
      </c>
      <c r="G930" s="152"/>
      <c r="H930" s="148">
        <v>0</v>
      </c>
      <c r="I930" s="148">
        <v>0</v>
      </c>
      <c r="J930" s="148">
        <v>0</v>
      </c>
      <c r="K930" s="153">
        <v>0</v>
      </c>
      <c r="L930" s="160" t="s">
        <v>62</v>
      </c>
      <c r="M930" s="506" t="s">
        <v>277</v>
      </c>
      <c r="N930" s="507"/>
    </row>
    <row r="931" spans="1:14" ht="37.15" hidden="1" customHeight="1" x14ac:dyDescent="0.25">
      <c r="A931" s="148">
        <v>3</v>
      </c>
      <c r="B931" s="149">
        <v>41361</v>
      </c>
      <c r="C931" s="154">
        <v>0.44097222222222227</v>
      </c>
      <c r="D931" s="151" t="s">
        <v>1534</v>
      </c>
      <c r="E931" s="151" t="s">
        <v>279</v>
      </c>
      <c r="F931" s="151" t="s">
        <v>1535</v>
      </c>
      <c r="G931" s="152"/>
      <c r="H931" s="148"/>
      <c r="I931" s="148"/>
      <c r="J931" s="148">
        <v>1</v>
      </c>
      <c r="K931" s="153"/>
      <c r="L931" s="160" t="s">
        <v>37</v>
      </c>
      <c r="M931" s="506" t="s">
        <v>277</v>
      </c>
      <c r="N931" s="507"/>
    </row>
    <row r="932" spans="1:14" s="5" customFormat="1" ht="20.100000000000001" customHeight="1" x14ac:dyDescent="0.25">
      <c r="A932" s="37"/>
      <c r="B932" s="37"/>
      <c r="C932" s="37"/>
      <c r="D932" s="37"/>
      <c r="E932" s="37"/>
      <c r="F932" s="37" t="s">
        <v>271</v>
      </c>
      <c r="G932" s="37" t="s">
        <v>130</v>
      </c>
      <c r="H932" s="38">
        <f>SUM(H929:H931)</f>
        <v>0</v>
      </c>
      <c r="I932" s="38">
        <f>SUM(I929:I931)</f>
        <v>0</v>
      </c>
      <c r="J932" s="38">
        <f>SUM(J929:J931)</f>
        <v>2</v>
      </c>
      <c r="K932" s="38">
        <f>SUM(K929:K931)</f>
        <v>0</v>
      </c>
      <c r="L932" s="37"/>
    </row>
    <row r="933" spans="1:14" ht="23.25" customHeight="1" x14ac:dyDescent="0.25">
      <c r="A933" s="488" t="s">
        <v>1536</v>
      </c>
      <c r="B933" s="489"/>
      <c r="C933" s="489"/>
      <c r="D933" s="489"/>
      <c r="E933" s="489"/>
      <c r="F933" s="489"/>
      <c r="G933" s="489"/>
      <c r="H933" s="489"/>
      <c r="I933" s="489"/>
      <c r="J933" s="489"/>
      <c r="K933" s="489"/>
      <c r="L933" s="490"/>
    </row>
    <row r="934" spans="1:14" s="105" customFormat="1" ht="27" hidden="1" customHeight="1" x14ac:dyDescent="0.25">
      <c r="A934" s="102">
        <v>1</v>
      </c>
      <c r="B934" s="103">
        <v>41285</v>
      </c>
      <c r="C934" s="104">
        <v>0.25</v>
      </c>
      <c r="D934" s="102" t="s">
        <v>1537</v>
      </c>
      <c r="E934" s="102" t="s">
        <v>277</v>
      </c>
      <c r="F934" s="102" t="s">
        <v>1187</v>
      </c>
      <c r="G934" s="161" t="s">
        <v>310</v>
      </c>
      <c r="H934" s="102">
        <v>0</v>
      </c>
      <c r="I934" s="102">
        <v>0</v>
      </c>
      <c r="J934" s="102">
        <v>1</v>
      </c>
      <c r="K934" s="102">
        <v>0</v>
      </c>
      <c r="L934" s="102" t="s">
        <v>808</v>
      </c>
    </row>
    <row r="935" spans="1:14" s="105" customFormat="1" ht="27" hidden="1" customHeight="1" x14ac:dyDescent="0.25">
      <c r="A935" s="102">
        <v>2</v>
      </c>
      <c r="B935" s="103">
        <v>41291</v>
      </c>
      <c r="C935" s="104">
        <v>0.35416666666666669</v>
      </c>
      <c r="D935" s="102" t="s">
        <v>1538</v>
      </c>
      <c r="E935" s="102" t="s">
        <v>1539</v>
      </c>
      <c r="F935" s="102" t="s">
        <v>1540</v>
      </c>
      <c r="G935" s="161" t="s">
        <v>279</v>
      </c>
      <c r="H935" s="102">
        <v>0</v>
      </c>
      <c r="I935" s="102">
        <v>0</v>
      </c>
      <c r="J935" s="102">
        <v>0</v>
      </c>
      <c r="K935" s="102">
        <v>1</v>
      </c>
      <c r="L935" s="102" t="s">
        <v>288</v>
      </c>
    </row>
    <row r="936" spans="1:14" s="105" customFormat="1" ht="27" hidden="1" customHeight="1" x14ac:dyDescent="0.25">
      <c r="A936" s="102">
        <v>3</v>
      </c>
      <c r="B936" s="103">
        <v>41291</v>
      </c>
      <c r="C936" s="104">
        <v>0.4375</v>
      </c>
      <c r="D936" s="102" t="s">
        <v>1541</v>
      </c>
      <c r="E936" s="102" t="s">
        <v>1539</v>
      </c>
      <c r="F936" s="102" t="s">
        <v>1542</v>
      </c>
      <c r="G936" s="161" t="s">
        <v>279</v>
      </c>
      <c r="H936" s="102">
        <v>0</v>
      </c>
      <c r="I936" s="102">
        <v>0</v>
      </c>
      <c r="J936" s="102">
        <v>0</v>
      </c>
      <c r="K936" s="102">
        <v>0</v>
      </c>
      <c r="L936" s="102" t="s">
        <v>288</v>
      </c>
    </row>
    <row r="937" spans="1:14" s="105" customFormat="1" ht="27" hidden="1" customHeight="1" x14ac:dyDescent="0.25">
      <c r="A937" s="102">
        <v>4</v>
      </c>
      <c r="B937" s="103">
        <v>41291</v>
      </c>
      <c r="C937" s="104">
        <v>0.45833333333333331</v>
      </c>
      <c r="D937" s="102" t="s">
        <v>1543</v>
      </c>
      <c r="E937" s="102" t="s">
        <v>1240</v>
      </c>
      <c r="F937" s="102" t="s">
        <v>1544</v>
      </c>
      <c r="G937" s="161" t="s">
        <v>279</v>
      </c>
      <c r="H937" s="102">
        <v>0</v>
      </c>
      <c r="I937" s="102">
        <v>0</v>
      </c>
      <c r="J937" s="102">
        <v>0</v>
      </c>
      <c r="K937" s="102">
        <v>0</v>
      </c>
      <c r="L937" s="102" t="s">
        <v>288</v>
      </c>
    </row>
    <row r="938" spans="1:14" s="105" customFormat="1" ht="27" hidden="1" customHeight="1" x14ac:dyDescent="0.25">
      <c r="A938" s="102">
        <v>5</v>
      </c>
      <c r="B938" s="103">
        <v>41294</v>
      </c>
      <c r="C938" s="104">
        <v>0.55902777777777779</v>
      </c>
      <c r="D938" s="102" t="s">
        <v>1545</v>
      </c>
      <c r="E938" s="102" t="s">
        <v>277</v>
      </c>
      <c r="F938" s="102" t="s">
        <v>1335</v>
      </c>
      <c r="G938" s="161" t="s">
        <v>279</v>
      </c>
      <c r="H938" s="102">
        <v>0</v>
      </c>
      <c r="I938" s="102">
        <v>0</v>
      </c>
      <c r="J938" s="102">
        <v>0</v>
      </c>
      <c r="K938" s="102">
        <v>1</v>
      </c>
      <c r="L938" s="102" t="s">
        <v>305</v>
      </c>
    </row>
    <row r="939" spans="1:14" s="105" customFormat="1" ht="27" hidden="1" customHeight="1" x14ac:dyDescent="0.25">
      <c r="A939" s="102">
        <v>6</v>
      </c>
      <c r="B939" s="103">
        <v>41295</v>
      </c>
      <c r="C939" s="104">
        <v>7.9861111111111105E-2</v>
      </c>
      <c r="D939" s="102" t="s">
        <v>1546</v>
      </c>
      <c r="E939" s="102" t="s">
        <v>1539</v>
      </c>
      <c r="F939" s="102" t="s">
        <v>1547</v>
      </c>
      <c r="G939" s="161" t="s">
        <v>279</v>
      </c>
      <c r="H939" s="102">
        <v>0</v>
      </c>
      <c r="I939" s="102">
        <v>0</v>
      </c>
      <c r="J939" s="102">
        <v>0</v>
      </c>
      <c r="K939" s="102">
        <v>1</v>
      </c>
      <c r="L939" s="102" t="s">
        <v>321</v>
      </c>
    </row>
    <row r="940" spans="1:14" s="105" customFormat="1" ht="27" hidden="1" customHeight="1" x14ac:dyDescent="0.25">
      <c r="A940" s="102">
        <v>7</v>
      </c>
      <c r="B940" s="103">
        <v>41296</v>
      </c>
      <c r="C940" s="104">
        <v>0.94791666666666663</v>
      </c>
      <c r="D940" s="102" t="s">
        <v>1548</v>
      </c>
      <c r="E940" s="102" t="s">
        <v>1539</v>
      </c>
      <c r="F940" s="102" t="s">
        <v>1187</v>
      </c>
      <c r="G940" s="161" t="s">
        <v>279</v>
      </c>
      <c r="H940" s="102">
        <v>0</v>
      </c>
      <c r="I940" s="102">
        <v>0</v>
      </c>
      <c r="J940" s="102">
        <v>0</v>
      </c>
      <c r="K940" s="102">
        <v>0</v>
      </c>
      <c r="L940" s="102" t="s">
        <v>280</v>
      </c>
    </row>
    <row r="941" spans="1:14" s="105" customFormat="1" ht="27" hidden="1" customHeight="1" x14ac:dyDescent="0.25">
      <c r="A941" s="102">
        <v>8</v>
      </c>
      <c r="B941" s="103">
        <v>41297</v>
      </c>
      <c r="C941" s="104">
        <v>0.79166666666666663</v>
      </c>
      <c r="D941" s="102" t="s">
        <v>1549</v>
      </c>
      <c r="E941" s="102" t="s">
        <v>1539</v>
      </c>
      <c r="F941" s="102" t="s">
        <v>1550</v>
      </c>
      <c r="G941" s="161" t="s">
        <v>279</v>
      </c>
      <c r="H941" s="102">
        <v>0</v>
      </c>
      <c r="I941" s="102">
        <v>0</v>
      </c>
      <c r="J941" s="102">
        <v>2</v>
      </c>
      <c r="K941" s="102">
        <v>0</v>
      </c>
      <c r="L941" s="102" t="s">
        <v>293</v>
      </c>
    </row>
    <row r="942" spans="1:14" s="105" customFormat="1" ht="27" hidden="1" customHeight="1" x14ac:dyDescent="0.25">
      <c r="A942" s="102">
        <v>9</v>
      </c>
      <c r="B942" s="103">
        <v>41304</v>
      </c>
      <c r="C942" s="104">
        <v>0.9375</v>
      </c>
      <c r="D942" s="102" t="s">
        <v>1551</v>
      </c>
      <c r="E942" s="102" t="s">
        <v>1539</v>
      </c>
      <c r="F942" s="102" t="s">
        <v>1552</v>
      </c>
      <c r="G942" s="161" t="s">
        <v>279</v>
      </c>
      <c r="H942" s="102">
        <v>0</v>
      </c>
      <c r="I942" s="102">
        <v>0</v>
      </c>
      <c r="J942" s="102">
        <v>1</v>
      </c>
      <c r="K942" s="102">
        <v>0</v>
      </c>
      <c r="L942" s="102" t="s">
        <v>293</v>
      </c>
    </row>
    <row r="943" spans="1:14" s="105" customFormat="1" ht="27" hidden="1" customHeight="1" x14ac:dyDescent="0.25">
      <c r="A943" s="102">
        <v>10</v>
      </c>
      <c r="B943" s="103">
        <v>41305</v>
      </c>
      <c r="C943" s="104">
        <v>0.45833333333333331</v>
      </c>
      <c r="D943" s="102" t="s">
        <v>1553</v>
      </c>
      <c r="E943" s="102" t="s">
        <v>1554</v>
      </c>
      <c r="F943" s="102" t="s">
        <v>1555</v>
      </c>
      <c r="G943" s="161" t="s">
        <v>279</v>
      </c>
      <c r="H943" s="102">
        <v>0</v>
      </c>
      <c r="I943" s="102">
        <v>0</v>
      </c>
      <c r="J943" s="102">
        <v>1</v>
      </c>
      <c r="K943" s="102">
        <v>0</v>
      </c>
      <c r="L943" s="102" t="s">
        <v>288</v>
      </c>
    </row>
    <row r="944" spans="1:14" s="105" customFormat="1" ht="27" hidden="1" customHeight="1" x14ac:dyDescent="0.25">
      <c r="A944" s="102">
        <v>11</v>
      </c>
      <c r="B944" s="103">
        <v>41305</v>
      </c>
      <c r="C944" s="104">
        <v>0.53125</v>
      </c>
      <c r="D944" s="102" t="s">
        <v>1553</v>
      </c>
      <c r="E944" s="102" t="s">
        <v>1539</v>
      </c>
      <c r="F944" s="102" t="s">
        <v>1556</v>
      </c>
      <c r="G944" s="161" t="s">
        <v>279</v>
      </c>
      <c r="H944" s="102">
        <v>0</v>
      </c>
      <c r="I944" s="102">
        <v>0</v>
      </c>
      <c r="J944" s="102">
        <v>1</v>
      </c>
      <c r="K944" s="102">
        <v>2</v>
      </c>
      <c r="L944" s="102" t="s">
        <v>288</v>
      </c>
    </row>
    <row r="945" spans="1:12" s="5" customFormat="1" ht="20.100000000000001" customHeight="1" x14ac:dyDescent="0.25">
      <c r="A945" s="37"/>
      <c r="B945" s="37"/>
      <c r="C945" s="37"/>
      <c r="D945" s="37"/>
      <c r="E945" s="37"/>
      <c r="F945" s="37" t="s">
        <v>129</v>
      </c>
      <c r="G945" s="37" t="s">
        <v>1557</v>
      </c>
      <c r="H945" s="38">
        <f>SUM(H934:H944)</f>
        <v>0</v>
      </c>
      <c r="I945" s="38">
        <f>SUM(I934:I944)</f>
        <v>0</v>
      </c>
      <c r="J945" s="38">
        <f>SUM(J934:J944)</f>
        <v>6</v>
      </c>
      <c r="K945" s="38">
        <f>SUM(K934:K944)</f>
        <v>5</v>
      </c>
      <c r="L945" s="37"/>
    </row>
    <row r="946" spans="1:12" s="105" customFormat="1" ht="27" hidden="1" customHeight="1" x14ac:dyDescent="0.25">
      <c r="A946" s="102">
        <v>12</v>
      </c>
      <c r="B946" s="103">
        <v>41319</v>
      </c>
      <c r="C946" s="104">
        <v>0.625</v>
      </c>
      <c r="D946" s="102" t="s">
        <v>1558</v>
      </c>
      <c r="E946" s="102" t="s">
        <v>1559</v>
      </c>
      <c r="F946" s="102" t="s">
        <v>1335</v>
      </c>
      <c r="G946" s="161" t="s">
        <v>279</v>
      </c>
      <c r="H946" s="102">
        <v>0</v>
      </c>
      <c r="I946" s="102">
        <v>0</v>
      </c>
      <c r="J946" s="102">
        <v>0</v>
      </c>
      <c r="K946" s="102">
        <v>1</v>
      </c>
      <c r="L946" s="102" t="s">
        <v>288</v>
      </c>
    </row>
    <row r="947" spans="1:12" s="105" customFormat="1" ht="27" hidden="1" customHeight="1" x14ac:dyDescent="0.25">
      <c r="A947" s="102">
        <v>13</v>
      </c>
      <c r="B947" s="103">
        <v>41308</v>
      </c>
      <c r="C947" s="104">
        <v>0.40625</v>
      </c>
      <c r="D947" s="102" t="s">
        <v>1560</v>
      </c>
      <c r="E947" s="102" t="s">
        <v>277</v>
      </c>
      <c r="F947" s="102" t="s">
        <v>1561</v>
      </c>
      <c r="G947" s="161" t="s">
        <v>310</v>
      </c>
      <c r="H947" s="102">
        <v>0</v>
      </c>
      <c r="I947" s="102">
        <v>0</v>
      </c>
      <c r="J947" s="102">
        <v>1</v>
      </c>
      <c r="K947" s="102">
        <v>0</v>
      </c>
      <c r="L947" s="102" t="s">
        <v>305</v>
      </c>
    </row>
    <row r="948" spans="1:12" s="105" customFormat="1" ht="27" hidden="1" customHeight="1" x14ac:dyDescent="0.25">
      <c r="A948" s="102">
        <v>14</v>
      </c>
      <c r="B948" s="103">
        <v>41309</v>
      </c>
      <c r="C948" s="104">
        <v>0.66666666666666663</v>
      </c>
      <c r="D948" s="102" t="s">
        <v>1562</v>
      </c>
      <c r="E948" s="102" t="s">
        <v>277</v>
      </c>
      <c r="F948" s="102" t="s">
        <v>1335</v>
      </c>
      <c r="G948" s="161" t="s">
        <v>279</v>
      </c>
      <c r="H948" s="102">
        <v>0</v>
      </c>
      <c r="I948" s="102">
        <v>0</v>
      </c>
      <c r="J948" s="102">
        <v>0</v>
      </c>
      <c r="K948" s="102">
        <v>1</v>
      </c>
      <c r="L948" s="102" t="s">
        <v>321</v>
      </c>
    </row>
    <row r="949" spans="1:12" s="105" customFormat="1" ht="27" hidden="1" customHeight="1" x14ac:dyDescent="0.25">
      <c r="A949" s="102">
        <v>15</v>
      </c>
      <c r="B949" s="103">
        <v>41328</v>
      </c>
      <c r="C949" s="104">
        <v>2.0833333333333332E-2</v>
      </c>
      <c r="D949" s="102" t="s">
        <v>1563</v>
      </c>
      <c r="E949" s="102" t="s">
        <v>1564</v>
      </c>
      <c r="F949" s="102" t="s">
        <v>1565</v>
      </c>
      <c r="G949" s="161" t="s">
        <v>279</v>
      </c>
      <c r="H949" s="102">
        <v>0</v>
      </c>
      <c r="I949" s="102">
        <v>0</v>
      </c>
      <c r="J949" s="102">
        <v>2</v>
      </c>
      <c r="K949" s="102">
        <v>0</v>
      </c>
      <c r="L949" s="102" t="s">
        <v>293</v>
      </c>
    </row>
    <row r="950" spans="1:12" s="105" customFormat="1" ht="27" hidden="1" customHeight="1" x14ac:dyDescent="0.25">
      <c r="A950" s="102">
        <v>16</v>
      </c>
      <c r="B950" s="103">
        <v>41329</v>
      </c>
      <c r="C950" s="104">
        <v>0.83333333333333337</v>
      </c>
      <c r="D950" s="102" t="s">
        <v>1566</v>
      </c>
      <c r="E950" s="102" t="s">
        <v>277</v>
      </c>
      <c r="F950" s="102" t="s">
        <v>1335</v>
      </c>
      <c r="G950" s="161" t="s">
        <v>279</v>
      </c>
      <c r="H950" s="102">
        <v>0</v>
      </c>
      <c r="I950" s="102">
        <v>0</v>
      </c>
      <c r="J950" s="102">
        <v>1</v>
      </c>
      <c r="K950" s="102">
        <v>0</v>
      </c>
      <c r="L950" s="102" t="s">
        <v>305</v>
      </c>
    </row>
    <row r="951" spans="1:12" s="5" customFormat="1" ht="20.100000000000001" customHeight="1" x14ac:dyDescent="0.25">
      <c r="A951" s="37"/>
      <c r="B951" s="37"/>
      <c r="C951" s="37"/>
      <c r="D951" s="37"/>
      <c r="E951" s="37"/>
      <c r="F951" s="37" t="s">
        <v>217</v>
      </c>
      <c r="G951" s="37" t="s">
        <v>1557</v>
      </c>
      <c r="H951" s="38">
        <f>SUM(H946:H950)</f>
        <v>0</v>
      </c>
      <c r="I951" s="38">
        <f>SUM(I946:I950)</f>
        <v>0</v>
      </c>
      <c r="J951" s="38">
        <f>SUM(J946:J950)</f>
        <v>4</v>
      </c>
      <c r="K951" s="38">
        <f>SUM(K946:K950)</f>
        <v>2</v>
      </c>
      <c r="L951" s="37"/>
    </row>
    <row r="952" spans="1:12" s="105" customFormat="1" ht="27" hidden="1" customHeight="1" x14ac:dyDescent="0.25">
      <c r="A952" s="102">
        <v>17</v>
      </c>
      <c r="B952" s="103">
        <v>41334</v>
      </c>
      <c r="C952" s="104">
        <v>0.68402777777777779</v>
      </c>
      <c r="D952" s="102" t="s">
        <v>1567</v>
      </c>
      <c r="E952" s="102" t="s">
        <v>277</v>
      </c>
      <c r="F952" s="102" t="s">
        <v>1568</v>
      </c>
      <c r="G952" s="161" t="s">
        <v>279</v>
      </c>
      <c r="H952" s="102">
        <v>0</v>
      </c>
      <c r="I952" s="102">
        <v>0</v>
      </c>
      <c r="J952" s="102">
        <v>0</v>
      </c>
      <c r="K952" s="102">
        <v>0</v>
      </c>
      <c r="L952" s="102" t="s">
        <v>808</v>
      </c>
    </row>
    <row r="953" spans="1:12" s="105" customFormat="1" ht="27" hidden="1" customHeight="1" x14ac:dyDescent="0.25">
      <c r="A953" s="102">
        <v>18</v>
      </c>
      <c r="B953" s="103">
        <v>41337</v>
      </c>
      <c r="C953" s="104">
        <v>0.79166666666666663</v>
      </c>
      <c r="D953" s="102" t="s">
        <v>1569</v>
      </c>
      <c r="E953" s="102" t="s">
        <v>1564</v>
      </c>
      <c r="F953" s="102" t="s">
        <v>1570</v>
      </c>
      <c r="G953" s="161" t="s">
        <v>310</v>
      </c>
      <c r="H953" s="102">
        <v>0</v>
      </c>
      <c r="I953" s="102">
        <v>0</v>
      </c>
      <c r="J953" s="102">
        <v>1</v>
      </c>
      <c r="K953" s="102">
        <v>0</v>
      </c>
      <c r="L953" s="102" t="s">
        <v>321</v>
      </c>
    </row>
    <row r="954" spans="1:12" s="105" customFormat="1" ht="27" hidden="1" customHeight="1" x14ac:dyDescent="0.25">
      <c r="A954" s="102">
        <v>19</v>
      </c>
      <c r="B954" s="103">
        <v>41344</v>
      </c>
      <c r="C954" s="104">
        <v>0.26041666666666669</v>
      </c>
      <c r="D954" s="102" t="s">
        <v>1571</v>
      </c>
      <c r="E954" s="102" t="s">
        <v>1539</v>
      </c>
      <c r="F954" s="102" t="s">
        <v>1572</v>
      </c>
      <c r="G954" s="161" t="s">
        <v>279</v>
      </c>
      <c r="H954" s="102">
        <v>0</v>
      </c>
      <c r="I954" s="102">
        <v>0</v>
      </c>
      <c r="J954" s="102">
        <v>1</v>
      </c>
      <c r="K954" s="102">
        <v>0</v>
      </c>
      <c r="L954" s="102" t="s">
        <v>321</v>
      </c>
    </row>
    <row r="955" spans="1:12" s="105" customFormat="1" ht="27" hidden="1" customHeight="1" x14ac:dyDescent="0.25">
      <c r="A955" s="102">
        <v>20</v>
      </c>
      <c r="B955" s="103">
        <v>41345</v>
      </c>
      <c r="C955" s="104">
        <v>0.54166666666666663</v>
      </c>
      <c r="D955" s="102" t="s">
        <v>1573</v>
      </c>
      <c r="E955" s="102" t="s">
        <v>1574</v>
      </c>
      <c r="F955" s="102" t="s">
        <v>1575</v>
      </c>
      <c r="G955" s="161" t="s">
        <v>279</v>
      </c>
      <c r="H955" s="102">
        <v>0</v>
      </c>
      <c r="I955" s="102">
        <v>0</v>
      </c>
      <c r="J955" s="102">
        <v>1</v>
      </c>
      <c r="K955" s="102">
        <v>0</v>
      </c>
      <c r="L955" s="102" t="s">
        <v>280</v>
      </c>
    </row>
    <row r="956" spans="1:12" s="105" customFormat="1" ht="27" hidden="1" customHeight="1" x14ac:dyDescent="0.25">
      <c r="A956" s="102">
        <v>21</v>
      </c>
      <c r="B956" s="103">
        <v>41345</v>
      </c>
      <c r="C956" s="104">
        <v>0.375</v>
      </c>
      <c r="D956" s="102" t="s">
        <v>1576</v>
      </c>
      <c r="E956" s="102" t="s">
        <v>317</v>
      </c>
      <c r="F956" s="102" t="s">
        <v>1577</v>
      </c>
      <c r="G956" s="161" t="s">
        <v>279</v>
      </c>
      <c r="H956" s="102">
        <v>0</v>
      </c>
      <c r="I956" s="102">
        <v>0</v>
      </c>
      <c r="J956" s="102">
        <v>1</v>
      </c>
      <c r="K956" s="102">
        <v>0</v>
      </c>
      <c r="L956" s="102" t="s">
        <v>280</v>
      </c>
    </row>
    <row r="957" spans="1:12" s="105" customFormat="1" ht="27" hidden="1" customHeight="1" x14ac:dyDescent="0.25">
      <c r="A957" s="102">
        <v>22</v>
      </c>
      <c r="B957" s="103">
        <v>41345</v>
      </c>
      <c r="C957" s="104">
        <v>0.46180555555555558</v>
      </c>
      <c r="D957" s="102" t="s">
        <v>1539</v>
      </c>
      <c r="E957" s="102" t="s">
        <v>1539</v>
      </c>
      <c r="F957" s="102" t="s">
        <v>1577</v>
      </c>
      <c r="G957" s="161" t="s">
        <v>1539</v>
      </c>
      <c r="H957" s="102">
        <v>0</v>
      </c>
      <c r="I957" s="102">
        <v>0</v>
      </c>
      <c r="J957" s="102">
        <v>1</v>
      </c>
      <c r="K957" s="102">
        <v>0</v>
      </c>
      <c r="L957" s="102" t="s">
        <v>280</v>
      </c>
    </row>
    <row r="958" spans="1:12" s="105" customFormat="1" ht="27" hidden="1" customHeight="1" x14ac:dyDescent="0.25">
      <c r="A958" s="102">
        <v>23</v>
      </c>
      <c r="B958" s="103">
        <v>41347</v>
      </c>
      <c r="C958" s="104">
        <v>0.57291666666666663</v>
      </c>
      <c r="D958" s="102" t="s">
        <v>1578</v>
      </c>
      <c r="E958" s="102" t="s">
        <v>277</v>
      </c>
      <c r="F958" s="102" t="s">
        <v>1579</v>
      </c>
      <c r="G958" s="161" t="s">
        <v>310</v>
      </c>
      <c r="H958" s="102">
        <v>0</v>
      </c>
      <c r="I958" s="102">
        <v>0</v>
      </c>
      <c r="J958" s="102">
        <v>0</v>
      </c>
      <c r="K958" s="102">
        <v>1</v>
      </c>
      <c r="L958" s="102" t="s">
        <v>288</v>
      </c>
    </row>
    <row r="959" spans="1:12" s="105" customFormat="1" ht="27" hidden="1" customHeight="1" x14ac:dyDescent="0.25">
      <c r="A959" s="102">
        <v>24</v>
      </c>
      <c r="B959" s="103">
        <v>41350</v>
      </c>
      <c r="C959" s="104">
        <v>0.97569444444444453</v>
      </c>
      <c r="D959" s="102" t="s">
        <v>1580</v>
      </c>
      <c r="E959" s="102" t="s">
        <v>277</v>
      </c>
      <c r="F959" s="102" t="s">
        <v>1570</v>
      </c>
      <c r="G959" s="161" t="s">
        <v>310</v>
      </c>
      <c r="H959" s="102">
        <v>0</v>
      </c>
      <c r="I959" s="102">
        <v>0</v>
      </c>
      <c r="J959" s="102">
        <v>0</v>
      </c>
      <c r="K959" s="102">
        <v>1</v>
      </c>
      <c r="L959" s="102" t="s">
        <v>305</v>
      </c>
    </row>
    <row r="960" spans="1:12" s="105" customFormat="1" ht="27" hidden="1" customHeight="1" x14ac:dyDescent="0.25">
      <c r="A960" s="102">
        <v>25</v>
      </c>
      <c r="B960" s="103">
        <v>41351</v>
      </c>
      <c r="C960" s="104">
        <v>0.59375</v>
      </c>
      <c r="D960" s="102" t="s">
        <v>1581</v>
      </c>
      <c r="E960" s="102" t="s">
        <v>1240</v>
      </c>
      <c r="F960" s="102" t="s">
        <v>1568</v>
      </c>
      <c r="G960" s="161" t="s">
        <v>279</v>
      </c>
      <c r="H960" s="102">
        <v>0</v>
      </c>
      <c r="I960" s="102">
        <v>0</v>
      </c>
      <c r="J960" s="102">
        <v>0</v>
      </c>
      <c r="K960" s="102">
        <v>1</v>
      </c>
      <c r="L960" s="102" t="s">
        <v>321</v>
      </c>
    </row>
    <row r="961" spans="1:13" s="105" customFormat="1" ht="27" hidden="1" customHeight="1" x14ac:dyDescent="0.25">
      <c r="A961" s="102">
        <v>26</v>
      </c>
      <c r="B961" s="103">
        <v>41351</v>
      </c>
      <c r="C961" s="104">
        <v>0.99652777777777779</v>
      </c>
      <c r="D961" s="102" t="s">
        <v>1582</v>
      </c>
      <c r="E961" s="102" t="s">
        <v>277</v>
      </c>
      <c r="F961" s="102" t="s">
        <v>1570</v>
      </c>
      <c r="G961" s="161" t="s">
        <v>1583</v>
      </c>
      <c r="H961" s="102">
        <v>0</v>
      </c>
      <c r="I961" s="102">
        <v>0</v>
      </c>
      <c r="J961" s="102">
        <v>0</v>
      </c>
      <c r="K961" s="102">
        <v>1</v>
      </c>
      <c r="L961" s="102" t="s">
        <v>321</v>
      </c>
    </row>
    <row r="962" spans="1:13" s="105" customFormat="1" ht="27" hidden="1" customHeight="1" x14ac:dyDescent="0.25">
      <c r="A962" s="102">
        <v>27</v>
      </c>
      <c r="B962" s="103">
        <v>41353</v>
      </c>
      <c r="C962" s="104">
        <v>0.44097222222222227</v>
      </c>
      <c r="D962" s="102" t="s">
        <v>1584</v>
      </c>
      <c r="E962" s="102" t="s">
        <v>1539</v>
      </c>
      <c r="F962" s="102" t="s">
        <v>1539</v>
      </c>
      <c r="G962" s="161" t="s">
        <v>1539</v>
      </c>
      <c r="H962" s="102">
        <v>0</v>
      </c>
      <c r="I962" s="102">
        <v>0</v>
      </c>
      <c r="J962" s="102">
        <v>0</v>
      </c>
      <c r="K962" s="102">
        <v>1</v>
      </c>
      <c r="L962" s="102" t="s">
        <v>293</v>
      </c>
    </row>
    <row r="963" spans="1:13" s="105" customFormat="1" ht="27" hidden="1" customHeight="1" x14ac:dyDescent="0.25">
      <c r="A963" s="102">
        <v>28</v>
      </c>
      <c r="B963" s="103">
        <v>41354</v>
      </c>
      <c r="C963" s="104">
        <v>0.95833333333333337</v>
      </c>
      <c r="D963" s="102" t="s">
        <v>1585</v>
      </c>
      <c r="E963" s="102" t="s">
        <v>277</v>
      </c>
      <c r="F963" s="102" t="s">
        <v>1577</v>
      </c>
      <c r="G963" s="161" t="s">
        <v>1583</v>
      </c>
      <c r="H963" s="102">
        <v>9</v>
      </c>
      <c r="I963" s="102">
        <v>9</v>
      </c>
      <c r="J963" s="102">
        <v>1</v>
      </c>
      <c r="K963" s="102">
        <v>0</v>
      </c>
      <c r="L963" s="102" t="s">
        <v>288</v>
      </c>
    </row>
    <row r="964" spans="1:13" s="105" customFormat="1" ht="27" hidden="1" customHeight="1" x14ac:dyDescent="0.25">
      <c r="A964" s="102">
        <v>29</v>
      </c>
      <c r="B964" s="103">
        <v>41355</v>
      </c>
      <c r="C964" s="104">
        <v>0.88888888888888884</v>
      </c>
      <c r="D964" s="102" t="s">
        <v>1586</v>
      </c>
      <c r="E964" s="102" t="s">
        <v>317</v>
      </c>
      <c r="F964" s="102" t="s">
        <v>1187</v>
      </c>
      <c r="G964" s="161" t="s">
        <v>279</v>
      </c>
      <c r="H964" s="102">
        <v>0</v>
      </c>
      <c r="I964" s="102">
        <v>0</v>
      </c>
      <c r="J964" s="102">
        <v>1</v>
      </c>
      <c r="K964" s="102">
        <v>0</v>
      </c>
      <c r="L964" s="102" t="s">
        <v>808</v>
      </c>
    </row>
    <row r="965" spans="1:13" s="105" customFormat="1" ht="27" hidden="1" customHeight="1" x14ac:dyDescent="0.25">
      <c r="A965" s="102">
        <v>30</v>
      </c>
      <c r="B965" s="103">
        <v>41355</v>
      </c>
      <c r="C965" s="104">
        <v>0.88888888888888884</v>
      </c>
      <c r="D965" s="102" t="s">
        <v>1587</v>
      </c>
      <c r="E965" s="102" t="s">
        <v>277</v>
      </c>
      <c r="F965" s="102" t="s">
        <v>1588</v>
      </c>
      <c r="G965" s="161" t="s">
        <v>279</v>
      </c>
      <c r="H965" s="102">
        <v>0</v>
      </c>
      <c r="I965" s="102">
        <v>0</v>
      </c>
      <c r="J965" s="102">
        <v>0</v>
      </c>
      <c r="K965" s="102">
        <v>1</v>
      </c>
      <c r="L965" s="102" t="s">
        <v>808</v>
      </c>
    </row>
    <row r="966" spans="1:13" s="105" customFormat="1" ht="27" hidden="1" customHeight="1" x14ac:dyDescent="0.25">
      <c r="A966" s="102">
        <v>31</v>
      </c>
      <c r="B966" s="103">
        <v>41357</v>
      </c>
      <c r="C966" s="104">
        <v>0.54166666666666663</v>
      </c>
      <c r="D966" s="102" t="s">
        <v>1589</v>
      </c>
      <c r="E966" s="102" t="s">
        <v>317</v>
      </c>
      <c r="F966" s="102" t="s">
        <v>1570</v>
      </c>
      <c r="G966" s="161" t="s">
        <v>279</v>
      </c>
      <c r="H966" s="102">
        <v>0</v>
      </c>
      <c r="I966" s="102">
        <v>0</v>
      </c>
      <c r="J966" s="102">
        <v>0</v>
      </c>
      <c r="K966" s="102">
        <v>1</v>
      </c>
      <c r="L966" s="102" t="s">
        <v>305</v>
      </c>
    </row>
    <row r="967" spans="1:13" s="5" customFormat="1" ht="20.100000000000001" customHeight="1" x14ac:dyDescent="0.25">
      <c r="A967" s="37"/>
      <c r="B967" s="37"/>
      <c r="C967" s="37"/>
      <c r="D967" s="37"/>
      <c r="E967" s="37"/>
      <c r="F967" s="37" t="s">
        <v>271</v>
      </c>
      <c r="G967" s="37" t="s">
        <v>1557</v>
      </c>
      <c r="H967" s="38">
        <f>SUM(H952:H966)</f>
        <v>9</v>
      </c>
      <c r="I967" s="38">
        <f>SUM(I952:I966)</f>
        <v>9</v>
      </c>
      <c r="J967" s="38">
        <f>SUM(J952:J966)</f>
        <v>7</v>
      </c>
      <c r="K967" s="38">
        <f>SUM(K952:K966)</f>
        <v>7</v>
      </c>
      <c r="L967" s="37"/>
    </row>
    <row r="968" spans="1:13" ht="23.25" customHeight="1" x14ac:dyDescent="0.25">
      <c r="A968" s="488" t="s">
        <v>1590</v>
      </c>
      <c r="B968" s="489"/>
      <c r="C968" s="489"/>
      <c r="D968" s="489"/>
      <c r="E968" s="489"/>
      <c r="F968" s="489"/>
      <c r="G968" s="489"/>
      <c r="H968" s="489"/>
      <c r="I968" s="489"/>
      <c r="J968" s="489"/>
      <c r="K968" s="489"/>
      <c r="L968" s="490"/>
    </row>
    <row r="969" spans="1:13" ht="24.75" hidden="1" customHeight="1" x14ac:dyDescent="0.25">
      <c r="A969" s="162">
        <v>1</v>
      </c>
      <c r="B969" s="163">
        <v>41339</v>
      </c>
      <c r="C969" s="164">
        <v>0.8125</v>
      </c>
      <c r="D969" s="162" t="s">
        <v>1591</v>
      </c>
      <c r="E969" s="162" t="s">
        <v>1592</v>
      </c>
      <c r="F969" s="162" t="s">
        <v>1593</v>
      </c>
      <c r="G969" s="162" t="s">
        <v>333</v>
      </c>
      <c r="H969" s="162">
        <v>0</v>
      </c>
      <c r="I969" s="162">
        <v>0</v>
      </c>
      <c r="J969" s="162">
        <v>2</v>
      </c>
      <c r="K969" s="162">
        <v>2</v>
      </c>
      <c r="L969" s="162" t="s">
        <v>293</v>
      </c>
      <c r="M969" s="165"/>
    </row>
    <row r="970" spans="1:13" s="5" customFormat="1" ht="20.100000000000001" customHeight="1" x14ac:dyDescent="0.25">
      <c r="A970" s="37"/>
      <c r="B970" s="37"/>
      <c r="C970" s="37"/>
      <c r="D970" s="37"/>
      <c r="E970" s="37"/>
      <c r="F970" s="37" t="s">
        <v>271</v>
      </c>
      <c r="G970" s="37" t="s">
        <v>1594</v>
      </c>
      <c r="H970" s="38">
        <f>SUM(H969)</f>
        <v>0</v>
      </c>
      <c r="I970" s="38">
        <f>SUM(I969)</f>
        <v>0</v>
      </c>
      <c r="J970" s="38">
        <f>SUM(J969)</f>
        <v>2</v>
      </c>
      <c r="K970" s="38">
        <f>SUM(K969)</f>
        <v>2</v>
      </c>
      <c r="L970" s="37"/>
    </row>
    <row r="971" spans="1:13" ht="21" customHeight="1" x14ac:dyDescent="0.25">
      <c r="A971" s="511" t="s">
        <v>1595</v>
      </c>
      <c r="B971" s="512"/>
      <c r="C971" s="512"/>
      <c r="D971" s="512"/>
      <c r="E971" s="512"/>
      <c r="F971" s="512"/>
      <c r="G971" s="513"/>
      <c r="H971" s="8">
        <f>H46+H83+H131+H136+H146+H151+H203+H243+H289+H313+H332+H357+H409+H448+H499+H512+H522+H536+H557+H575+H592+H601+H605+H607+H627+H641+H652+H700+H748+H799+H810+H815+H819+H824+H844+H862+H888+H899+H904+H915+H918+H925+H928+H932+H945+H951+H967+H970</f>
        <v>16</v>
      </c>
      <c r="I971" s="8">
        <f>I46+I83+I131+I136+I146+I151+I203+I243+I289+I313+I332+I357+I409+I448+I499+I512+I522+I536+I557+I575+I592+I601+I605+I607+I627+I641+I652+I700+I748+I799+I810+I815+I819+I824+I844+I862+I888+I899+I904+I915+I918+I925+I928+I932+I945+I951+I967+I970</f>
        <v>12</v>
      </c>
      <c r="J971" s="8">
        <f>J46+J83+J131+J136+J146+J151+J203+J243+J289+J313+J332+J357+J409+J448+J499+J512+J522+J536+J557+J575+J592+J601+J605+J607+J627+J641+J652+J700+J748+J799+J810+J815+J819+J824+J844+J862+J888+J899+J904+J915+J918+J925+J928+J932+J945+J951+J967+J970</f>
        <v>453</v>
      </c>
      <c r="K971" s="8">
        <f>K46+K83+K131+K136+K146+K151+K203+K243+K289+K313+K332+K357+K409+K448+K499+K512+K522+K536+K557+K575+K592+K601+K605+K607+K627+K641+K652+K700+K748+K799+K810+K815+K819+K824+K844+K862+K888+K899+K904+K915+K918+K925+K928+K932+K945+K951+K967+K970</f>
        <v>345</v>
      </c>
      <c r="L971" s="9"/>
    </row>
    <row r="972" spans="1:13" ht="21" customHeight="1" x14ac:dyDescent="0.25">
      <c r="A972" s="511" t="s">
        <v>1596</v>
      </c>
      <c r="B972" s="512"/>
      <c r="C972" s="512"/>
      <c r="D972" s="512"/>
      <c r="E972" s="512"/>
      <c r="F972" s="512"/>
      <c r="G972" s="513"/>
      <c r="H972" s="8">
        <f>H46+H83+H131+H203+H243+H289+H700+H748+H799</f>
        <v>3</v>
      </c>
      <c r="I972" s="8">
        <f>I46+I83+I131+I203+I243+I289+I700+I748+I799</f>
        <v>0</v>
      </c>
      <c r="J972" s="8">
        <f>J46+J83+J131+J203+J243+J289+J700+J748+J799</f>
        <v>212</v>
      </c>
      <c r="K972" s="8">
        <f>K46+K83+K131+K203+K243+K289+K700+K748+K799</f>
        <v>138</v>
      </c>
      <c r="L972" s="9"/>
    </row>
    <row r="973" spans="1:13" ht="15.75" x14ac:dyDescent="0.25">
      <c r="E973" s="514" t="s">
        <v>1597</v>
      </c>
      <c r="F973" s="514"/>
    </row>
    <row r="975" spans="1:13" ht="21" x14ac:dyDescent="0.35">
      <c r="D975" s="166" t="s">
        <v>1598</v>
      </c>
      <c r="G975" t="s">
        <v>1599</v>
      </c>
    </row>
    <row r="977" spans="6:7" x14ac:dyDescent="0.25">
      <c r="F977" s="515" t="s">
        <v>1600</v>
      </c>
      <c r="G977" s="515"/>
    </row>
  </sheetData>
  <mergeCells count="686">
    <mergeCell ref="A971:G971"/>
    <mergeCell ref="A972:G972"/>
    <mergeCell ref="E973:F973"/>
    <mergeCell ref="F977:G977"/>
    <mergeCell ref="M927:N927"/>
    <mergeCell ref="M929:N929"/>
    <mergeCell ref="M930:N930"/>
    <mergeCell ref="M931:N931"/>
    <mergeCell ref="A933:L933"/>
    <mergeCell ref="A968:L968"/>
    <mergeCell ref="M920:N920"/>
    <mergeCell ref="M921:N921"/>
    <mergeCell ref="M922:N922"/>
    <mergeCell ref="M923:N923"/>
    <mergeCell ref="M924:N924"/>
    <mergeCell ref="M926:N926"/>
    <mergeCell ref="A800:L800"/>
    <mergeCell ref="A811:L811"/>
    <mergeCell ref="A825:L825"/>
    <mergeCell ref="A889:L889"/>
    <mergeCell ref="A916:L916"/>
    <mergeCell ref="A919:L919"/>
    <mergeCell ref="A500:L500"/>
    <mergeCell ref="A537:L537"/>
    <mergeCell ref="A593:L593"/>
    <mergeCell ref="A608:L608"/>
    <mergeCell ref="A653:L653"/>
    <mergeCell ref="F497:F498"/>
    <mergeCell ref="G497:G498"/>
    <mergeCell ref="H497:H498"/>
    <mergeCell ref="I497:I498"/>
    <mergeCell ref="J497:J498"/>
    <mergeCell ref="K497:K498"/>
    <mergeCell ref="K495:K496"/>
    <mergeCell ref="L495:L496"/>
    <mergeCell ref="A497:A498"/>
    <mergeCell ref="B497:B498"/>
    <mergeCell ref="C497:C498"/>
    <mergeCell ref="D497:D498"/>
    <mergeCell ref="E497:E498"/>
    <mergeCell ref="A495:A496"/>
    <mergeCell ref="B495:B496"/>
    <mergeCell ref="C495:C496"/>
    <mergeCell ref="D495:D496"/>
    <mergeCell ref="E495:E496"/>
    <mergeCell ref="G495:G496"/>
    <mergeCell ref="L497:L498"/>
    <mergeCell ref="A493:A494"/>
    <mergeCell ref="B493:B494"/>
    <mergeCell ref="C493:C494"/>
    <mergeCell ref="D493:D494"/>
    <mergeCell ref="E493:E494"/>
    <mergeCell ref="F493:F494"/>
    <mergeCell ref="H495:H496"/>
    <mergeCell ref="I495:I496"/>
    <mergeCell ref="J495:J496"/>
    <mergeCell ref="L491:L492"/>
    <mergeCell ref="I489:I490"/>
    <mergeCell ref="J489:J490"/>
    <mergeCell ref="K489:K490"/>
    <mergeCell ref="L489:L490"/>
    <mergeCell ref="G493:G494"/>
    <mergeCell ref="H493:H494"/>
    <mergeCell ref="I493:I494"/>
    <mergeCell ref="J493:J494"/>
    <mergeCell ref="K493:K494"/>
    <mergeCell ref="L493:L494"/>
    <mergeCell ref="A491:A492"/>
    <mergeCell ref="B491:B492"/>
    <mergeCell ref="C491:C492"/>
    <mergeCell ref="D491:D492"/>
    <mergeCell ref="E491:E492"/>
    <mergeCell ref="F491:F492"/>
    <mergeCell ref="I487:I488"/>
    <mergeCell ref="J487:J488"/>
    <mergeCell ref="K487:K488"/>
    <mergeCell ref="G491:G492"/>
    <mergeCell ref="H491:H492"/>
    <mergeCell ref="I491:I492"/>
    <mergeCell ref="J491:J492"/>
    <mergeCell ref="K491:K492"/>
    <mergeCell ref="A485:A486"/>
    <mergeCell ref="B485:B486"/>
    <mergeCell ref="C485:C486"/>
    <mergeCell ref="D485:D486"/>
    <mergeCell ref="E485:E486"/>
    <mergeCell ref="H485:H486"/>
    <mergeCell ref="L487:L488"/>
    <mergeCell ref="A489:A490"/>
    <mergeCell ref="B489:B490"/>
    <mergeCell ref="C489:C490"/>
    <mergeCell ref="D489:D490"/>
    <mergeCell ref="E489:E490"/>
    <mergeCell ref="H489:H490"/>
    <mergeCell ref="I485:I486"/>
    <mergeCell ref="J485:J486"/>
    <mergeCell ref="K485:K486"/>
    <mergeCell ref="L485:L486"/>
    <mergeCell ref="A487:A488"/>
    <mergeCell ref="B487:B488"/>
    <mergeCell ref="C487:C488"/>
    <mergeCell ref="D487:D488"/>
    <mergeCell ref="E487:E488"/>
    <mergeCell ref="H487:H488"/>
    <mergeCell ref="I481:I482"/>
    <mergeCell ref="J481:J482"/>
    <mergeCell ref="K481:K482"/>
    <mergeCell ref="L481:L482"/>
    <mergeCell ref="A483:A484"/>
    <mergeCell ref="B483:B484"/>
    <mergeCell ref="C483:C484"/>
    <mergeCell ref="D483:D484"/>
    <mergeCell ref="E483:E484"/>
    <mergeCell ref="H483:H484"/>
    <mergeCell ref="I483:I484"/>
    <mergeCell ref="J483:J484"/>
    <mergeCell ref="K483:K484"/>
    <mergeCell ref="L483:L484"/>
    <mergeCell ref="A481:A482"/>
    <mergeCell ref="B481:B482"/>
    <mergeCell ref="C481:C482"/>
    <mergeCell ref="D481:D482"/>
    <mergeCell ref="E481:E482"/>
    <mergeCell ref="H481:H482"/>
    <mergeCell ref="A479:A480"/>
    <mergeCell ref="B479:B480"/>
    <mergeCell ref="C479:C480"/>
    <mergeCell ref="D479:D480"/>
    <mergeCell ref="E479:E480"/>
    <mergeCell ref="H479:H480"/>
    <mergeCell ref="L476:L478"/>
    <mergeCell ref="H474:H475"/>
    <mergeCell ref="I474:I475"/>
    <mergeCell ref="J474:J475"/>
    <mergeCell ref="K474:K475"/>
    <mergeCell ref="L474:L475"/>
    <mergeCell ref="I479:I480"/>
    <mergeCell ref="J479:J480"/>
    <mergeCell ref="K479:K480"/>
    <mergeCell ref="L479:L480"/>
    <mergeCell ref="A476:A478"/>
    <mergeCell ref="B476:B478"/>
    <mergeCell ref="C476:C478"/>
    <mergeCell ref="D476:D478"/>
    <mergeCell ref="E476:E478"/>
    <mergeCell ref="H472:H473"/>
    <mergeCell ref="I472:I473"/>
    <mergeCell ref="J472:J473"/>
    <mergeCell ref="K472:K473"/>
    <mergeCell ref="G476:G478"/>
    <mergeCell ref="H476:H478"/>
    <mergeCell ref="I476:I478"/>
    <mergeCell ref="J476:J478"/>
    <mergeCell ref="K476:K478"/>
    <mergeCell ref="L472:L473"/>
    <mergeCell ref="A474:A475"/>
    <mergeCell ref="B474:B475"/>
    <mergeCell ref="C474:C475"/>
    <mergeCell ref="D474:D475"/>
    <mergeCell ref="E474:E475"/>
    <mergeCell ref="I470:I471"/>
    <mergeCell ref="J470:J471"/>
    <mergeCell ref="K470:K471"/>
    <mergeCell ref="L470:L471"/>
    <mergeCell ref="A472:A473"/>
    <mergeCell ref="B472:B473"/>
    <mergeCell ref="C472:C473"/>
    <mergeCell ref="D472:D473"/>
    <mergeCell ref="E472:E473"/>
    <mergeCell ref="G472:G473"/>
    <mergeCell ref="A470:A471"/>
    <mergeCell ref="B470:B471"/>
    <mergeCell ref="C470:C471"/>
    <mergeCell ref="D470:D471"/>
    <mergeCell ref="E470:E471"/>
    <mergeCell ref="H470:H471"/>
    <mergeCell ref="G468:G469"/>
    <mergeCell ref="H468:H469"/>
    <mergeCell ref="I468:I469"/>
    <mergeCell ref="J468:J469"/>
    <mergeCell ref="K468:K469"/>
    <mergeCell ref="L468:L469"/>
    <mergeCell ref="A468:A469"/>
    <mergeCell ref="B468:B469"/>
    <mergeCell ref="C468:C469"/>
    <mergeCell ref="D468:D469"/>
    <mergeCell ref="E468:E469"/>
    <mergeCell ref="F468:F469"/>
    <mergeCell ref="I462:I463"/>
    <mergeCell ref="J462:J463"/>
    <mergeCell ref="K462:K463"/>
    <mergeCell ref="G466:G467"/>
    <mergeCell ref="H466:H467"/>
    <mergeCell ref="I466:I467"/>
    <mergeCell ref="J466:J467"/>
    <mergeCell ref="K466:K467"/>
    <mergeCell ref="L466:L467"/>
    <mergeCell ref="I464:I465"/>
    <mergeCell ref="J464:J465"/>
    <mergeCell ref="K464:K465"/>
    <mergeCell ref="L464:L465"/>
    <mergeCell ref="B460:B461"/>
    <mergeCell ref="C460:C461"/>
    <mergeCell ref="D460:D461"/>
    <mergeCell ref="E460:E461"/>
    <mergeCell ref="H460:H461"/>
    <mergeCell ref="A466:A467"/>
    <mergeCell ref="B466:B467"/>
    <mergeCell ref="C466:C467"/>
    <mergeCell ref="D466:D467"/>
    <mergeCell ref="E466:E467"/>
    <mergeCell ref="F466:F467"/>
    <mergeCell ref="L458:L459"/>
    <mergeCell ref="H456:H457"/>
    <mergeCell ref="I456:I457"/>
    <mergeCell ref="J456:J457"/>
    <mergeCell ref="K456:K457"/>
    <mergeCell ref="L456:L457"/>
    <mergeCell ref="L462:L463"/>
    <mergeCell ref="A464:A465"/>
    <mergeCell ref="B464:B465"/>
    <mergeCell ref="C464:C465"/>
    <mergeCell ref="D464:D465"/>
    <mergeCell ref="E464:E465"/>
    <mergeCell ref="H464:H465"/>
    <mergeCell ref="I460:I461"/>
    <mergeCell ref="J460:J461"/>
    <mergeCell ref="K460:K461"/>
    <mergeCell ref="L460:L461"/>
    <mergeCell ref="A462:A463"/>
    <mergeCell ref="B462:B463"/>
    <mergeCell ref="C462:C463"/>
    <mergeCell ref="D462:D463"/>
    <mergeCell ref="E462:E463"/>
    <mergeCell ref="H462:H463"/>
    <mergeCell ref="A460:A461"/>
    <mergeCell ref="A458:A459"/>
    <mergeCell ref="B458:B459"/>
    <mergeCell ref="C458:C459"/>
    <mergeCell ref="D458:D459"/>
    <mergeCell ref="E458:E459"/>
    <mergeCell ref="H454:H455"/>
    <mergeCell ref="I454:I455"/>
    <mergeCell ref="J454:J455"/>
    <mergeCell ref="K454:K455"/>
    <mergeCell ref="G458:G459"/>
    <mergeCell ref="H458:H459"/>
    <mergeCell ref="I458:I459"/>
    <mergeCell ref="J458:J459"/>
    <mergeCell ref="K458:K459"/>
    <mergeCell ref="A452:A453"/>
    <mergeCell ref="B452:B453"/>
    <mergeCell ref="C452:C453"/>
    <mergeCell ref="D452:D453"/>
    <mergeCell ref="E452:E453"/>
    <mergeCell ref="H452:H453"/>
    <mergeCell ref="L454:L455"/>
    <mergeCell ref="A456:A457"/>
    <mergeCell ref="B456:B457"/>
    <mergeCell ref="C456:C457"/>
    <mergeCell ref="D456:D457"/>
    <mergeCell ref="E456:E457"/>
    <mergeCell ref="I452:I453"/>
    <mergeCell ref="J452:J453"/>
    <mergeCell ref="K452:K453"/>
    <mergeCell ref="L452:L453"/>
    <mergeCell ref="A454:A455"/>
    <mergeCell ref="B454:B455"/>
    <mergeCell ref="C454:C455"/>
    <mergeCell ref="D454:D455"/>
    <mergeCell ref="E454:E455"/>
    <mergeCell ref="G454:G455"/>
    <mergeCell ref="L446:L447"/>
    <mergeCell ref="A450:A451"/>
    <mergeCell ref="B450:B451"/>
    <mergeCell ref="C450:C451"/>
    <mergeCell ref="D450:D451"/>
    <mergeCell ref="E450:E451"/>
    <mergeCell ref="H450:H451"/>
    <mergeCell ref="I450:I451"/>
    <mergeCell ref="J450:J451"/>
    <mergeCell ref="K450:K451"/>
    <mergeCell ref="L450:L451"/>
    <mergeCell ref="A446:A447"/>
    <mergeCell ref="B446:B447"/>
    <mergeCell ref="C446:C447"/>
    <mergeCell ref="D446:D447"/>
    <mergeCell ref="E446:E447"/>
    <mergeCell ref="H446:H447"/>
    <mergeCell ref="I446:I447"/>
    <mergeCell ref="J446:J447"/>
    <mergeCell ref="K446:K447"/>
    <mergeCell ref="L442:L443"/>
    <mergeCell ref="A444:A445"/>
    <mergeCell ref="B444:B445"/>
    <mergeCell ref="C444:C445"/>
    <mergeCell ref="D444:D445"/>
    <mergeCell ref="E444:E445"/>
    <mergeCell ref="H444:H445"/>
    <mergeCell ref="I444:I445"/>
    <mergeCell ref="J444:J445"/>
    <mergeCell ref="K444:K445"/>
    <mergeCell ref="L444:L445"/>
    <mergeCell ref="A442:A443"/>
    <mergeCell ref="B442:B443"/>
    <mergeCell ref="C442:C443"/>
    <mergeCell ref="D442:D443"/>
    <mergeCell ref="E442:E443"/>
    <mergeCell ref="H442:H443"/>
    <mergeCell ref="I442:I443"/>
    <mergeCell ref="J442:J443"/>
    <mergeCell ref="K442:K443"/>
    <mergeCell ref="I438:I439"/>
    <mergeCell ref="J438:J439"/>
    <mergeCell ref="K438:K439"/>
    <mergeCell ref="L438:L439"/>
    <mergeCell ref="A440:A441"/>
    <mergeCell ref="B440:B441"/>
    <mergeCell ref="C440:C441"/>
    <mergeCell ref="D440:D441"/>
    <mergeCell ref="E440:E441"/>
    <mergeCell ref="H440:H441"/>
    <mergeCell ref="I440:I441"/>
    <mergeCell ref="J440:J441"/>
    <mergeCell ref="K440:K441"/>
    <mergeCell ref="L440:L441"/>
    <mergeCell ref="A438:A439"/>
    <mergeCell ref="B438:B439"/>
    <mergeCell ref="C438:C439"/>
    <mergeCell ref="D438:D439"/>
    <mergeCell ref="E438:E439"/>
    <mergeCell ref="H438:H439"/>
    <mergeCell ref="A436:A437"/>
    <mergeCell ref="B436:B437"/>
    <mergeCell ref="C436:C437"/>
    <mergeCell ref="D436:D437"/>
    <mergeCell ref="E436:E437"/>
    <mergeCell ref="H436:H437"/>
    <mergeCell ref="L434:L435"/>
    <mergeCell ref="H432:H433"/>
    <mergeCell ref="I432:I433"/>
    <mergeCell ref="J432:J433"/>
    <mergeCell ref="K432:K433"/>
    <mergeCell ref="L432:L433"/>
    <mergeCell ref="I436:I437"/>
    <mergeCell ref="J436:J437"/>
    <mergeCell ref="K436:K437"/>
    <mergeCell ref="L436:L437"/>
    <mergeCell ref="A434:A435"/>
    <mergeCell ref="B434:B435"/>
    <mergeCell ref="C434:C435"/>
    <mergeCell ref="D434:D435"/>
    <mergeCell ref="E434:E435"/>
    <mergeCell ref="H430:H431"/>
    <mergeCell ref="I430:I431"/>
    <mergeCell ref="J430:J431"/>
    <mergeCell ref="K430:K431"/>
    <mergeCell ref="G434:G435"/>
    <mergeCell ref="H434:H435"/>
    <mergeCell ref="I434:I435"/>
    <mergeCell ref="J434:J435"/>
    <mergeCell ref="K434:K435"/>
    <mergeCell ref="A428:A429"/>
    <mergeCell ref="B428:B429"/>
    <mergeCell ref="C428:C429"/>
    <mergeCell ref="D428:D429"/>
    <mergeCell ref="E428:E429"/>
    <mergeCell ref="H428:H429"/>
    <mergeCell ref="L430:L431"/>
    <mergeCell ref="A432:A433"/>
    <mergeCell ref="B432:B433"/>
    <mergeCell ref="C432:C433"/>
    <mergeCell ref="D432:D433"/>
    <mergeCell ref="E432:E433"/>
    <mergeCell ref="I428:I429"/>
    <mergeCell ref="J428:J429"/>
    <mergeCell ref="K428:K429"/>
    <mergeCell ref="L428:L429"/>
    <mergeCell ref="A430:A431"/>
    <mergeCell ref="B430:B431"/>
    <mergeCell ref="C430:C431"/>
    <mergeCell ref="D430:D431"/>
    <mergeCell ref="E430:E431"/>
    <mergeCell ref="G430:G431"/>
    <mergeCell ref="I424:I425"/>
    <mergeCell ref="J424:J425"/>
    <mergeCell ref="K424:K425"/>
    <mergeCell ref="L424:L425"/>
    <mergeCell ref="A426:A427"/>
    <mergeCell ref="B426:B427"/>
    <mergeCell ref="C426:C427"/>
    <mergeCell ref="D426:D427"/>
    <mergeCell ref="E426:E427"/>
    <mergeCell ref="H426:H427"/>
    <mergeCell ref="I426:I427"/>
    <mergeCell ref="J426:J427"/>
    <mergeCell ref="K426:K427"/>
    <mergeCell ref="L426:L427"/>
    <mergeCell ref="A424:A425"/>
    <mergeCell ref="B424:B425"/>
    <mergeCell ref="C424:C425"/>
    <mergeCell ref="D424:D425"/>
    <mergeCell ref="E424:E425"/>
    <mergeCell ref="H424:H425"/>
    <mergeCell ref="A422:A423"/>
    <mergeCell ref="B422:B423"/>
    <mergeCell ref="C422:C423"/>
    <mergeCell ref="D422:D423"/>
    <mergeCell ref="E422:E423"/>
    <mergeCell ref="H422:H423"/>
    <mergeCell ref="L420:L421"/>
    <mergeCell ref="H418:H419"/>
    <mergeCell ref="I418:I419"/>
    <mergeCell ref="J418:J419"/>
    <mergeCell ref="K418:K419"/>
    <mergeCell ref="L418:L419"/>
    <mergeCell ref="I422:I423"/>
    <mergeCell ref="J422:J423"/>
    <mergeCell ref="K422:K423"/>
    <mergeCell ref="L422:L423"/>
    <mergeCell ref="A420:A421"/>
    <mergeCell ref="B420:B421"/>
    <mergeCell ref="C420:C421"/>
    <mergeCell ref="D420:D421"/>
    <mergeCell ref="E420:E421"/>
    <mergeCell ref="H416:H417"/>
    <mergeCell ref="I416:I417"/>
    <mergeCell ref="J416:J417"/>
    <mergeCell ref="K416:K417"/>
    <mergeCell ref="G420:G421"/>
    <mergeCell ref="H420:H421"/>
    <mergeCell ref="I420:I421"/>
    <mergeCell ref="J420:J421"/>
    <mergeCell ref="K420:K421"/>
    <mergeCell ref="A414:A415"/>
    <mergeCell ref="B414:B415"/>
    <mergeCell ref="C414:C415"/>
    <mergeCell ref="D414:D415"/>
    <mergeCell ref="E414:E415"/>
    <mergeCell ref="L416:L417"/>
    <mergeCell ref="A418:A419"/>
    <mergeCell ref="B418:B419"/>
    <mergeCell ref="C418:C419"/>
    <mergeCell ref="D418:D419"/>
    <mergeCell ref="E418:E419"/>
    <mergeCell ref="H414:H415"/>
    <mergeCell ref="I414:I415"/>
    <mergeCell ref="J414:J415"/>
    <mergeCell ref="K414:K415"/>
    <mergeCell ref="L414:L415"/>
    <mergeCell ref="A416:A417"/>
    <mergeCell ref="B416:B417"/>
    <mergeCell ref="C416:C417"/>
    <mergeCell ref="D416:D417"/>
    <mergeCell ref="E416:E417"/>
    <mergeCell ref="L410:L411"/>
    <mergeCell ref="A412:A413"/>
    <mergeCell ref="B412:B413"/>
    <mergeCell ref="C412:C413"/>
    <mergeCell ref="D412:D413"/>
    <mergeCell ref="E412:E413"/>
    <mergeCell ref="H412:H413"/>
    <mergeCell ref="I412:I413"/>
    <mergeCell ref="J412:J413"/>
    <mergeCell ref="K412:K413"/>
    <mergeCell ref="L412:L413"/>
    <mergeCell ref="A410:A411"/>
    <mergeCell ref="B410:B411"/>
    <mergeCell ref="C410:C411"/>
    <mergeCell ref="D410:D411"/>
    <mergeCell ref="E410:E411"/>
    <mergeCell ref="H410:H411"/>
    <mergeCell ref="I410:I411"/>
    <mergeCell ref="J410:J411"/>
    <mergeCell ref="K410:K411"/>
    <mergeCell ref="H404:H405"/>
    <mergeCell ref="I404:I405"/>
    <mergeCell ref="J404:J405"/>
    <mergeCell ref="K404:K405"/>
    <mergeCell ref="L404:L405"/>
    <mergeCell ref="A406:A407"/>
    <mergeCell ref="B406:B407"/>
    <mergeCell ref="C406:C407"/>
    <mergeCell ref="D406:D407"/>
    <mergeCell ref="E406:E407"/>
    <mergeCell ref="A404:A405"/>
    <mergeCell ref="B404:B405"/>
    <mergeCell ref="C404:C405"/>
    <mergeCell ref="D404:D405"/>
    <mergeCell ref="E404:E405"/>
    <mergeCell ref="G404:G405"/>
    <mergeCell ref="H406:H407"/>
    <mergeCell ref="I406:I407"/>
    <mergeCell ref="J406:J407"/>
    <mergeCell ref="K406:K407"/>
    <mergeCell ref="L406:L407"/>
    <mergeCell ref="E395:E397"/>
    <mergeCell ref="H395:H397"/>
    <mergeCell ref="G401:G403"/>
    <mergeCell ref="H401:H403"/>
    <mergeCell ref="I401:I403"/>
    <mergeCell ref="J401:J403"/>
    <mergeCell ref="K401:K403"/>
    <mergeCell ref="L401:L403"/>
    <mergeCell ref="H399:H400"/>
    <mergeCell ref="I399:I400"/>
    <mergeCell ref="J399:J400"/>
    <mergeCell ref="K399:K400"/>
    <mergeCell ref="L399:L400"/>
    <mergeCell ref="L393:L394"/>
    <mergeCell ref="H391:H392"/>
    <mergeCell ref="I391:I392"/>
    <mergeCell ref="K391:K392"/>
    <mergeCell ref="L391:L392"/>
    <mergeCell ref="A401:A403"/>
    <mergeCell ref="B401:B403"/>
    <mergeCell ref="C401:C403"/>
    <mergeCell ref="D401:D403"/>
    <mergeCell ref="E401:E403"/>
    <mergeCell ref="I395:I397"/>
    <mergeCell ref="J395:J397"/>
    <mergeCell ref="K395:K397"/>
    <mergeCell ref="L395:L397"/>
    <mergeCell ref="A399:A400"/>
    <mergeCell ref="B399:B400"/>
    <mergeCell ref="C399:C400"/>
    <mergeCell ref="D399:D400"/>
    <mergeCell ref="E399:E400"/>
    <mergeCell ref="G399:G400"/>
    <mergeCell ref="A395:A397"/>
    <mergeCell ref="B395:B397"/>
    <mergeCell ref="C395:C397"/>
    <mergeCell ref="D395:D397"/>
    <mergeCell ref="A393:A394"/>
    <mergeCell ref="B393:B394"/>
    <mergeCell ref="C393:C394"/>
    <mergeCell ref="D393:D394"/>
    <mergeCell ref="E393:E394"/>
    <mergeCell ref="F393:F394"/>
    <mergeCell ref="I389:I390"/>
    <mergeCell ref="J389:J390"/>
    <mergeCell ref="K389:K390"/>
    <mergeCell ref="G393:G394"/>
    <mergeCell ref="H393:H394"/>
    <mergeCell ref="I393:I394"/>
    <mergeCell ref="J393:J394"/>
    <mergeCell ref="K393:K394"/>
    <mergeCell ref="A386:A388"/>
    <mergeCell ref="B386:B388"/>
    <mergeCell ref="C386:C388"/>
    <mergeCell ref="D386:D388"/>
    <mergeCell ref="E386:E388"/>
    <mergeCell ref="H386:H388"/>
    <mergeCell ref="L389:L390"/>
    <mergeCell ref="A391:A392"/>
    <mergeCell ref="B391:B392"/>
    <mergeCell ref="C391:C392"/>
    <mergeCell ref="D391:D392"/>
    <mergeCell ref="E391:E392"/>
    <mergeCell ref="G391:G392"/>
    <mergeCell ref="I386:I388"/>
    <mergeCell ref="J386:J388"/>
    <mergeCell ref="K386:K388"/>
    <mergeCell ref="L386:L388"/>
    <mergeCell ref="A389:A390"/>
    <mergeCell ref="B389:B390"/>
    <mergeCell ref="C389:C390"/>
    <mergeCell ref="D389:D390"/>
    <mergeCell ref="E389:E390"/>
    <mergeCell ref="H389:H390"/>
    <mergeCell ref="L380:L382"/>
    <mergeCell ref="A383:A385"/>
    <mergeCell ref="B383:B385"/>
    <mergeCell ref="C383:C385"/>
    <mergeCell ref="D383:D385"/>
    <mergeCell ref="E383:E385"/>
    <mergeCell ref="H383:H385"/>
    <mergeCell ref="I383:I385"/>
    <mergeCell ref="J383:J385"/>
    <mergeCell ref="K383:K385"/>
    <mergeCell ref="L383:L385"/>
    <mergeCell ref="A380:A382"/>
    <mergeCell ref="B380:B382"/>
    <mergeCell ref="C380:C382"/>
    <mergeCell ref="D380:D382"/>
    <mergeCell ref="E380:E382"/>
    <mergeCell ref="H380:H382"/>
    <mergeCell ref="I380:I382"/>
    <mergeCell ref="J380:J382"/>
    <mergeCell ref="K380:K382"/>
    <mergeCell ref="I374:I376"/>
    <mergeCell ref="J374:J376"/>
    <mergeCell ref="K374:K376"/>
    <mergeCell ref="L374:L376"/>
    <mergeCell ref="A377:A379"/>
    <mergeCell ref="B377:B379"/>
    <mergeCell ref="C377:C379"/>
    <mergeCell ref="D377:D379"/>
    <mergeCell ref="E377:E379"/>
    <mergeCell ref="H377:H379"/>
    <mergeCell ref="A374:A376"/>
    <mergeCell ref="B374:B376"/>
    <mergeCell ref="C374:C376"/>
    <mergeCell ref="D374:D376"/>
    <mergeCell ref="E374:E376"/>
    <mergeCell ref="H374:H376"/>
    <mergeCell ref="I377:I379"/>
    <mergeCell ref="J377:J379"/>
    <mergeCell ref="K377:K379"/>
    <mergeCell ref="L377:L379"/>
    <mergeCell ref="A371:A373"/>
    <mergeCell ref="B371:B373"/>
    <mergeCell ref="C371:C373"/>
    <mergeCell ref="E371:E373"/>
    <mergeCell ref="H371:H373"/>
    <mergeCell ref="I371:I373"/>
    <mergeCell ref="J371:J373"/>
    <mergeCell ref="K371:K373"/>
    <mergeCell ref="L371:L373"/>
    <mergeCell ref="L365:L368"/>
    <mergeCell ref="A369:A370"/>
    <mergeCell ref="B369:B370"/>
    <mergeCell ref="C369:C370"/>
    <mergeCell ref="D369:D370"/>
    <mergeCell ref="E369:E370"/>
    <mergeCell ref="H369:H370"/>
    <mergeCell ref="I369:I370"/>
    <mergeCell ref="J369:J370"/>
    <mergeCell ref="K369:K370"/>
    <mergeCell ref="L369:L370"/>
    <mergeCell ref="A365:A368"/>
    <mergeCell ref="B365:B368"/>
    <mergeCell ref="C365:C368"/>
    <mergeCell ref="D365:D368"/>
    <mergeCell ref="E365:E368"/>
    <mergeCell ref="H365:H368"/>
    <mergeCell ref="I365:I368"/>
    <mergeCell ref="J365:J368"/>
    <mergeCell ref="K365:K368"/>
    <mergeCell ref="L361:L362"/>
    <mergeCell ref="A363:A364"/>
    <mergeCell ref="B363:B364"/>
    <mergeCell ref="C363:C364"/>
    <mergeCell ref="D363:D364"/>
    <mergeCell ref="E363:E364"/>
    <mergeCell ref="H363:H364"/>
    <mergeCell ref="I363:I364"/>
    <mergeCell ref="J363:J364"/>
    <mergeCell ref="K363:K364"/>
    <mergeCell ref="L363:L364"/>
    <mergeCell ref="A361:A362"/>
    <mergeCell ref="B361:B362"/>
    <mergeCell ref="C361:C362"/>
    <mergeCell ref="D361:D362"/>
    <mergeCell ref="E361:E362"/>
    <mergeCell ref="H361:H362"/>
    <mergeCell ref="I361:I362"/>
    <mergeCell ref="J361:J362"/>
    <mergeCell ref="K361:K362"/>
    <mergeCell ref="A358:L358"/>
    <mergeCell ref="A359:A360"/>
    <mergeCell ref="B359:B360"/>
    <mergeCell ref="C359:C360"/>
    <mergeCell ref="D359:D360"/>
    <mergeCell ref="E359:E360"/>
    <mergeCell ref="H359:H360"/>
    <mergeCell ref="I359:I360"/>
    <mergeCell ref="J359:J360"/>
    <mergeCell ref="K359:K360"/>
    <mergeCell ref="L359:L360"/>
    <mergeCell ref="H7:I7"/>
    <mergeCell ref="J7:K7"/>
    <mergeCell ref="L7:L8"/>
    <mergeCell ref="A132:L132"/>
    <mergeCell ref="A152:L152"/>
    <mergeCell ref="A290:L290"/>
    <mergeCell ref="A1:L1"/>
    <mergeCell ref="D3:L5"/>
    <mergeCell ref="A6:L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autoPict="0" r:id="rId4">
            <anchor moveWithCells="1" sizeWithCells="1">
              <from>
                <xdr:col>5</xdr:col>
                <xdr:colOff>1171575</xdr:colOff>
                <xdr:row>977</xdr:row>
                <xdr:rowOff>114300</xdr:rowOff>
              </from>
              <to>
                <xdr:col>7</xdr:col>
                <xdr:colOff>209550</xdr:colOff>
                <xdr:row>987</xdr:row>
                <xdr:rowOff>95250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1"/>
  <sheetViews>
    <sheetView topLeftCell="A709" zoomScale="115" zoomScaleNormal="115" workbookViewId="0">
      <selection activeCell="M642" sqref="M642"/>
    </sheetView>
  </sheetViews>
  <sheetFormatPr baseColWidth="10" defaultRowHeight="15" x14ac:dyDescent="0.25"/>
  <cols>
    <col min="1" max="1" width="5.140625" customWidth="1"/>
    <col min="2" max="2" width="13.5703125" style="11" customWidth="1"/>
    <col min="3" max="3" width="11.140625" customWidth="1"/>
    <col min="4" max="4" width="42.7109375" customWidth="1"/>
    <col min="5" max="5" width="30.85546875" customWidth="1"/>
    <col min="6" max="6" width="30.28515625" customWidth="1"/>
    <col min="7" max="7" width="26.85546875" customWidth="1"/>
    <col min="8" max="8" width="7.28515625" style="11" customWidth="1"/>
    <col min="9" max="9" width="7.140625" style="11" customWidth="1"/>
    <col min="10" max="10" width="6.140625" style="11" customWidth="1"/>
    <col min="11" max="11" width="8.5703125" style="11" customWidth="1"/>
    <col min="12" max="12" width="23.42578125" bestFit="1" customWidth="1"/>
    <col min="13" max="13" width="10.140625" bestFit="1" customWidth="1"/>
    <col min="257" max="257" width="5.140625" customWidth="1"/>
    <col min="258" max="258" width="13.5703125" customWidth="1"/>
    <col min="259" max="259" width="11.140625" customWidth="1"/>
    <col min="260" max="260" width="42.7109375" customWidth="1"/>
    <col min="261" max="261" width="30.85546875" customWidth="1"/>
    <col min="262" max="262" width="30.28515625" customWidth="1"/>
    <col min="263" max="263" width="26.85546875" customWidth="1"/>
    <col min="264" max="264" width="7.28515625" customWidth="1"/>
    <col min="265" max="265" width="7.140625" customWidth="1"/>
    <col min="266" max="266" width="6.140625" customWidth="1"/>
    <col min="267" max="267" width="8.5703125" customWidth="1"/>
    <col min="268" max="268" width="23.42578125" bestFit="1" customWidth="1"/>
    <col min="269" max="269" width="10.140625" bestFit="1" customWidth="1"/>
    <col min="513" max="513" width="5.140625" customWidth="1"/>
    <col min="514" max="514" width="13.5703125" customWidth="1"/>
    <col min="515" max="515" width="11.140625" customWidth="1"/>
    <col min="516" max="516" width="42.7109375" customWidth="1"/>
    <col min="517" max="517" width="30.85546875" customWidth="1"/>
    <col min="518" max="518" width="30.28515625" customWidth="1"/>
    <col min="519" max="519" width="26.85546875" customWidth="1"/>
    <col min="520" max="520" width="7.28515625" customWidth="1"/>
    <col min="521" max="521" width="7.140625" customWidth="1"/>
    <col min="522" max="522" width="6.140625" customWidth="1"/>
    <col min="523" max="523" width="8.5703125" customWidth="1"/>
    <col min="524" max="524" width="23.42578125" bestFit="1" customWidth="1"/>
    <col min="525" max="525" width="10.140625" bestFit="1" customWidth="1"/>
    <col min="769" max="769" width="5.140625" customWidth="1"/>
    <col min="770" max="770" width="13.5703125" customWidth="1"/>
    <col min="771" max="771" width="11.140625" customWidth="1"/>
    <col min="772" max="772" width="42.7109375" customWidth="1"/>
    <col min="773" max="773" width="30.85546875" customWidth="1"/>
    <col min="774" max="774" width="30.28515625" customWidth="1"/>
    <col min="775" max="775" width="26.85546875" customWidth="1"/>
    <col min="776" max="776" width="7.28515625" customWidth="1"/>
    <col min="777" max="777" width="7.140625" customWidth="1"/>
    <col min="778" max="778" width="6.140625" customWidth="1"/>
    <col min="779" max="779" width="8.5703125" customWidth="1"/>
    <col min="780" max="780" width="23.42578125" bestFit="1" customWidth="1"/>
    <col min="781" max="781" width="10.140625" bestFit="1" customWidth="1"/>
    <col min="1025" max="1025" width="5.140625" customWidth="1"/>
    <col min="1026" max="1026" width="13.5703125" customWidth="1"/>
    <col min="1027" max="1027" width="11.140625" customWidth="1"/>
    <col min="1028" max="1028" width="42.7109375" customWidth="1"/>
    <col min="1029" max="1029" width="30.85546875" customWidth="1"/>
    <col min="1030" max="1030" width="30.28515625" customWidth="1"/>
    <col min="1031" max="1031" width="26.85546875" customWidth="1"/>
    <col min="1032" max="1032" width="7.28515625" customWidth="1"/>
    <col min="1033" max="1033" width="7.140625" customWidth="1"/>
    <col min="1034" max="1034" width="6.140625" customWidth="1"/>
    <col min="1035" max="1035" width="8.5703125" customWidth="1"/>
    <col min="1036" max="1036" width="23.42578125" bestFit="1" customWidth="1"/>
    <col min="1037" max="1037" width="10.140625" bestFit="1" customWidth="1"/>
    <col min="1281" max="1281" width="5.140625" customWidth="1"/>
    <col min="1282" max="1282" width="13.5703125" customWidth="1"/>
    <col min="1283" max="1283" width="11.140625" customWidth="1"/>
    <col min="1284" max="1284" width="42.7109375" customWidth="1"/>
    <col min="1285" max="1285" width="30.85546875" customWidth="1"/>
    <col min="1286" max="1286" width="30.28515625" customWidth="1"/>
    <col min="1287" max="1287" width="26.85546875" customWidth="1"/>
    <col min="1288" max="1288" width="7.28515625" customWidth="1"/>
    <col min="1289" max="1289" width="7.140625" customWidth="1"/>
    <col min="1290" max="1290" width="6.140625" customWidth="1"/>
    <col min="1291" max="1291" width="8.5703125" customWidth="1"/>
    <col min="1292" max="1292" width="23.42578125" bestFit="1" customWidth="1"/>
    <col min="1293" max="1293" width="10.140625" bestFit="1" customWidth="1"/>
    <col min="1537" max="1537" width="5.140625" customWidth="1"/>
    <col min="1538" max="1538" width="13.5703125" customWidth="1"/>
    <col min="1539" max="1539" width="11.140625" customWidth="1"/>
    <col min="1540" max="1540" width="42.7109375" customWidth="1"/>
    <col min="1541" max="1541" width="30.85546875" customWidth="1"/>
    <col min="1542" max="1542" width="30.28515625" customWidth="1"/>
    <col min="1543" max="1543" width="26.85546875" customWidth="1"/>
    <col min="1544" max="1544" width="7.28515625" customWidth="1"/>
    <col min="1545" max="1545" width="7.140625" customWidth="1"/>
    <col min="1546" max="1546" width="6.140625" customWidth="1"/>
    <col min="1547" max="1547" width="8.5703125" customWidth="1"/>
    <col min="1548" max="1548" width="23.42578125" bestFit="1" customWidth="1"/>
    <col min="1549" max="1549" width="10.140625" bestFit="1" customWidth="1"/>
    <col min="1793" max="1793" width="5.140625" customWidth="1"/>
    <col min="1794" max="1794" width="13.5703125" customWidth="1"/>
    <col min="1795" max="1795" width="11.140625" customWidth="1"/>
    <col min="1796" max="1796" width="42.7109375" customWidth="1"/>
    <col min="1797" max="1797" width="30.85546875" customWidth="1"/>
    <col min="1798" max="1798" width="30.28515625" customWidth="1"/>
    <col min="1799" max="1799" width="26.85546875" customWidth="1"/>
    <col min="1800" max="1800" width="7.28515625" customWidth="1"/>
    <col min="1801" max="1801" width="7.140625" customWidth="1"/>
    <col min="1802" max="1802" width="6.140625" customWidth="1"/>
    <col min="1803" max="1803" width="8.5703125" customWidth="1"/>
    <col min="1804" max="1804" width="23.42578125" bestFit="1" customWidth="1"/>
    <col min="1805" max="1805" width="10.140625" bestFit="1" customWidth="1"/>
    <col min="2049" max="2049" width="5.140625" customWidth="1"/>
    <col min="2050" max="2050" width="13.5703125" customWidth="1"/>
    <col min="2051" max="2051" width="11.140625" customWidth="1"/>
    <col min="2052" max="2052" width="42.7109375" customWidth="1"/>
    <col min="2053" max="2053" width="30.85546875" customWidth="1"/>
    <col min="2054" max="2054" width="30.28515625" customWidth="1"/>
    <col min="2055" max="2055" width="26.85546875" customWidth="1"/>
    <col min="2056" max="2056" width="7.28515625" customWidth="1"/>
    <col min="2057" max="2057" width="7.140625" customWidth="1"/>
    <col min="2058" max="2058" width="6.140625" customWidth="1"/>
    <col min="2059" max="2059" width="8.5703125" customWidth="1"/>
    <col min="2060" max="2060" width="23.42578125" bestFit="1" customWidth="1"/>
    <col min="2061" max="2061" width="10.140625" bestFit="1" customWidth="1"/>
    <col min="2305" max="2305" width="5.140625" customWidth="1"/>
    <col min="2306" max="2306" width="13.5703125" customWidth="1"/>
    <col min="2307" max="2307" width="11.140625" customWidth="1"/>
    <col min="2308" max="2308" width="42.7109375" customWidth="1"/>
    <col min="2309" max="2309" width="30.85546875" customWidth="1"/>
    <col min="2310" max="2310" width="30.28515625" customWidth="1"/>
    <col min="2311" max="2311" width="26.85546875" customWidth="1"/>
    <col min="2312" max="2312" width="7.28515625" customWidth="1"/>
    <col min="2313" max="2313" width="7.140625" customWidth="1"/>
    <col min="2314" max="2314" width="6.140625" customWidth="1"/>
    <col min="2315" max="2315" width="8.5703125" customWidth="1"/>
    <col min="2316" max="2316" width="23.42578125" bestFit="1" customWidth="1"/>
    <col min="2317" max="2317" width="10.140625" bestFit="1" customWidth="1"/>
    <col min="2561" max="2561" width="5.140625" customWidth="1"/>
    <col min="2562" max="2562" width="13.5703125" customWidth="1"/>
    <col min="2563" max="2563" width="11.140625" customWidth="1"/>
    <col min="2564" max="2564" width="42.7109375" customWidth="1"/>
    <col min="2565" max="2565" width="30.85546875" customWidth="1"/>
    <col min="2566" max="2566" width="30.28515625" customWidth="1"/>
    <col min="2567" max="2567" width="26.85546875" customWidth="1"/>
    <col min="2568" max="2568" width="7.28515625" customWidth="1"/>
    <col min="2569" max="2569" width="7.140625" customWidth="1"/>
    <col min="2570" max="2570" width="6.140625" customWidth="1"/>
    <col min="2571" max="2571" width="8.5703125" customWidth="1"/>
    <col min="2572" max="2572" width="23.42578125" bestFit="1" customWidth="1"/>
    <col min="2573" max="2573" width="10.140625" bestFit="1" customWidth="1"/>
    <col min="2817" max="2817" width="5.140625" customWidth="1"/>
    <col min="2818" max="2818" width="13.5703125" customWidth="1"/>
    <col min="2819" max="2819" width="11.140625" customWidth="1"/>
    <col min="2820" max="2820" width="42.7109375" customWidth="1"/>
    <col min="2821" max="2821" width="30.85546875" customWidth="1"/>
    <col min="2822" max="2822" width="30.28515625" customWidth="1"/>
    <col min="2823" max="2823" width="26.85546875" customWidth="1"/>
    <col min="2824" max="2824" width="7.28515625" customWidth="1"/>
    <col min="2825" max="2825" width="7.140625" customWidth="1"/>
    <col min="2826" max="2826" width="6.140625" customWidth="1"/>
    <col min="2827" max="2827" width="8.5703125" customWidth="1"/>
    <col min="2828" max="2828" width="23.42578125" bestFit="1" customWidth="1"/>
    <col min="2829" max="2829" width="10.140625" bestFit="1" customWidth="1"/>
    <col min="3073" max="3073" width="5.140625" customWidth="1"/>
    <col min="3074" max="3074" width="13.5703125" customWidth="1"/>
    <col min="3075" max="3075" width="11.140625" customWidth="1"/>
    <col min="3076" max="3076" width="42.7109375" customWidth="1"/>
    <col min="3077" max="3077" width="30.85546875" customWidth="1"/>
    <col min="3078" max="3078" width="30.28515625" customWidth="1"/>
    <col min="3079" max="3079" width="26.85546875" customWidth="1"/>
    <col min="3080" max="3080" width="7.28515625" customWidth="1"/>
    <col min="3081" max="3081" width="7.140625" customWidth="1"/>
    <col min="3082" max="3082" width="6.140625" customWidth="1"/>
    <col min="3083" max="3083" width="8.5703125" customWidth="1"/>
    <col min="3084" max="3084" width="23.42578125" bestFit="1" customWidth="1"/>
    <col min="3085" max="3085" width="10.140625" bestFit="1" customWidth="1"/>
    <col min="3329" max="3329" width="5.140625" customWidth="1"/>
    <col min="3330" max="3330" width="13.5703125" customWidth="1"/>
    <col min="3331" max="3331" width="11.140625" customWidth="1"/>
    <col min="3332" max="3332" width="42.7109375" customWidth="1"/>
    <col min="3333" max="3333" width="30.85546875" customWidth="1"/>
    <col min="3334" max="3334" width="30.28515625" customWidth="1"/>
    <col min="3335" max="3335" width="26.85546875" customWidth="1"/>
    <col min="3336" max="3336" width="7.28515625" customWidth="1"/>
    <col min="3337" max="3337" width="7.140625" customWidth="1"/>
    <col min="3338" max="3338" width="6.140625" customWidth="1"/>
    <col min="3339" max="3339" width="8.5703125" customWidth="1"/>
    <col min="3340" max="3340" width="23.42578125" bestFit="1" customWidth="1"/>
    <col min="3341" max="3341" width="10.140625" bestFit="1" customWidth="1"/>
    <col min="3585" max="3585" width="5.140625" customWidth="1"/>
    <col min="3586" max="3586" width="13.5703125" customWidth="1"/>
    <col min="3587" max="3587" width="11.140625" customWidth="1"/>
    <col min="3588" max="3588" width="42.7109375" customWidth="1"/>
    <col min="3589" max="3589" width="30.85546875" customWidth="1"/>
    <col min="3590" max="3590" width="30.28515625" customWidth="1"/>
    <col min="3591" max="3591" width="26.85546875" customWidth="1"/>
    <col min="3592" max="3592" width="7.28515625" customWidth="1"/>
    <col min="3593" max="3593" width="7.140625" customWidth="1"/>
    <col min="3594" max="3594" width="6.140625" customWidth="1"/>
    <col min="3595" max="3595" width="8.5703125" customWidth="1"/>
    <col min="3596" max="3596" width="23.42578125" bestFit="1" customWidth="1"/>
    <col min="3597" max="3597" width="10.140625" bestFit="1" customWidth="1"/>
    <col min="3841" max="3841" width="5.140625" customWidth="1"/>
    <col min="3842" max="3842" width="13.5703125" customWidth="1"/>
    <col min="3843" max="3843" width="11.140625" customWidth="1"/>
    <col min="3844" max="3844" width="42.7109375" customWidth="1"/>
    <col min="3845" max="3845" width="30.85546875" customWidth="1"/>
    <col min="3846" max="3846" width="30.28515625" customWidth="1"/>
    <col min="3847" max="3847" width="26.85546875" customWidth="1"/>
    <col min="3848" max="3848" width="7.28515625" customWidth="1"/>
    <col min="3849" max="3849" width="7.140625" customWidth="1"/>
    <col min="3850" max="3850" width="6.140625" customWidth="1"/>
    <col min="3851" max="3851" width="8.5703125" customWidth="1"/>
    <col min="3852" max="3852" width="23.42578125" bestFit="1" customWidth="1"/>
    <col min="3853" max="3853" width="10.140625" bestFit="1" customWidth="1"/>
    <col min="4097" max="4097" width="5.140625" customWidth="1"/>
    <col min="4098" max="4098" width="13.5703125" customWidth="1"/>
    <col min="4099" max="4099" width="11.140625" customWidth="1"/>
    <col min="4100" max="4100" width="42.7109375" customWidth="1"/>
    <col min="4101" max="4101" width="30.85546875" customWidth="1"/>
    <col min="4102" max="4102" width="30.28515625" customWidth="1"/>
    <col min="4103" max="4103" width="26.85546875" customWidth="1"/>
    <col min="4104" max="4104" width="7.28515625" customWidth="1"/>
    <col min="4105" max="4105" width="7.140625" customWidth="1"/>
    <col min="4106" max="4106" width="6.140625" customWidth="1"/>
    <col min="4107" max="4107" width="8.5703125" customWidth="1"/>
    <col min="4108" max="4108" width="23.42578125" bestFit="1" customWidth="1"/>
    <col min="4109" max="4109" width="10.140625" bestFit="1" customWidth="1"/>
    <col min="4353" max="4353" width="5.140625" customWidth="1"/>
    <col min="4354" max="4354" width="13.5703125" customWidth="1"/>
    <col min="4355" max="4355" width="11.140625" customWidth="1"/>
    <col min="4356" max="4356" width="42.7109375" customWidth="1"/>
    <col min="4357" max="4357" width="30.85546875" customWidth="1"/>
    <col min="4358" max="4358" width="30.28515625" customWidth="1"/>
    <col min="4359" max="4359" width="26.85546875" customWidth="1"/>
    <col min="4360" max="4360" width="7.28515625" customWidth="1"/>
    <col min="4361" max="4361" width="7.140625" customWidth="1"/>
    <col min="4362" max="4362" width="6.140625" customWidth="1"/>
    <col min="4363" max="4363" width="8.5703125" customWidth="1"/>
    <col min="4364" max="4364" width="23.42578125" bestFit="1" customWidth="1"/>
    <col min="4365" max="4365" width="10.140625" bestFit="1" customWidth="1"/>
    <col min="4609" max="4609" width="5.140625" customWidth="1"/>
    <col min="4610" max="4610" width="13.5703125" customWidth="1"/>
    <col min="4611" max="4611" width="11.140625" customWidth="1"/>
    <col min="4612" max="4612" width="42.7109375" customWidth="1"/>
    <col min="4613" max="4613" width="30.85546875" customWidth="1"/>
    <col min="4614" max="4614" width="30.28515625" customWidth="1"/>
    <col min="4615" max="4615" width="26.85546875" customWidth="1"/>
    <col min="4616" max="4616" width="7.28515625" customWidth="1"/>
    <col min="4617" max="4617" width="7.140625" customWidth="1"/>
    <col min="4618" max="4618" width="6.140625" customWidth="1"/>
    <col min="4619" max="4619" width="8.5703125" customWidth="1"/>
    <col min="4620" max="4620" width="23.42578125" bestFit="1" customWidth="1"/>
    <col min="4621" max="4621" width="10.140625" bestFit="1" customWidth="1"/>
    <col min="4865" max="4865" width="5.140625" customWidth="1"/>
    <col min="4866" max="4866" width="13.5703125" customWidth="1"/>
    <col min="4867" max="4867" width="11.140625" customWidth="1"/>
    <col min="4868" max="4868" width="42.7109375" customWidth="1"/>
    <col min="4869" max="4869" width="30.85546875" customWidth="1"/>
    <col min="4870" max="4870" width="30.28515625" customWidth="1"/>
    <col min="4871" max="4871" width="26.85546875" customWidth="1"/>
    <col min="4872" max="4872" width="7.28515625" customWidth="1"/>
    <col min="4873" max="4873" width="7.140625" customWidth="1"/>
    <col min="4874" max="4874" width="6.140625" customWidth="1"/>
    <col min="4875" max="4875" width="8.5703125" customWidth="1"/>
    <col min="4876" max="4876" width="23.42578125" bestFit="1" customWidth="1"/>
    <col min="4877" max="4877" width="10.140625" bestFit="1" customWidth="1"/>
    <col min="5121" max="5121" width="5.140625" customWidth="1"/>
    <col min="5122" max="5122" width="13.5703125" customWidth="1"/>
    <col min="5123" max="5123" width="11.140625" customWidth="1"/>
    <col min="5124" max="5124" width="42.7109375" customWidth="1"/>
    <col min="5125" max="5125" width="30.85546875" customWidth="1"/>
    <col min="5126" max="5126" width="30.28515625" customWidth="1"/>
    <col min="5127" max="5127" width="26.85546875" customWidth="1"/>
    <col min="5128" max="5128" width="7.28515625" customWidth="1"/>
    <col min="5129" max="5129" width="7.140625" customWidth="1"/>
    <col min="5130" max="5130" width="6.140625" customWidth="1"/>
    <col min="5131" max="5131" width="8.5703125" customWidth="1"/>
    <col min="5132" max="5132" width="23.42578125" bestFit="1" customWidth="1"/>
    <col min="5133" max="5133" width="10.140625" bestFit="1" customWidth="1"/>
    <col min="5377" max="5377" width="5.140625" customWidth="1"/>
    <col min="5378" max="5378" width="13.5703125" customWidth="1"/>
    <col min="5379" max="5379" width="11.140625" customWidth="1"/>
    <col min="5380" max="5380" width="42.7109375" customWidth="1"/>
    <col min="5381" max="5381" width="30.85546875" customWidth="1"/>
    <col min="5382" max="5382" width="30.28515625" customWidth="1"/>
    <col min="5383" max="5383" width="26.85546875" customWidth="1"/>
    <col min="5384" max="5384" width="7.28515625" customWidth="1"/>
    <col min="5385" max="5385" width="7.140625" customWidth="1"/>
    <col min="5386" max="5386" width="6.140625" customWidth="1"/>
    <col min="5387" max="5387" width="8.5703125" customWidth="1"/>
    <col min="5388" max="5388" width="23.42578125" bestFit="1" customWidth="1"/>
    <col min="5389" max="5389" width="10.140625" bestFit="1" customWidth="1"/>
    <col min="5633" max="5633" width="5.140625" customWidth="1"/>
    <col min="5634" max="5634" width="13.5703125" customWidth="1"/>
    <col min="5635" max="5635" width="11.140625" customWidth="1"/>
    <col min="5636" max="5636" width="42.7109375" customWidth="1"/>
    <col min="5637" max="5637" width="30.85546875" customWidth="1"/>
    <col min="5638" max="5638" width="30.28515625" customWidth="1"/>
    <col min="5639" max="5639" width="26.85546875" customWidth="1"/>
    <col min="5640" max="5640" width="7.28515625" customWidth="1"/>
    <col min="5641" max="5641" width="7.140625" customWidth="1"/>
    <col min="5642" max="5642" width="6.140625" customWidth="1"/>
    <col min="5643" max="5643" width="8.5703125" customWidth="1"/>
    <col min="5644" max="5644" width="23.42578125" bestFit="1" customWidth="1"/>
    <col min="5645" max="5645" width="10.140625" bestFit="1" customWidth="1"/>
    <col min="5889" max="5889" width="5.140625" customWidth="1"/>
    <col min="5890" max="5890" width="13.5703125" customWidth="1"/>
    <col min="5891" max="5891" width="11.140625" customWidth="1"/>
    <col min="5892" max="5892" width="42.7109375" customWidth="1"/>
    <col min="5893" max="5893" width="30.85546875" customWidth="1"/>
    <col min="5894" max="5894" width="30.28515625" customWidth="1"/>
    <col min="5895" max="5895" width="26.85546875" customWidth="1"/>
    <col min="5896" max="5896" width="7.28515625" customWidth="1"/>
    <col min="5897" max="5897" width="7.140625" customWidth="1"/>
    <col min="5898" max="5898" width="6.140625" customWidth="1"/>
    <col min="5899" max="5899" width="8.5703125" customWidth="1"/>
    <col min="5900" max="5900" width="23.42578125" bestFit="1" customWidth="1"/>
    <col min="5901" max="5901" width="10.140625" bestFit="1" customWidth="1"/>
    <col min="6145" max="6145" width="5.140625" customWidth="1"/>
    <col min="6146" max="6146" width="13.5703125" customWidth="1"/>
    <col min="6147" max="6147" width="11.140625" customWidth="1"/>
    <col min="6148" max="6148" width="42.7109375" customWidth="1"/>
    <col min="6149" max="6149" width="30.85546875" customWidth="1"/>
    <col min="6150" max="6150" width="30.28515625" customWidth="1"/>
    <col min="6151" max="6151" width="26.85546875" customWidth="1"/>
    <col min="6152" max="6152" width="7.28515625" customWidth="1"/>
    <col min="6153" max="6153" width="7.140625" customWidth="1"/>
    <col min="6154" max="6154" width="6.140625" customWidth="1"/>
    <col min="6155" max="6155" width="8.5703125" customWidth="1"/>
    <col min="6156" max="6156" width="23.42578125" bestFit="1" customWidth="1"/>
    <col min="6157" max="6157" width="10.140625" bestFit="1" customWidth="1"/>
    <col min="6401" max="6401" width="5.140625" customWidth="1"/>
    <col min="6402" max="6402" width="13.5703125" customWidth="1"/>
    <col min="6403" max="6403" width="11.140625" customWidth="1"/>
    <col min="6404" max="6404" width="42.7109375" customWidth="1"/>
    <col min="6405" max="6405" width="30.85546875" customWidth="1"/>
    <col min="6406" max="6406" width="30.28515625" customWidth="1"/>
    <col min="6407" max="6407" width="26.85546875" customWidth="1"/>
    <col min="6408" max="6408" width="7.28515625" customWidth="1"/>
    <col min="6409" max="6409" width="7.140625" customWidth="1"/>
    <col min="6410" max="6410" width="6.140625" customWidth="1"/>
    <col min="6411" max="6411" width="8.5703125" customWidth="1"/>
    <col min="6412" max="6412" width="23.42578125" bestFit="1" customWidth="1"/>
    <col min="6413" max="6413" width="10.140625" bestFit="1" customWidth="1"/>
    <col min="6657" max="6657" width="5.140625" customWidth="1"/>
    <col min="6658" max="6658" width="13.5703125" customWidth="1"/>
    <col min="6659" max="6659" width="11.140625" customWidth="1"/>
    <col min="6660" max="6660" width="42.7109375" customWidth="1"/>
    <col min="6661" max="6661" width="30.85546875" customWidth="1"/>
    <col min="6662" max="6662" width="30.28515625" customWidth="1"/>
    <col min="6663" max="6663" width="26.85546875" customWidth="1"/>
    <col min="6664" max="6664" width="7.28515625" customWidth="1"/>
    <col min="6665" max="6665" width="7.140625" customWidth="1"/>
    <col min="6666" max="6666" width="6.140625" customWidth="1"/>
    <col min="6667" max="6667" width="8.5703125" customWidth="1"/>
    <col min="6668" max="6668" width="23.42578125" bestFit="1" customWidth="1"/>
    <col min="6669" max="6669" width="10.140625" bestFit="1" customWidth="1"/>
    <col min="6913" max="6913" width="5.140625" customWidth="1"/>
    <col min="6914" max="6914" width="13.5703125" customWidth="1"/>
    <col min="6915" max="6915" width="11.140625" customWidth="1"/>
    <col min="6916" max="6916" width="42.7109375" customWidth="1"/>
    <col min="6917" max="6917" width="30.85546875" customWidth="1"/>
    <col min="6918" max="6918" width="30.28515625" customWidth="1"/>
    <col min="6919" max="6919" width="26.85546875" customWidth="1"/>
    <col min="6920" max="6920" width="7.28515625" customWidth="1"/>
    <col min="6921" max="6921" width="7.140625" customWidth="1"/>
    <col min="6922" max="6922" width="6.140625" customWidth="1"/>
    <col min="6923" max="6923" width="8.5703125" customWidth="1"/>
    <col min="6924" max="6924" width="23.42578125" bestFit="1" customWidth="1"/>
    <col min="6925" max="6925" width="10.140625" bestFit="1" customWidth="1"/>
    <col min="7169" max="7169" width="5.140625" customWidth="1"/>
    <col min="7170" max="7170" width="13.5703125" customWidth="1"/>
    <col min="7171" max="7171" width="11.140625" customWidth="1"/>
    <col min="7172" max="7172" width="42.7109375" customWidth="1"/>
    <col min="7173" max="7173" width="30.85546875" customWidth="1"/>
    <col min="7174" max="7174" width="30.28515625" customWidth="1"/>
    <col min="7175" max="7175" width="26.85546875" customWidth="1"/>
    <col min="7176" max="7176" width="7.28515625" customWidth="1"/>
    <col min="7177" max="7177" width="7.140625" customWidth="1"/>
    <col min="7178" max="7178" width="6.140625" customWidth="1"/>
    <col min="7179" max="7179" width="8.5703125" customWidth="1"/>
    <col min="7180" max="7180" width="23.42578125" bestFit="1" customWidth="1"/>
    <col min="7181" max="7181" width="10.140625" bestFit="1" customWidth="1"/>
    <col min="7425" max="7425" width="5.140625" customWidth="1"/>
    <col min="7426" max="7426" width="13.5703125" customWidth="1"/>
    <col min="7427" max="7427" width="11.140625" customWidth="1"/>
    <col min="7428" max="7428" width="42.7109375" customWidth="1"/>
    <col min="7429" max="7429" width="30.85546875" customWidth="1"/>
    <col min="7430" max="7430" width="30.28515625" customWidth="1"/>
    <col min="7431" max="7431" width="26.85546875" customWidth="1"/>
    <col min="7432" max="7432" width="7.28515625" customWidth="1"/>
    <col min="7433" max="7433" width="7.140625" customWidth="1"/>
    <col min="7434" max="7434" width="6.140625" customWidth="1"/>
    <col min="7435" max="7435" width="8.5703125" customWidth="1"/>
    <col min="7436" max="7436" width="23.42578125" bestFit="1" customWidth="1"/>
    <col min="7437" max="7437" width="10.140625" bestFit="1" customWidth="1"/>
    <col min="7681" max="7681" width="5.140625" customWidth="1"/>
    <col min="7682" max="7682" width="13.5703125" customWidth="1"/>
    <col min="7683" max="7683" width="11.140625" customWidth="1"/>
    <col min="7684" max="7684" width="42.7109375" customWidth="1"/>
    <col min="7685" max="7685" width="30.85546875" customWidth="1"/>
    <col min="7686" max="7686" width="30.28515625" customWidth="1"/>
    <col min="7687" max="7687" width="26.85546875" customWidth="1"/>
    <col min="7688" max="7688" width="7.28515625" customWidth="1"/>
    <col min="7689" max="7689" width="7.140625" customWidth="1"/>
    <col min="7690" max="7690" width="6.140625" customWidth="1"/>
    <col min="7691" max="7691" width="8.5703125" customWidth="1"/>
    <col min="7692" max="7692" width="23.42578125" bestFit="1" customWidth="1"/>
    <col min="7693" max="7693" width="10.140625" bestFit="1" customWidth="1"/>
    <col min="7937" max="7937" width="5.140625" customWidth="1"/>
    <col min="7938" max="7938" width="13.5703125" customWidth="1"/>
    <col min="7939" max="7939" width="11.140625" customWidth="1"/>
    <col min="7940" max="7940" width="42.7109375" customWidth="1"/>
    <col min="7941" max="7941" width="30.85546875" customWidth="1"/>
    <col min="7942" max="7942" width="30.28515625" customWidth="1"/>
    <col min="7943" max="7943" width="26.85546875" customWidth="1"/>
    <col min="7944" max="7944" width="7.28515625" customWidth="1"/>
    <col min="7945" max="7945" width="7.140625" customWidth="1"/>
    <col min="7946" max="7946" width="6.140625" customWidth="1"/>
    <col min="7947" max="7947" width="8.5703125" customWidth="1"/>
    <col min="7948" max="7948" width="23.42578125" bestFit="1" customWidth="1"/>
    <col min="7949" max="7949" width="10.140625" bestFit="1" customWidth="1"/>
    <col min="8193" max="8193" width="5.140625" customWidth="1"/>
    <col min="8194" max="8194" width="13.5703125" customWidth="1"/>
    <col min="8195" max="8195" width="11.140625" customWidth="1"/>
    <col min="8196" max="8196" width="42.7109375" customWidth="1"/>
    <col min="8197" max="8197" width="30.85546875" customWidth="1"/>
    <col min="8198" max="8198" width="30.28515625" customWidth="1"/>
    <col min="8199" max="8199" width="26.85546875" customWidth="1"/>
    <col min="8200" max="8200" width="7.28515625" customWidth="1"/>
    <col min="8201" max="8201" width="7.140625" customWidth="1"/>
    <col min="8202" max="8202" width="6.140625" customWidth="1"/>
    <col min="8203" max="8203" width="8.5703125" customWidth="1"/>
    <col min="8204" max="8204" width="23.42578125" bestFit="1" customWidth="1"/>
    <col min="8205" max="8205" width="10.140625" bestFit="1" customWidth="1"/>
    <col min="8449" max="8449" width="5.140625" customWidth="1"/>
    <col min="8450" max="8450" width="13.5703125" customWidth="1"/>
    <col min="8451" max="8451" width="11.140625" customWidth="1"/>
    <col min="8452" max="8452" width="42.7109375" customWidth="1"/>
    <col min="8453" max="8453" width="30.85546875" customWidth="1"/>
    <col min="8454" max="8454" width="30.28515625" customWidth="1"/>
    <col min="8455" max="8455" width="26.85546875" customWidth="1"/>
    <col min="8456" max="8456" width="7.28515625" customWidth="1"/>
    <col min="8457" max="8457" width="7.140625" customWidth="1"/>
    <col min="8458" max="8458" width="6.140625" customWidth="1"/>
    <col min="8459" max="8459" width="8.5703125" customWidth="1"/>
    <col min="8460" max="8460" width="23.42578125" bestFit="1" customWidth="1"/>
    <col min="8461" max="8461" width="10.140625" bestFit="1" customWidth="1"/>
    <col min="8705" max="8705" width="5.140625" customWidth="1"/>
    <col min="8706" max="8706" width="13.5703125" customWidth="1"/>
    <col min="8707" max="8707" width="11.140625" customWidth="1"/>
    <col min="8708" max="8708" width="42.7109375" customWidth="1"/>
    <col min="8709" max="8709" width="30.85546875" customWidth="1"/>
    <col min="8710" max="8710" width="30.28515625" customWidth="1"/>
    <col min="8711" max="8711" width="26.85546875" customWidth="1"/>
    <col min="8712" max="8712" width="7.28515625" customWidth="1"/>
    <col min="8713" max="8713" width="7.140625" customWidth="1"/>
    <col min="8714" max="8714" width="6.140625" customWidth="1"/>
    <col min="8715" max="8715" width="8.5703125" customWidth="1"/>
    <col min="8716" max="8716" width="23.42578125" bestFit="1" customWidth="1"/>
    <col min="8717" max="8717" width="10.140625" bestFit="1" customWidth="1"/>
    <col min="8961" max="8961" width="5.140625" customWidth="1"/>
    <col min="8962" max="8962" width="13.5703125" customWidth="1"/>
    <col min="8963" max="8963" width="11.140625" customWidth="1"/>
    <col min="8964" max="8964" width="42.7109375" customWidth="1"/>
    <col min="8965" max="8965" width="30.85546875" customWidth="1"/>
    <col min="8966" max="8966" width="30.28515625" customWidth="1"/>
    <col min="8967" max="8967" width="26.85546875" customWidth="1"/>
    <col min="8968" max="8968" width="7.28515625" customWidth="1"/>
    <col min="8969" max="8969" width="7.140625" customWidth="1"/>
    <col min="8970" max="8970" width="6.140625" customWidth="1"/>
    <col min="8971" max="8971" width="8.5703125" customWidth="1"/>
    <col min="8972" max="8972" width="23.42578125" bestFit="1" customWidth="1"/>
    <col min="8973" max="8973" width="10.140625" bestFit="1" customWidth="1"/>
    <col min="9217" max="9217" width="5.140625" customWidth="1"/>
    <col min="9218" max="9218" width="13.5703125" customWidth="1"/>
    <col min="9219" max="9219" width="11.140625" customWidth="1"/>
    <col min="9220" max="9220" width="42.7109375" customWidth="1"/>
    <col min="9221" max="9221" width="30.85546875" customWidth="1"/>
    <col min="9222" max="9222" width="30.28515625" customWidth="1"/>
    <col min="9223" max="9223" width="26.85546875" customWidth="1"/>
    <col min="9224" max="9224" width="7.28515625" customWidth="1"/>
    <col min="9225" max="9225" width="7.140625" customWidth="1"/>
    <col min="9226" max="9226" width="6.140625" customWidth="1"/>
    <col min="9227" max="9227" width="8.5703125" customWidth="1"/>
    <col min="9228" max="9228" width="23.42578125" bestFit="1" customWidth="1"/>
    <col min="9229" max="9229" width="10.140625" bestFit="1" customWidth="1"/>
    <col min="9473" max="9473" width="5.140625" customWidth="1"/>
    <col min="9474" max="9474" width="13.5703125" customWidth="1"/>
    <col min="9475" max="9475" width="11.140625" customWidth="1"/>
    <col min="9476" max="9476" width="42.7109375" customWidth="1"/>
    <col min="9477" max="9477" width="30.85546875" customWidth="1"/>
    <col min="9478" max="9478" width="30.28515625" customWidth="1"/>
    <col min="9479" max="9479" width="26.85546875" customWidth="1"/>
    <col min="9480" max="9480" width="7.28515625" customWidth="1"/>
    <col min="9481" max="9481" width="7.140625" customWidth="1"/>
    <col min="9482" max="9482" width="6.140625" customWidth="1"/>
    <col min="9483" max="9483" width="8.5703125" customWidth="1"/>
    <col min="9484" max="9484" width="23.42578125" bestFit="1" customWidth="1"/>
    <col min="9485" max="9485" width="10.140625" bestFit="1" customWidth="1"/>
    <col min="9729" max="9729" width="5.140625" customWidth="1"/>
    <col min="9730" max="9730" width="13.5703125" customWidth="1"/>
    <col min="9731" max="9731" width="11.140625" customWidth="1"/>
    <col min="9732" max="9732" width="42.7109375" customWidth="1"/>
    <col min="9733" max="9733" width="30.85546875" customWidth="1"/>
    <col min="9734" max="9734" width="30.28515625" customWidth="1"/>
    <col min="9735" max="9735" width="26.85546875" customWidth="1"/>
    <col min="9736" max="9736" width="7.28515625" customWidth="1"/>
    <col min="9737" max="9737" width="7.140625" customWidth="1"/>
    <col min="9738" max="9738" width="6.140625" customWidth="1"/>
    <col min="9739" max="9739" width="8.5703125" customWidth="1"/>
    <col min="9740" max="9740" width="23.42578125" bestFit="1" customWidth="1"/>
    <col min="9741" max="9741" width="10.140625" bestFit="1" customWidth="1"/>
    <col min="9985" max="9985" width="5.140625" customWidth="1"/>
    <col min="9986" max="9986" width="13.5703125" customWidth="1"/>
    <col min="9987" max="9987" width="11.140625" customWidth="1"/>
    <col min="9988" max="9988" width="42.7109375" customWidth="1"/>
    <col min="9989" max="9989" width="30.85546875" customWidth="1"/>
    <col min="9990" max="9990" width="30.28515625" customWidth="1"/>
    <col min="9991" max="9991" width="26.85546875" customWidth="1"/>
    <col min="9992" max="9992" width="7.28515625" customWidth="1"/>
    <col min="9993" max="9993" width="7.140625" customWidth="1"/>
    <col min="9994" max="9994" width="6.140625" customWidth="1"/>
    <col min="9995" max="9995" width="8.5703125" customWidth="1"/>
    <col min="9996" max="9996" width="23.42578125" bestFit="1" customWidth="1"/>
    <col min="9997" max="9997" width="10.140625" bestFit="1" customWidth="1"/>
    <col min="10241" max="10241" width="5.140625" customWidth="1"/>
    <col min="10242" max="10242" width="13.5703125" customWidth="1"/>
    <col min="10243" max="10243" width="11.140625" customWidth="1"/>
    <col min="10244" max="10244" width="42.7109375" customWidth="1"/>
    <col min="10245" max="10245" width="30.85546875" customWidth="1"/>
    <col min="10246" max="10246" width="30.28515625" customWidth="1"/>
    <col min="10247" max="10247" width="26.85546875" customWidth="1"/>
    <col min="10248" max="10248" width="7.28515625" customWidth="1"/>
    <col min="10249" max="10249" width="7.140625" customWidth="1"/>
    <col min="10250" max="10250" width="6.140625" customWidth="1"/>
    <col min="10251" max="10251" width="8.5703125" customWidth="1"/>
    <col min="10252" max="10252" width="23.42578125" bestFit="1" customWidth="1"/>
    <col min="10253" max="10253" width="10.140625" bestFit="1" customWidth="1"/>
    <col min="10497" max="10497" width="5.140625" customWidth="1"/>
    <col min="10498" max="10498" width="13.5703125" customWidth="1"/>
    <col min="10499" max="10499" width="11.140625" customWidth="1"/>
    <col min="10500" max="10500" width="42.7109375" customWidth="1"/>
    <col min="10501" max="10501" width="30.85546875" customWidth="1"/>
    <col min="10502" max="10502" width="30.28515625" customWidth="1"/>
    <col min="10503" max="10503" width="26.85546875" customWidth="1"/>
    <col min="10504" max="10504" width="7.28515625" customWidth="1"/>
    <col min="10505" max="10505" width="7.140625" customWidth="1"/>
    <col min="10506" max="10506" width="6.140625" customWidth="1"/>
    <col min="10507" max="10507" width="8.5703125" customWidth="1"/>
    <col min="10508" max="10508" width="23.42578125" bestFit="1" customWidth="1"/>
    <col min="10509" max="10509" width="10.140625" bestFit="1" customWidth="1"/>
    <col min="10753" max="10753" width="5.140625" customWidth="1"/>
    <col min="10754" max="10754" width="13.5703125" customWidth="1"/>
    <col min="10755" max="10755" width="11.140625" customWidth="1"/>
    <col min="10756" max="10756" width="42.7109375" customWidth="1"/>
    <col min="10757" max="10757" width="30.85546875" customWidth="1"/>
    <col min="10758" max="10758" width="30.28515625" customWidth="1"/>
    <col min="10759" max="10759" width="26.85546875" customWidth="1"/>
    <col min="10760" max="10760" width="7.28515625" customWidth="1"/>
    <col min="10761" max="10761" width="7.140625" customWidth="1"/>
    <col min="10762" max="10762" width="6.140625" customWidth="1"/>
    <col min="10763" max="10763" width="8.5703125" customWidth="1"/>
    <col min="10764" max="10764" width="23.42578125" bestFit="1" customWidth="1"/>
    <col min="10765" max="10765" width="10.140625" bestFit="1" customWidth="1"/>
    <col min="11009" max="11009" width="5.140625" customWidth="1"/>
    <col min="11010" max="11010" width="13.5703125" customWidth="1"/>
    <col min="11011" max="11011" width="11.140625" customWidth="1"/>
    <col min="11012" max="11012" width="42.7109375" customWidth="1"/>
    <col min="11013" max="11013" width="30.85546875" customWidth="1"/>
    <col min="11014" max="11014" width="30.28515625" customWidth="1"/>
    <col min="11015" max="11015" width="26.85546875" customWidth="1"/>
    <col min="11016" max="11016" width="7.28515625" customWidth="1"/>
    <col min="11017" max="11017" width="7.140625" customWidth="1"/>
    <col min="11018" max="11018" width="6.140625" customWidth="1"/>
    <col min="11019" max="11019" width="8.5703125" customWidth="1"/>
    <col min="11020" max="11020" width="23.42578125" bestFit="1" customWidth="1"/>
    <col min="11021" max="11021" width="10.140625" bestFit="1" customWidth="1"/>
    <col min="11265" max="11265" width="5.140625" customWidth="1"/>
    <col min="11266" max="11266" width="13.5703125" customWidth="1"/>
    <col min="11267" max="11267" width="11.140625" customWidth="1"/>
    <col min="11268" max="11268" width="42.7109375" customWidth="1"/>
    <col min="11269" max="11269" width="30.85546875" customWidth="1"/>
    <col min="11270" max="11270" width="30.28515625" customWidth="1"/>
    <col min="11271" max="11271" width="26.85546875" customWidth="1"/>
    <col min="11272" max="11272" width="7.28515625" customWidth="1"/>
    <col min="11273" max="11273" width="7.140625" customWidth="1"/>
    <col min="11274" max="11274" width="6.140625" customWidth="1"/>
    <col min="11275" max="11275" width="8.5703125" customWidth="1"/>
    <col min="11276" max="11276" width="23.42578125" bestFit="1" customWidth="1"/>
    <col min="11277" max="11277" width="10.140625" bestFit="1" customWidth="1"/>
    <col min="11521" max="11521" width="5.140625" customWidth="1"/>
    <col min="11522" max="11522" width="13.5703125" customWidth="1"/>
    <col min="11523" max="11523" width="11.140625" customWidth="1"/>
    <col min="11524" max="11524" width="42.7109375" customWidth="1"/>
    <col min="11525" max="11525" width="30.85546875" customWidth="1"/>
    <col min="11526" max="11526" width="30.28515625" customWidth="1"/>
    <col min="11527" max="11527" width="26.85546875" customWidth="1"/>
    <col min="11528" max="11528" width="7.28515625" customWidth="1"/>
    <col min="11529" max="11529" width="7.140625" customWidth="1"/>
    <col min="11530" max="11530" width="6.140625" customWidth="1"/>
    <col min="11531" max="11531" width="8.5703125" customWidth="1"/>
    <col min="11532" max="11532" width="23.42578125" bestFit="1" customWidth="1"/>
    <col min="11533" max="11533" width="10.140625" bestFit="1" customWidth="1"/>
    <col min="11777" max="11777" width="5.140625" customWidth="1"/>
    <col min="11778" max="11778" width="13.5703125" customWidth="1"/>
    <col min="11779" max="11779" width="11.140625" customWidth="1"/>
    <col min="11780" max="11780" width="42.7109375" customWidth="1"/>
    <col min="11781" max="11781" width="30.85546875" customWidth="1"/>
    <col min="11782" max="11782" width="30.28515625" customWidth="1"/>
    <col min="11783" max="11783" width="26.85546875" customWidth="1"/>
    <col min="11784" max="11784" width="7.28515625" customWidth="1"/>
    <col min="11785" max="11785" width="7.140625" customWidth="1"/>
    <col min="11786" max="11786" width="6.140625" customWidth="1"/>
    <col min="11787" max="11787" width="8.5703125" customWidth="1"/>
    <col min="11788" max="11788" width="23.42578125" bestFit="1" customWidth="1"/>
    <col min="11789" max="11789" width="10.140625" bestFit="1" customWidth="1"/>
    <col min="12033" max="12033" width="5.140625" customWidth="1"/>
    <col min="12034" max="12034" width="13.5703125" customWidth="1"/>
    <col min="12035" max="12035" width="11.140625" customWidth="1"/>
    <col min="12036" max="12036" width="42.7109375" customWidth="1"/>
    <col min="12037" max="12037" width="30.85546875" customWidth="1"/>
    <col min="12038" max="12038" width="30.28515625" customWidth="1"/>
    <col min="12039" max="12039" width="26.85546875" customWidth="1"/>
    <col min="12040" max="12040" width="7.28515625" customWidth="1"/>
    <col min="12041" max="12041" width="7.140625" customWidth="1"/>
    <col min="12042" max="12042" width="6.140625" customWidth="1"/>
    <col min="12043" max="12043" width="8.5703125" customWidth="1"/>
    <col min="12044" max="12044" width="23.42578125" bestFit="1" customWidth="1"/>
    <col min="12045" max="12045" width="10.140625" bestFit="1" customWidth="1"/>
    <col min="12289" max="12289" width="5.140625" customWidth="1"/>
    <col min="12290" max="12290" width="13.5703125" customWidth="1"/>
    <col min="12291" max="12291" width="11.140625" customWidth="1"/>
    <col min="12292" max="12292" width="42.7109375" customWidth="1"/>
    <col min="12293" max="12293" width="30.85546875" customWidth="1"/>
    <col min="12294" max="12294" width="30.28515625" customWidth="1"/>
    <col min="12295" max="12295" width="26.85546875" customWidth="1"/>
    <col min="12296" max="12296" width="7.28515625" customWidth="1"/>
    <col min="12297" max="12297" width="7.140625" customWidth="1"/>
    <col min="12298" max="12298" width="6.140625" customWidth="1"/>
    <col min="12299" max="12299" width="8.5703125" customWidth="1"/>
    <col min="12300" max="12300" width="23.42578125" bestFit="1" customWidth="1"/>
    <col min="12301" max="12301" width="10.140625" bestFit="1" customWidth="1"/>
    <col min="12545" max="12545" width="5.140625" customWidth="1"/>
    <col min="12546" max="12546" width="13.5703125" customWidth="1"/>
    <col min="12547" max="12547" width="11.140625" customWidth="1"/>
    <col min="12548" max="12548" width="42.7109375" customWidth="1"/>
    <col min="12549" max="12549" width="30.85546875" customWidth="1"/>
    <col min="12550" max="12550" width="30.28515625" customWidth="1"/>
    <col min="12551" max="12551" width="26.85546875" customWidth="1"/>
    <col min="12552" max="12552" width="7.28515625" customWidth="1"/>
    <col min="12553" max="12553" width="7.140625" customWidth="1"/>
    <col min="12554" max="12554" width="6.140625" customWidth="1"/>
    <col min="12555" max="12555" width="8.5703125" customWidth="1"/>
    <col min="12556" max="12556" width="23.42578125" bestFit="1" customWidth="1"/>
    <col min="12557" max="12557" width="10.140625" bestFit="1" customWidth="1"/>
    <col min="12801" max="12801" width="5.140625" customWidth="1"/>
    <col min="12802" max="12802" width="13.5703125" customWidth="1"/>
    <col min="12803" max="12803" width="11.140625" customWidth="1"/>
    <col min="12804" max="12804" width="42.7109375" customWidth="1"/>
    <col min="12805" max="12805" width="30.85546875" customWidth="1"/>
    <col min="12806" max="12806" width="30.28515625" customWidth="1"/>
    <col min="12807" max="12807" width="26.85546875" customWidth="1"/>
    <col min="12808" max="12808" width="7.28515625" customWidth="1"/>
    <col min="12809" max="12809" width="7.140625" customWidth="1"/>
    <col min="12810" max="12810" width="6.140625" customWidth="1"/>
    <col min="12811" max="12811" width="8.5703125" customWidth="1"/>
    <col min="12812" max="12812" width="23.42578125" bestFit="1" customWidth="1"/>
    <col min="12813" max="12813" width="10.140625" bestFit="1" customWidth="1"/>
    <col min="13057" max="13057" width="5.140625" customWidth="1"/>
    <col min="13058" max="13058" width="13.5703125" customWidth="1"/>
    <col min="13059" max="13059" width="11.140625" customWidth="1"/>
    <col min="13060" max="13060" width="42.7109375" customWidth="1"/>
    <col min="13061" max="13061" width="30.85546875" customWidth="1"/>
    <col min="13062" max="13062" width="30.28515625" customWidth="1"/>
    <col min="13063" max="13063" width="26.85546875" customWidth="1"/>
    <col min="13064" max="13064" width="7.28515625" customWidth="1"/>
    <col min="13065" max="13065" width="7.140625" customWidth="1"/>
    <col min="13066" max="13066" width="6.140625" customWidth="1"/>
    <col min="13067" max="13067" width="8.5703125" customWidth="1"/>
    <col min="13068" max="13068" width="23.42578125" bestFit="1" customWidth="1"/>
    <col min="13069" max="13069" width="10.140625" bestFit="1" customWidth="1"/>
    <col min="13313" max="13313" width="5.140625" customWidth="1"/>
    <col min="13314" max="13314" width="13.5703125" customWidth="1"/>
    <col min="13315" max="13315" width="11.140625" customWidth="1"/>
    <col min="13316" max="13316" width="42.7109375" customWidth="1"/>
    <col min="13317" max="13317" width="30.85546875" customWidth="1"/>
    <col min="13318" max="13318" width="30.28515625" customWidth="1"/>
    <col min="13319" max="13319" width="26.85546875" customWidth="1"/>
    <col min="13320" max="13320" width="7.28515625" customWidth="1"/>
    <col min="13321" max="13321" width="7.140625" customWidth="1"/>
    <col min="13322" max="13322" width="6.140625" customWidth="1"/>
    <col min="13323" max="13323" width="8.5703125" customWidth="1"/>
    <col min="13324" max="13324" width="23.42578125" bestFit="1" customWidth="1"/>
    <col min="13325" max="13325" width="10.140625" bestFit="1" customWidth="1"/>
    <col min="13569" max="13569" width="5.140625" customWidth="1"/>
    <col min="13570" max="13570" width="13.5703125" customWidth="1"/>
    <col min="13571" max="13571" width="11.140625" customWidth="1"/>
    <col min="13572" max="13572" width="42.7109375" customWidth="1"/>
    <col min="13573" max="13573" width="30.85546875" customWidth="1"/>
    <col min="13574" max="13574" width="30.28515625" customWidth="1"/>
    <col min="13575" max="13575" width="26.85546875" customWidth="1"/>
    <col min="13576" max="13576" width="7.28515625" customWidth="1"/>
    <col min="13577" max="13577" width="7.140625" customWidth="1"/>
    <col min="13578" max="13578" width="6.140625" customWidth="1"/>
    <col min="13579" max="13579" width="8.5703125" customWidth="1"/>
    <col min="13580" max="13580" width="23.42578125" bestFit="1" customWidth="1"/>
    <col min="13581" max="13581" width="10.140625" bestFit="1" customWidth="1"/>
    <col min="13825" max="13825" width="5.140625" customWidth="1"/>
    <col min="13826" max="13826" width="13.5703125" customWidth="1"/>
    <col min="13827" max="13827" width="11.140625" customWidth="1"/>
    <col min="13828" max="13828" width="42.7109375" customWidth="1"/>
    <col min="13829" max="13829" width="30.85546875" customWidth="1"/>
    <col min="13830" max="13830" width="30.28515625" customWidth="1"/>
    <col min="13831" max="13831" width="26.85546875" customWidth="1"/>
    <col min="13832" max="13832" width="7.28515625" customWidth="1"/>
    <col min="13833" max="13833" width="7.140625" customWidth="1"/>
    <col min="13834" max="13834" width="6.140625" customWidth="1"/>
    <col min="13835" max="13835" width="8.5703125" customWidth="1"/>
    <col min="13836" max="13836" width="23.42578125" bestFit="1" customWidth="1"/>
    <col min="13837" max="13837" width="10.140625" bestFit="1" customWidth="1"/>
    <col min="14081" max="14081" width="5.140625" customWidth="1"/>
    <col min="14082" max="14082" width="13.5703125" customWidth="1"/>
    <col min="14083" max="14083" width="11.140625" customWidth="1"/>
    <col min="14084" max="14084" width="42.7109375" customWidth="1"/>
    <col min="14085" max="14085" width="30.85546875" customWidth="1"/>
    <col min="14086" max="14086" width="30.28515625" customWidth="1"/>
    <col min="14087" max="14087" width="26.85546875" customWidth="1"/>
    <col min="14088" max="14088" width="7.28515625" customWidth="1"/>
    <col min="14089" max="14089" width="7.140625" customWidth="1"/>
    <col min="14090" max="14090" width="6.140625" customWidth="1"/>
    <col min="14091" max="14091" width="8.5703125" customWidth="1"/>
    <col min="14092" max="14092" width="23.42578125" bestFit="1" customWidth="1"/>
    <col min="14093" max="14093" width="10.140625" bestFit="1" customWidth="1"/>
    <col min="14337" max="14337" width="5.140625" customWidth="1"/>
    <col min="14338" max="14338" width="13.5703125" customWidth="1"/>
    <col min="14339" max="14339" width="11.140625" customWidth="1"/>
    <col min="14340" max="14340" width="42.7109375" customWidth="1"/>
    <col min="14341" max="14341" width="30.85546875" customWidth="1"/>
    <col min="14342" max="14342" width="30.28515625" customWidth="1"/>
    <col min="14343" max="14343" width="26.85546875" customWidth="1"/>
    <col min="14344" max="14344" width="7.28515625" customWidth="1"/>
    <col min="14345" max="14345" width="7.140625" customWidth="1"/>
    <col min="14346" max="14346" width="6.140625" customWidth="1"/>
    <col min="14347" max="14347" width="8.5703125" customWidth="1"/>
    <col min="14348" max="14348" width="23.42578125" bestFit="1" customWidth="1"/>
    <col min="14349" max="14349" width="10.140625" bestFit="1" customWidth="1"/>
    <col min="14593" max="14593" width="5.140625" customWidth="1"/>
    <col min="14594" max="14594" width="13.5703125" customWidth="1"/>
    <col min="14595" max="14595" width="11.140625" customWidth="1"/>
    <col min="14596" max="14596" width="42.7109375" customWidth="1"/>
    <col min="14597" max="14597" width="30.85546875" customWidth="1"/>
    <col min="14598" max="14598" width="30.28515625" customWidth="1"/>
    <col min="14599" max="14599" width="26.85546875" customWidth="1"/>
    <col min="14600" max="14600" width="7.28515625" customWidth="1"/>
    <col min="14601" max="14601" width="7.140625" customWidth="1"/>
    <col min="14602" max="14602" width="6.140625" customWidth="1"/>
    <col min="14603" max="14603" width="8.5703125" customWidth="1"/>
    <col min="14604" max="14604" width="23.42578125" bestFit="1" customWidth="1"/>
    <col min="14605" max="14605" width="10.140625" bestFit="1" customWidth="1"/>
    <col min="14849" max="14849" width="5.140625" customWidth="1"/>
    <col min="14850" max="14850" width="13.5703125" customWidth="1"/>
    <col min="14851" max="14851" width="11.140625" customWidth="1"/>
    <col min="14852" max="14852" width="42.7109375" customWidth="1"/>
    <col min="14853" max="14853" width="30.85546875" customWidth="1"/>
    <col min="14854" max="14854" width="30.28515625" customWidth="1"/>
    <col min="14855" max="14855" width="26.85546875" customWidth="1"/>
    <col min="14856" max="14856" width="7.28515625" customWidth="1"/>
    <col min="14857" max="14857" width="7.140625" customWidth="1"/>
    <col min="14858" max="14858" width="6.140625" customWidth="1"/>
    <col min="14859" max="14859" width="8.5703125" customWidth="1"/>
    <col min="14860" max="14860" width="23.42578125" bestFit="1" customWidth="1"/>
    <col min="14861" max="14861" width="10.140625" bestFit="1" customWidth="1"/>
    <col min="15105" max="15105" width="5.140625" customWidth="1"/>
    <col min="15106" max="15106" width="13.5703125" customWidth="1"/>
    <col min="15107" max="15107" width="11.140625" customWidth="1"/>
    <col min="15108" max="15108" width="42.7109375" customWidth="1"/>
    <col min="15109" max="15109" width="30.85546875" customWidth="1"/>
    <col min="15110" max="15110" width="30.28515625" customWidth="1"/>
    <col min="15111" max="15111" width="26.85546875" customWidth="1"/>
    <col min="15112" max="15112" width="7.28515625" customWidth="1"/>
    <col min="15113" max="15113" width="7.140625" customWidth="1"/>
    <col min="15114" max="15114" width="6.140625" customWidth="1"/>
    <col min="15115" max="15115" width="8.5703125" customWidth="1"/>
    <col min="15116" max="15116" width="23.42578125" bestFit="1" customWidth="1"/>
    <col min="15117" max="15117" width="10.140625" bestFit="1" customWidth="1"/>
    <col min="15361" max="15361" width="5.140625" customWidth="1"/>
    <col min="15362" max="15362" width="13.5703125" customWidth="1"/>
    <col min="15363" max="15363" width="11.140625" customWidth="1"/>
    <col min="15364" max="15364" width="42.7109375" customWidth="1"/>
    <col min="15365" max="15365" width="30.85546875" customWidth="1"/>
    <col min="15366" max="15366" width="30.28515625" customWidth="1"/>
    <col min="15367" max="15367" width="26.85546875" customWidth="1"/>
    <col min="15368" max="15368" width="7.28515625" customWidth="1"/>
    <col min="15369" max="15369" width="7.140625" customWidth="1"/>
    <col min="15370" max="15370" width="6.140625" customWidth="1"/>
    <col min="15371" max="15371" width="8.5703125" customWidth="1"/>
    <col min="15372" max="15372" width="23.42578125" bestFit="1" customWidth="1"/>
    <col min="15373" max="15373" width="10.140625" bestFit="1" customWidth="1"/>
    <col min="15617" max="15617" width="5.140625" customWidth="1"/>
    <col min="15618" max="15618" width="13.5703125" customWidth="1"/>
    <col min="15619" max="15619" width="11.140625" customWidth="1"/>
    <col min="15620" max="15620" width="42.7109375" customWidth="1"/>
    <col min="15621" max="15621" width="30.85546875" customWidth="1"/>
    <col min="15622" max="15622" width="30.28515625" customWidth="1"/>
    <col min="15623" max="15623" width="26.85546875" customWidth="1"/>
    <col min="15624" max="15624" width="7.28515625" customWidth="1"/>
    <col min="15625" max="15625" width="7.140625" customWidth="1"/>
    <col min="15626" max="15626" width="6.140625" customWidth="1"/>
    <col min="15627" max="15627" width="8.5703125" customWidth="1"/>
    <col min="15628" max="15628" width="23.42578125" bestFit="1" customWidth="1"/>
    <col min="15629" max="15629" width="10.140625" bestFit="1" customWidth="1"/>
    <col min="15873" max="15873" width="5.140625" customWidth="1"/>
    <col min="15874" max="15874" width="13.5703125" customWidth="1"/>
    <col min="15875" max="15875" width="11.140625" customWidth="1"/>
    <col min="15876" max="15876" width="42.7109375" customWidth="1"/>
    <col min="15877" max="15877" width="30.85546875" customWidth="1"/>
    <col min="15878" max="15878" width="30.28515625" customWidth="1"/>
    <col min="15879" max="15879" width="26.85546875" customWidth="1"/>
    <col min="15880" max="15880" width="7.28515625" customWidth="1"/>
    <col min="15881" max="15881" width="7.140625" customWidth="1"/>
    <col min="15882" max="15882" width="6.140625" customWidth="1"/>
    <col min="15883" max="15883" width="8.5703125" customWidth="1"/>
    <col min="15884" max="15884" width="23.42578125" bestFit="1" customWidth="1"/>
    <col min="15885" max="15885" width="10.140625" bestFit="1" customWidth="1"/>
    <col min="16129" max="16129" width="5.140625" customWidth="1"/>
    <col min="16130" max="16130" width="13.5703125" customWidth="1"/>
    <col min="16131" max="16131" width="11.140625" customWidth="1"/>
    <col min="16132" max="16132" width="42.7109375" customWidth="1"/>
    <col min="16133" max="16133" width="30.85546875" customWidth="1"/>
    <col min="16134" max="16134" width="30.28515625" customWidth="1"/>
    <col min="16135" max="16135" width="26.85546875" customWidth="1"/>
    <col min="16136" max="16136" width="7.28515625" customWidth="1"/>
    <col min="16137" max="16137" width="7.140625" customWidth="1"/>
    <col min="16138" max="16138" width="6.140625" customWidth="1"/>
    <col min="16139" max="16139" width="8.5703125" customWidth="1"/>
    <col min="16140" max="16140" width="23.42578125" bestFit="1" customWidth="1"/>
    <col min="16141" max="16141" width="10.140625" bestFit="1" customWidth="1"/>
  </cols>
  <sheetData>
    <row r="1" spans="1:12" ht="18.75" x14ac:dyDescent="0.3">
      <c r="A1" s="471" t="s">
        <v>0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</row>
    <row r="3" spans="1:12" ht="15" customHeight="1" x14ac:dyDescent="0.25">
      <c r="A3" s="2"/>
      <c r="B3" s="12"/>
      <c r="C3" s="2"/>
      <c r="D3" s="472" t="s">
        <v>1601</v>
      </c>
      <c r="E3" s="472"/>
      <c r="F3" s="472"/>
      <c r="G3" s="472"/>
      <c r="H3" s="472"/>
      <c r="I3" s="472"/>
      <c r="J3" s="472"/>
      <c r="K3" s="472"/>
      <c r="L3" s="472"/>
    </row>
    <row r="4" spans="1:12" ht="20.25" customHeight="1" x14ac:dyDescent="0.25">
      <c r="A4" s="2"/>
      <c r="B4" s="12"/>
      <c r="C4" s="2"/>
      <c r="D4" s="472"/>
      <c r="E4" s="472"/>
      <c r="F4" s="472"/>
      <c r="G4" s="472"/>
      <c r="H4" s="472"/>
      <c r="I4" s="472"/>
      <c r="J4" s="472"/>
      <c r="K4" s="472"/>
      <c r="L4" s="472"/>
    </row>
    <row r="5" spans="1:12" x14ac:dyDescent="0.25">
      <c r="D5" s="473"/>
      <c r="E5" s="473"/>
      <c r="F5" s="473"/>
      <c r="G5" s="473"/>
      <c r="H5" s="473"/>
      <c r="I5" s="473"/>
      <c r="J5" s="473"/>
      <c r="K5" s="473"/>
      <c r="L5" s="473"/>
    </row>
    <row r="6" spans="1:12" ht="21" customHeight="1" x14ac:dyDescent="0.25">
      <c r="A6" s="491" t="s">
        <v>352</v>
      </c>
      <c r="B6" s="492"/>
      <c r="C6" s="492"/>
      <c r="D6" s="492"/>
      <c r="E6" s="492"/>
      <c r="F6" s="492"/>
      <c r="G6" s="492"/>
      <c r="H6" s="492"/>
      <c r="I6" s="492"/>
      <c r="J6" s="492"/>
      <c r="K6" s="492"/>
      <c r="L6" s="493"/>
    </row>
    <row r="7" spans="1:12" ht="48.75" customHeight="1" x14ac:dyDescent="0.25">
      <c r="A7" s="465" t="s">
        <v>1</v>
      </c>
      <c r="B7" s="465" t="s">
        <v>2</v>
      </c>
      <c r="C7" s="465" t="s">
        <v>3</v>
      </c>
      <c r="D7" s="465" t="s">
        <v>4</v>
      </c>
      <c r="E7" s="465" t="s">
        <v>5</v>
      </c>
      <c r="F7" s="465" t="s">
        <v>6</v>
      </c>
      <c r="G7" s="466" t="s">
        <v>7</v>
      </c>
      <c r="H7" s="465" t="s">
        <v>8</v>
      </c>
      <c r="I7" s="465"/>
      <c r="J7" s="465" t="s">
        <v>9</v>
      </c>
      <c r="K7" s="465"/>
      <c r="L7" s="466" t="s">
        <v>10</v>
      </c>
    </row>
    <row r="8" spans="1:12" ht="19.5" hidden="1" customHeight="1" x14ac:dyDescent="0.25">
      <c r="A8" s="465"/>
      <c r="B8" s="465"/>
      <c r="C8" s="465"/>
      <c r="D8" s="465"/>
      <c r="E8" s="465"/>
      <c r="F8" s="465"/>
      <c r="G8" s="467"/>
      <c r="H8" s="13" t="s">
        <v>11</v>
      </c>
      <c r="I8" s="13" t="s">
        <v>12</v>
      </c>
      <c r="J8" s="13" t="s">
        <v>11</v>
      </c>
      <c r="K8" s="13" t="s">
        <v>12</v>
      </c>
      <c r="L8" s="467"/>
    </row>
    <row r="9" spans="1:12" s="172" customFormat="1" hidden="1" x14ac:dyDescent="0.25">
      <c r="A9" s="167">
        <v>1</v>
      </c>
      <c r="B9" s="168">
        <v>41365</v>
      </c>
      <c r="C9" s="169" t="s">
        <v>86</v>
      </c>
      <c r="D9" s="169" t="s">
        <v>1602</v>
      </c>
      <c r="E9" s="169" t="s">
        <v>355</v>
      </c>
      <c r="F9" s="169" t="s">
        <v>446</v>
      </c>
      <c r="G9" s="169" t="s">
        <v>358</v>
      </c>
      <c r="H9" s="167"/>
      <c r="I9" s="167"/>
      <c r="J9" s="170">
        <v>1</v>
      </c>
      <c r="K9" s="170"/>
      <c r="L9" s="171" t="s">
        <v>1603</v>
      </c>
    </row>
    <row r="10" spans="1:12" s="172" customFormat="1" hidden="1" x14ac:dyDescent="0.25">
      <c r="A10" s="167">
        <v>2</v>
      </c>
      <c r="B10" s="168">
        <v>41365</v>
      </c>
      <c r="C10" s="169" t="s">
        <v>1604</v>
      </c>
      <c r="D10" s="169" t="s">
        <v>1605</v>
      </c>
      <c r="E10" s="169" t="s">
        <v>361</v>
      </c>
      <c r="F10" s="169" t="s">
        <v>1606</v>
      </c>
      <c r="G10" s="169" t="s">
        <v>1607</v>
      </c>
      <c r="H10" s="167"/>
      <c r="I10" s="167"/>
      <c r="J10" s="167"/>
      <c r="K10" s="167"/>
      <c r="L10" s="173" t="s">
        <v>1608</v>
      </c>
    </row>
    <row r="11" spans="1:12" s="172" customFormat="1" hidden="1" x14ac:dyDescent="0.25">
      <c r="A11" s="167">
        <v>3</v>
      </c>
      <c r="B11" s="168">
        <v>41366</v>
      </c>
      <c r="C11" s="169" t="s">
        <v>553</v>
      </c>
      <c r="D11" s="169" t="s">
        <v>1609</v>
      </c>
      <c r="E11" s="169" t="s">
        <v>355</v>
      </c>
      <c r="F11" s="169" t="s">
        <v>1610</v>
      </c>
      <c r="G11" s="169" t="s">
        <v>358</v>
      </c>
      <c r="H11" s="167"/>
      <c r="I11" s="167"/>
      <c r="J11" s="167">
        <v>1</v>
      </c>
      <c r="K11" s="167"/>
      <c r="L11" s="171" t="s">
        <v>1611</v>
      </c>
    </row>
    <row r="12" spans="1:12" s="172" customFormat="1" hidden="1" x14ac:dyDescent="0.25">
      <c r="A12" s="167">
        <v>4</v>
      </c>
      <c r="B12" s="168">
        <v>41366</v>
      </c>
      <c r="C12" s="169" t="s">
        <v>1612</v>
      </c>
      <c r="D12" s="169" t="s">
        <v>1613</v>
      </c>
      <c r="E12" s="169" t="s">
        <v>361</v>
      </c>
      <c r="F12" s="169" t="s">
        <v>1614</v>
      </c>
      <c r="G12" s="169" t="s">
        <v>358</v>
      </c>
      <c r="H12" s="167"/>
      <c r="I12" s="167"/>
      <c r="J12" s="167">
        <v>1</v>
      </c>
      <c r="K12" s="167"/>
      <c r="L12" s="171" t="s">
        <v>1615</v>
      </c>
    </row>
    <row r="13" spans="1:12" s="172" customFormat="1" hidden="1" x14ac:dyDescent="0.25">
      <c r="A13" s="167">
        <v>5</v>
      </c>
      <c r="B13" s="168">
        <v>41367</v>
      </c>
      <c r="C13" s="169" t="s">
        <v>349</v>
      </c>
      <c r="D13" s="169" t="s">
        <v>1616</v>
      </c>
      <c r="E13" s="169" t="s">
        <v>355</v>
      </c>
      <c r="F13" s="169" t="s">
        <v>36</v>
      </c>
      <c r="G13" s="169" t="s">
        <v>358</v>
      </c>
      <c r="H13" s="167"/>
      <c r="I13" s="167"/>
      <c r="J13" s="167">
        <v>2</v>
      </c>
      <c r="K13" s="167"/>
      <c r="L13" s="169" t="s">
        <v>1617</v>
      </c>
    </row>
    <row r="14" spans="1:12" s="172" customFormat="1" hidden="1" x14ac:dyDescent="0.25">
      <c r="A14" s="167">
        <v>6</v>
      </c>
      <c r="B14" s="168">
        <v>41367</v>
      </c>
      <c r="C14" s="169" t="s">
        <v>302</v>
      </c>
      <c r="D14" s="169" t="s">
        <v>1618</v>
      </c>
      <c r="E14" s="169" t="s">
        <v>361</v>
      </c>
      <c r="F14" s="169" t="s">
        <v>446</v>
      </c>
      <c r="G14" s="169" t="s">
        <v>358</v>
      </c>
      <c r="H14" s="167"/>
      <c r="I14" s="167"/>
      <c r="J14" s="167">
        <v>1</v>
      </c>
      <c r="K14" s="167">
        <v>1</v>
      </c>
      <c r="L14" s="169" t="s">
        <v>1619</v>
      </c>
    </row>
    <row r="15" spans="1:12" s="172" customFormat="1" hidden="1" x14ac:dyDescent="0.25">
      <c r="A15" s="167">
        <v>7</v>
      </c>
      <c r="B15" s="168">
        <v>41369</v>
      </c>
      <c r="C15" s="169" t="s">
        <v>377</v>
      </c>
      <c r="D15" s="169" t="s">
        <v>1620</v>
      </c>
      <c r="E15" s="169" t="s">
        <v>355</v>
      </c>
      <c r="F15" s="169" t="s">
        <v>1621</v>
      </c>
      <c r="G15" s="169" t="s">
        <v>1607</v>
      </c>
      <c r="H15" s="167"/>
      <c r="I15" s="167"/>
      <c r="J15" s="167"/>
      <c r="K15" s="167"/>
      <c r="L15" s="169" t="s">
        <v>1619</v>
      </c>
    </row>
    <row r="16" spans="1:12" s="172" customFormat="1" hidden="1" x14ac:dyDescent="0.25">
      <c r="A16" s="167">
        <v>8</v>
      </c>
      <c r="B16" s="168">
        <v>41370</v>
      </c>
      <c r="C16" s="169" t="s">
        <v>1622</v>
      </c>
      <c r="D16" s="169" t="s">
        <v>1623</v>
      </c>
      <c r="E16" s="169" t="s">
        <v>355</v>
      </c>
      <c r="F16" s="169" t="s">
        <v>599</v>
      </c>
      <c r="G16" s="169" t="s">
        <v>1607</v>
      </c>
      <c r="H16" s="167"/>
      <c r="I16" s="167"/>
      <c r="J16" s="167"/>
      <c r="K16" s="167">
        <v>1</v>
      </c>
      <c r="L16" s="169" t="s">
        <v>1619</v>
      </c>
    </row>
    <row r="17" spans="1:12" s="172" customFormat="1" hidden="1" x14ac:dyDescent="0.25">
      <c r="A17" s="167">
        <v>9</v>
      </c>
      <c r="B17" s="168">
        <v>41370</v>
      </c>
      <c r="C17" s="169" t="s">
        <v>500</v>
      </c>
      <c r="D17" s="169" t="s">
        <v>1613</v>
      </c>
      <c r="E17" s="169" t="s">
        <v>361</v>
      </c>
      <c r="F17" s="169" t="s">
        <v>644</v>
      </c>
      <c r="G17" s="169" t="s">
        <v>358</v>
      </c>
      <c r="H17" s="167"/>
      <c r="I17" s="167"/>
      <c r="J17" s="167"/>
      <c r="K17" s="167">
        <v>2</v>
      </c>
      <c r="L17" s="169" t="s">
        <v>1619</v>
      </c>
    </row>
    <row r="18" spans="1:12" s="172" customFormat="1" hidden="1" x14ac:dyDescent="0.25">
      <c r="A18" s="167">
        <v>10</v>
      </c>
      <c r="B18" s="168">
        <v>41370</v>
      </c>
      <c r="C18" s="169" t="s">
        <v>340</v>
      </c>
      <c r="D18" s="169" t="s">
        <v>1624</v>
      </c>
      <c r="E18" s="169" t="s">
        <v>355</v>
      </c>
      <c r="F18" s="169" t="s">
        <v>1625</v>
      </c>
      <c r="G18" s="169" t="s">
        <v>1607</v>
      </c>
      <c r="H18" s="167"/>
      <c r="I18" s="167"/>
      <c r="J18" s="167">
        <v>5</v>
      </c>
      <c r="K18" s="167">
        <v>1</v>
      </c>
      <c r="L18" s="169" t="s">
        <v>1619</v>
      </c>
    </row>
    <row r="19" spans="1:12" s="172" customFormat="1" hidden="1" x14ac:dyDescent="0.25">
      <c r="A19" s="167">
        <v>11</v>
      </c>
      <c r="B19" s="168">
        <v>41370</v>
      </c>
      <c r="C19" s="169" t="s">
        <v>1021</v>
      </c>
      <c r="D19" s="169" t="s">
        <v>1626</v>
      </c>
      <c r="E19" s="169" t="s">
        <v>1627</v>
      </c>
      <c r="F19" s="169" t="s">
        <v>1628</v>
      </c>
      <c r="G19" s="169" t="s">
        <v>1607</v>
      </c>
      <c r="H19" s="167"/>
      <c r="I19" s="167"/>
      <c r="J19" s="167"/>
      <c r="K19" s="167"/>
      <c r="L19" s="169" t="s">
        <v>1603</v>
      </c>
    </row>
    <row r="20" spans="1:12" s="172" customFormat="1" hidden="1" x14ac:dyDescent="0.25">
      <c r="A20" s="167">
        <v>12</v>
      </c>
      <c r="B20" s="168">
        <v>41371</v>
      </c>
      <c r="C20" s="169" t="s">
        <v>1629</v>
      </c>
      <c r="D20" s="169" t="s">
        <v>1630</v>
      </c>
      <c r="E20" s="169" t="s">
        <v>368</v>
      </c>
      <c r="F20" s="169" t="s">
        <v>36</v>
      </c>
      <c r="G20" s="169" t="s">
        <v>358</v>
      </c>
      <c r="H20" s="167"/>
      <c r="I20" s="167"/>
      <c r="J20" s="167">
        <v>1</v>
      </c>
      <c r="K20" s="167">
        <v>1</v>
      </c>
      <c r="L20" s="169" t="s">
        <v>1603</v>
      </c>
    </row>
    <row r="21" spans="1:12" s="172" customFormat="1" hidden="1" x14ac:dyDescent="0.25">
      <c r="A21" s="167">
        <v>13</v>
      </c>
      <c r="B21" s="168">
        <v>41371</v>
      </c>
      <c r="C21" s="169" t="s">
        <v>448</v>
      </c>
      <c r="D21" s="169" t="s">
        <v>1631</v>
      </c>
      <c r="E21" s="169" t="s">
        <v>1632</v>
      </c>
      <c r="F21" s="169" t="s">
        <v>49</v>
      </c>
      <c r="G21" s="169" t="s">
        <v>358</v>
      </c>
      <c r="H21" s="167"/>
      <c r="I21" s="167"/>
      <c r="J21" s="167">
        <v>1</v>
      </c>
      <c r="K21" s="167"/>
      <c r="L21" s="169" t="s">
        <v>1603</v>
      </c>
    </row>
    <row r="22" spans="1:12" s="172" customFormat="1" hidden="1" x14ac:dyDescent="0.25">
      <c r="A22" s="167">
        <v>14</v>
      </c>
      <c r="B22" s="168">
        <v>41373</v>
      </c>
      <c r="C22" s="169" t="s">
        <v>584</v>
      </c>
      <c r="D22" s="169" t="s">
        <v>1633</v>
      </c>
      <c r="E22" s="169" t="s">
        <v>1627</v>
      </c>
      <c r="F22" s="169" t="s">
        <v>49</v>
      </c>
      <c r="G22" s="169" t="s">
        <v>358</v>
      </c>
      <c r="H22" s="167"/>
      <c r="I22" s="167"/>
      <c r="J22" s="167">
        <v>1</v>
      </c>
      <c r="K22" s="167"/>
      <c r="L22" s="169" t="s">
        <v>1608</v>
      </c>
    </row>
    <row r="23" spans="1:12" s="172" customFormat="1" hidden="1" x14ac:dyDescent="0.25">
      <c r="A23" s="167">
        <v>15</v>
      </c>
      <c r="B23" s="168">
        <v>41373</v>
      </c>
      <c r="C23" s="169" t="s">
        <v>83</v>
      </c>
      <c r="D23" s="169" t="s">
        <v>1634</v>
      </c>
      <c r="E23" s="169" t="s">
        <v>355</v>
      </c>
      <c r="F23" s="169" t="s">
        <v>599</v>
      </c>
      <c r="G23" s="169" t="s">
        <v>1607</v>
      </c>
      <c r="H23" s="167"/>
      <c r="I23" s="167"/>
      <c r="J23" s="167"/>
      <c r="K23" s="167"/>
      <c r="L23" s="169" t="s">
        <v>1611</v>
      </c>
    </row>
    <row r="24" spans="1:12" s="172" customFormat="1" hidden="1" x14ac:dyDescent="0.25">
      <c r="A24" s="174">
        <v>16</v>
      </c>
      <c r="B24" s="168">
        <v>41373</v>
      </c>
      <c r="C24" s="169" t="s">
        <v>164</v>
      </c>
      <c r="D24" s="169" t="s">
        <v>1626</v>
      </c>
      <c r="E24" s="169" t="s">
        <v>361</v>
      </c>
      <c r="F24" s="169" t="s">
        <v>608</v>
      </c>
      <c r="G24" s="169" t="s">
        <v>1607</v>
      </c>
      <c r="H24" s="167"/>
      <c r="I24" s="167"/>
      <c r="J24" s="167">
        <v>1</v>
      </c>
      <c r="K24" s="167"/>
      <c r="L24" s="169" t="s">
        <v>1611</v>
      </c>
    </row>
    <row r="25" spans="1:12" s="172" customFormat="1" hidden="1" x14ac:dyDescent="0.25">
      <c r="A25" s="174">
        <v>17</v>
      </c>
      <c r="B25" s="168">
        <v>41374</v>
      </c>
      <c r="C25" s="169" t="s">
        <v>1635</v>
      </c>
      <c r="D25" s="169" t="s">
        <v>1636</v>
      </c>
      <c r="E25" s="169" t="s">
        <v>361</v>
      </c>
      <c r="F25" s="169" t="s">
        <v>1614</v>
      </c>
      <c r="G25" s="169" t="s">
        <v>358</v>
      </c>
      <c r="H25" s="167"/>
      <c r="I25" s="167"/>
      <c r="J25" s="167"/>
      <c r="K25" s="167"/>
      <c r="L25" s="169" t="s">
        <v>1611</v>
      </c>
    </row>
    <row r="26" spans="1:12" s="172" customFormat="1" hidden="1" x14ac:dyDescent="0.25">
      <c r="A26" s="174">
        <v>18</v>
      </c>
      <c r="B26" s="168">
        <v>41375</v>
      </c>
      <c r="C26" s="169" t="s">
        <v>1143</v>
      </c>
      <c r="D26" s="169" t="s">
        <v>1637</v>
      </c>
      <c r="E26" s="169" t="s">
        <v>355</v>
      </c>
      <c r="F26" s="169" t="s">
        <v>599</v>
      </c>
      <c r="G26" s="169" t="s">
        <v>1607</v>
      </c>
      <c r="H26" s="167"/>
      <c r="I26" s="167"/>
      <c r="J26" s="167"/>
      <c r="K26" s="167"/>
      <c r="L26" s="169" t="s">
        <v>1611</v>
      </c>
    </row>
    <row r="27" spans="1:12" s="172" customFormat="1" hidden="1" x14ac:dyDescent="0.25">
      <c r="A27" s="174">
        <v>19</v>
      </c>
      <c r="B27" s="168">
        <v>41375</v>
      </c>
      <c r="C27" s="169" t="s">
        <v>1143</v>
      </c>
      <c r="D27" s="169" t="s">
        <v>1638</v>
      </c>
      <c r="E27" s="169" t="s">
        <v>361</v>
      </c>
      <c r="F27" s="169" t="s">
        <v>1610</v>
      </c>
      <c r="G27" s="169" t="s">
        <v>358</v>
      </c>
      <c r="H27" s="167"/>
      <c r="I27" s="167"/>
      <c r="J27" s="167"/>
      <c r="K27" s="167"/>
      <c r="L27" s="169" t="s">
        <v>1611</v>
      </c>
    </row>
    <row r="28" spans="1:12" s="172" customFormat="1" hidden="1" x14ac:dyDescent="0.25">
      <c r="A28" s="174">
        <v>20</v>
      </c>
      <c r="B28" s="168">
        <v>41375</v>
      </c>
      <c r="C28" s="169" t="s">
        <v>993</v>
      </c>
      <c r="D28" s="169" t="s">
        <v>1639</v>
      </c>
      <c r="E28" s="169" t="s">
        <v>355</v>
      </c>
      <c r="F28" s="169" t="s">
        <v>1640</v>
      </c>
      <c r="G28" s="169" t="s">
        <v>358</v>
      </c>
      <c r="H28" s="167"/>
      <c r="I28" s="167"/>
      <c r="J28" s="167"/>
      <c r="K28" s="167">
        <v>1</v>
      </c>
      <c r="L28" s="169" t="s">
        <v>1641</v>
      </c>
    </row>
    <row r="29" spans="1:12" s="172" customFormat="1" hidden="1" x14ac:dyDescent="0.25">
      <c r="A29" s="174">
        <v>21</v>
      </c>
      <c r="B29" s="168">
        <v>41375</v>
      </c>
      <c r="C29" s="169" t="s">
        <v>645</v>
      </c>
      <c r="D29" s="169" t="s">
        <v>1642</v>
      </c>
      <c r="E29" s="169" t="s">
        <v>361</v>
      </c>
      <c r="F29" s="169" t="s">
        <v>1643</v>
      </c>
      <c r="G29" s="169" t="s">
        <v>358</v>
      </c>
      <c r="H29" s="167"/>
      <c r="I29" s="167"/>
      <c r="J29" s="167">
        <v>1</v>
      </c>
      <c r="K29" s="167"/>
      <c r="L29" s="169" t="s">
        <v>1641</v>
      </c>
    </row>
    <row r="30" spans="1:12" s="172" customFormat="1" hidden="1" x14ac:dyDescent="0.25">
      <c r="A30" s="174">
        <v>22</v>
      </c>
      <c r="B30" s="168">
        <v>41375</v>
      </c>
      <c r="C30" s="169" t="s">
        <v>275</v>
      </c>
      <c r="D30" s="169" t="s">
        <v>1644</v>
      </c>
      <c r="E30" s="169" t="s">
        <v>355</v>
      </c>
      <c r="F30" s="169" t="s">
        <v>1614</v>
      </c>
      <c r="G30" s="169" t="s">
        <v>358</v>
      </c>
      <c r="H30" s="167"/>
      <c r="I30" s="167"/>
      <c r="J30" s="167">
        <v>1</v>
      </c>
      <c r="K30" s="167"/>
      <c r="L30" s="169" t="s">
        <v>1641</v>
      </c>
    </row>
    <row r="31" spans="1:12" s="172" customFormat="1" hidden="1" x14ac:dyDescent="0.25">
      <c r="A31" s="174">
        <v>23</v>
      </c>
      <c r="B31" s="168">
        <v>41376</v>
      </c>
      <c r="C31" s="169" t="s">
        <v>959</v>
      </c>
      <c r="D31" s="169" t="s">
        <v>1645</v>
      </c>
      <c r="E31" s="169" t="s">
        <v>361</v>
      </c>
      <c r="F31" s="169" t="s">
        <v>1646</v>
      </c>
      <c r="G31" s="169" t="s">
        <v>1607</v>
      </c>
      <c r="H31" s="167">
        <v>1</v>
      </c>
      <c r="I31" s="167"/>
      <c r="J31" s="167"/>
      <c r="K31" s="167"/>
      <c r="L31" s="169" t="s">
        <v>1615</v>
      </c>
    </row>
    <row r="32" spans="1:12" s="172" customFormat="1" hidden="1" x14ac:dyDescent="0.25">
      <c r="A32" s="174">
        <v>24</v>
      </c>
      <c r="B32" s="168">
        <v>41376</v>
      </c>
      <c r="C32" s="169" t="s">
        <v>541</v>
      </c>
      <c r="D32" s="169" t="s">
        <v>1647</v>
      </c>
      <c r="E32" s="169" t="s">
        <v>361</v>
      </c>
      <c r="F32" s="169" t="s">
        <v>1648</v>
      </c>
      <c r="G32" s="169" t="s">
        <v>358</v>
      </c>
      <c r="H32" s="167"/>
      <c r="I32" s="167"/>
      <c r="J32" s="167">
        <v>1</v>
      </c>
      <c r="K32" s="167"/>
      <c r="L32" s="169" t="s">
        <v>1617</v>
      </c>
    </row>
    <row r="33" spans="1:12" s="172" customFormat="1" hidden="1" x14ac:dyDescent="0.25">
      <c r="A33" s="174">
        <v>25</v>
      </c>
      <c r="B33" s="168">
        <v>41378</v>
      </c>
      <c r="C33" s="169" t="s">
        <v>1649</v>
      </c>
      <c r="D33" s="169" t="s">
        <v>1650</v>
      </c>
      <c r="E33" s="169" t="s">
        <v>361</v>
      </c>
      <c r="F33" s="169" t="s">
        <v>608</v>
      </c>
      <c r="G33" s="169" t="s">
        <v>358</v>
      </c>
      <c r="H33" s="167"/>
      <c r="I33" s="167"/>
      <c r="J33" s="167">
        <v>1</v>
      </c>
      <c r="K33" s="167"/>
      <c r="L33" s="169" t="s">
        <v>1619</v>
      </c>
    </row>
    <row r="34" spans="1:12" s="172" customFormat="1" hidden="1" x14ac:dyDescent="0.25">
      <c r="A34" s="174">
        <v>26</v>
      </c>
      <c r="B34" s="168">
        <v>41379</v>
      </c>
      <c r="C34" s="169" t="s">
        <v>248</v>
      </c>
      <c r="D34" s="169" t="s">
        <v>1651</v>
      </c>
      <c r="E34" s="169" t="s">
        <v>355</v>
      </c>
      <c r="F34" s="169" t="s">
        <v>1652</v>
      </c>
      <c r="G34" s="169" t="s">
        <v>1607</v>
      </c>
      <c r="H34" s="167"/>
      <c r="I34" s="167"/>
      <c r="J34" s="167"/>
      <c r="K34" s="167">
        <v>1</v>
      </c>
      <c r="L34" s="169" t="s">
        <v>1603</v>
      </c>
    </row>
    <row r="35" spans="1:12" s="172" customFormat="1" hidden="1" x14ac:dyDescent="0.25">
      <c r="A35" s="174">
        <v>27</v>
      </c>
      <c r="B35" s="168">
        <v>41379</v>
      </c>
      <c r="C35" s="169" t="s">
        <v>1653</v>
      </c>
      <c r="D35" s="169" t="s">
        <v>1654</v>
      </c>
      <c r="E35" s="169" t="s">
        <v>368</v>
      </c>
      <c r="F35" s="169" t="s">
        <v>1655</v>
      </c>
      <c r="G35" s="169" t="s">
        <v>1607</v>
      </c>
      <c r="H35" s="167"/>
      <c r="I35" s="167"/>
      <c r="J35" s="167">
        <v>1</v>
      </c>
      <c r="K35" s="167"/>
      <c r="L35" s="169" t="s">
        <v>1603</v>
      </c>
    </row>
    <row r="36" spans="1:12" s="172" customFormat="1" hidden="1" x14ac:dyDescent="0.25">
      <c r="A36" s="174">
        <v>28</v>
      </c>
      <c r="B36" s="168">
        <v>41379</v>
      </c>
      <c r="C36" s="169" t="s">
        <v>989</v>
      </c>
      <c r="D36" s="169" t="s">
        <v>1656</v>
      </c>
      <c r="E36" s="169" t="s">
        <v>361</v>
      </c>
      <c r="F36" s="169" t="s">
        <v>372</v>
      </c>
      <c r="G36" s="169" t="s">
        <v>1607</v>
      </c>
      <c r="H36" s="167"/>
      <c r="I36" s="167">
        <v>1</v>
      </c>
      <c r="J36" s="167"/>
      <c r="K36" s="167"/>
      <c r="L36" s="169" t="s">
        <v>1608</v>
      </c>
    </row>
    <row r="37" spans="1:12" s="172" customFormat="1" hidden="1" x14ac:dyDescent="0.25">
      <c r="A37" s="174">
        <v>29</v>
      </c>
      <c r="B37" s="168">
        <v>41379</v>
      </c>
      <c r="C37" s="169" t="s">
        <v>275</v>
      </c>
      <c r="D37" s="169" t="s">
        <v>1657</v>
      </c>
      <c r="E37" s="169" t="s">
        <v>355</v>
      </c>
      <c r="F37" s="169" t="s">
        <v>1614</v>
      </c>
      <c r="G37" s="169" t="s">
        <v>358</v>
      </c>
      <c r="H37" s="167"/>
      <c r="I37" s="167"/>
      <c r="J37" s="167"/>
      <c r="K37" s="167"/>
      <c r="L37" s="169" t="s">
        <v>1608</v>
      </c>
    </row>
    <row r="38" spans="1:12" s="172" customFormat="1" hidden="1" x14ac:dyDescent="0.25">
      <c r="A38" s="174">
        <v>30</v>
      </c>
      <c r="B38" s="168">
        <v>41380</v>
      </c>
      <c r="C38" s="169" t="s">
        <v>349</v>
      </c>
      <c r="D38" s="169" t="s">
        <v>1658</v>
      </c>
      <c r="E38" s="169" t="s">
        <v>355</v>
      </c>
      <c r="F38" s="169" t="s">
        <v>644</v>
      </c>
      <c r="G38" s="169" t="s">
        <v>358</v>
      </c>
      <c r="H38" s="167"/>
      <c r="I38" s="167"/>
      <c r="J38" s="167"/>
      <c r="K38" s="167">
        <v>1</v>
      </c>
      <c r="L38" s="169" t="s">
        <v>1611</v>
      </c>
    </row>
    <row r="39" spans="1:12" s="172" customFormat="1" hidden="1" x14ac:dyDescent="0.25">
      <c r="A39" s="174">
        <v>31</v>
      </c>
      <c r="B39" s="168">
        <v>41380</v>
      </c>
      <c r="C39" s="169" t="s">
        <v>1659</v>
      </c>
      <c r="D39" s="169" t="s">
        <v>1660</v>
      </c>
      <c r="E39" s="169" t="s">
        <v>361</v>
      </c>
      <c r="F39" s="169" t="s">
        <v>1614</v>
      </c>
      <c r="G39" s="169" t="s">
        <v>358</v>
      </c>
      <c r="H39" s="167"/>
      <c r="I39" s="167"/>
      <c r="J39" s="167"/>
      <c r="K39" s="167"/>
      <c r="L39" s="169" t="s">
        <v>1611</v>
      </c>
    </row>
    <row r="40" spans="1:12" s="172" customFormat="1" hidden="1" x14ac:dyDescent="0.25">
      <c r="A40" s="174">
        <v>32</v>
      </c>
      <c r="B40" s="168">
        <v>41381</v>
      </c>
      <c r="C40" s="169" t="s">
        <v>1661</v>
      </c>
      <c r="D40" s="169" t="s">
        <v>1662</v>
      </c>
      <c r="E40" s="169" t="s">
        <v>361</v>
      </c>
      <c r="F40" s="169" t="s">
        <v>446</v>
      </c>
      <c r="G40" s="169" t="s">
        <v>358</v>
      </c>
      <c r="H40" s="167"/>
      <c r="I40" s="167"/>
      <c r="J40" s="167">
        <v>1</v>
      </c>
      <c r="K40" s="167"/>
      <c r="L40" s="175" t="s">
        <v>37</v>
      </c>
    </row>
    <row r="41" spans="1:12" s="172" customFormat="1" hidden="1" x14ac:dyDescent="0.25">
      <c r="A41" s="174">
        <v>33</v>
      </c>
      <c r="B41" s="168">
        <v>41381</v>
      </c>
      <c r="C41" s="169" t="s">
        <v>145</v>
      </c>
      <c r="D41" s="169" t="s">
        <v>1663</v>
      </c>
      <c r="E41" s="169" t="s">
        <v>355</v>
      </c>
      <c r="F41" s="169" t="s">
        <v>1664</v>
      </c>
      <c r="G41" s="169" t="s">
        <v>358</v>
      </c>
      <c r="H41" s="167"/>
      <c r="I41" s="167"/>
      <c r="J41" s="167"/>
      <c r="K41" s="167"/>
      <c r="L41" s="175" t="s">
        <v>50</v>
      </c>
    </row>
    <row r="42" spans="1:12" s="172" customFormat="1" hidden="1" x14ac:dyDescent="0.25">
      <c r="A42" s="174">
        <v>34</v>
      </c>
      <c r="B42" s="168">
        <v>41382</v>
      </c>
      <c r="C42" s="169" t="s">
        <v>1665</v>
      </c>
      <c r="D42" s="169" t="s">
        <v>1666</v>
      </c>
      <c r="E42" s="169" t="s">
        <v>1627</v>
      </c>
      <c r="F42" s="169" t="s">
        <v>1667</v>
      </c>
      <c r="G42" s="169" t="s">
        <v>358</v>
      </c>
      <c r="H42" s="167"/>
      <c r="I42" s="167"/>
      <c r="J42" s="167">
        <v>1</v>
      </c>
      <c r="K42" s="167"/>
      <c r="L42" s="175" t="s">
        <v>123</v>
      </c>
    </row>
    <row r="43" spans="1:12" s="172" customFormat="1" hidden="1" x14ac:dyDescent="0.25">
      <c r="A43" s="174">
        <v>35</v>
      </c>
      <c r="B43" s="168">
        <v>41382</v>
      </c>
      <c r="C43" s="169" t="s">
        <v>149</v>
      </c>
      <c r="D43" s="169" t="s">
        <v>1668</v>
      </c>
      <c r="E43" s="169" t="s">
        <v>355</v>
      </c>
      <c r="F43" s="169" t="s">
        <v>599</v>
      </c>
      <c r="G43" s="169" t="s">
        <v>1607</v>
      </c>
      <c r="H43" s="167"/>
      <c r="I43" s="167"/>
      <c r="J43" s="167"/>
      <c r="K43" s="167"/>
      <c r="L43" s="175" t="s">
        <v>123</v>
      </c>
    </row>
    <row r="44" spans="1:12" s="172" customFormat="1" hidden="1" x14ac:dyDescent="0.25">
      <c r="A44" s="174">
        <v>36</v>
      </c>
      <c r="B44" s="168">
        <v>41382</v>
      </c>
      <c r="C44" s="169" t="s">
        <v>1669</v>
      </c>
      <c r="D44" s="169" t="s">
        <v>1657</v>
      </c>
      <c r="E44" s="169" t="s">
        <v>1632</v>
      </c>
      <c r="F44" s="169" t="s">
        <v>36</v>
      </c>
      <c r="G44" s="169" t="s">
        <v>575</v>
      </c>
      <c r="H44" s="167"/>
      <c r="I44" s="167"/>
      <c r="J44" s="167"/>
      <c r="K44" s="167"/>
      <c r="L44" s="175" t="s">
        <v>47</v>
      </c>
    </row>
    <row r="45" spans="1:12" s="172" customFormat="1" hidden="1" x14ac:dyDescent="0.25">
      <c r="A45" s="174">
        <v>37</v>
      </c>
      <c r="B45" s="168">
        <v>41382</v>
      </c>
      <c r="C45" s="169" t="s">
        <v>1143</v>
      </c>
      <c r="D45" s="169" t="s">
        <v>1670</v>
      </c>
      <c r="E45" s="169" t="s">
        <v>1671</v>
      </c>
      <c r="F45" s="169" t="s">
        <v>1614</v>
      </c>
      <c r="G45" s="169" t="s">
        <v>399</v>
      </c>
      <c r="H45" s="167"/>
      <c r="I45" s="167"/>
      <c r="J45" s="167"/>
      <c r="K45" s="167">
        <v>1</v>
      </c>
      <c r="L45" s="175" t="s">
        <v>47</v>
      </c>
    </row>
    <row r="46" spans="1:12" s="172" customFormat="1" hidden="1" x14ac:dyDescent="0.25">
      <c r="A46" s="174">
        <v>38</v>
      </c>
      <c r="B46" s="168">
        <v>41382</v>
      </c>
      <c r="C46" s="169" t="s">
        <v>1672</v>
      </c>
      <c r="D46" s="169" t="s">
        <v>1673</v>
      </c>
      <c r="E46" s="169" t="s">
        <v>361</v>
      </c>
      <c r="F46" s="169" t="s">
        <v>1674</v>
      </c>
      <c r="G46" s="169" t="s">
        <v>358</v>
      </c>
      <c r="H46" s="167"/>
      <c r="I46" s="167"/>
      <c r="J46" s="167">
        <v>2</v>
      </c>
      <c r="K46" s="167"/>
      <c r="L46" s="175" t="s">
        <v>50</v>
      </c>
    </row>
    <row r="47" spans="1:12" s="172" customFormat="1" hidden="1" x14ac:dyDescent="0.25">
      <c r="A47" s="174">
        <v>39</v>
      </c>
      <c r="B47" s="168">
        <v>41382</v>
      </c>
      <c r="C47" s="169" t="s">
        <v>463</v>
      </c>
      <c r="D47" s="169" t="s">
        <v>1675</v>
      </c>
      <c r="E47" s="169" t="s">
        <v>355</v>
      </c>
      <c r="F47" s="169" t="s">
        <v>1676</v>
      </c>
      <c r="G47" s="169" t="s">
        <v>358</v>
      </c>
      <c r="H47" s="167"/>
      <c r="I47" s="167"/>
      <c r="J47" s="167">
        <v>3</v>
      </c>
      <c r="K47" s="167"/>
      <c r="L47" s="175" t="s">
        <v>50</v>
      </c>
    </row>
    <row r="48" spans="1:12" s="172" customFormat="1" hidden="1" x14ac:dyDescent="0.25">
      <c r="A48" s="174">
        <v>40</v>
      </c>
      <c r="B48" s="168">
        <v>41382</v>
      </c>
      <c r="C48" s="169" t="s">
        <v>463</v>
      </c>
      <c r="D48" s="169" t="s">
        <v>1677</v>
      </c>
      <c r="E48" s="169" t="s">
        <v>355</v>
      </c>
      <c r="F48" s="169" t="s">
        <v>1614</v>
      </c>
      <c r="G48" s="169" t="s">
        <v>358</v>
      </c>
      <c r="H48" s="167"/>
      <c r="I48" s="167"/>
      <c r="J48" s="167"/>
      <c r="K48" s="167">
        <v>1</v>
      </c>
      <c r="L48" s="175" t="s">
        <v>123</v>
      </c>
    </row>
    <row r="49" spans="1:12" s="172" customFormat="1" hidden="1" x14ac:dyDescent="0.25">
      <c r="A49" s="174">
        <v>41</v>
      </c>
      <c r="B49" s="168">
        <v>41383</v>
      </c>
      <c r="C49" s="169" t="s">
        <v>275</v>
      </c>
      <c r="D49" s="169" t="s">
        <v>1678</v>
      </c>
      <c r="E49" s="169" t="s">
        <v>1679</v>
      </c>
      <c r="F49" s="169" t="s">
        <v>1680</v>
      </c>
      <c r="G49" s="169" t="s">
        <v>399</v>
      </c>
      <c r="H49" s="167"/>
      <c r="I49" s="167"/>
      <c r="J49" s="167">
        <v>1</v>
      </c>
      <c r="K49" s="167"/>
      <c r="L49" s="175" t="s">
        <v>47</v>
      </c>
    </row>
    <row r="50" spans="1:12" s="172" customFormat="1" hidden="1" x14ac:dyDescent="0.25">
      <c r="A50" s="174">
        <v>42</v>
      </c>
      <c r="B50" s="168">
        <v>41384</v>
      </c>
      <c r="C50" s="169" t="s">
        <v>1681</v>
      </c>
      <c r="D50" s="169" t="s">
        <v>1682</v>
      </c>
      <c r="E50" s="169" t="s">
        <v>361</v>
      </c>
      <c r="F50" s="169" t="s">
        <v>1683</v>
      </c>
      <c r="G50" s="169" t="s">
        <v>1607</v>
      </c>
      <c r="H50" s="167"/>
      <c r="I50" s="167"/>
      <c r="J50" s="167">
        <v>1</v>
      </c>
      <c r="K50" s="167"/>
      <c r="L50" s="175" t="s">
        <v>47</v>
      </c>
    </row>
    <row r="51" spans="1:12" s="172" customFormat="1" hidden="1" x14ac:dyDescent="0.25">
      <c r="A51" s="174">
        <v>43</v>
      </c>
      <c r="B51" s="168">
        <v>41384</v>
      </c>
      <c r="C51" s="169" t="s">
        <v>383</v>
      </c>
      <c r="D51" s="169" t="s">
        <v>1684</v>
      </c>
      <c r="E51" s="169" t="s">
        <v>1685</v>
      </c>
      <c r="F51" s="169" t="s">
        <v>372</v>
      </c>
      <c r="G51" s="169" t="s">
        <v>1607</v>
      </c>
      <c r="H51" s="167"/>
      <c r="I51" s="167"/>
      <c r="J51" s="167">
        <v>2</v>
      </c>
      <c r="K51" s="167">
        <v>3</v>
      </c>
      <c r="L51" s="175" t="s">
        <v>50</v>
      </c>
    </row>
    <row r="52" spans="1:12" s="172" customFormat="1" hidden="1" x14ac:dyDescent="0.25">
      <c r="A52" s="174">
        <v>44</v>
      </c>
      <c r="B52" s="168">
        <v>41385</v>
      </c>
      <c r="C52" s="169" t="s">
        <v>1686</v>
      </c>
      <c r="D52" s="169" t="s">
        <v>1687</v>
      </c>
      <c r="E52" s="169" t="s">
        <v>1627</v>
      </c>
      <c r="F52" s="169" t="s">
        <v>1648</v>
      </c>
      <c r="G52" s="169" t="s">
        <v>575</v>
      </c>
      <c r="H52" s="167"/>
      <c r="I52" s="167"/>
      <c r="J52" s="167"/>
      <c r="K52" s="167"/>
      <c r="L52" s="175" t="s">
        <v>123</v>
      </c>
    </row>
    <row r="53" spans="1:12" s="172" customFormat="1" hidden="1" x14ac:dyDescent="0.25">
      <c r="A53" s="174">
        <v>45</v>
      </c>
      <c r="B53" s="168">
        <v>41386</v>
      </c>
      <c r="C53" s="169" t="s">
        <v>439</v>
      </c>
      <c r="D53" s="169" t="s">
        <v>1688</v>
      </c>
      <c r="E53" s="169" t="s">
        <v>361</v>
      </c>
      <c r="F53" s="169" t="s">
        <v>1689</v>
      </c>
      <c r="G53" s="169" t="s">
        <v>358</v>
      </c>
      <c r="H53" s="167"/>
      <c r="I53" s="167"/>
      <c r="J53" s="167"/>
      <c r="K53" s="167"/>
      <c r="L53" s="175" t="s">
        <v>47</v>
      </c>
    </row>
    <row r="54" spans="1:12" s="172" customFormat="1" hidden="1" x14ac:dyDescent="0.25">
      <c r="A54" s="174">
        <v>46</v>
      </c>
      <c r="B54" s="168">
        <v>41386</v>
      </c>
      <c r="C54" s="169" t="s">
        <v>164</v>
      </c>
      <c r="D54" s="169" t="s">
        <v>1690</v>
      </c>
      <c r="E54" s="169" t="s">
        <v>355</v>
      </c>
      <c r="F54" s="169" t="s">
        <v>36</v>
      </c>
      <c r="G54" s="169" t="s">
        <v>358</v>
      </c>
      <c r="H54" s="167"/>
      <c r="I54" s="167"/>
      <c r="J54" s="167">
        <v>2</v>
      </c>
      <c r="K54" s="167"/>
      <c r="L54" s="175" t="s">
        <v>94</v>
      </c>
    </row>
    <row r="55" spans="1:12" s="172" customFormat="1" hidden="1" x14ac:dyDescent="0.25">
      <c r="A55" s="174">
        <v>47</v>
      </c>
      <c r="B55" s="168">
        <v>41387</v>
      </c>
      <c r="C55" s="169" t="s">
        <v>383</v>
      </c>
      <c r="D55" s="169" t="s">
        <v>1691</v>
      </c>
      <c r="E55" s="169" t="s">
        <v>355</v>
      </c>
      <c r="F55" s="169" t="s">
        <v>599</v>
      </c>
      <c r="G55" s="169" t="s">
        <v>1607</v>
      </c>
      <c r="H55" s="167"/>
      <c r="I55" s="167"/>
      <c r="J55" s="167">
        <v>1</v>
      </c>
      <c r="K55" s="167"/>
      <c r="L55" s="175" t="s">
        <v>54</v>
      </c>
    </row>
    <row r="56" spans="1:12" s="172" customFormat="1" hidden="1" x14ac:dyDescent="0.25">
      <c r="A56" s="174">
        <v>48</v>
      </c>
      <c r="B56" s="168">
        <v>41388</v>
      </c>
      <c r="C56" s="169" t="s">
        <v>145</v>
      </c>
      <c r="D56" s="169" t="s">
        <v>1692</v>
      </c>
      <c r="E56" s="169" t="s">
        <v>368</v>
      </c>
      <c r="F56" s="169" t="s">
        <v>372</v>
      </c>
      <c r="G56" s="169" t="s">
        <v>1607</v>
      </c>
      <c r="H56" s="167"/>
      <c r="I56" s="167"/>
      <c r="J56" s="167"/>
      <c r="K56" s="167">
        <v>1</v>
      </c>
      <c r="L56" s="175" t="s">
        <v>62</v>
      </c>
    </row>
    <row r="57" spans="1:12" s="172" customFormat="1" hidden="1" x14ac:dyDescent="0.25">
      <c r="A57" s="174">
        <v>49</v>
      </c>
      <c r="B57" s="168">
        <v>41390</v>
      </c>
      <c r="C57" s="169" t="s">
        <v>1693</v>
      </c>
      <c r="D57" s="169" t="s">
        <v>1694</v>
      </c>
      <c r="E57" s="169" t="s">
        <v>355</v>
      </c>
      <c r="F57" s="169" t="s">
        <v>599</v>
      </c>
      <c r="G57" s="169" t="s">
        <v>1607</v>
      </c>
      <c r="H57" s="167"/>
      <c r="I57" s="167"/>
      <c r="J57" s="167">
        <v>1</v>
      </c>
      <c r="K57" s="167"/>
      <c r="L57" s="175" t="s">
        <v>123</v>
      </c>
    </row>
    <row r="58" spans="1:12" s="172" customFormat="1" hidden="1" x14ac:dyDescent="0.25">
      <c r="A58" s="174">
        <v>50</v>
      </c>
      <c r="B58" s="168">
        <v>41391</v>
      </c>
      <c r="C58" s="169" t="s">
        <v>1695</v>
      </c>
      <c r="D58" s="169" t="s">
        <v>1696</v>
      </c>
      <c r="E58" s="169" t="s">
        <v>361</v>
      </c>
      <c r="F58" s="169" t="s">
        <v>1697</v>
      </c>
      <c r="G58" s="169" t="s">
        <v>358</v>
      </c>
      <c r="H58" s="167">
        <v>1</v>
      </c>
      <c r="I58" s="167"/>
      <c r="J58" s="167"/>
      <c r="K58" s="167"/>
      <c r="L58" s="175" t="s">
        <v>123</v>
      </c>
    </row>
    <row r="59" spans="1:12" s="172" customFormat="1" hidden="1" x14ac:dyDescent="0.25">
      <c r="A59" s="174">
        <v>51</v>
      </c>
      <c r="B59" s="168">
        <v>41392</v>
      </c>
      <c r="C59" s="169" t="s">
        <v>441</v>
      </c>
      <c r="D59" s="169" t="s">
        <v>1698</v>
      </c>
      <c r="E59" s="169" t="s">
        <v>1627</v>
      </c>
      <c r="F59" s="169" t="s">
        <v>1699</v>
      </c>
      <c r="G59" s="169" t="s">
        <v>1700</v>
      </c>
      <c r="H59" s="167"/>
      <c r="I59" s="167"/>
      <c r="J59" s="167"/>
      <c r="K59" s="167"/>
      <c r="L59" s="175" t="s">
        <v>37</v>
      </c>
    </row>
    <row r="60" spans="1:12" s="172" customFormat="1" hidden="1" x14ac:dyDescent="0.25">
      <c r="A60" s="174">
        <v>52</v>
      </c>
      <c r="B60" s="168">
        <v>41392</v>
      </c>
      <c r="C60" s="169" t="s">
        <v>484</v>
      </c>
      <c r="D60" s="169" t="s">
        <v>1666</v>
      </c>
      <c r="E60" s="169" t="s">
        <v>1627</v>
      </c>
      <c r="F60" s="169" t="s">
        <v>36</v>
      </c>
      <c r="G60" s="169" t="s">
        <v>1607</v>
      </c>
      <c r="H60" s="167"/>
      <c r="I60" s="167"/>
      <c r="J60" s="167">
        <v>1</v>
      </c>
      <c r="K60" s="167"/>
      <c r="L60" s="169" t="s">
        <v>54</v>
      </c>
    </row>
    <row r="61" spans="1:12" s="172" customFormat="1" hidden="1" x14ac:dyDescent="0.25">
      <c r="A61" s="174">
        <v>53</v>
      </c>
      <c r="B61" s="168">
        <v>41393</v>
      </c>
      <c r="C61" s="169" t="s">
        <v>1701</v>
      </c>
      <c r="D61" s="169" t="s">
        <v>515</v>
      </c>
      <c r="E61" s="169" t="s">
        <v>355</v>
      </c>
      <c r="F61" s="169" t="s">
        <v>49</v>
      </c>
      <c r="G61" s="169" t="s">
        <v>358</v>
      </c>
      <c r="H61" s="167"/>
      <c r="I61" s="167"/>
      <c r="J61" s="167">
        <v>1</v>
      </c>
      <c r="K61" s="167">
        <v>1</v>
      </c>
      <c r="L61" s="169" t="s">
        <v>58</v>
      </c>
    </row>
    <row r="62" spans="1:12" s="172" customFormat="1" hidden="1" x14ac:dyDescent="0.25">
      <c r="A62" s="174">
        <v>54</v>
      </c>
      <c r="B62" s="168">
        <v>41393</v>
      </c>
      <c r="C62" s="169" t="s">
        <v>1702</v>
      </c>
      <c r="D62" s="169" t="s">
        <v>1703</v>
      </c>
      <c r="E62" s="169" t="s">
        <v>1679</v>
      </c>
      <c r="F62" s="169" t="s">
        <v>1606</v>
      </c>
      <c r="G62" s="169" t="s">
        <v>1607</v>
      </c>
      <c r="H62" s="167"/>
      <c r="I62" s="167"/>
      <c r="J62" s="167">
        <v>3</v>
      </c>
      <c r="K62" s="167">
        <v>1</v>
      </c>
      <c r="L62" s="169" t="s">
        <v>62</v>
      </c>
    </row>
    <row r="63" spans="1:12" s="172" customFormat="1" hidden="1" x14ac:dyDescent="0.25">
      <c r="A63" s="174">
        <v>55</v>
      </c>
      <c r="B63" s="168">
        <v>41394</v>
      </c>
      <c r="C63" s="169" t="s">
        <v>526</v>
      </c>
      <c r="D63" s="169" t="s">
        <v>1704</v>
      </c>
      <c r="E63" s="169" t="s">
        <v>355</v>
      </c>
      <c r="F63" s="169" t="s">
        <v>1614</v>
      </c>
      <c r="G63" s="169" t="s">
        <v>358</v>
      </c>
      <c r="H63" s="167"/>
      <c r="I63" s="167"/>
      <c r="J63" s="167">
        <v>1</v>
      </c>
      <c r="K63" s="167">
        <v>3</v>
      </c>
      <c r="L63" s="169" t="s">
        <v>67</v>
      </c>
    </row>
    <row r="64" spans="1:12" s="172" customFormat="1" hidden="1" x14ac:dyDescent="0.25">
      <c r="A64" s="174">
        <v>56</v>
      </c>
      <c r="B64" s="168">
        <v>41394</v>
      </c>
      <c r="C64" s="169" t="s">
        <v>1653</v>
      </c>
      <c r="D64" s="169" t="s">
        <v>1705</v>
      </c>
      <c r="E64" s="169" t="s">
        <v>355</v>
      </c>
      <c r="F64" s="169" t="s">
        <v>622</v>
      </c>
      <c r="G64" s="169" t="s">
        <v>1607</v>
      </c>
      <c r="H64" s="167"/>
      <c r="I64" s="167"/>
      <c r="J64" s="167"/>
      <c r="K64" s="167"/>
      <c r="L64" s="171" t="s">
        <v>47</v>
      </c>
    </row>
    <row r="65" spans="1:12" s="172" customFormat="1" hidden="1" x14ac:dyDescent="0.25">
      <c r="A65" s="174">
        <v>57</v>
      </c>
      <c r="B65" s="168">
        <v>41394</v>
      </c>
      <c r="C65" s="169" t="s">
        <v>1706</v>
      </c>
      <c r="D65" s="169" t="s">
        <v>1707</v>
      </c>
      <c r="E65" s="169" t="s">
        <v>1679</v>
      </c>
      <c r="F65" s="169" t="s">
        <v>1614</v>
      </c>
      <c r="G65" s="169" t="s">
        <v>1607</v>
      </c>
      <c r="H65" s="167"/>
      <c r="I65" s="167"/>
      <c r="J65" s="167"/>
      <c r="K65" s="167">
        <v>1</v>
      </c>
      <c r="L65" s="171" t="s">
        <v>50</v>
      </c>
    </row>
    <row r="66" spans="1:12" s="172" customFormat="1" hidden="1" x14ac:dyDescent="0.25">
      <c r="A66" s="174">
        <v>58</v>
      </c>
      <c r="B66" s="168">
        <v>41394</v>
      </c>
      <c r="C66" s="169" t="s">
        <v>1148</v>
      </c>
      <c r="D66" s="169" t="s">
        <v>1708</v>
      </c>
      <c r="E66" s="169" t="s">
        <v>355</v>
      </c>
      <c r="F66" s="169" t="s">
        <v>1648</v>
      </c>
      <c r="G66" s="169" t="s">
        <v>358</v>
      </c>
      <c r="H66" s="167"/>
      <c r="I66" s="167"/>
      <c r="J66" s="167"/>
      <c r="K66" s="167">
        <v>1</v>
      </c>
      <c r="L66" s="171" t="s">
        <v>50</v>
      </c>
    </row>
    <row r="67" spans="1:12" s="5" customFormat="1" ht="20.100000000000001" customHeight="1" x14ac:dyDescent="0.25">
      <c r="A67" s="37"/>
      <c r="B67" s="38"/>
      <c r="C67" s="37"/>
      <c r="D67" s="37"/>
      <c r="E67" s="37"/>
      <c r="F67" s="37" t="s">
        <v>1709</v>
      </c>
      <c r="G67" s="37" t="s">
        <v>483</v>
      </c>
      <c r="H67" s="38">
        <f>SUM(H9:H66)</f>
        <v>2</v>
      </c>
      <c r="I67" s="38">
        <f>SUM(I9:I66)</f>
        <v>1</v>
      </c>
      <c r="J67" s="38">
        <f>SUM(J9:J66)</f>
        <v>41</v>
      </c>
      <c r="K67" s="38">
        <f>SUM(K9:K66)</f>
        <v>22</v>
      </c>
      <c r="L67" s="37"/>
    </row>
    <row r="68" spans="1:12" s="172" customFormat="1" hidden="1" x14ac:dyDescent="0.25">
      <c r="A68" s="174">
        <v>59</v>
      </c>
      <c r="B68" s="168">
        <v>41395</v>
      </c>
      <c r="C68" s="169" t="s">
        <v>1686</v>
      </c>
      <c r="D68" s="169" t="s">
        <v>1682</v>
      </c>
      <c r="E68" s="169" t="s">
        <v>361</v>
      </c>
      <c r="F68" s="169" t="s">
        <v>1710</v>
      </c>
      <c r="G68" s="169" t="s">
        <v>358</v>
      </c>
      <c r="H68" s="167"/>
      <c r="I68" s="167"/>
      <c r="J68" s="167"/>
      <c r="K68" s="167">
        <v>2</v>
      </c>
      <c r="L68" s="171" t="s">
        <v>50</v>
      </c>
    </row>
    <row r="69" spans="1:12" s="172" customFormat="1" hidden="1" x14ac:dyDescent="0.25">
      <c r="A69" s="174">
        <v>60</v>
      </c>
      <c r="B69" s="168">
        <v>41395</v>
      </c>
      <c r="C69" s="169" t="s">
        <v>159</v>
      </c>
      <c r="D69" s="169" t="s">
        <v>1711</v>
      </c>
      <c r="E69" s="169" t="s">
        <v>361</v>
      </c>
      <c r="F69" s="169" t="s">
        <v>1614</v>
      </c>
      <c r="G69" s="169" t="s">
        <v>358</v>
      </c>
      <c r="H69" s="167"/>
      <c r="I69" s="167"/>
      <c r="J69" s="167">
        <v>1</v>
      </c>
      <c r="K69" s="167">
        <v>2</v>
      </c>
      <c r="L69" s="171" t="s">
        <v>50</v>
      </c>
    </row>
    <row r="70" spans="1:12" s="172" customFormat="1" hidden="1" x14ac:dyDescent="0.25">
      <c r="A70" s="174">
        <v>61</v>
      </c>
      <c r="B70" s="168">
        <v>41395</v>
      </c>
      <c r="C70" s="169" t="s">
        <v>291</v>
      </c>
      <c r="D70" s="169" t="s">
        <v>606</v>
      </c>
      <c r="E70" s="169" t="s">
        <v>1627</v>
      </c>
      <c r="F70" s="169" t="s">
        <v>1614</v>
      </c>
      <c r="G70" s="169" t="s">
        <v>358</v>
      </c>
      <c r="H70" s="167"/>
      <c r="I70" s="167"/>
      <c r="J70" s="167"/>
      <c r="K70" s="167"/>
      <c r="L70" s="171" t="s">
        <v>50</v>
      </c>
    </row>
    <row r="71" spans="1:12" s="172" customFormat="1" hidden="1" x14ac:dyDescent="0.25">
      <c r="A71" s="174">
        <v>62</v>
      </c>
      <c r="B71" s="168">
        <v>41395</v>
      </c>
      <c r="C71" s="169" t="s">
        <v>1712</v>
      </c>
      <c r="D71" s="169" t="s">
        <v>1713</v>
      </c>
      <c r="E71" s="169" t="s">
        <v>1627</v>
      </c>
      <c r="F71" s="169" t="s">
        <v>1614</v>
      </c>
      <c r="G71" s="169" t="s">
        <v>358</v>
      </c>
      <c r="H71" s="167"/>
      <c r="I71" s="167"/>
      <c r="J71" s="167">
        <v>1</v>
      </c>
      <c r="K71" s="167"/>
      <c r="L71" s="171" t="s">
        <v>37</v>
      </c>
    </row>
    <row r="72" spans="1:12" s="172" customFormat="1" hidden="1" x14ac:dyDescent="0.25">
      <c r="A72" s="174">
        <v>63</v>
      </c>
      <c r="B72" s="168">
        <v>41395</v>
      </c>
      <c r="C72" s="169" t="s">
        <v>1073</v>
      </c>
      <c r="D72" s="169" t="s">
        <v>1714</v>
      </c>
      <c r="E72" s="169" t="s">
        <v>598</v>
      </c>
      <c r="F72" s="169" t="s">
        <v>36</v>
      </c>
      <c r="G72" s="169" t="s">
        <v>358</v>
      </c>
      <c r="H72" s="167"/>
      <c r="I72" s="167"/>
      <c r="J72" s="167"/>
      <c r="K72" s="167"/>
      <c r="L72" s="175" t="s">
        <v>47</v>
      </c>
    </row>
    <row r="73" spans="1:12" s="172" customFormat="1" hidden="1" x14ac:dyDescent="0.25">
      <c r="A73" s="174">
        <v>64</v>
      </c>
      <c r="B73" s="168">
        <v>41395</v>
      </c>
      <c r="C73" s="169" t="s">
        <v>421</v>
      </c>
      <c r="D73" s="169" t="s">
        <v>1715</v>
      </c>
      <c r="E73" s="169" t="s">
        <v>368</v>
      </c>
      <c r="F73" s="169" t="s">
        <v>1716</v>
      </c>
      <c r="G73" s="169" t="s">
        <v>1607</v>
      </c>
      <c r="H73" s="167"/>
      <c r="I73" s="167"/>
      <c r="J73" s="167"/>
      <c r="K73" s="167">
        <v>1</v>
      </c>
      <c r="L73" s="175" t="s">
        <v>50</v>
      </c>
    </row>
    <row r="74" spans="1:12" s="172" customFormat="1" hidden="1" x14ac:dyDescent="0.25">
      <c r="A74" s="174">
        <v>65</v>
      </c>
      <c r="B74" s="168">
        <v>41395</v>
      </c>
      <c r="C74" s="169" t="s">
        <v>612</v>
      </c>
      <c r="D74" s="169" t="s">
        <v>1717</v>
      </c>
      <c r="E74" s="169" t="s">
        <v>355</v>
      </c>
      <c r="F74" s="169" t="s">
        <v>446</v>
      </c>
      <c r="G74" s="169" t="s">
        <v>1718</v>
      </c>
      <c r="H74" s="167"/>
      <c r="I74" s="167"/>
      <c r="J74" s="167">
        <v>1</v>
      </c>
      <c r="K74" s="167"/>
      <c r="L74" s="175" t="s">
        <v>123</v>
      </c>
    </row>
    <row r="75" spans="1:12" s="172" customFormat="1" hidden="1" x14ac:dyDescent="0.25">
      <c r="A75" s="174">
        <v>66</v>
      </c>
      <c r="B75" s="168">
        <v>41395</v>
      </c>
      <c r="C75" s="169" t="s">
        <v>1719</v>
      </c>
      <c r="D75" s="169" t="s">
        <v>1666</v>
      </c>
      <c r="E75" s="169" t="s">
        <v>1627</v>
      </c>
      <c r="F75" s="169" t="s">
        <v>644</v>
      </c>
      <c r="G75" s="169" t="s">
        <v>358</v>
      </c>
      <c r="H75" s="167"/>
      <c r="I75" s="167"/>
      <c r="J75" s="167"/>
      <c r="K75" s="167"/>
      <c r="L75" s="175" t="s">
        <v>47</v>
      </c>
    </row>
    <row r="76" spans="1:12" s="172" customFormat="1" hidden="1" x14ac:dyDescent="0.25">
      <c r="A76" s="174">
        <v>67</v>
      </c>
      <c r="B76" s="168">
        <v>41396</v>
      </c>
      <c r="C76" s="169" t="s">
        <v>1720</v>
      </c>
      <c r="D76" s="169" t="s">
        <v>1721</v>
      </c>
      <c r="E76" s="169" t="s">
        <v>355</v>
      </c>
      <c r="F76" s="169" t="s">
        <v>36</v>
      </c>
      <c r="G76" s="169" t="s">
        <v>358</v>
      </c>
      <c r="H76" s="167"/>
      <c r="I76" s="167"/>
      <c r="J76" s="167"/>
      <c r="K76" s="167"/>
      <c r="L76" s="175" t="s">
        <v>94</v>
      </c>
    </row>
    <row r="77" spans="1:12" s="172" customFormat="1" hidden="1" x14ac:dyDescent="0.25">
      <c r="A77" s="174">
        <v>68</v>
      </c>
      <c r="B77" s="168">
        <v>41397</v>
      </c>
      <c r="C77" s="169" t="s">
        <v>1722</v>
      </c>
      <c r="D77" s="169" t="s">
        <v>1723</v>
      </c>
      <c r="E77" s="169" t="s">
        <v>361</v>
      </c>
      <c r="F77" s="169" t="s">
        <v>1724</v>
      </c>
      <c r="G77" s="169" t="s">
        <v>358</v>
      </c>
      <c r="H77" s="167"/>
      <c r="I77" s="167"/>
      <c r="J77" s="167"/>
      <c r="K77" s="167"/>
      <c r="L77" s="169" t="s">
        <v>58</v>
      </c>
    </row>
    <row r="78" spans="1:12" s="172" customFormat="1" hidden="1" x14ac:dyDescent="0.25">
      <c r="A78" s="174">
        <v>69</v>
      </c>
      <c r="B78" s="168">
        <v>41397</v>
      </c>
      <c r="C78" s="169" t="s">
        <v>495</v>
      </c>
      <c r="D78" s="169" t="s">
        <v>638</v>
      </c>
      <c r="E78" s="169" t="s">
        <v>355</v>
      </c>
      <c r="F78" s="169" t="s">
        <v>1614</v>
      </c>
      <c r="G78" s="169" t="s">
        <v>358</v>
      </c>
      <c r="H78" s="167"/>
      <c r="I78" s="167"/>
      <c r="J78" s="167"/>
      <c r="K78" s="167"/>
      <c r="L78" s="169" t="s">
        <v>62</v>
      </c>
    </row>
    <row r="79" spans="1:12" s="172" customFormat="1" hidden="1" x14ac:dyDescent="0.25">
      <c r="A79" s="174">
        <v>70</v>
      </c>
      <c r="B79" s="168">
        <v>41399</v>
      </c>
      <c r="C79" s="169" t="s">
        <v>524</v>
      </c>
      <c r="D79" s="169" t="s">
        <v>1725</v>
      </c>
      <c r="E79" s="169" t="s">
        <v>355</v>
      </c>
      <c r="F79" s="169" t="s">
        <v>36</v>
      </c>
      <c r="G79" s="169" t="s">
        <v>358</v>
      </c>
      <c r="H79" s="167"/>
      <c r="I79" s="167"/>
      <c r="J79" s="167">
        <v>1</v>
      </c>
      <c r="K79" s="167"/>
      <c r="L79" s="169" t="s">
        <v>67</v>
      </c>
    </row>
    <row r="80" spans="1:12" s="172" customFormat="1" hidden="1" x14ac:dyDescent="0.25">
      <c r="A80" s="174">
        <v>71</v>
      </c>
      <c r="B80" s="168">
        <v>41399</v>
      </c>
      <c r="C80" s="169" t="s">
        <v>1622</v>
      </c>
      <c r="D80" s="169" t="s">
        <v>1726</v>
      </c>
      <c r="E80" s="169" t="s">
        <v>368</v>
      </c>
      <c r="F80" s="169" t="s">
        <v>446</v>
      </c>
      <c r="G80" s="169" t="s">
        <v>358</v>
      </c>
      <c r="H80" s="167"/>
      <c r="I80" s="167"/>
      <c r="J80" s="167">
        <v>1</v>
      </c>
      <c r="K80" s="167"/>
      <c r="L80" s="171" t="s">
        <v>47</v>
      </c>
    </row>
    <row r="81" spans="1:12" s="172" customFormat="1" hidden="1" x14ac:dyDescent="0.25">
      <c r="A81" s="174">
        <v>72</v>
      </c>
      <c r="B81" s="168">
        <v>41400</v>
      </c>
      <c r="C81" s="169" t="s">
        <v>551</v>
      </c>
      <c r="D81" s="169" t="s">
        <v>638</v>
      </c>
      <c r="E81" s="169" t="s">
        <v>355</v>
      </c>
      <c r="F81" s="169" t="s">
        <v>1727</v>
      </c>
      <c r="G81" s="169" t="s">
        <v>358</v>
      </c>
      <c r="H81" s="167"/>
      <c r="I81" s="167"/>
      <c r="J81" s="167">
        <v>2</v>
      </c>
      <c r="K81" s="167"/>
      <c r="L81" s="175" t="s">
        <v>47</v>
      </c>
    </row>
    <row r="82" spans="1:12" s="172" customFormat="1" hidden="1" x14ac:dyDescent="0.25">
      <c r="A82" s="174">
        <v>73</v>
      </c>
      <c r="B82" s="168">
        <v>41400</v>
      </c>
      <c r="C82" s="169" t="s">
        <v>1728</v>
      </c>
      <c r="D82" s="169" t="s">
        <v>1729</v>
      </c>
      <c r="E82" s="169" t="s">
        <v>355</v>
      </c>
      <c r="F82" s="169" t="s">
        <v>1646</v>
      </c>
      <c r="G82" s="169" t="s">
        <v>1607</v>
      </c>
      <c r="H82" s="167"/>
      <c r="I82" s="167"/>
      <c r="J82" s="167">
        <v>1</v>
      </c>
      <c r="K82" s="167"/>
      <c r="L82" s="175" t="s">
        <v>47</v>
      </c>
    </row>
    <row r="83" spans="1:12" s="172" customFormat="1" hidden="1" x14ac:dyDescent="0.25">
      <c r="A83" s="174">
        <v>74</v>
      </c>
      <c r="B83" s="168">
        <v>41400</v>
      </c>
      <c r="C83" s="169" t="s">
        <v>275</v>
      </c>
      <c r="D83" s="169" t="s">
        <v>1730</v>
      </c>
      <c r="E83" s="169" t="s">
        <v>355</v>
      </c>
      <c r="F83" s="169" t="s">
        <v>1731</v>
      </c>
      <c r="G83" s="169" t="s">
        <v>1607</v>
      </c>
      <c r="H83" s="167"/>
      <c r="I83" s="167"/>
      <c r="J83" s="167"/>
      <c r="K83" s="167">
        <v>1</v>
      </c>
      <c r="L83" s="175" t="s">
        <v>50</v>
      </c>
    </row>
    <row r="84" spans="1:12" s="172" customFormat="1" hidden="1" x14ac:dyDescent="0.25">
      <c r="A84" s="174">
        <v>75</v>
      </c>
      <c r="B84" s="168">
        <v>41401</v>
      </c>
      <c r="C84" s="169" t="s">
        <v>291</v>
      </c>
      <c r="D84" s="169" t="s">
        <v>1732</v>
      </c>
      <c r="E84" s="169" t="s">
        <v>361</v>
      </c>
      <c r="F84" s="169" t="s">
        <v>1733</v>
      </c>
      <c r="G84" s="169" t="s">
        <v>1607</v>
      </c>
      <c r="H84" s="167"/>
      <c r="I84" s="167"/>
      <c r="J84" s="167">
        <v>1</v>
      </c>
      <c r="K84" s="167"/>
      <c r="L84" s="175" t="s">
        <v>50</v>
      </c>
    </row>
    <row r="85" spans="1:12" s="172" customFormat="1" hidden="1" x14ac:dyDescent="0.25">
      <c r="A85" s="174">
        <v>76</v>
      </c>
      <c r="B85" s="168">
        <v>41401</v>
      </c>
      <c r="C85" s="169" t="s">
        <v>1734</v>
      </c>
      <c r="D85" s="169" t="s">
        <v>1735</v>
      </c>
      <c r="E85" s="169" t="s">
        <v>355</v>
      </c>
      <c r="F85" s="169" t="s">
        <v>36</v>
      </c>
      <c r="G85" s="169" t="s">
        <v>358</v>
      </c>
      <c r="H85" s="167"/>
      <c r="I85" s="167"/>
      <c r="J85" s="167"/>
      <c r="K85" s="167">
        <v>1</v>
      </c>
      <c r="L85" s="175" t="s">
        <v>123</v>
      </c>
    </row>
    <row r="86" spans="1:12" s="172" customFormat="1" hidden="1" x14ac:dyDescent="0.25">
      <c r="A86" s="174">
        <v>77</v>
      </c>
      <c r="B86" s="168">
        <v>41401</v>
      </c>
      <c r="C86" s="169" t="s">
        <v>1073</v>
      </c>
      <c r="D86" s="169" t="s">
        <v>1736</v>
      </c>
      <c r="E86" s="169" t="s">
        <v>1627</v>
      </c>
      <c r="F86" s="169" t="s">
        <v>1646</v>
      </c>
      <c r="G86" s="169" t="s">
        <v>1607</v>
      </c>
      <c r="H86" s="167"/>
      <c r="I86" s="167"/>
      <c r="J86" s="167"/>
      <c r="K86" s="167"/>
      <c r="L86" s="175" t="s">
        <v>47</v>
      </c>
    </row>
    <row r="87" spans="1:12" s="172" customFormat="1" hidden="1" x14ac:dyDescent="0.25">
      <c r="A87" s="174">
        <v>78</v>
      </c>
      <c r="B87" s="168">
        <v>41401</v>
      </c>
      <c r="C87" s="169" t="s">
        <v>394</v>
      </c>
      <c r="D87" s="169" t="s">
        <v>1737</v>
      </c>
      <c r="E87" s="169" t="s">
        <v>368</v>
      </c>
      <c r="F87" s="169" t="s">
        <v>36</v>
      </c>
      <c r="G87" s="169" t="s">
        <v>1607</v>
      </c>
      <c r="H87" s="167"/>
      <c r="I87" s="167"/>
      <c r="J87" s="167"/>
      <c r="K87" s="167">
        <v>1</v>
      </c>
      <c r="L87" s="175" t="s">
        <v>47</v>
      </c>
    </row>
    <row r="88" spans="1:12" s="172" customFormat="1" hidden="1" x14ac:dyDescent="0.25">
      <c r="A88" s="174">
        <v>79</v>
      </c>
      <c r="B88" s="168">
        <v>41401</v>
      </c>
      <c r="C88" s="169" t="s">
        <v>1738</v>
      </c>
      <c r="D88" s="169" t="s">
        <v>1739</v>
      </c>
      <c r="E88" s="169" t="s">
        <v>361</v>
      </c>
      <c r="F88" s="169" t="s">
        <v>1740</v>
      </c>
      <c r="G88" s="169" t="s">
        <v>1152</v>
      </c>
      <c r="H88" s="167"/>
      <c r="I88" s="167"/>
      <c r="J88" s="167"/>
      <c r="K88" s="167"/>
      <c r="L88" s="175" t="s">
        <v>50</v>
      </c>
    </row>
    <row r="89" spans="1:12" s="172" customFormat="1" hidden="1" x14ac:dyDescent="0.25">
      <c r="A89" s="174">
        <v>80</v>
      </c>
      <c r="B89" s="168">
        <v>41402</v>
      </c>
      <c r="C89" s="169" t="s">
        <v>232</v>
      </c>
      <c r="D89" s="169" t="s">
        <v>1714</v>
      </c>
      <c r="E89" s="169" t="s">
        <v>1679</v>
      </c>
      <c r="F89" s="169" t="s">
        <v>586</v>
      </c>
      <c r="G89" s="169" t="s">
        <v>1741</v>
      </c>
      <c r="H89" s="167"/>
      <c r="I89" s="167"/>
      <c r="J89" s="167">
        <v>1</v>
      </c>
      <c r="K89" s="167"/>
      <c r="L89" s="175" t="s">
        <v>123</v>
      </c>
    </row>
    <row r="90" spans="1:12" s="172" customFormat="1" hidden="1" x14ac:dyDescent="0.25">
      <c r="A90" s="174">
        <v>81</v>
      </c>
      <c r="B90" s="168">
        <v>41402</v>
      </c>
      <c r="C90" s="169" t="s">
        <v>1742</v>
      </c>
      <c r="D90" s="169" t="s">
        <v>1743</v>
      </c>
      <c r="E90" s="169" t="s">
        <v>361</v>
      </c>
      <c r="F90" s="169" t="s">
        <v>622</v>
      </c>
      <c r="G90" s="169" t="s">
        <v>1744</v>
      </c>
      <c r="H90" s="167"/>
      <c r="I90" s="167"/>
      <c r="J90" s="167"/>
      <c r="K90" s="167"/>
      <c r="L90" s="171" t="s">
        <v>50</v>
      </c>
    </row>
    <row r="91" spans="1:12" s="172" customFormat="1" hidden="1" x14ac:dyDescent="0.25">
      <c r="A91" s="174">
        <v>82</v>
      </c>
      <c r="B91" s="168">
        <v>41402</v>
      </c>
      <c r="C91" s="169" t="s">
        <v>433</v>
      </c>
      <c r="D91" s="169" t="s">
        <v>1745</v>
      </c>
      <c r="E91" s="169" t="s">
        <v>355</v>
      </c>
      <c r="F91" s="169" t="s">
        <v>49</v>
      </c>
      <c r="G91" s="169" t="s">
        <v>1746</v>
      </c>
      <c r="H91" s="167"/>
      <c r="I91" s="167"/>
      <c r="J91" s="167">
        <v>1</v>
      </c>
      <c r="K91" s="167"/>
      <c r="L91" s="171" t="s">
        <v>50</v>
      </c>
    </row>
    <row r="92" spans="1:12" s="172" customFormat="1" hidden="1" x14ac:dyDescent="0.25">
      <c r="A92" s="174">
        <v>83</v>
      </c>
      <c r="B92" s="168">
        <v>41403</v>
      </c>
      <c r="C92" s="169" t="s">
        <v>184</v>
      </c>
      <c r="D92" s="169" t="s">
        <v>1747</v>
      </c>
      <c r="E92" s="169" t="s">
        <v>1748</v>
      </c>
      <c r="F92" s="169" t="s">
        <v>36</v>
      </c>
      <c r="G92" s="169" t="s">
        <v>1133</v>
      </c>
      <c r="H92" s="167"/>
      <c r="I92" s="167"/>
      <c r="J92" s="167"/>
      <c r="K92" s="167"/>
      <c r="L92" s="171" t="s">
        <v>50</v>
      </c>
    </row>
    <row r="93" spans="1:12" s="172" customFormat="1" hidden="1" x14ac:dyDescent="0.25">
      <c r="A93" s="174">
        <v>84</v>
      </c>
      <c r="B93" s="168">
        <v>41403</v>
      </c>
      <c r="C93" s="169" t="s">
        <v>136</v>
      </c>
      <c r="D93" s="169" t="s">
        <v>1749</v>
      </c>
      <c r="E93" s="169" t="s">
        <v>368</v>
      </c>
      <c r="F93" s="169" t="s">
        <v>36</v>
      </c>
      <c r="G93" s="169" t="s">
        <v>399</v>
      </c>
      <c r="H93" s="167"/>
      <c r="I93" s="167"/>
      <c r="J93" s="167">
        <v>1</v>
      </c>
      <c r="K93" s="167"/>
      <c r="L93" s="171" t="s">
        <v>50</v>
      </c>
    </row>
    <row r="94" spans="1:12" s="172" customFormat="1" hidden="1" x14ac:dyDescent="0.25">
      <c r="A94" s="174">
        <v>85</v>
      </c>
      <c r="B94" s="168">
        <v>41403</v>
      </c>
      <c r="C94" s="169" t="s">
        <v>635</v>
      </c>
      <c r="D94" s="169" t="s">
        <v>1750</v>
      </c>
      <c r="E94" s="169" t="s">
        <v>361</v>
      </c>
      <c r="F94" s="169" t="s">
        <v>599</v>
      </c>
      <c r="G94" s="169" t="s">
        <v>1751</v>
      </c>
      <c r="H94" s="167"/>
      <c r="I94" s="167"/>
      <c r="J94" s="167"/>
      <c r="K94" s="167"/>
      <c r="L94" s="171" t="s">
        <v>50</v>
      </c>
    </row>
    <row r="95" spans="1:12" s="172" customFormat="1" hidden="1" x14ac:dyDescent="0.25">
      <c r="A95" s="174">
        <v>86</v>
      </c>
      <c r="B95" s="168">
        <v>41405</v>
      </c>
      <c r="C95" s="169" t="s">
        <v>388</v>
      </c>
      <c r="D95" s="169" t="s">
        <v>1752</v>
      </c>
      <c r="E95" s="169" t="s">
        <v>361</v>
      </c>
      <c r="F95" s="169" t="s">
        <v>1674</v>
      </c>
      <c r="G95" s="169" t="s">
        <v>1753</v>
      </c>
      <c r="H95" s="167"/>
      <c r="I95" s="167"/>
      <c r="J95" s="167">
        <v>1</v>
      </c>
      <c r="K95" s="167"/>
      <c r="L95" s="171" t="s">
        <v>37</v>
      </c>
    </row>
    <row r="96" spans="1:12" s="172" customFormat="1" hidden="1" x14ac:dyDescent="0.25">
      <c r="A96" s="174">
        <v>87</v>
      </c>
      <c r="B96" s="168">
        <v>41406</v>
      </c>
      <c r="C96" s="169" t="s">
        <v>1665</v>
      </c>
      <c r="D96" s="169" t="s">
        <v>1754</v>
      </c>
      <c r="E96" s="169" t="s">
        <v>1679</v>
      </c>
      <c r="F96" s="169" t="s">
        <v>528</v>
      </c>
      <c r="G96" s="169" t="s">
        <v>1755</v>
      </c>
      <c r="H96" s="167"/>
      <c r="I96" s="167"/>
      <c r="J96" s="167"/>
      <c r="K96" s="167">
        <v>1</v>
      </c>
      <c r="L96" s="175" t="s">
        <v>47</v>
      </c>
    </row>
    <row r="97" spans="1:12" s="172" customFormat="1" hidden="1" x14ac:dyDescent="0.25">
      <c r="A97" s="174">
        <v>88</v>
      </c>
      <c r="B97" s="168">
        <v>41406</v>
      </c>
      <c r="C97" s="169" t="s">
        <v>1756</v>
      </c>
      <c r="D97" s="169" t="s">
        <v>1757</v>
      </c>
      <c r="E97" s="169" t="s">
        <v>368</v>
      </c>
      <c r="F97" s="169" t="s">
        <v>528</v>
      </c>
      <c r="G97" s="169" t="s">
        <v>399</v>
      </c>
      <c r="H97" s="167"/>
      <c r="I97" s="167"/>
      <c r="J97" s="167"/>
      <c r="K97" s="167">
        <v>1</v>
      </c>
      <c r="L97" s="175" t="s">
        <v>50</v>
      </c>
    </row>
    <row r="98" spans="1:12" s="172" customFormat="1" hidden="1" x14ac:dyDescent="0.25">
      <c r="A98" s="174">
        <v>89</v>
      </c>
      <c r="B98" s="168">
        <v>41407</v>
      </c>
      <c r="C98" s="169" t="s">
        <v>612</v>
      </c>
      <c r="D98" s="169" t="s">
        <v>1758</v>
      </c>
      <c r="E98" s="169" t="s">
        <v>368</v>
      </c>
      <c r="F98" s="169" t="s">
        <v>36</v>
      </c>
      <c r="G98" s="169" t="s">
        <v>399</v>
      </c>
      <c r="H98" s="167"/>
      <c r="I98" s="167"/>
      <c r="J98" s="167"/>
      <c r="K98" s="167">
        <v>1</v>
      </c>
      <c r="L98" s="175" t="s">
        <v>123</v>
      </c>
    </row>
    <row r="99" spans="1:12" s="172" customFormat="1" hidden="1" x14ac:dyDescent="0.25">
      <c r="A99" s="174">
        <v>90</v>
      </c>
      <c r="B99" s="168">
        <v>41408</v>
      </c>
      <c r="C99" s="169" t="s">
        <v>959</v>
      </c>
      <c r="D99" s="169" t="s">
        <v>1759</v>
      </c>
      <c r="E99" s="169" t="s">
        <v>361</v>
      </c>
      <c r="F99" s="169" t="s">
        <v>1760</v>
      </c>
      <c r="G99" s="169" t="s">
        <v>1753</v>
      </c>
      <c r="H99" s="167"/>
      <c r="I99" s="167"/>
      <c r="J99" s="167"/>
      <c r="K99" s="167">
        <v>1</v>
      </c>
      <c r="L99" s="175" t="s">
        <v>47</v>
      </c>
    </row>
    <row r="100" spans="1:12" s="172" customFormat="1" hidden="1" x14ac:dyDescent="0.25">
      <c r="A100" s="174">
        <v>91</v>
      </c>
      <c r="B100" s="168">
        <v>41409</v>
      </c>
      <c r="C100" s="169" t="s">
        <v>291</v>
      </c>
      <c r="D100" s="169" t="s">
        <v>1761</v>
      </c>
      <c r="E100" s="169" t="s">
        <v>355</v>
      </c>
      <c r="F100" s="169" t="s">
        <v>1710</v>
      </c>
      <c r="G100" s="169" t="s">
        <v>1744</v>
      </c>
      <c r="H100" s="167"/>
      <c r="I100" s="167"/>
      <c r="J100" s="167"/>
      <c r="K100" s="167"/>
      <c r="L100" s="175" t="s">
        <v>94</v>
      </c>
    </row>
    <row r="101" spans="1:12" s="172" customFormat="1" hidden="1" x14ac:dyDescent="0.25">
      <c r="A101" s="174">
        <v>92</v>
      </c>
      <c r="B101" s="168">
        <v>41409</v>
      </c>
      <c r="C101" s="169" t="s">
        <v>391</v>
      </c>
      <c r="D101" s="169" t="s">
        <v>593</v>
      </c>
      <c r="E101" s="169" t="s">
        <v>355</v>
      </c>
      <c r="F101" s="169" t="s">
        <v>1646</v>
      </c>
      <c r="G101" s="169" t="s">
        <v>1744</v>
      </c>
      <c r="H101" s="167"/>
      <c r="I101" s="167"/>
      <c r="J101" s="167"/>
      <c r="K101" s="167"/>
      <c r="L101" s="169" t="s">
        <v>58</v>
      </c>
    </row>
    <row r="102" spans="1:12" s="172" customFormat="1" hidden="1" x14ac:dyDescent="0.25">
      <c r="A102" s="174">
        <v>93</v>
      </c>
      <c r="B102" s="168">
        <v>41410</v>
      </c>
      <c r="C102" s="169" t="s">
        <v>251</v>
      </c>
      <c r="D102" s="169" t="s">
        <v>1762</v>
      </c>
      <c r="E102" s="169" t="s">
        <v>368</v>
      </c>
      <c r="F102" s="169" t="s">
        <v>49</v>
      </c>
      <c r="G102" s="169" t="s">
        <v>399</v>
      </c>
      <c r="H102" s="167"/>
      <c r="I102" s="167"/>
      <c r="J102" s="167"/>
      <c r="K102" s="167">
        <v>1</v>
      </c>
      <c r="L102" s="169" t="s">
        <v>62</v>
      </c>
    </row>
    <row r="103" spans="1:12" s="172" customFormat="1" hidden="1" x14ac:dyDescent="0.25">
      <c r="A103" s="174">
        <v>94</v>
      </c>
      <c r="B103" s="168">
        <v>41410</v>
      </c>
      <c r="C103" s="169" t="s">
        <v>149</v>
      </c>
      <c r="D103" s="169" t="s">
        <v>1763</v>
      </c>
      <c r="E103" s="169" t="s">
        <v>361</v>
      </c>
      <c r="F103" s="169" t="s">
        <v>36</v>
      </c>
      <c r="G103" s="169" t="s">
        <v>1744</v>
      </c>
      <c r="H103" s="167"/>
      <c r="I103" s="167"/>
      <c r="J103" s="167"/>
      <c r="K103" s="167"/>
      <c r="L103" s="169" t="s">
        <v>67</v>
      </c>
    </row>
    <row r="104" spans="1:12" s="172" customFormat="1" hidden="1" x14ac:dyDescent="0.25">
      <c r="A104" s="174">
        <v>95</v>
      </c>
      <c r="B104" s="168">
        <v>41410</v>
      </c>
      <c r="C104" s="169" t="s">
        <v>136</v>
      </c>
      <c r="D104" s="169" t="s">
        <v>1764</v>
      </c>
      <c r="E104" s="169" t="s">
        <v>368</v>
      </c>
      <c r="F104" s="169" t="s">
        <v>36</v>
      </c>
      <c r="G104" s="169" t="s">
        <v>399</v>
      </c>
      <c r="H104" s="167"/>
      <c r="I104" s="167"/>
      <c r="J104" s="167"/>
      <c r="K104" s="167">
        <v>1</v>
      </c>
      <c r="L104" s="171" t="s">
        <v>47</v>
      </c>
    </row>
    <row r="105" spans="1:12" s="172" customFormat="1" hidden="1" x14ac:dyDescent="0.25">
      <c r="A105" s="174">
        <v>96</v>
      </c>
      <c r="B105" s="168">
        <v>41410</v>
      </c>
      <c r="C105" s="169" t="s">
        <v>275</v>
      </c>
      <c r="D105" s="169" t="s">
        <v>1765</v>
      </c>
      <c r="E105" s="169" t="s">
        <v>355</v>
      </c>
      <c r="F105" s="169" t="s">
        <v>128</v>
      </c>
      <c r="G105" s="169" t="s">
        <v>1766</v>
      </c>
      <c r="H105" s="167"/>
      <c r="I105" s="167"/>
      <c r="J105" s="167"/>
      <c r="K105" s="167">
        <v>1</v>
      </c>
      <c r="L105" s="175" t="s">
        <v>47</v>
      </c>
    </row>
    <row r="106" spans="1:12" s="172" customFormat="1" hidden="1" x14ac:dyDescent="0.25">
      <c r="A106" s="174">
        <v>97</v>
      </c>
      <c r="B106" s="168">
        <v>41411</v>
      </c>
      <c r="C106" s="169" t="s">
        <v>1649</v>
      </c>
      <c r="D106" s="169" t="s">
        <v>1767</v>
      </c>
      <c r="E106" s="169" t="s">
        <v>361</v>
      </c>
      <c r="F106" s="169" t="s">
        <v>1768</v>
      </c>
      <c r="G106" s="169" t="s">
        <v>1744</v>
      </c>
      <c r="H106" s="167"/>
      <c r="I106" s="167"/>
      <c r="J106" s="167"/>
      <c r="K106" s="167"/>
      <c r="L106" s="175" t="s">
        <v>47</v>
      </c>
    </row>
    <row r="107" spans="1:12" s="172" customFormat="1" hidden="1" x14ac:dyDescent="0.25">
      <c r="A107" s="174">
        <v>98</v>
      </c>
      <c r="B107" s="168">
        <v>41412</v>
      </c>
      <c r="C107" s="169" t="s">
        <v>1661</v>
      </c>
      <c r="D107" s="169" t="s">
        <v>1769</v>
      </c>
      <c r="E107" s="169" t="s">
        <v>355</v>
      </c>
      <c r="F107" s="169" t="s">
        <v>1664</v>
      </c>
      <c r="G107" s="169" t="s">
        <v>1753</v>
      </c>
      <c r="H107" s="167"/>
      <c r="I107" s="167"/>
      <c r="J107" s="167"/>
      <c r="K107" s="167">
        <v>1</v>
      </c>
      <c r="L107" s="175" t="s">
        <v>123</v>
      </c>
    </row>
    <row r="108" spans="1:12" s="172" customFormat="1" hidden="1" x14ac:dyDescent="0.25">
      <c r="A108" s="174">
        <v>99</v>
      </c>
      <c r="B108" s="168">
        <v>41412</v>
      </c>
      <c r="C108" s="169" t="s">
        <v>1770</v>
      </c>
      <c r="D108" s="169" t="s">
        <v>1626</v>
      </c>
      <c r="E108" s="169" t="s">
        <v>368</v>
      </c>
      <c r="F108" s="169" t="s">
        <v>128</v>
      </c>
      <c r="G108" s="169" t="s">
        <v>106</v>
      </c>
      <c r="H108" s="167"/>
      <c r="I108" s="167"/>
      <c r="J108" s="167">
        <v>1</v>
      </c>
      <c r="K108" s="167">
        <v>1</v>
      </c>
      <c r="L108" s="175" t="s">
        <v>37</v>
      </c>
    </row>
    <row r="109" spans="1:12" s="172" customFormat="1" hidden="1" x14ac:dyDescent="0.25">
      <c r="A109" s="174">
        <v>100</v>
      </c>
      <c r="B109" s="168">
        <v>41413</v>
      </c>
      <c r="C109" s="169" t="s">
        <v>473</v>
      </c>
      <c r="D109" s="169" t="s">
        <v>1771</v>
      </c>
      <c r="E109" s="169" t="s">
        <v>368</v>
      </c>
      <c r="F109" s="169" t="s">
        <v>36</v>
      </c>
      <c r="G109" s="169" t="s">
        <v>1772</v>
      </c>
      <c r="H109" s="167"/>
      <c r="I109" s="167"/>
      <c r="J109" s="167">
        <v>1</v>
      </c>
      <c r="K109" s="167"/>
      <c r="L109" s="169" t="s">
        <v>54</v>
      </c>
    </row>
    <row r="110" spans="1:12" s="172" customFormat="1" hidden="1" x14ac:dyDescent="0.25">
      <c r="A110" s="174">
        <v>101</v>
      </c>
      <c r="B110" s="168">
        <v>41415</v>
      </c>
      <c r="C110" s="169" t="s">
        <v>1773</v>
      </c>
      <c r="D110" s="169" t="s">
        <v>1626</v>
      </c>
      <c r="E110" s="169" t="s">
        <v>355</v>
      </c>
      <c r="F110" s="169" t="s">
        <v>1774</v>
      </c>
      <c r="G110" s="169" t="s">
        <v>1775</v>
      </c>
      <c r="H110" s="167"/>
      <c r="I110" s="167"/>
      <c r="J110" s="167"/>
      <c r="K110" s="167">
        <v>2</v>
      </c>
      <c r="L110" s="169" t="s">
        <v>58</v>
      </c>
    </row>
    <row r="111" spans="1:12" s="172" customFormat="1" hidden="1" x14ac:dyDescent="0.25">
      <c r="A111" s="174">
        <v>102</v>
      </c>
      <c r="B111" s="168">
        <v>41415</v>
      </c>
      <c r="C111" s="169" t="s">
        <v>433</v>
      </c>
      <c r="D111" s="169" t="s">
        <v>1776</v>
      </c>
      <c r="E111" s="169" t="s">
        <v>355</v>
      </c>
      <c r="F111" s="169" t="s">
        <v>1655</v>
      </c>
      <c r="G111" s="169" t="s">
        <v>1777</v>
      </c>
      <c r="H111" s="167"/>
      <c r="I111" s="167"/>
      <c r="J111" s="167"/>
      <c r="K111" s="167">
        <v>2</v>
      </c>
      <c r="L111" s="169" t="s">
        <v>62</v>
      </c>
    </row>
    <row r="112" spans="1:12" s="172" customFormat="1" hidden="1" x14ac:dyDescent="0.25">
      <c r="A112" s="174">
        <v>103</v>
      </c>
      <c r="B112" s="168">
        <v>41418</v>
      </c>
      <c r="C112" s="169" t="s">
        <v>157</v>
      </c>
      <c r="D112" s="169" t="s">
        <v>1634</v>
      </c>
      <c r="E112" s="169" t="s">
        <v>355</v>
      </c>
      <c r="F112" s="169" t="s">
        <v>61</v>
      </c>
      <c r="G112" s="169" t="s">
        <v>399</v>
      </c>
      <c r="H112" s="167"/>
      <c r="I112" s="167"/>
      <c r="J112" s="167"/>
      <c r="K112" s="167">
        <v>1</v>
      </c>
      <c r="L112" s="169" t="s">
        <v>67</v>
      </c>
    </row>
    <row r="113" spans="1:12" s="172" customFormat="1" hidden="1" x14ac:dyDescent="0.25">
      <c r="A113" s="174">
        <v>104</v>
      </c>
      <c r="B113" s="168">
        <v>41418</v>
      </c>
      <c r="C113" s="169" t="s">
        <v>427</v>
      </c>
      <c r="D113" s="169" t="s">
        <v>1739</v>
      </c>
      <c r="E113" s="169" t="s">
        <v>355</v>
      </c>
      <c r="F113" s="169" t="s">
        <v>199</v>
      </c>
      <c r="G113" s="169" t="s">
        <v>399</v>
      </c>
      <c r="H113" s="167"/>
      <c r="I113" s="167"/>
      <c r="J113" s="167">
        <v>1</v>
      </c>
      <c r="K113" s="167"/>
      <c r="L113" s="171" t="s">
        <v>47</v>
      </c>
    </row>
    <row r="114" spans="1:12" s="172" customFormat="1" hidden="1" x14ac:dyDescent="0.25">
      <c r="A114" s="174">
        <v>105</v>
      </c>
      <c r="B114" s="168">
        <v>41418</v>
      </c>
      <c r="C114" s="169" t="s">
        <v>1778</v>
      </c>
      <c r="D114" s="169" t="s">
        <v>1779</v>
      </c>
      <c r="E114" s="169" t="s">
        <v>361</v>
      </c>
      <c r="F114" s="169" t="s">
        <v>1674</v>
      </c>
      <c r="G114" s="169" t="s">
        <v>1753</v>
      </c>
      <c r="H114" s="167"/>
      <c r="I114" s="167"/>
      <c r="J114" s="167">
        <v>2</v>
      </c>
      <c r="K114" s="167"/>
      <c r="L114" s="171" t="s">
        <v>50</v>
      </c>
    </row>
    <row r="115" spans="1:12" s="172" customFormat="1" hidden="1" x14ac:dyDescent="0.25">
      <c r="A115" s="174">
        <v>106</v>
      </c>
      <c r="B115" s="168">
        <v>41419</v>
      </c>
      <c r="C115" s="169" t="s">
        <v>59</v>
      </c>
      <c r="D115" s="169" t="s">
        <v>1626</v>
      </c>
      <c r="E115" s="169" t="s">
        <v>598</v>
      </c>
      <c r="F115" s="169" t="s">
        <v>1780</v>
      </c>
      <c r="G115" s="169" t="s">
        <v>1744</v>
      </c>
      <c r="H115" s="167"/>
      <c r="I115" s="167"/>
      <c r="J115" s="167"/>
      <c r="K115" s="167"/>
      <c r="L115" s="175" t="s">
        <v>123</v>
      </c>
    </row>
    <row r="116" spans="1:12" s="172" customFormat="1" hidden="1" x14ac:dyDescent="0.25">
      <c r="A116" s="174">
        <v>107</v>
      </c>
      <c r="B116" s="168">
        <v>41420</v>
      </c>
      <c r="C116" s="169" t="s">
        <v>517</v>
      </c>
      <c r="D116" s="169" t="s">
        <v>581</v>
      </c>
      <c r="E116" s="169" t="s">
        <v>1627</v>
      </c>
      <c r="F116" s="169" t="s">
        <v>49</v>
      </c>
      <c r="G116" s="169" t="s">
        <v>575</v>
      </c>
      <c r="H116" s="167"/>
      <c r="I116" s="167"/>
      <c r="J116" s="167">
        <v>1</v>
      </c>
      <c r="K116" s="167"/>
      <c r="L116" s="175" t="s">
        <v>47</v>
      </c>
    </row>
    <row r="117" spans="1:12" s="172" customFormat="1" hidden="1" x14ac:dyDescent="0.25">
      <c r="A117" s="174">
        <v>108</v>
      </c>
      <c r="B117" s="168">
        <v>41421</v>
      </c>
      <c r="C117" s="169" t="s">
        <v>349</v>
      </c>
      <c r="D117" s="169" t="s">
        <v>1781</v>
      </c>
      <c r="E117" s="169" t="s">
        <v>355</v>
      </c>
      <c r="F117" s="169" t="s">
        <v>1614</v>
      </c>
      <c r="G117" s="169" t="s">
        <v>1753</v>
      </c>
      <c r="H117" s="167"/>
      <c r="I117" s="167"/>
      <c r="J117" s="167">
        <v>1</v>
      </c>
      <c r="K117" s="167"/>
      <c r="L117" s="175" t="s">
        <v>47</v>
      </c>
    </row>
    <row r="118" spans="1:12" s="172" customFormat="1" hidden="1" x14ac:dyDescent="0.25">
      <c r="A118" s="174">
        <v>109</v>
      </c>
      <c r="B118" s="168">
        <v>41421</v>
      </c>
      <c r="C118" s="169" t="s">
        <v>149</v>
      </c>
      <c r="D118" s="169" t="s">
        <v>1631</v>
      </c>
      <c r="E118" s="169" t="s">
        <v>361</v>
      </c>
      <c r="F118" s="169" t="s">
        <v>1614</v>
      </c>
      <c r="G118" s="169" t="s">
        <v>1775</v>
      </c>
      <c r="H118" s="167"/>
      <c r="I118" s="167"/>
      <c r="J118" s="167">
        <v>1</v>
      </c>
      <c r="K118" s="167">
        <v>2</v>
      </c>
      <c r="L118" s="175" t="s">
        <v>50</v>
      </c>
    </row>
    <row r="119" spans="1:12" s="172" customFormat="1" hidden="1" x14ac:dyDescent="0.25">
      <c r="A119" s="174">
        <v>110</v>
      </c>
      <c r="B119" s="168">
        <v>41422</v>
      </c>
      <c r="C119" s="169" t="s">
        <v>500</v>
      </c>
      <c r="D119" s="169" t="s">
        <v>1782</v>
      </c>
      <c r="E119" s="169" t="s">
        <v>355</v>
      </c>
      <c r="F119" s="169" t="s">
        <v>1783</v>
      </c>
      <c r="G119" s="169" t="s">
        <v>1718</v>
      </c>
      <c r="H119" s="167"/>
      <c r="I119" s="167"/>
      <c r="J119" s="167">
        <v>1</v>
      </c>
      <c r="K119" s="167"/>
      <c r="L119" s="175" t="s">
        <v>123</v>
      </c>
    </row>
    <row r="120" spans="1:12" s="5" customFormat="1" ht="20.100000000000001" customHeight="1" x14ac:dyDescent="0.25">
      <c r="A120" s="37"/>
      <c r="B120" s="38"/>
      <c r="C120" s="37"/>
      <c r="D120" s="37"/>
      <c r="E120" s="37"/>
      <c r="F120" s="37" t="s">
        <v>1784</v>
      </c>
      <c r="G120" s="37" t="s">
        <v>483</v>
      </c>
      <c r="H120" s="38">
        <f>SUM(H68:H119)</f>
        <v>0</v>
      </c>
      <c r="I120" s="38">
        <f>SUM(I68:I119)</f>
        <v>0</v>
      </c>
      <c r="J120" s="38">
        <f>SUM(J68:J119)</f>
        <v>22</v>
      </c>
      <c r="K120" s="38">
        <f>SUM(K68:K119)</f>
        <v>24</v>
      </c>
      <c r="L120" s="37"/>
    </row>
    <row r="121" spans="1:12" s="172" customFormat="1" hidden="1" x14ac:dyDescent="0.25">
      <c r="A121" s="174">
        <v>111</v>
      </c>
      <c r="B121" s="168">
        <v>41426</v>
      </c>
      <c r="C121" s="169" t="s">
        <v>1785</v>
      </c>
      <c r="D121" s="169" t="s">
        <v>1786</v>
      </c>
      <c r="E121" s="169" t="s">
        <v>1748</v>
      </c>
      <c r="F121" s="169" t="s">
        <v>1625</v>
      </c>
      <c r="G121" s="169" t="s">
        <v>1787</v>
      </c>
      <c r="H121" s="167"/>
      <c r="I121" s="167"/>
      <c r="J121" s="167"/>
      <c r="K121" s="167"/>
      <c r="L121" s="175" t="s">
        <v>47</v>
      </c>
    </row>
    <row r="122" spans="1:12" s="172" customFormat="1" hidden="1" x14ac:dyDescent="0.25">
      <c r="A122" s="174">
        <v>112</v>
      </c>
      <c r="B122" s="168">
        <v>41426</v>
      </c>
      <c r="C122" s="169" t="s">
        <v>1722</v>
      </c>
      <c r="D122" s="169" t="s">
        <v>1788</v>
      </c>
      <c r="E122" s="169" t="s">
        <v>361</v>
      </c>
      <c r="F122" s="169" t="s">
        <v>1789</v>
      </c>
      <c r="G122" s="169" t="s">
        <v>1753</v>
      </c>
      <c r="H122" s="167"/>
      <c r="I122" s="167"/>
      <c r="J122" s="167"/>
      <c r="K122" s="167">
        <v>2</v>
      </c>
      <c r="L122" s="175" t="s">
        <v>94</v>
      </c>
    </row>
    <row r="123" spans="1:12" s="172" customFormat="1" hidden="1" x14ac:dyDescent="0.25">
      <c r="A123" s="174">
        <v>113</v>
      </c>
      <c r="B123" s="168">
        <v>41426</v>
      </c>
      <c r="C123" s="169" t="s">
        <v>641</v>
      </c>
      <c r="D123" s="169" t="s">
        <v>1790</v>
      </c>
      <c r="E123" s="169" t="s">
        <v>355</v>
      </c>
      <c r="F123" s="169" t="s">
        <v>586</v>
      </c>
      <c r="G123" s="169" t="s">
        <v>1741</v>
      </c>
      <c r="H123" s="167"/>
      <c r="I123" s="167"/>
      <c r="J123" s="167">
        <v>1</v>
      </c>
      <c r="K123" s="167"/>
      <c r="L123" s="175" t="s">
        <v>54</v>
      </c>
    </row>
    <row r="124" spans="1:12" s="172" customFormat="1" hidden="1" x14ac:dyDescent="0.25">
      <c r="A124" s="174">
        <v>114</v>
      </c>
      <c r="B124" s="168">
        <v>41428</v>
      </c>
      <c r="C124" s="169" t="s">
        <v>504</v>
      </c>
      <c r="D124" s="169" t="s">
        <v>1791</v>
      </c>
      <c r="E124" s="169" t="s">
        <v>361</v>
      </c>
      <c r="F124" s="169" t="s">
        <v>1792</v>
      </c>
      <c r="G124" s="169" t="s">
        <v>1787</v>
      </c>
      <c r="H124" s="167"/>
      <c r="I124" s="167"/>
      <c r="J124" s="167"/>
      <c r="K124" s="167"/>
      <c r="L124" s="175" t="s">
        <v>62</v>
      </c>
    </row>
    <row r="125" spans="1:12" s="172" customFormat="1" hidden="1" x14ac:dyDescent="0.25">
      <c r="A125" s="174">
        <v>115</v>
      </c>
      <c r="B125" s="168">
        <v>41428</v>
      </c>
      <c r="C125" s="169" t="s">
        <v>1659</v>
      </c>
      <c r="D125" s="169" t="s">
        <v>1793</v>
      </c>
      <c r="E125" s="169" t="s">
        <v>361</v>
      </c>
      <c r="F125" s="169" t="s">
        <v>1614</v>
      </c>
      <c r="G125" s="169" t="s">
        <v>1744</v>
      </c>
      <c r="H125" s="167"/>
      <c r="I125" s="167"/>
      <c r="J125" s="167"/>
      <c r="K125" s="167"/>
      <c r="L125" s="175" t="s">
        <v>123</v>
      </c>
    </row>
    <row r="126" spans="1:12" s="172" customFormat="1" hidden="1" x14ac:dyDescent="0.25">
      <c r="A126" s="174">
        <v>116</v>
      </c>
      <c r="B126" s="168">
        <v>41428</v>
      </c>
      <c r="C126" s="169" t="s">
        <v>86</v>
      </c>
      <c r="D126" s="169" t="s">
        <v>1794</v>
      </c>
      <c r="E126" s="169" t="s">
        <v>355</v>
      </c>
      <c r="F126" s="169" t="s">
        <v>1795</v>
      </c>
      <c r="G126" s="169" t="s">
        <v>1718</v>
      </c>
      <c r="H126" s="167"/>
      <c r="I126" s="167"/>
      <c r="J126" s="167">
        <v>1</v>
      </c>
      <c r="K126" s="167"/>
      <c r="L126" s="175" t="s">
        <v>123</v>
      </c>
    </row>
    <row r="127" spans="1:12" s="172" customFormat="1" hidden="1" x14ac:dyDescent="0.25">
      <c r="A127" s="174">
        <v>117</v>
      </c>
      <c r="B127" s="168">
        <v>41430</v>
      </c>
      <c r="C127" s="169" t="s">
        <v>539</v>
      </c>
      <c r="D127" s="169" t="s">
        <v>1796</v>
      </c>
      <c r="E127" s="169" t="s">
        <v>361</v>
      </c>
      <c r="F127" s="169" t="s">
        <v>446</v>
      </c>
      <c r="G127" s="169" t="s">
        <v>1133</v>
      </c>
      <c r="H127" s="167"/>
      <c r="I127" s="167"/>
      <c r="J127" s="167">
        <v>1</v>
      </c>
      <c r="K127" s="167"/>
      <c r="L127" s="175" t="s">
        <v>37</v>
      </c>
    </row>
    <row r="128" spans="1:12" s="172" customFormat="1" hidden="1" x14ac:dyDescent="0.25">
      <c r="A128" s="174">
        <v>118</v>
      </c>
      <c r="B128" s="168">
        <v>41430</v>
      </c>
      <c r="C128" s="169" t="s">
        <v>1797</v>
      </c>
      <c r="D128" s="169" t="s">
        <v>1781</v>
      </c>
      <c r="E128" s="169" t="s">
        <v>361</v>
      </c>
      <c r="F128" s="169" t="s">
        <v>1699</v>
      </c>
      <c r="G128" s="169" t="s">
        <v>1753</v>
      </c>
      <c r="H128" s="167"/>
      <c r="I128" s="167"/>
      <c r="J128" s="167"/>
      <c r="K128" s="167">
        <v>1</v>
      </c>
      <c r="L128" s="169" t="s">
        <v>54</v>
      </c>
    </row>
    <row r="129" spans="1:12" s="172" customFormat="1" hidden="1" x14ac:dyDescent="0.25">
      <c r="A129" s="174">
        <v>119</v>
      </c>
      <c r="B129" s="168">
        <v>41432</v>
      </c>
      <c r="C129" s="169" t="s">
        <v>535</v>
      </c>
      <c r="D129" s="169" t="s">
        <v>1798</v>
      </c>
      <c r="E129" s="169" t="s">
        <v>368</v>
      </c>
      <c r="F129" s="169" t="s">
        <v>36</v>
      </c>
      <c r="G129" s="169" t="s">
        <v>399</v>
      </c>
      <c r="H129" s="167"/>
      <c r="I129" s="167"/>
      <c r="J129" s="167">
        <v>1</v>
      </c>
      <c r="K129" s="167"/>
      <c r="L129" s="169" t="s">
        <v>58</v>
      </c>
    </row>
    <row r="130" spans="1:12" s="172" customFormat="1" hidden="1" x14ac:dyDescent="0.25">
      <c r="A130" s="174">
        <v>120</v>
      </c>
      <c r="B130" s="168">
        <v>41432</v>
      </c>
      <c r="C130" s="169" t="s">
        <v>1785</v>
      </c>
      <c r="D130" s="169" t="s">
        <v>1799</v>
      </c>
      <c r="E130" s="169" t="s">
        <v>361</v>
      </c>
      <c r="F130" s="169" t="s">
        <v>1614</v>
      </c>
      <c r="G130" s="169" t="s">
        <v>1744</v>
      </c>
      <c r="H130" s="167"/>
      <c r="I130" s="167"/>
      <c r="J130" s="167"/>
      <c r="K130" s="167"/>
      <c r="L130" s="169" t="s">
        <v>62</v>
      </c>
    </row>
    <row r="131" spans="1:12" s="172" customFormat="1" hidden="1" x14ac:dyDescent="0.25">
      <c r="A131" s="174">
        <v>121</v>
      </c>
      <c r="B131" s="168">
        <v>41432</v>
      </c>
      <c r="C131" s="169" t="s">
        <v>95</v>
      </c>
      <c r="D131" s="169" t="s">
        <v>1800</v>
      </c>
      <c r="E131" s="169" t="s">
        <v>355</v>
      </c>
      <c r="F131" s="169" t="s">
        <v>1801</v>
      </c>
      <c r="G131" s="169" t="s">
        <v>399</v>
      </c>
      <c r="H131" s="167"/>
      <c r="I131" s="167"/>
      <c r="J131" s="167">
        <v>1</v>
      </c>
      <c r="K131" s="167"/>
      <c r="L131" s="169" t="s">
        <v>67</v>
      </c>
    </row>
    <row r="132" spans="1:12" s="172" customFormat="1" hidden="1" x14ac:dyDescent="0.25">
      <c r="A132" s="174">
        <v>122</v>
      </c>
      <c r="B132" s="168">
        <v>41432</v>
      </c>
      <c r="C132" s="169" t="s">
        <v>998</v>
      </c>
      <c r="D132" s="169" t="s">
        <v>1802</v>
      </c>
      <c r="E132" s="169" t="s">
        <v>355</v>
      </c>
      <c r="F132" s="169" t="s">
        <v>622</v>
      </c>
      <c r="G132" s="169" t="s">
        <v>1753</v>
      </c>
      <c r="H132" s="167"/>
      <c r="I132" s="167"/>
      <c r="J132" s="167"/>
      <c r="K132" s="167">
        <v>2</v>
      </c>
      <c r="L132" s="171" t="s">
        <v>47</v>
      </c>
    </row>
    <row r="133" spans="1:12" s="172" customFormat="1" hidden="1" x14ac:dyDescent="0.25">
      <c r="A133" s="174">
        <v>123</v>
      </c>
      <c r="B133" s="168">
        <v>41433</v>
      </c>
      <c r="C133" s="169" t="s">
        <v>584</v>
      </c>
      <c r="D133" s="169" t="s">
        <v>1803</v>
      </c>
      <c r="E133" s="169" t="s">
        <v>361</v>
      </c>
      <c r="F133" s="169" t="s">
        <v>1804</v>
      </c>
      <c r="G133" s="169" t="s">
        <v>1753</v>
      </c>
      <c r="H133" s="167"/>
      <c r="I133" s="167"/>
      <c r="J133" s="167">
        <v>2</v>
      </c>
      <c r="K133" s="167"/>
      <c r="L133" s="171" t="s">
        <v>50</v>
      </c>
    </row>
    <row r="134" spans="1:12" s="172" customFormat="1" hidden="1" x14ac:dyDescent="0.25">
      <c r="A134" s="174">
        <v>124</v>
      </c>
      <c r="B134" s="168">
        <v>41434</v>
      </c>
      <c r="C134" s="169" t="s">
        <v>1742</v>
      </c>
      <c r="D134" s="169" t="s">
        <v>1805</v>
      </c>
      <c r="E134" s="169" t="s">
        <v>1627</v>
      </c>
      <c r="F134" s="169" t="s">
        <v>1614</v>
      </c>
      <c r="G134" s="169" t="s">
        <v>382</v>
      </c>
      <c r="H134" s="167"/>
      <c r="I134" s="167"/>
      <c r="J134" s="167"/>
      <c r="K134" s="167"/>
      <c r="L134" s="171" t="s">
        <v>50</v>
      </c>
    </row>
    <row r="135" spans="1:12" s="172" customFormat="1" hidden="1" x14ac:dyDescent="0.25">
      <c r="A135" s="174">
        <v>125</v>
      </c>
      <c r="B135" s="168">
        <v>41434</v>
      </c>
      <c r="C135" s="169" t="s">
        <v>1806</v>
      </c>
      <c r="D135" s="169" t="s">
        <v>1807</v>
      </c>
      <c r="E135" s="169" t="s">
        <v>1627</v>
      </c>
      <c r="F135" s="169" t="s">
        <v>1614</v>
      </c>
      <c r="G135" s="169" t="s">
        <v>382</v>
      </c>
      <c r="H135" s="167"/>
      <c r="I135" s="167"/>
      <c r="J135" s="167"/>
      <c r="K135" s="167"/>
      <c r="L135" s="171" t="s">
        <v>50</v>
      </c>
    </row>
    <row r="136" spans="1:12" s="172" customFormat="1" hidden="1" x14ac:dyDescent="0.25">
      <c r="A136" s="174">
        <v>126</v>
      </c>
      <c r="B136" s="168">
        <v>41434</v>
      </c>
      <c r="C136" s="169" t="s">
        <v>1808</v>
      </c>
      <c r="D136" s="169" t="s">
        <v>1809</v>
      </c>
      <c r="E136" s="169" t="s">
        <v>361</v>
      </c>
      <c r="F136" s="169" t="s">
        <v>446</v>
      </c>
      <c r="G136" s="169" t="s">
        <v>1775</v>
      </c>
      <c r="H136" s="167"/>
      <c r="I136" s="167"/>
      <c r="J136" s="167">
        <v>2</v>
      </c>
      <c r="K136" s="167"/>
      <c r="L136" s="171" t="s">
        <v>50</v>
      </c>
    </row>
    <row r="137" spans="1:12" s="172" customFormat="1" hidden="1" x14ac:dyDescent="0.25">
      <c r="A137" s="174">
        <v>127</v>
      </c>
      <c r="B137" s="168">
        <v>41435</v>
      </c>
      <c r="C137" s="169" t="s">
        <v>173</v>
      </c>
      <c r="D137" s="169" t="s">
        <v>1810</v>
      </c>
      <c r="E137" s="169" t="s">
        <v>355</v>
      </c>
      <c r="F137" s="169" t="s">
        <v>1710</v>
      </c>
      <c r="G137" s="169" t="s">
        <v>1811</v>
      </c>
      <c r="H137" s="167"/>
      <c r="I137" s="167"/>
      <c r="J137" s="167"/>
      <c r="K137" s="167"/>
      <c r="L137" s="171" t="s">
        <v>50</v>
      </c>
    </row>
    <row r="138" spans="1:12" s="172" customFormat="1" hidden="1" x14ac:dyDescent="0.25">
      <c r="A138" s="174">
        <v>128</v>
      </c>
      <c r="B138" s="168">
        <v>41437</v>
      </c>
      <c r="C138" s="169" t="s">
        <v>433</v>
      </c>
      <c r="D138" s="169" t="s">
        <v>1812</v>
      </c>
      <c r="E138" s="169" t="s">
        <v>361</v>
      </c>
      <c r="F138" s="169" t="s">
        <v>1680</v>
      </c>
      <c r="G138" s="169" t="s">
        <v>399</v>
      </c>
      <c r="H138" s="167"/>
      <c r="I138" s="167"/>
      <c r="J138" s="167"/>
      <c r="K138" s="167">
        <v>2</v>
      </c>
      <c r="L138" s="171" t="s">
        <v>37</v>
      </c>
    </row>
    <row r="139" spans="1:12" s="172" customFormat="1" hidden="1" x14ac:dyDescent="0.25">
      <c r="A139" s="174">
        <v>129</v>
      </c>
      <c r="B139" s="168">
        <v>41437</v>
      </c>
      <c r="C139" s="169" t="s">
        <v>1021</v>
      </c>
      <c r="D139" s="169" t="s">
        <v>593</v>
      </c>
      <c r="E139" s="169" t="s">
        <v>368</v>
      </c>
      <c r="F139" s="169" t="s">
        <v>1813</v>
      </c>
      <c r="G139" s="169" t="s">
        <v>399</v>
      </c>
      <c r="H139" s="167"/>
      <c r="I139" s="167"/>
      <c r="J139" s="167"/>
      <c r="K139" s="167">
        <v>1</v>
      </c>
      <c r="L139" s="175" t="s">
        <v>47</v>
      </c>
    </row>
    <row r="140" spans="1:12" s="172" customFormat="1" hidden="1" x14ac:dyDescent="0.25">
      <c r="A140" s="174">
        <v>130</v>
      </c>
      <c r="B140" s="168">
        <v>41438</v>
      </c>
      <c r="C140" s="169" t="s">
        <v>1814</v>
      </c>
      <c r="D140" s="169" t="s">
        <v>1815</v>
      </c>
      <c r="E140" s="169" t="s">
        <v>355</v>
      </c>
      <c r="F140" s="169" t="s">
        <v>586</v>
      </c>
      <c r="G140" s="169" t="s">
        <v>1753</v>
      </c>
      <c r="H140" s="167"/>
      <c r="I140" s="167"/>
      <c r="J140" s="167">
        <v>1</v>
      </c>
      <c r="K140" s="167">
        <v>1</v>
      </c>
      <c r="L140" s="175" t="s">
        <v>50</v>
      </c>
    </row>
    <row r="141" spans="1:12" s="172" customFormat="1" hidden="1" x14ac:dyDescent="0.25">
      <c r="A141" s="174">
        <v>131</v>
      </c>
      <c r="B141" s="168">
        <v>41439</v>
      </c>
      <c r="C141" s="169" t="s">
        <v>207</v>
      </c>
      <c r="D141" s="169" t="s">
        <v>1816</v>
      </c>
      <c r="E141" s="169" t="s">
        <v>355</v>
      </c>
      <c r="F141" s="169" t="s">
        <v>599</v>
      </c>
      <c r="G141" s="169" t="s">
        <v>1811</v>
      </c>
      <c r="H141" s="167"/>
      <c r="I141" s="167"/>
      <c r="J141" s="167"/>
      <c r="K141" s="167"/>
      <c r="L141" s="175" t="s">
        <v>123</v>
      </c>
    </row>
    <row r="142" spans="1:12" s="172" customFormat="1" hidden="1" x14ac:dyDescent="0.25">
      <c r="A142" s="174">
        <v>132</v>
      </c>
      <c r="B142" s="168">
        <v>41439</v>
      </c>
      <c r="C142" s="169" t="s">
        <v>618</v>
      </c>
      <c r="D142" s="169" t="s">
        <v>1817</v>
      </c>
      <c r="E142" s="169" t="s">
        <v>361</v>
      </c>
      <c r="F142" s="169" t="s">
        <v>614</v>
      </c>
      <c r="G142" s="169" t="s">
        <v>1775</v>
      </c>
      <c r="H142" s="167"/>
      <c r="I142" s="167"/>
      <c r="J142" s="167"/>
      <c r="K142" s="167">
        <v>1</v>
      </c>
      <c r="L142" s="175" t="s">
        <v>47</v>
      </c>
    </row>
    <row r="143" spans="1:12" s="172" customFormat="1" hidden="1" x14ac:dyDescent="0.25">
      <c r="A143" s="174">
        <v>133</v>
      </c>
      <c r="B143" s="168">
        <v>41439</v>
      </c>
      <c r="C143" s="169" t="s">
        <v>524</v>
      </c>
      <c r="D143" s="169" t="s">
        <v>1818</v>
      </c>
      <c r="E143" s="169" t="s">
        <v>361</v>
      </c>
      <c r="F143" s="169" t="s">
        <v>586</v>
      </c>
      <c r="G143" s="169" t="s">
        <v>1775</v>
      </c>
      <c r="H143" s="167"/>
      <c r="I143" s="167"/>
      <c r="J143" s="167">
        <v>1</v>
      </c>
      <c r="K143" s="167"/>
      <c r="L143" s="175" t="s">
        <v>94</v>
      </c>
    </row>
    <row r="144" spans="1:12" s="172" customFormat="1" hidden="1" x14ac:dyDescent="0.25">
      <c r="A144" s="174">
        <v>134</v>
      </c>
      <c r="B144" s="168">
        <v>41440</v>
      </c>
      <c r="C144" s="169" t="s">
        <v>145</v>
      </c>
      <c r="D144" s="169" t="s">
        <v>435</v>
      </c>
      <c r="E144" s="169" t="s">
        <v>355</v>
      </c>
      <c r="F144" s="169" t="s">
        <v>36</v>
      </c>
      <c r="G144" s="169" t="s">
        <v>357</v>
      </c>
      <c r="H144" s="167"/>
      <c r="I144" s="167"/>
      <c r="J144" s="167"/>
      <c r="K144" s="167">
        <v>1</v>
      </c>
      <c r="L144" s="175" t="s">
        <v>47</v>
      </c>
    </row>
    <row r="145" spans="1:12" s="172" customFormat="1" hidden="1" x14ac:dyDescent="0.25">
      <c r="A145" s="174">
        <v>135</v>
      </c>
      <c r="B145" s="168">
        <v>41441</v>
      </c>
      <c r="C145" s="169" t="s">
        <v>458</v>
      </c>
      <c r="D145" s="169" t="s">
        <v>459</v>
      </c>
      <c r="E145" s="169" t="s">
        <v>355</v>
      </c>
      <c r="F145" s="169" t="s">
        <v>460</v>
      </c>
      <c r="G145" s="169" t="s">
        <v>357</v>
      </c>
      <c r="H145" s="167"/>
      <c r="I145" s="167"/>
      <c r="J145" s="167">
        <v>2</v>
      </c>
      <c r="K145" s="167"/>
      <c r="L145" s="175" t="s">
        <v>50</v>
      </c>
    </row>
    <row r="146" spans="1:12" s="172" customFormat="1" hidden="1" x14ac:dyDescent="0.25">
      <c r="A146" s="174">
        <v>136</v>
      </c>
      <c r="B146" s="168">
        <v>41443</v>
      </c>
      <c r="C146" s="169" t="s">
        <v>275</v>
      </c>
      <c r="D146" s="169" t="s">
        <v>461</v>
      </c>
      <c r="E146" s="169" t="s">
        <v>355</v>
      </c>
      <c r="F146" s="169" t="s">
        <v>372</v>
      </c>
      <c r="G146" s="169" t="s">
        <v>399</v>
      </c>
      <c r="H146" s="167"/>
      <c r="I146" s="167"/>
      <c r="J146" s="167">
        <v>1</v>
      </c>
      <c r="K146" s="167"/>
      <c r="L146" s="175" t="s">
        <v>123</v>
      </c>
    </row>
    <row r="147" spans="1:12" s="172" customFormat="1" hidden="1" x14ac:dyDescent="0.25">
      <c r="A147" s="174">
        <v>137</v>
      </c>
      <c r="B147" s="168">
        <v>41443</v>
      </c>
      <c r="C147" s="169" t="s">
        <v>251</v>
      </c>
      <c r="D147" s="169" t="s">
        <v>462</v>
      </c>
      <c r="E147" s="169" t="s">
        <v>361</v>
      </c>
      <c r="F147" s="169" t="s">
        <v>446</v>
      </c>
      <c r="G147" s="169" t="s">
        <v>357</v>
      </c>
      <c r="H147" s="167"/>
      <c r="I147" s="167"/>
      <c r="J147" s="167">
        <v>1</v>
      </c>
      <c r="K147" s="167"/>
      <c r="L147" s="175" t="s">
        <v>47</v>
      </c>
    </row>
    <row r="148" spans="1:12" s="172" customFormat="1" hidden="1" x14ac:dyDescent="0.25">
      <c r="A148" s="174">
        <v>138</v>
      </c>
      <c r="B148" s="168">
        <v>41443</v>
      </c>
      <c r="C148" s="169" t="s">
        <v>463</v>
      </c>
      <c r="D148" s="169" t="s">
        <v>464</v>
      </c>
      <c r="E148" s="169" t="s">
        <v>361</v>
      </c>
      <c r="F148" s="169" t="s">
        <v>465</v>
      </c>
      <c r="G148" s="169" t="s">
        <v>357</v>
      </c>
      <c r="H148" s="167"/>
      <c r="I148" s="167"/>
      <c r="J148" s="167">
        <v>1</v>
      </c>
      <c r="K148" s="167"/>
      <c r="L148" s="175" t="s">
        <v>94</v>
      </c>
    </row>
    <row r="149" spans="1:12" s="172" customFormat="1" hidden="1" x14ac:dyDescent="0.25">
      <c r="A149" s="174">
        <v>139</v>
      </c>
      <c r="B149" s="168">
        <v>41444</v>
      </c>
      <c r="C149" s="169" t="s">
        <v>466</v>
      </c>
      <c r="D149" s="169" t="s">
        <v>467</v>
      </c>
      <c r="E149" s="169" t="s">
        <v>355</v>
      </c>
      <c r="F149" s="169" t="s">
        <v>49</v>
      </c>
      <c r="G149" s="169" t="s">
        <v>362</v>
      </c>
      <c r="H149" s="167"/>
      <c r="I149" s="167"/>
      <c r="J149" s="167">
        <v>1</v>
      </c>
      <c r="K149" s="167"/>
      <c r="L149" s="169" t="s">
        <v>54</v>
      </c>
    </row>
    <row r="150" spans="1:12" s="172" customFormat="1" hidden="1" x14ac:dyDescent="0.25">
      <c r="A150" s="174">
        <v>140</v>
      </c>
      <c r="B150" s="168">
        <v>41445</v>
      </c>
      <c r="C150" s="169" t="s">
        <v>349</v>
      </c>
      <c r="D150" s="169" t="s">
        <v>468</v>
      </c>
      <c r="E150" s="169" t="s">
        <v>355</v>
      </c>
      <c r="F150" s="169" t="s">
        <v>469</v>
      </c>
      <c r="G150" s="169" t="s">
        <v>382</v>
      </c>
      <c r="H150" s="167"/>
      <c r="I150" s="167"/>
      <c r="J150" s="167"/>
      <c r="K150" s="167"/>
      <c r="L150" s="169" t="s">
        <v>62</v>
      </c>
    </row>
    <row r="151" spans="1:12" s="172" customFormat="1" hidden="1" x14ac:dyDescent="0.25">
      <c r="A151" s="174">
        <v>141</v>
      </c>
      <c r="B151" s="168">
        <v>41446</v>
      </c>
      <c r="C151" s="169" t="s">
        <v>168</v>
      </c>
      <c r="D151" s="169" t="s">
        <v>470</v>
      </c>
      <c r="E151" s="169" t="s">
        <v>361</v>
      </c>
      <c r="F151" s="169" t="s">
        <v>446</v>
      </c>
      <c r="G151" s="169" t="s">
        <v>357</v>
      </c>
      <c r="H151" s="167"/>
      <c r="I151" s="167"/>
      <c r="J151" s="167"/>
      <c r="K151" s="167">
        <v>1</v>
      </c>
      <c r="L151" s="169" t="s">
        <v>67</v>
      </c>
    </row>
    <row r="152" spans="1:12" s="172" customFormat="1" hidden="1" x14ac:dyDescent="0.25">
      <c r="A152" s="174">
        <v>142</v>
      </c>
      <c r="B152" s="168">
        <v>41446</v>
      </c>
      <c r="C152" s="169" t="s">
        <v>471</v>
      </c>
      <c r="D152" s="169" t="s">
        <v>472</v>
      </c>
      <c r="E152" s="169" t="s">
        <v>355</v>
      </c>
      <c r="F152" s="169" t="s">
        <v>446</v>
      </c>
      <c r="G152" s="169" t="s">
        <v>357</v>
      </c>
      <c r="H152" s="167"/>
      <c r="I152" s="167"/>
      <c r="J152" s="167">
        <v>1</v>
      </c>
      <c r="K152" s="167"/>
      <c r="L152" s="171" t="s">
        <v>47</v>
      </c>
    </row>
    <row r="153" spans="1:12" s="172" customFormat="1" hidden="1" x14ac:dyDescent="0.25">
      <c r="A153" s="174">
        <v>143</v>
      </c>
      <c r="B153" s="168">
        <v>41447</v>
      </c>
      <c r="C153" s="169" t="s">
        <v>473</v>
      </c>
      <c r="D153" s="169" t="s">
        <v>474</v>
      </c>
      <c r="E153" s="169" t="s">
        <v>355</v>
      </c>
      <c r="F153" s="169" t="s">
        <v>438</v>
      </c>
      <c r="G153" s="169" t="s">
        <v>357</v>
      </c>
      <c r="H153" s="167"/>
      <c r="I153" s="167"/>
      <c r="J153" s="167"/>
      <c r="K153" s="167">
        <v>1</v>
      </c>
      <c r="L153" s="175" t="s">
        <v>47</v>
      </c>
    </row>
    <row r="154" spans="1:12" s="172" customFormat="1" hidden="1" x14ac:dyDescent="0.25">
      <c r="A154" s="174">
        <v>144</v>
      </c>
      <c r="B154" s="168">
        <v>41448</v>
      </c>
      <c r="C154" s="169" t="s">
        <v>475</v>
      </c>
      <c r="D154" s="169" t="s">
        <v>476</v>
      </c>
      <c r="E154" s="169" t="s">
        <v>361</v>
      </c>
      <c r="F154" s="169" t="s">
        <v>36</v>
      </c>
      <c r="G154" s="169" t="s">
        <v>477</v>
      </c>
      <c r="H154" s="167"/>
      <c r="I154" s="167"/>
      <c r="J154" s="167">
        <v>1</v>
      </c>
      <c r="K154" s="167"/>
      <c r="L154" s="175" t="s">
        <v>47</v>
      </c>
    </row>
    <row r="155" spans="1:12" s="172" customFormat="1" hidden="1" x14ac:dyDescent="0.25">
      <c r="A155" s="174">
        <v>145</v>
      </c>
      <c r="B155" s="168">
        <v>41450</v>
      </c>
      <c r="C155" s="169" t="s">
        <v>149</v>
      </c>
      <c r="D155" s="169" t="s">
        <v>478</v>
      </c>
      <c r="E155" s="169" t="s">
        <v>361</v>
      </c>
      <c r="F155" s="169" t="s">
        <v>356</v>
      </c>
      <c r="G155" s="169" t="s">
        <v>357</v>
      </c>
      <c r="H155" s="167"/>
      <c r="I155" s="167"/>
      <c r="J155" s="167">
        <v>1</v>
      </c>
      <c r="K155" s="167"/>
      <c r="L155" s="175" t="s">
        <v>123</v>
      </c>
    </row>
    <row r="156" spans="1:12" s="172" customFormat="1" hidden="1" x14ac:dyDescent="0.25">
      <c r="A156" s="174">
        <v>146</v>
      </c>
      <c r="B156" s="168">
        <v>41450</v>
      </c>
      <c r="C156" s="169" t="s">
        <v>380</v>
      </c>
      <c r="D156" s="169" t="s">
        <v>381</v>
      </c>
      <c r="E156" s="169" t="s">
        <v>355</v>
      </c>
      <c r="F156" s="169" t="s">
        <v>356</v>
      </c>
      <c r="G156" s="169" t="s">
        <v>382</v>
      </c>
      <c r="H156" s="167"/>
      <c r="I156" s="167"/>
      <c r="J156" s="167"/>
      <c r="K156" s="167"/>
      <c r="L156" s="175" t="s">
        <v>37</v>
      </c>
    </row>
    <row r="157" spans="1:12" s="172" customFormat="1" hidden="1" x14ac:dyDescent="0.25">
      <c r="A157" s="174">
        <v>147</v>
      </c>
      <c r="B157" s="168">
        <v>41452</v>
      </c>
      <c r="C157" s="169" t="s">
        <v>383</v>
      </c>
      <c r="D157" s="169" t="s">
        <v>384</v>
      </c>
      <c r="E157" s="169" t="s">
        <v>361</v>
      </c>
      <c r="F157" s="169" t="s">
        <v>385</v>
      </c>
      <c r="G157" s="169" t="s">
        <v>382</v>
      </c>
      <c r="H157" s="167"/>
      <c r="I157" s="167"/>
      <c r="J157" s="167"/>
      <c r="K157" s="167"/>
      <c r="L157" s="169" t="s">
        <v>54</v>
      </c>
    </row>
    <row r="158" spans="1:12" s="172" customFormat="1" hidden="1" x14ac:dyDescent="0.25">
      <c r="A158" s="174">
        <v>148</v>
      </c>
      <c r="B158" s="168">
        <v>41452</v>
      </c>
      <c r="C158" s="169" t="s">
        <v>386</v>
      </c>
      <c r="D158" s="169" t="s">
        <v>387</v>
      </c>
      <c r="E158" s="169" t="s">
        <v>361</v>
      </c>
      <c r="F158" s="169" t="s">
        <v>49</v>
      </c>
      <c r="G158" s="169" t="s">
        <v>365</v>
      </c>
      <c r="H158" s="167"/>
      <c r="I158" s="167"/>
      <c r="J158" s="167">
        <v>1</v>
      </c>
      <c r="K158" s="167">
        <v>1</v>
      </c>
      <c r="L158" s="169" t="s">
        <v>54</v>
      </c>
    </row>
    <row r="159" spans="1:12" s="172" customFormat="1" hidden="1" x14ac:dyDescent="0.25">
      <c r="A159" s="174">
        <v>149</v>
      </c>
      <c r="B159" s="168">
        <v>41453</v>
      </c>
      <c r="C159" s="169" t="s">
        <v>388</v>
      </c>
      <c r="D159" s="169" t="s">
        <v>389</v>
      </c>
      <c r="E159" s="169" t="s">
        <v>355</v>
      </c>
      <c r="F159" s="169" t="s">
        <v>390</v>
      </c>
      <c r="G159" s="169" t="s">
        <v>357</v>
      </c>
      <c r="H159" s="167"/>
      <c r="I159" s="167"/>
      <c r="J159" s="167">
        <v>2</v>
      </c>
      <c r="K159" s="167"/>
      <c r="L159" s="169" t="s">
        <v>62</v>
      </c>
    </row>
    <row r="160" spans="1:12" s="172" customFormat="1" hidden="1" x14ac:dyDescent="0.25">
      <c r="A160" s="174">
        <v>150</v>
      </c>
      <c r="B160" s="168">
        <v>41454</v>
      </c>
      <c r="C160" s="169" t="s">
        <v>391</v>
      </c>
      <c r="D160" s="169" t="s">
        <v>392</v>
      </c>
      <c r="E160" s="169" t="s">
        <v>355</v>
      </c>
      <c r="F160" s="169" t="s">
        <v>36</v>
      </c>
      <c r="G160" s="169" t="s">
        <v>393</v>
      </c>
      <c r="H160" s="167"/>
      <c r="I160" s="167"/>
      <c r="J160" s="167">
        <v>1</v>
      </c>
      <c r="K160" s="167"/>
      <c r="L160" s="169" t="s">
        <v>67</v>
      </c>
    </row>
    <row r="161" spans="1:12" s="172" customFormat="1" hidden="1" x14ac:dyDescent="0.25">
      <c r="A161" s="174">
        <v>151</v>
      </c>
      <c r="B161" s="168">
        <v>41454</v>
      </c>
      <c r="C161" s="169" t="s">
        <v>394</v>
      </c>
      <c r="D161" s="169" t="s">
        <v>395</v>
      </c>
      <c r="E161" s="169" t="s">
        <v>361</v>
      </c>
      <c r="F161" s="169" t="s">
        <v>396</v>
      </c>
      <c r="G161" s="169" t="s">
        <v>357</v>
      </c>
      <c r="H161" s="167"/>
      <c r="I161" s="167"/>
      <c r="J161" s="167"/>
      <c r="K161" s="167">
        <v>1</v>
      </c>
      <c r="L161" s="171" t="s">
        <v>47</v>
      </c>
    </row>
    <row r="162" spans="1:12" s="172" customFormat="1" hidden="1" x14ac:dyDescent="0.25">
      <c r="A162" s="174">
        <v>152</v>
      </c>
      <c r="B162" s="168">
        <v>41455</v>
      </c>
      <c r="C162" s="169" t="s">
        <v>168</v>
      </c>
      <c r="D162" s="169" t="s">
        <v>398</v>
      </c>
      <c r="E162" s="169" t="s">
        <v>368</v>
      </c>
      <c r="F162" s="169" t="s">
        <v>36</v>
      </c>
      <c r="G162" s="169" t="s">
        <v>399</v>
      </c>
      <c r="H162" s="167"/>
      <c r="I162" s="167"/>
      <c r="J162" s="167"/>
      <c r="K162" s="167">
        <v>1</v>
      </c>
      <c r="L162" s="171" t="s">
        <v>50</v>
      </c>
    </row>
    <row r="163" spans="1:12" s="172" customFormat="1" hidden="1" x14ac:dyDescent="0.25">
      <c r="A163" s="174">
        <v>153</v>
      </c>
      <c r="B163" s="168">
        <v>41455</v>
      </c>
      <c r="C163" s="169" t="s">
        <v>400</v>
      </c>
      <c r="D163" s="169" t="s">
        <v>401</v>
      </c>
      <c r="E163" s="169" t="s">
        <v>355</v>
      </c>
      <c r="F163" s="169" t="s">
        <v>402</v>
      </c>
      <c r="G163" s="169" t="s">
        <v>1607</v>
      </c>
      <c r="H163" s="167"/>
      <c r="I163" s="167"/>
      <c r="J163" s="167"/>
      <c r="K163" s="167"/>
      <c r="L163" s="169" t="s">
        <v>62</v>
      </c>
    </row>
    <row r="164" spans="1:12" s="5" customFormat="1" ht="20.100000000000001" customHeight="1" x14ac:dyDescent="0.25">
      <c r="A164" s="37"/>
      <c r="B164" s="38"/>
      <c r="C164" s="37"/>
      <c r="D164" s="37"/>
      <c r="E164" s="37"/>
      <c r="F164" s="37" t="s">
        <v>1819</v>
      </c>
      <c r="G164" s="37" t="s">
        <v>483</v>
      </c>
      <c r="H164" s="38">
        <f>SUM(H121:H163)</f>
        <v>0</v>
      </c>
      <c r="I164" s="38">
        <f>SUM(I121:I163)</f>
        <v>0</v>
      </c>
      <c r="J164" s="38">
        <f>SUM(J121:J163)</f>
        <v>24</v>
      </c>
      <c r="K164" s="38">
        <f>SUM(K121:K163)</f>
        <v>16</v>
      </c>
      <c r="L164" s="37"/>
    </row>
    <row r="165" spans="1:12" s="172" customFormat="1" ht="23.25" customHeight="1" x14ac:dyDescent="0.25">
      <c r="A165" s="520" t="s">
        <v>1113</v>
      </c>
      <c r="B165" s="521"/>
      <c r="C165" s="521"/>
      <c r="D165" s="521"/>
      <c r="E165" s="521"/>
      <c r="F165" s="521"/>
      <c r="G165" s="521"/>
      <c r="H165" s="521"/>
      <c r="I165" s="521"/>
      <c r="J165" s="521"/>
      <c r="K165" s="521"/>
      <c r="L165" s="521"/>
    </row>
    <row r="166" spans="1:12" s="172" customFormat="1" hidden="1" x14ac:dyDescent="0.25">
      <c r="A166" s="176">
        <v>1</v>
      </c>
      <c r="B166" s="177">
        <v>41367</v>
      </c>
      <c r="C166" s="178" t="s">
        <v>1820</v>
      </c>
      <c r="D166" s="173" t="s">
        <v>1821</v>
      </c>
      <c r="E166" s="169" t="s">
        <v>1822</v>
      </c>
      <c r="F166" s="169" t="s">
        <v>1823</v>
      </c>
      <c r="G166" s="173" t="s">
        <v>279</v>
      </c>
      <c r="H166" s="176">
        <v>0</v>
      </c>
      <c r="I166" s="176">
        <v>0</v>
      </c>
      <c r="J166" s="176">
        <v>0</v>
      </c>
      <c r="K166" s="176">
        <v>1</v>
      </c>
      <c r="L166" s="173" t="s">
        <v>293</v>
      </c>
    </row>
    <row r="167" spans="1:12" s="172" customFormat="1" hidden="1" x14ac:dyDescent="0.25">
      <c r="A167" s="176">
        <v>2</v>
      </c>
      <c r="B167" s="177">
        <v>41367</v>
      </c>
      <c r="C167" s="179">
        <v>0.55555555555555558</v>
      </c>
      <c r="D167" s="173" t="s">
        <v>1824</v>
      </c>
      <c r="E167" s="169" t="s">
        <v>1825</v>
      </c>
      <c r="F167" s="169" t="s">
        <v>36</v>
      </c>
      <c r="G167" s="173" t="s">
        <v>310</v>
      </c>
      <c r="H167" s="176">
        <v>0</v>
      </c>
      <c r="I167" s="176">
        <v>0</v>
      </c>
      <c r="J167" s="176">
        <v>0</v>
      </c>
      <c r="K167" s="176">
        <v>1</v>
      </c>
      <c r="L167" s="173" t="s">
        <v>293</v>
      </c>
    </row>
    <row r="168" spans="1:12" s="172" customFormat="1" hidden="1" x14ac:dyDescent="0.25">
      <c r="A168" s="176">
        <v>3</v>
      </c>
      <c r="B168" s="177">
        <v>41377</v>
      </c>
      <c r="C168" s="180" t="s">
        <v>1826</v>
      </c>
      <c r="D168" s="173" t="s">
        <v>1827</v>
      </c>
      <c r="E168" s="169" t="s">
        <v>1825</v>
      </c>
      <c r="F168" s="169" t="s">
        <v>36</v>
      </c>
      <c r="G168" s="173" t="s">
        <v>279</v>
      </c>
      <c r="H168" s="176">
        <v>0</v>
      </c>
      <c r="I168" s="176">
        <v>0</v>
      </c>
      <c r="J168" s="176">
        <v>1</v>
      </c>
      <c r="K168" s="176">
        <v>0</v>
      </c>
      <c r="L168" s="173" t="s">
        <v>288</v>
      </c>
    </row>
    <row r="169" spans="1:12" s="172" customFormat="1" hidden="1" x14ac:dyDescent="0.25">
      <c r="A169" s="176">
        <v>4</v>
      </c>
      <c r="B169" s="181">
        <v>41378</v>
      </c>
      <c r="C169" s="182">
        <v>0.52083333333333337</v>
      </c>
      <c r="D169" s="171" t="s">
        <v>1828</v>
      </c>
      <c r="E169" s="169" t="s">
        <v>1822</v>
      </c>
      <c r="F169" s="169" t="s">
        <v>36</v>
      </c>
      <c r="G169" s="173" t="s">
        <v>310</v>
      </c>
      <c r="H169" s="174">
        <v>0</v>
      </c>
      <c r="I169" s="174">
        <v>0</v>
      </c>
      <c r="J169" s="174">
        <v>1</v>
      </c>
      <c r="K169" s="174">
        <v>0</v>
      </c>
      <c r="L169" s="171" t="s">
        <v>305</v>
      </c>
    </row>
    <row r="170" spans="1:12" s="172" customFormat="1" hidden="1" x14ac:dyDescent="0.25">
      <c r="A170" s="176">
        <v>5</v>
      </c>
      <c r="B170" s="183" t="s">
        <v>1829</v>
      </c>
      <c r="C170" s="184">
        <v>8.15</v>
      </c>
      <c r="D170" s="173" t="s">
        <v>1830</v>
      </c>
      <c r="E170" s="169" t="s">
        <v>1822</v>
      </c>
      <c r="F170" s="169" t="s">
        <v>1823</v>
      </c>
      <c r="G170" s="173" t="s">
        <v>279</v>
      </c>
      <c r="H170" s="176">
        <v>0</v>
      </c>
      <c r="I170" s="176">
        <v>0</v>
      </c>
      <c r="J170" s="176">
        <v>0</v>
      </c>
      <c r="K170" s="176">
        <v>1</v>
      </c>
      <c r="L170" s="173" t="s">
        <v>280</v>
      </c>
    </row>
    <row r="171" spans="1:12" s="172" customFormat="1" hidden="1" x14ac:dyDescent="0.25">
      <c r="A171" s="176">
        <v>6</v>
      </c>
      <c r="B171" s="183" t="s">
        <v>1831</v>
      </c>
      <c r="C171" s="184">
        <v>16.399999999999999</v>
      </c>
      <c r="D171" s="169" t="s">
        <v>1832</v>
      </c>
      <c r="E171" s="169" t="s">
        <v>1822</v>
      </c>
      <c r="F171" s="169" t="s">
        <v>36</v>
      </c>
      <c r="G171" s="173" t="s">
        <v>310</v>
      </c>
      <c r="H171" s="174">
        <v>0</v>
      </c>
      <c r="I171" s="174">
        <v>0</v>
      </c>
      <c r="J171" s="174">
        <v>1</v>
      </c>
      <c r="K171" s="174">
        <v>0</v>
      </c>
      <c r="L171" s="171" t="s">
        <v>293</v>
      </c>
    </row>
    <row r="172" spans="1:12" s="172" customFormat="1" hidden="1" x14ac:dyDescent="0.25">
      <c r="A172" s="176">
        <v>7</v>
      </c>
      <c r="B172" s="183" t="s">
        <v>1833</v>
      </c>
      <c r="C172" s="169">
        <v>10.15</v>
      </c>
      <c r="D172" s="171" t="s">
        <v>1834</v>
      </c>
      <c r="E172" s="169" t="s">
        <v>1825</v>
      </c>
      <c r="F172" s="173" t="s">
        <v>1835</v>
      </c>
      <c r="G172" s="173" t="s">
        <v>310</v>
      </c>
      <c r="H172" s="174">
        <v>0</v>
      </c>
      <c r="I172" s="174">
        <v>0</v>
      </c>
      <c r="J172" s="174">
        <v>0</v>
      </c>
      <c r="K172" s="174">
        <v>1</v>
      </c>
      <c r="L172" s="171" t="s">
        <v>305</v>
      </c>
    </row>
    <row r="173" spans="1:12" s="172" customFormat="1" hidden="1" x14ac:dyDescent="0.25">
      <c r="A173" s="176">
        <v>8</v>
      </c>
      <c r="B173" s="183" t="s">
        <v>1833</v>
      </c>
      <c r="C173" s="169">
        <v>20.149999999999999</v>
      </c>
      <c r="D173" s="171" t="s">
        <v>1836</v>
      </c>
      <c r="E173" s="169" t="s">
        <v>1825</v>
      </c>
      <c r="F173" s="169" t="s">
        <v>1823</v>
      </c>
      <c r="G173" s="173" t="s">
        <v>279</v>
      </c>
      <c r="H173" s="174">
        <v>0</v>
      </c>
      <c r="I173" s="174">
        <v>0</v>
      </c>
      <c r="J173" s="174">
        <v>1</v>
      </c>
      <c r="K173" s="174">
        <v>2</v>
      </c>
      <c r="L173" s="171" t="s">
        <v>305</v>
      </c>
    </row>
    <row r="174" spans="1:12" s="172" customFormat="1" hidden="1" x14ac:dyDescent="0.25">
      <c r="A174" s="167">
        <v>9</v>
      </c>
      <c r="B174" s="168">
        <v>41390</v>
      </c>
      <c r="C174" s="184">
        <v>0.15</v>
      </c>
      <c r="D174" s="169" t="s">
        <v>1837</v>
      </c>
      <c r="E174" s="169" t="s">
        <v>1838</v>
      </c>
      <c r="F174" s="169" t="s">
        <v>36</v>
      </c>
      <c r="G174" s="173" t="s">
        <v>310</v>
      </c>
      <c r="H174" s="174">
        <v>0</v>
      </c>
      <c r="I174" s="174">
        <v>0</v>
      </c>
      <c r="J174" s="174">
        <v>0</v>
      </c>
      <c r="K174" s="174">
        <v>2</v>
      </c>
      <c r="L174" s="169" t="s">
        <v>808</v>
      </c>
    </row>
    <row r="175" spans="1:12" s="172" customFormat="1" hidden="1" x14ac:dyDescent="0.25">
      <c r="A175" s="167">
        <v>10</v>
      </c>
      <c r="B175" s="168">
        <v>41394</v>
      </c>
      <c r="C175" s="184">
        <v>10.42</v>
      </c>
      <c r="D175" s="169" t="s">
        <v>1839</v>
      </c>
      <c r="E175" s="169" t="s">
        <v>1822</v>
      </c>
      <c r="F175" s="169" t="s">
        <v>1823</v>
      </c>
      <c r="G175" s="169" t="s">
        <v>279</v>
      </c>
      <c r="H175" s="167">
        <v>1</v>
      </c>
      <c r="I175" s="167">
        <v>0</v>
      </c>
      <c r="J175" s="167">
        <v>0</v>
      </c>
      <c r="K175" s="174">
        <v>0</v>
      </c>
      <c r="L175" s="169" t="s">
        <v>280</v>
      </c>
    </row>
    <row r="176" spans="1:12" s="5" customFormat="1" ht="20.100000000000001" customHeight="1" x14ac:dyDescent="0.25">
      <c r="A176" s="37"/>
      <c r="B176" s="38"/>
      <c r="C176" s="37"/>
      <c r="D176" s="37"/>
      <c r="E176" s="37"/>
      <c r="F176" s="37" t="s">
        <v>1709</v>
      </c>
      <c r="G176" s="37" t="s">
        <v>1149</v>
      </c>
      <c r="H176" s="38">
        <f>SUM(H166:H175)</f>
        <v>1</v>
      </c>
      <c r="I176" s="38">
        <f>SUM(I166:I175)</f>
        <v>0</v>
      </c>
      <c r="J176" s="38">
        <f>SUM(J166:J175)</f>
        <v>4</v>
      </c>
      <c r="K176" s="38">
        <f>SUM(K166:K175)</f>
        <v>8</v>
      </c>
      <c r="L176" s="37"/>
    </row>
    <row r="177" spans="1:12" s="172" customFormat="1" hidden="1" x14ac:dyDescent="0.25">
      <c r="A177" s="176">
        <v>11</v>
      </c>
      <c r="B177" s="168">
        <v>41395</v>
      </c>
      <c r="C177" s="184">
        <v>1.25</v>
      </c>
      <c r="D177" s="169" t="s">
        <v>1840</v>
      </c>
      <c r="E177" s="169" t="s">
        <v>1838</v>
      </c>
      <c r="F177" s="169" t="s">
        <v>1823</v>
      </c>
      <c r="G177" s="169" t="s">
        <v>279</v>
      </c>
      <c r="H177" s="167">
        <v>0</v>
      </c>
      <c r="I177" s="167">
        <v>0</v>
      </c>
      <c r="J177" s="167">
        <v>0</v>
      </c>
      <c r="K177" s="167">
        <v>1</v>
      </c>
      <c r="L177" s="169" t="s">
        <v>293</v>
      </c>
    </row>
    <row r="178" spans="1:12" s="172" customFormat="1" hidden="1" x14ac:dyDescent="0.25">
      <c r="A178" s="167">
        <v>12</v>
      </c>
      <c r="B178" s="168">
        <v>41399</v>
      </c>
      <c r="C178" s="184">
        <v>12.1</v>
      </c>
      <c r="D178" s="169" t="s">
        <v>1841</v>
      </c>
      <c r="E178" s="169" t="s">
        <v>1825</v>
      </c>
      <c r="F178" s="169" t="s">
        <v>1842</v>
      </c>
      <c r="G178" s="169" t="s">
        <v>279</v>
      </c>
      <c r="H178" s="167">
        <v>0</v>
      </c>
      <c r="I178" s="167">
        <v>0</v>
      </c>
      <c r="J178" s="167">
        <v>1</v>
      </c>
      <c r="K178" s="167">
        <v>0</v>
      </c>
      <c r="L178" s="169" t="s">
        <v>305</v>
      </c>
    </row>
    <row r="179" spans="1:12" s="172" customFormat="1" hidden="1" x14ac:dyDescent="0.25">
      <c r="A179" s="167">
        <v>13</v>
      </c>
      <c r="B179" s="168">
        <v>41401</v>
      </c>
      <c r="C179" s="184">
        <v>20</v>
      </c>
      <c r="D179" s="169" t="s">
        <v>1843</v>
      </c>
      <c r="E179" s="169" t="s">
        <v>1822</v>
      </c>
      <c r="F179" s="169" t="s">
        <v>1823</v>
      </c>
      <c r="G179" s="169" t="s">
        <v>279</v>
      </c>
      <c r="H179" s="167">
        <v>0</v>
      </c>
      <c r="I179" s="167">
        <v>0</v>
      </c>
      <c r="J179" s="167">
        <v>1</v>
      </c>
      <c r="K179" s="167">
        <v>0</v>
      </c>
      <c r="L179" s="169" t="s">
        <v>280</v>
      </c>
    </row>
    <row r="180" spans="1:12" s="172" customFormat="1" hidden="1" x14ac:dyDescent="0.25">
      <c r="A180" s="176">
        <v>14</v>
      </c>
      <c r="B180" s="168">
        <v>41401</v>
      </c>
      <c r="C180" s="184">
        <v>23.3</v>
      </c>
      <c r="D180" s="169" t="s">
        <v>1844</v>
      </c>
      <c r="E180" s="169" t="s">
        <v>1822</v>
      </c>
      <c r="F180" s="169" t="s">
        <v>36</v>
      </c>
      <c r="G180" s="169" t="s">
        <v>310</v>
      </c>
      <c r="H180" s="167">
        <v>0</v>
      </c>
      <c r="I180" s="167">
        <v>0</v>
      </c>
      <c r="J180" s="167">
        <v>1</v>
      </c>
      <c r="K180" s="167">
        <v>0</v>
      </c>
      <c r="L180" s="169" t="s">
        <v>280</v>
      </c>
    </row>
    <row r="181" spans="1:12" s="172" customFormat="1" hidden="1" x14ac:dyDescent="0.25">
      <c r="A181" s="167">
        <v>15</v>
      </c>
      <c r="B181" s="168">
        <v>41402</v>
      </c>
      <c r="C181" s="184">
        <v>18.2</v>
      </c>
      <c r="D181" s="169" t="s">
        <v>1845</v>
      </c>
      <c r="E181" s="169" t="s">
        <v>1822</v>
      </c>
      <c r="F181" s="169" t="s">
        <v>1846</v>
      </c>
      <c r="G181" s="169" t="s">
        <v>310</v>
      </c>
      <c r="H181" s="167">
        <v>0</v>
      </c>
      <c r="I181" s="167">
        <v>0</v>
      </c>
      <c r="J181" s="167">
        <v>1</v>
      </c>
      <c r="K181" s="167">
        <v>0</v>
      </c>
      <c r="L181" s="169" t="s">
        <v>280</v>
      </c>
    </row>
    <row r="182" spans="1:12" s="172" customFormat="1" hidden="1" x14ac:dyDescent="0.25">
      <c r="A182" s="167">
        <v>16</v>
      </c>
      <c r="B182" s="168">
        <v>41407</v>
      </c>
      <c r="C182" s="184">
        <v>11.45</v>
      </c>
      <c r="D182" s="169" t="s">
        <v>1847</v>
      </c>
      <c r="E182" s="169" t="s">
        <v>1822</v>
      </c>
      <c r="F182" s="169" t="s">
        <v>1848</v>
      </c>
      <c r="G182" s="169" t="s">
        <v>310</v>
      </c>
      <c r="H182" s="167">
        <v>0</v>
      </c>
      <c r="I182" s="167">
        <v>0</v>
      </c>
      <c r="J182" s="167">
        <v>2</v>
      </c>
      <c r="K182" s="167">
        <v>2</v>
      </c>
      <c r="L182" s="169" t="s">
        <v>321</v>
      </c>
    </row>
    <row r="183" spans="1:12" s="172" customFormat="1" hidden="1" x14ac:dyDescent="0.25">
      <c r="A183" s="167">
        <v>17</v>
      </c>
      <c r="B183" s="168">
        <v>41408</v>
      </c>
      <c r="C183" s="184">
        <v>11.5</v>
      </c>
      <c r="D183" s="169" t="s">
        <v>1849</v>
      </c>
      <c r="E183" s="169" t="s">
        <v>1822</v>
      </c>
      <c r="F183" s="169" t="s">
        <v>1848</v>
      </c>
      <c r="G183" s="169" t="s">
        <v>310</v>
      </c>
      <c r="H183" s="167">
        <v>0</v>
      </c>
      <c r="I183" s="167">
        <v>0</v>
      </c>
      <c r="J183" s="167">
        <v>0</v>
      </c>
      <c r="K183" s="167">
        <v>1</v>
      </c>
      <c r="L183" s="169" t="s">
        <v>280</v>
      </c>
    </row>
    <row r="184" spans="1:12" s="172" customFormat="1" hidden="1" x14ac:dyDescent="0.25">
      <c r="A184" s="167">
        <v>18</v>
      </c>
      <c r="B184" s="168">
        <v>41414</v>
      </c>
      <c r="C184" s="184">
        <v>12.35</v>
      </c>
      <c r="D184" s="169" t="s">
        <v>1850</v>
      </c>
      <c r="E184" s="169" t="s">
        <v>1838</v>
      </c>
      <c r="F184" s="169" t="s">
        <v>1848</v>
      </c>
      <c r="G184" s="169" t="s">
        <v>310</v>
      </c>
      <c r="H184" s="167">
        <v>0</v>
      </c>
      <c r="I184" s="167">
        <v>0</v>
      </c>
      <c r="J184" s="167">
        <v>1</v>
      </c>
      <c r="K184" s="167">
        <v>0</v>
      </c>
      <c r="L184" s="169" t="s">
        <v>321</v>
      </c>
    </row>
    <row r="185" spans="1:12" s="172" customFormat="1" hidden="1" x14ac:dyDescent="0.25">
      <c r="A185" s="167">
        <v>19</v>
      </c>
      <c r="B185" s="168">
        <v>41422</v>
      </c>
      <c r="C185" s="184">
        <v>8.1</v>
      </c>
      <c r="D185" s="169" t="s">
        <v>1851</v>
      </c>
      <c r="E185" s="169" t="s">
        <v>1838</v>
      </c>
      <c r="F185" s="169" t="s">
        <v>89</v>
      </c>
      <c r="G185" s="169" t="s">
        <v>916</v>
      </c>
      <c r="H185" s="167">
        <v>0</v>
      </c>
      <c r="I185" s="167">
        <v>0</v>
      </c>
      <c r="J185" s="167">
        <v>1</v>
      </c>
      <c r="K185" s="167">
        <v>3</v>
      </c>
      <c r="L185" s="169" t="s">
        <v>280</v>
      </c>
    </row>
    <row r="186" spans="1:12" s="172" customFormat="1" hidden="1" x14ac:dyDescent="0.25">
      <c r="A186" s="167">
        <v>20</v>
      </c>
      <c r="B186" s="168">
        <v>41422</v>
      </c>
      <c r="C186" s="184">
        <v>8.1999999999999993</v>
      </c>
      <c r="D186" s="169" t="s">
        <v>1852</v>
      </c>
      <c r="E186" s="169" t="s">
        <v>1822</v>
      </c>
      <c r="F186" s="169" t="s">
        <v>36</v>
      </c>
      <c r="G186" s="169" t="s">
        <v>310</v>
      </c>
      <c r="H186" s="167">
        <v>0</v>
      </c>
      <c r="I186" s="167">
        <v>0</v>
      </c>
      <c r="J186" s="167">
        <v>1</v>
      </c>
      <c r="K186" s="167">
        <v>0</v>
      </c>
      <c r="L186" s="169" t="s">
        <v>280</v>
      </c>
    </row>
    <row r="187" spans="1:12" s="172" customFormat="1" hidden="1" x14ac:dyDescent="0.25">
      <c r="A187" s="167">
        <v>21</v>
      </c>
      <c r="B187" s="168">
        <v>41423</v>
      </c>
      <c r="C187" s="184">
        <v>0.15</v>
      </c>
      <c r="D187" s="169" t="s">
        <v>1853</v>
      </c>
      <c r="E187" s="169" t="s">
        <v>1854</v>
      </c>
      <c r="F187" s="169" t="s">
        <v>1846</v>
      </c>
      <c r="G187" s="169" t="s">
        <v>310</v>
      </c>
      <c r="H187" s="167">
        <v>0</v>
      </c>
      <c r="I187" s="167">
        <v>0</v>
      </c>
      <c r="J187" s="167">
        <v>1</v>
      </c>
      <c r="K187" s="167">
        <v>0</v>
      </c>
      <c r="L187" s="169" t="s">
        <v>293</v>
      </c>
    </row>
    <row r="188" spans="1:12" s="5" customFormat="1" ht="20.100000000000001" customHeight="1" x14ac:dyDescent="0.25">
      <c r="A188" s="37"/>
      <c r="B188" s="38"/>
      <c r="C188" s="37"/>
      <c r="D188" s="37"/>
      <c r="E188" s="37"/>
      <c r="F188" s="37" t="s">
        <v>1784</v>
      </c>
      <c r="G188" s="37" t="s">
        <v>1149</v>
      </c>
      <c r="H188" s="38">
        <f>SUM(H177:H187)</f>
        <v>0</v>
      </c>
      <c r="I188" s="38">
        <f>SUM(I177:I187)</f>
        <v>0</v>
      </c>
      <c r="J188" s="38">
        <f>SUM(J177:J187)</f>
        <v>10</v>
      </c>
      <c r="K188" s="38">
        <f>SUM(K177:K187)</f>
        <v>7</v>
      </c>
      <c r="L188" s="37"/>
    </row>
    <row r="189" spans="1:12" s="172" customFormat="1" hidden="1" x14ac:dyDescent="0.25">
      <c r="A189" s="167">
        <v>22</v>
      </c>
      <c r="B189" s="168">
        <v>41428</v>
      </c>
      <c r="C189" s="184">
        <v>15.45</v>
      </c>
      <c r="D189" s="169" t="s">
        <v>1855</v>
      </c>
      <c r="E189" s="169" t="s">
        <v>1822</v>
      </c>
      <c r="F189" s="169" t="s">
        <v>89</v>
      </c>
      <c r="G189" s="169" t="s">
        <v>916</v>
      </c>
      <c r="H189" s="167">
        <v>0</v>
      </c>
      <c r="I189" s="167">
        <v>0</v>
      </c>
      <c r="J189" s="167">
        <v>0</v>
      </c>
      <c r="K189" s="167">
        <v>1</v>
      </c>
      <c r="L189" s="169" t="s">
        <v>321</v>
      </c>
    </row>
    <row r="190" spans="1:12" s="172" customFormat="1" hidden="1" x14ac:dyDescent="0.25">
      <c r="A190" s="167">
        <v>23</v>
      </c>
      <c r="B190" s="168">
        <v>41431</v>
      </c>
      <c r="C190" s="184">
        <v>7.3</v>
      </c>
      <c r="D190" s="169" t="s">
        <v>1856</v>
      </c>
      <c r="E190" s="169" t="s">
        <v>1822</v>
      </c>
      <c r="F190" s="169" t="s">
        <v>1846</v>
      </c>
      <c r="G190" s="169" t="s">
        <v>310</v>
      </c>
      <c r="H190" s="167">
        <v>0</v>
      </c>
      <c r="I190" s="167">
        <v>0</v>
      </c>
      <c r="J190" s="167">
        <v>1</v>
      </c>
      <c r="K190" s="167">
        <v>0</v>
      </c>
      <c r="L190" s="169" t="s">
        <v>288</v>
      </c>
    </row>
    <row r="191" spans="1:12" s="172" customFormat="1" hidden="1" x14ac:dyDescent="0.25">
      <c r="A191" s="167">
        <v>24</v>
      </c>
      <c r="B191" s="168">
        <v>41433</v>
      </c>
      <c r="C191" s="184">
        <v>0.3</v>
      </c>
      <c r="D191" s="169" t="s">
        <v>1857</v>
      </c>
      <c r="E191" s="169" t="s">
        <v>1825</v>
      </c>
      <c r="F191" s="169" t="s">
        <v>36</v>
      </c>
      <c r="G191" s="169" t="s">
        <v>310</v>
      </c>
      <c r="H191" s="167">
        <v>0</v>
      </c>
      <c r="I191" s="167">
        <v>0</v>
      </c>
      <c r="J191" s="167">
        <v>1</v>
      </c>
      <c r="K191" s="167">
        <v>0</v>
      </c>
      <c r="L191" s="169" t="s">
        <v>299</v>
      </c>
    </row>
    <row r="192" spans="1:12" s="172" customFormat="1" hidden="1" x14ac:dyDescent="0.25">
      <c r="A192" s="167">
        <v>25</v>
      </c>
      <c r="B192" s="168">
        <v>41433</v>
      </c>
      <c r="C192" s="184">
        <v>19.3</v>
      </c>
      <c r="D192" s="169" t="s">
        <v>1858</v>
      </c>
      <c r="E192" s="169" t="s">
        <v>1838</v>
      </c>
      <c r="F192" s="169" t="s">
        <v>36</v>
      </c>
      <c r="G192" s="169" t="s">
        <v>310</v>
      </c>
      <c r="H192" s="167">
        <v>0</v>
      </c>
      <c r="I192" s="167">
        <v>0</v>
      </c>
      <c r="J192" s="167">
        <v>2</v>
      </c>
      <c r="K192" s="167">
        <v>3</v>
      </c>
      <c r="L192" s="169" t="s">
        <v>299</v>
      </c>
    </row>
    <row r="193" spans="1:12" s="172" customFormat="1" hidden="1" x14ac:dyDescent="0.25">
      <c r="A193" s="167">
        <v>26</v>
      </c>
      <c r="B193" s="168">
        <v>41435</v>
      </c>
      <c r="C193" s="184">
        <v>9.58</v>
      </c>
      <c r="D193" s="169" t="s">
        <v>1859</v>
      </c>
      <c r="E193" s="169" t="s">
        <v>1825</v>
      </c>
      <c r="F193" s="169" t="s">
        <v>36</v>
      </c>
      <c r="G193" s="169" t="s">
        <v>310</v>
      </c>
      <c r="H193" s="167">
        <v>0</v>
      </c>
      <c r="I193" s="167">
        <v>0</v>
      </c>
      <c r="J193" s="167">
        <v>1</v>
      </c>
      <c r="K193" s="167">
        <v>0</v>
      </c>
      <c r="L193" s="169" t="s">
        <v>321</v>
      </c>
    </row>
    <row r="194" spans="1:12" s="172" customFormat="1" hidden="1" x14ac:dyDescent="0.25">
      <c r="A194" s="167">
        <v>27</v>
      </c>
      <c r="B194" s="168">
        <v>41439</v>
      </c>
      <c r="C194" s="184">
        <v>19.149999999999999</v>
      </c>
      <c r="D194" s="169" t="s">
        <v>1860</v>
      </c>
      <c r="E194" s="169" t="s">
        <v>1838</v>
      </c>
      <c r="F194" s="169" t="s">
        <v>1823</v>
      </c>
      <c r="G194" s="169" t="s">
        <v>279</v>
      </c>
      <c r="H194" s="167">
        <v>0</v>
      </c>
      <c r="I194" s="167">
        <v>0</v>
      </c>
      <c r="J194" s="167">
        <v>0</v>
      </c>
      <c r="K194" s="167">
        <v>1</v>
      </c>
      <c r="L194" s="169" t="s">
        <v>808</v>
      </c>
    </row>
    <row r="195" spans="1:12" s="172" customFormat="1" hidden="1" x14ac:dyDescent="0.25">
      <c r="A195" s="167">
        <v>28</v>
      </c>
      <c r="B195" s="168">
        <v>41445</v>
      </c>
      <c r="C195" s="184">
        <v>11.5</v>
      </c>
      <c r="D195" s="169" t="s">
        <v>1861</v>
      </c>
      <c r="E195" s="169" t="s">
        <v>1822</v>
      </c>
      <c r="F195" s="169" t="s">
        <v>1823</v>
      </c>
      <c r="G195" s="185" t="s">
        <v>279</v>
      </c>
      <c r="H195" s="167">
        <v>0</v>
      </c>
      <c r="I195" s="167">
        <v>0</v>
      </c>
      <c r="J195" s="167">
        <v>1</v>
      </c>
      <c r="K195" s="167">
        <v>0</v>
      </c>
      <c r="L195" s="169" t="s">
        <v>288</v>
      </c>
    </row>
    <row r="196" spans="1:12" s="172" customFormat="1" hidden="1" x14ac:dyDescent="0.25">
      <c r="A196" s="167">
        <v>29</v>
      </c>
      <c r="B196" s="168">
        <v>41445</v>
      </c>
      <c r="C196" s="184">
        <v>19</v>
      </c>
      <c r="D196" s="169" t="s">
        <v>1862</v>
      </c>
      <c r="E196" s="169" t="s">
        <v>1822</v>
      </c>
      <c r="F196" s="169" t="s">
        <v>1823</v>
      </c>
      <c r="G196" s="169" t="s">
        <v>279</v>
      </c>
      <c r="H196" s="167">
        <v>0</v>
      </c>
      <c r="I196" s="167">
        <v>0</v>
      </c>
      <c r="J196" s="167">
        <v>0</v>
      </c>
      <c r="K196" s="167">
        <v>2</v>
      </c>
      <c r="L196" s="169" t="s">
        <v>288</v>
      </c>
    </row>
    <row r="197" spans="1:12" s="172" customFormat="1" hidden="1" x14ac:dyDescent="0.25">
      <c r="A197" s="167">
        <v>30</v>
      </c>
      <c r="B197" s="168">
        <v>41447</v>
      </c>
      <c r="C197" s="184">
        <v>8.3000000000000007</v>
      </c>
      <c r="D197" s="169" t="s">
        <v>1863</v>
      </c>
      <c r="E197" s="169" t="s">
        <v>1822</v>
      </c>
      <c r="F197" s="169" t="s">
        <v>1823</v>
      </c>
      <c r="G197" s="169" t="s">
        <v>279</v>
      </c>
      <c r="H197" s="167">
        <v>0</v>
      </c>
      <c r="I197" s="167">
        <v>0</v>
      </c>
      <c r="J197" s="167">
        <v>1</v>
      </c>
      <c r="K197" s="167">
        <v>0</v>
      </c>
      <c r="L197" s="169" t="s">
        <v>299</v>
      </c>
    </row>
    <row r="198" spans="1:12" s="172" customFormat="1" hidden="1" x14ac:dyDescent="0.25">
      <c r="A198" s="167">
        <v>31</v>
      </c>
      <c r="B198" s="168">
        <v>41447</v>
      </c>
      <c r="C198" s="184">
        <v>18.55</v>
      </c>
      <c r="D198" s="169" t="s">
        <v>1864</v>
      </c>
      <c r="E198" s="169" t="s">
        <v>1825</v>
      </c>
      <c r="F198" s="169" t="s">
        <v>1823</v>
      </c>
      <c r="G198" s="169" t="s">
        <v>279</v>
      </c>
      <c r="H198" s="167">
        <v>0</v>
      </c>
      <c r="I198" s="167">
        <v>0</v>
      </c>
      <c r="J198" s="167">
        <v>1</v>
      </c>
      <c r="K198" s="167">
        <v>0</v>
      </c>
      <c r="L198" s="169" t="s">
        <v>299</v>
      </c>
    </row>
    <row r="199" spans="1:12" s="172" customFormat="1" hidden="1" x14ac:dyDescent="0.25">
      <c r="A199" s="167">
        <v>32</v>
      </c>
      <c r="B199" s="168">
        <v>41450</v>
      </c>
      <c r="C199" s="184">
        <v>9</v>
      </c>
      <c r="D199" s="169" t="s">
        <v>1865</v>
      </c>
      <c r="E199" s="169" t="s">
        <v>1822</v>
      </c>
      <c r="F199" s="169" t="s">
        <v>36</v>
      </c>
      <c r="G199" s="169" t="s">
        <v>310</v>
      </c>
      <c r="H199" s="167">
        <v>0</v>
      </c>
      <c r="I199" s="167">
        <v>0</v>
      </c>
      <c r="J199" s="167">
        <v>1</v>
      </c>
      <c r="K199" s="167">
        <v>0</v>
      </c>
      <c r="L199" s="169" t="s">
        <v>280</v>
      </c>
    </row>
    <row r="200" spans="1:12" s="172" customFormat="1" hidden="1" x14ac:dyDescent="0.25">
      <c r="A200" s="167">
        <v>33</v>
      </c>
      <c r="B200" s="168">
        <v>41453</v>
      </c>
      <c r="C200" s="184">
        <v>1.25</v>
      </c>
      <c r="D200" s="169" t="s">
        <v>1181</v>
      </c>
      <c r="E200" s="169" t="s">
        <v>1822</v>
      </c>
      <c r="F200" s="169" t="s">
        <v>1866</v>
      </c>
      <c r="G200" s="169" t="s">
        <v>310</v>
      </c>
      <c r="H200" s="167">
        <v>0</v>
      </c>
      <c r="I200" s="167">
        <v>0</v>
      </c>
      <c r="J200" s="167">
        <v>1</v>
      </c>
      <c r="K200" s="167">
        <v>0</v>
      </c>
      <c r="L200" s="169" t="s">
        <v>808</v>
      </c>
    </row>
    <row r="201" spans="1:12" s="5" customFormat="1" ht="20.100000000000001" customHeight="1" x14ac:dyDescent="0.25">
      <c r="A201" s="37"/>
      <c r="B201" s="38"/>
      <c r="C201" s="37"/>
      <c r="D201" s="37"/>
      <c r="E201" s="37"/>
      <c r="F201" s="37" t="s">
        <v>1819</v>
      </c>
      <c r="G201" s="37" t="s">
        <v>1149</v>
      </c>
      <c r="H201" s="38">
        <f>SUM(H189:H200)</f>
        <v>0</v>
      </c>
      <c r="I201" s="38">
        <f>SUM(I189:I200)</f>
        <v>0</v>
      </c>
      <c r="J201" s="38">
        <f>SUM(J189:J200)</f>
        <v>10</v>
      </c>
      <c r="K201" s="38">
        <f>SUM(K189:K200)</f>
        <v>7</v>
      </c>
      <c r="L201" s="37"/>
    </row>
    <row r="202" spans="1:12" s="172" customFormat="1" ht="23.25" customHeight="1" x14ac:dyDescent="0.25">
      <c r="A202" s="522" t="s">
        <v>1183</v>
      </c>
      <c r="B202" s="522"/>
      <c r="C202" s="522"/>
      <c r="D202" s="522"/>
      <c r="E202" s="522"/>
      <c r="F202" s="522"/>
      <c r="G202" s="522"/>
      <c r="H202" s="522"/>
      <c r="I202" s="522"/>
      <c r="J202" s="522"/>
      <c r="K202" s="522"/>
      <c r="L202" s="522"/>
    </row>
    <row r="203" spans="1:12" s="172" customFormat="1" ht="15" hidden="1" customHeight="1" x14ac:dyDescent="0.25">
      <c r="A203" s="176">
        <v>1</v>
      </c>
      <c r="B203" s="177">
        <v>41365</v>
      </c>
      <c r="C203" s="182">
        <v>0.53819444444444442</v>
      </c>
      <c r="D203" s="173" t="s">
        <v>1867</v>
      </c>
      <c r="E203" s="173" t="s">
        <v>1868</v>
      </c>
      <c r="F203" s="173" t="s">
        <v>1835</v>
      </c>
      <c r="G203" s="173" t="s">
        <v>409</v>
      </c>
      <c r="H203" s="176">
        <v>0</v>
      </c>
      <c r="I203" s="186">
        <v>0</v>
      </c>
      <c r="J203" s="176">
        <v>1</v>
      </c>
      <c r="K203" s="186">
        <v>2</v>
      </c>
      <c r="L203" s="173" t="s">
        <v>1619</v>
      </c>
    </row>
    <row r="204" spans="1:12" s="172" customFormat="1" ht="15" hidden="1" customHeight="1" x14ac:dyDescent="0.25">
      <c r="A204" s="176">
        <v>2</v>
      </c>
      <c r="B204" s="177">
        <v>41365</v>
      </c>
      <c r="C204" s="182">
        <v>0.84375</v>
      </c>
      <c r="D204" s="173" t="s">
        <v>1869</v>
      </c>
      <c r="E204" s="173" t="s">
        <v>1868</v>
      </c>
      <c r="F204" s="173" t="s">
        <v>1870</v>
      </c>
      <c r="G204" s="173" t="s">
        <v>409</v>
      </c>
      <c r="H204" s="176">
        <v>0</v>
      </c>
      <c r="I204" s="186">
        <v>0</v>
      </c>
      <c r="J204" s="176">
        <v>1</v>
      </c>
      <c r="K204" s="186">
        <v>0</v>
      </c>
      <c r="L204" s="173" t="s">
        <v>1619</v>
      </c>
    </row>
    <row r="205" spans="1:12" s="172" customFormat="1" ht="15" hidden="1" customHeight="1" x14ac:dyDescent="0.25">
      <c r="A205" s="176">
        <v>3</v>
      </c>
      <c r="B205" s="177">
        <v>41365</v>
      </c>
      <c r="C205" s="182">
        <v>0.92361111111111116</v>
      </c>
      <c r="D205" s="173" t="s">
        <v>1871</v>
      </c>
      <c r="E205" s="173" t="s">
        <v>1868</v>
      </c>
      <c r="F205" s="169" t="s">
        <v>36</v>
      </c>
      <c r="G205" s="173" t="s">
        <v>409</v>
      </c>
      <c r="H205" s="176">
        <v>0</v>
      </c>
      <c r="I205" s="186">
        <v>0</v>
      </c>
      <c r="J205" s="176">
        <v>0</v>
      </c>
      <c r="K205" s="186">
        <v>1</v>
      </c>
      <c r="L205" s="173" t="s">
        <v>1619</v>
      </c>
    </row>
    <row r="206" spans="1:12" s="172" customFormat="1" ht="15" hidden="1" customHeight="1" x14ac:dyDescent="0.25">
      <c r="A206" s="174">
        <v>4</v>
      </c>
      <c r="B206" s="177">
        <v>41366</v>
      </c>
      <c r="C206" s="187">
        <v>0.4375</v>
      </c>
      <c r="D206" s="173" t="s">
        <v>1872</v>
      </c>
      <c r="E206" s="173" t="s">
        <v>1868</v>
      </c>
      <c r="F206" s="173" t="s">
        <v>1535</v>
      </c>
      <c r="G206" s="173" t="s">
        <v>409</v>
      </c>
      <c r="H206" s="174">
        <v>0</v>
      </c>
      <c r="I206" s="188">
        <v>0</v>
      </c>
      <c r="J206" s="174">
        <v>1</v>
      </c>
      <c r="K206" s="188">
        <v>0</v>
      </c>
      <c r="L206" s="171" t="s">
        <v>1603</v>
      </c>
    </row>
    <row r="207" spans="1:12" s="172" customFormat="1" ht="15" hidden="1" customHeight="1" x14ac:dyDescent="0.25">
      <c r="A207" s="176">
        <v>5</v>
      </c>
      <c r="B207" s="177">
        <v>41367</v>
      </c>
      <c r="C207" s="182">
        <v>0.84375</v>
      </c>
      <c r="D207" s="173" t="s">
        <v>1873</v>
      </c>
      <c r="E207" s="173" t="s">
        <v>1868</v>
      </c>
      <c r="F207" s="173" t="s">
        <v>1874</v>
      </c>
      <c r="G207" s="173" t="s">
        <v>1875</v>
      </c>
      <c r="H207" s="176">
        <v>0</v>
      </c>
      <c r="I207" s="186">
        <v>0</v>
      </c>
      <c r="J207" s="176">
        <v>0</v>
      </c>
      <c r="K207" s="186">
        <v>1</v>
      </c>
      <c r="L207" s="173" t="s">
        <v>1608</v>
      </c>
    </row>
    <row r="208" spans="1:12" s="172" customFormat="1" ht="15" hidden="1" customHeight="1" x14ac:dyDescent="0.25">
      <c r="A208" s="167">
        <v>6</v>
      </c>
      <c r="B208" s="177">
        <v>41368</v>
      </c>
      <c r="C208" s="189">
        <v>0.5</v>
      </c>
      <c r="D208" s="173" t="s">
        <v>1876</v>
      </c>
      <c r="E208" s="173" t="s">
        <v>1868</v>
      </c>
      <c r="F208" s="173" t="s">
        <v>1877</v>
      </c>
      <c r="G208" s="173" t="s">
        <v>409</v>
      </c>
      <c r="H208" s="174">
        <v>0</v>
      </c>
      <c r="I208" s="188">
        <v>0</v>
      </c>
      <c r="J208" s="174">
        <v>1</v>
      </c>
      <c r="K208" s="188">
        <v>0</v>
      </c>
      <c r="L208" s="171" t="s">
        <v>1611</v>
      </c>
    </row>
    <row r="209" spans="1:12" s="172" customFormat="1" ht="15" hidden="1" customHeight="1" x14ac:dyDescent="0.25">
      <c r="A209" s="167">
        <v>7</v>
      </c>
      <c r="B209" s="177">
        <v>41370</v>
      </c>
      <c r="C209" s="189">
        <v>0.84375</v>
      </c>
      <c r="D209" s="173" t="s">
        <v>1878</v>
      </c>
      <c r="E209" s="173" t="s">
        <v>1868</v>
      </c>
      <c r="F209" s="173" t="s">
        <v>1879</v>
      </c>
      <c r="G209" s="173" t="s">
        <v>409</v>
      </c>
      <c r="H209" s="174">
        <v>0</v>
      </c>
      <c r="I209" s="188">
        <v>0</v>
      </c>
      <c r="J209" s="174">
        <v>1</v>
      </c>
      <c r="K209" s="188">
        <v>0</v>
      </c>
      <c r="L209" s="171" t="s">
        <v>1615</v>
      </c>
    </row>
    <row r="210" spans="1:12" s="172" customFormat="1" ht="15" hidden="1" customHeight="1" x14ac:dyDescent="0.25">
      <c r="A210" s="167">
        <v>8</v>
      </c>
      <c r="B210" s="177">
        <v>41371</v>
      </c>
      <c r="C210" s="189">
        <v>0.66666666666666663</v>
      </c>
      <c r="D210" s="173" t="s">
        <v>1880</v>
      </c>
      <c r="E210" s="173" t="s">
        <v>1868</v>
      </c>
      <c r="F210" s="169" t="s">
        <v>1246</v>
      </c>
      <c r="G210" s="169" t="s">
        <v>1881</v>
      </c>
      <c r="H210" s="167">
        <v>0</v>
      </c>
      <c r="I210" s="190">
        <v>0</v>
      </c>
      <c r="J210" s="167">
        <v>0</v>
      </c>
      <c r="K210" s="190">
        <v>0</v>
      </c>
      <c r="L210" s="169" t="s">
        <v>1617</v>
      </c>
    </row>
    <row r="211" spans="1:12" s="172" customFormat="1" ht="15" hidden="1" customHeight="1" x14ac:dyDescent="0.25">
      <c r="A211" s="167">
        <v>9</v>
      </c>
      <c r="B211" s="177">
        <v>41372</v>
      </c>
      <c r="C211" s="189">
        <v>0.47916666666666669</v>
      </c>
      <c r="D211" s="173" t="s">
        <v>1882</v>
      </c>
      <c r="E211" s="173" t="s">
        <v>1868</v>
      </c>
      <c r="F211" s="169" t="s">
        <v>1883</v>
      </c>
      <c r="G211" s="169" t="s">
        <v>1875</v>
      </c>
      <c r="H211" s="167">
        <v>0</v>
      </c>
      <c r="I211" s="190">
        <v>0</v>
      </c>
      <c r="J211" s="167">
        <v>0</v>
      </c>
      <c r="K211" s="190">
        <v>0</v>
      </c>
      <c r="L211" s="169" t="s">
        <v>1619</v>
      </c>
    </row>
    <row r="212" spans="1:12" s="172" customFormat="1" ht="15" hidden="1" customHeight="1" x14ac:dyDescent="0.25">
      <c r="A212" s="167">
        <v>10</v>
      </c>
      <c r="B212" s="177">
        <v>41372</v>
      </c>
      <c r="C212" s="189">
        <v>0.64583333333333337</v>
      </c>
      <c r="D212" s="173" t="s">
        <v>1884</v>
      </c>
      <c r="E212" s="169" t="s">
        <v>1825</v>
      </c>
      <c r="F212" s="169" t="s">
        <v>351</v>
      </c>
      <c r="G212" s="169" t="s">
        <v>1881</v>
      </c>
      <c r="H212" s="167">
        <v>0</v>
      </c>
      <c r="I212" s="190">
        <v>0</v>
      </c>
      <c r="J212" s="167">
        <v>0</v>
      </c>
      <c r="K212" s="190">
        <v>1</v>
      </c>
      <c r="L212" s="169" t="s">
        <v>1619</v>
      </c>
    </row>
    <row r="213" spans="1:12" s="172" customFormat="1" ht="15" hidden="1" customHeight="1" x14ac:dyDescent="0.25">
      <c r="A213" s="167">
        <v>11</v>
      </c>
      <c r="B213" s="177">
        <v>41372</v>
      </c>
      <c r="C213" s="189">
        <v>0.70138888888888884</v>
      </c>
      <c r="D213" s="173" t="s">
        <v>1885</v>
      </c>
      <c r="E213" s="173" t="s">
        <v>1868</v>
      </c>
      <c r="F213" s="169" t="s">
        <v>1886</v>
      </c>
      <c r="G213" s="169" t="s">
        <v>1875</v>
      </c>
      <c r="H213" s="167">
        <v>0</v>
      </c>
      <c r="I213" s="190">
        <v>0</v>
      </c>
      <c r="J213" s="167">
        <v>0</v>
      </c>
      <c r="K213" s="190">
        <v>0</v>
      </c>
      <c r="L213" s="169" t="s">
        <v>1619</v>
      </c>
    </row>
    <row r="214" spans="1:12" s="172" customFormat="1" ht="15" hidden="1" customHeight="1" x14ac:dyDescent="0.25">
      <c r="A214" s="167">
        <v>12</v>
      </c>
      <c r="B214" s="177">
        <v>41372</v>
      </c>
      <c r="C214" s="189">
        <v>0.80555555555555547</v>
      </c>
      <c r="D214" s="173" t="s">
        <v>1887</v>
      </c>
      <c r="E214" s="169" t="s">
        <v>1888</v>
      </c>
      <c r="F214" s="169" t="s">
        <v>298</v>
      </c>
      <c r="G214" s="169" t="s">
        <v>409</v>
      </c>
      <c r="H214" s="167">
        <v>0</v>
      </c>
      <c r="I214" s="190">
        <v>0</v>
      </c>
      <c r="J214" s="167">
        <v>0</v>
      </c>
      <c r="K214" s="190">
        <v>0</v>
      </c>
      <c r="L214" s="169" t="s">
        <v>1619</v>
      </c>
    </row>
    <row r="215" spans="1:12" s="172" customFormat="1" ht="15" hidden="1" customHeight="1" x14ac:dyDescent="0.25">
      <c r="A215" s="167">
        <v>13</v>
      </c>
      <c r="B215" s="177">
        <v>41372</v>
      </c>
      <c r="C215" s="189">
        <v>0.72916666666666663</v>
      </c>
      <c r="D215" s="173" t="s">
        <v>1889</v>
      </c>
      <c r="E215" s="173" t="s">
        <v>1868</v>
      </c>
      <c r="F215" s="169" t="s">
        <v>298</v>
      </c>
      <c r="G215" s="169" t="s">
        <v>409</v>
      </c>
      <c r="H215" s="167">
        <v>0</v>
      </c>
      <c r="I215" s="190">
        <v>0</v>
      </c>
      <c r="J215" s="167">
        <v>0</v>
      </c>
      <c r="K215" s="190">
        <v>0</v>
      </c>
      <c r="L215" s="169" t="s">
        <v>1619</v>
      </c>
    </row>
    <row r="216" spans="1:12" s="172" customFormat="1" ht="15" hidden="1" customHeight="1" x14ac:dyDescent="0.25">
      <c r="A216" s="167">
        <v>14</v>
      </c>
      <c r="B216" s="177">
        <v>41373</v>
      </c>
      <c r="C216" s="189">
        <v>0.86458333333333337</v>
      </c>
      <c r="D216" s="173" t="s">
        <v>1890</v>
      </c>
      <c r="E216" s="173" t="s">
        <v>1868</v>
      </c>
      <c r="F216" s="169" t="s">
        <v>1877</v>
      </c>
      <c r="G216" s="169" t="s">
        <v>409</v>
      </c>
      <c r="H216" s="167">
        <v>0</v>
      </c>
      <c r="I216" s="190">
        <v>0</v>
      </c>
      <c r="J216" s="167">
        <v>1</v>
      </c>
      <c r="K216" s="190">
        <v>0</v>
      </c>
      <c r="L216" s="169" t="s">
        <v>1603</v>
      </c>
    </row>
    <row r="217" spans="1:12" s="172" customFormat="1" ht="15" hidden="1" customHeight="1" x14ac:dyDescent="0.25">
      <c r="A217" s="167">
        <v>15</v>
      </c>
      <c r="B217" s="177">
        <v>41374</v>
      </c>
      <c r="C217" s="189">
        <v>0.76041666666666663</v>
      </c>
      <c r="D217" s="173" t="s">
        <v>1891</v>
      </c>
      <c r="E217" s="173" t="s">
        <v>1868</v>
      </c>
      <c r="F217" s="169" t="s">
        <v>1892</v>
      </c>
      <c r="G217" s="169" t="s">
        <v>1881</v>
      </c>
      <c r="H217" s="167">
        <v>0</v>
      </c>
      <c r="I217" s="190">
        <v>0</v>
      </c>
      <c r="J217" s="167">
        <v>1</v>
      </c>
      <c r="K217" s="190">
        <v>0</v>
      </c>
      <c r="L217" s="169" t="s">
        <v>1608</v>
      </c>
    </row>
    <row r="218" spans="1:12" s="172" customFormat="1" ht="15" hidden="1" customHeight="1" x14ac:dyDescent="0.25">
      <c r="A218" s="167">
        <v>16</v>
      </c>
      <c r="B218" s="177">
        <v>41375</v>
      </c>
      <c r="C218" s="189">
        <v>0.58333333333333337</v>
      </c>
      <c r="D218" s="173" t="s">
        <v>1893</v>
      </c>
      <c r="E218" s="173" t="s">
        <v>1868</v>
      </c>
      <c r="F218" s="169" t="s">
        <v>1894</v>
      </c>
      <c r="G218" s="169" t="s">
        <v>1881</v>
      </c>
      <c r="H218" s="167">
        <v>0</v>
      </c>
      <c r="I218" s="190">
        <v>0</v>
      </c>
      <c r="J218" s="167">
        <v>1</v>
      </c>
      <c r="K218" s="190">
        <v>0</v>
      </c>
      <c r="L218" s="169" t="s">
        <v>1611</v>
      </c>
    </row>
    <row r="219" spans="1:12" s="172" customFormat="1" ht="15" hidden="1" customHeight="1" x14ac:dyDescent="0.25">
      <c r="A219" s="167">
        <v>17</v>
      </c>
      <c r="B219" s="177">
        <v>41376</v>
      </c>
      <c r="C219" s="189">
        <v>0.30208333333333331</v>
      </c>
      <c r="D219" s="173" t="s">
        <v>1895</v>
      </c>
      <c r="E219" s="173" t="s">
        <v>1868</v>
      </c>
      <c r="F219" s="169" t="s">
        <v>1896</v>
      </c>
      <c r="G219" s="169" t="s">
        <v>1875</v>
      </c>
      <c r="H219" s="167">
        <v>0</v>
      </c>
      <c r="I219" s="190">
        <v>0</v>
      </c>
      <c r="J219" s="167">
        <v>0</v>
      </c>
      <c r="K219" s="190">
        <v>1</v>
      </c>
      <c r="L219" s="169" t="s">
        <v>1641</v>
      </c>
    </row>
    <row r="220" spans="1:12" s="172" customFormat="1" ht="15" hidden="1" customHeight="1" x14ac:dyDescent="0.25">
      <c r="A220" s="167">
        <v>18</v>
      </c>
      <c r="B220" s="177">
        <v>41376</v>
      </c>
      <c r="C220" s="189">
        <v>0.47222222222222227</v>
      </c>
      <c r="D220" s="173" t="s">
        <v>1897</v>
      </c>
      <c r="E220" s="173" t="s">
        <v>1868</v>
      </c>
      <c r="F220" s="169" t="s">
        <v>1187</v>
      </c>
      <c r="G220" s="169" t="s">
        <v>1881</v>
      </c>
      <c r="H220" s="167">
        <v>0</v>
      </c>
      <c r="I220" s="190">
        <v>0</v>
      </c>
      <c r="J220" s="167">
        <v>0</v>
      </c>
      <c r="K220" s="190">
        <v>2</v>
      </c>
      <c r="L220" s="169" t="s">
        <v>1641</v>
      </c>
    </row>
    <row r="221" spans="1:12" s="172" customFormat="1" ht="15" hidden="1" customHeight="1" x14ac:dyDescent="0.25">
      <c r="A221" s="167">
        <v>19</v>
      </c>
      <c r="B221" s="177">
        <v>41377</v>
      </c>
      <c r="C221" s="189">
        <v>0.83333333333333337</v>
      </c>
      <c r="D221" s="173" t="s">
        <v>1898</v>
      </c>
      <c r="E221" s="169" t="s">
        <v>1825</v>
      </c>
      <c r="F221" s="169" t="s">
        <v>1235</v>
      </c>
      <c r="G221" s="169" t="s">
        <v>1875</v>
      </c>
      <c r="H221" s="167">
        <v>0</v>
      </c>
      <c r="I221" s="190">
        <v>0</v>
      </c>
      <c r="J221" s="167">
        <v>0</v>
      </c>
      <c r="K221" s="190">
        <v>1</v>
      </c>
      <c r="L221" s="169" t="s">
        <v>1615</v>
      </c>
    </row>
    <row r="222" spans="1:12" s="172" customFormat="1" ht="15" hidden="1" customHeight="1" x14ac:dyDescent="0.25">
      <c r="A222" s="167">
        <v>20</v>
      </c>
      <c r="B222" s="177">
        <v>41378</v>
      </c>
      <c r="C222" s="189">
        <v>5.5555555555555552E-2</v>
      </c>
      <c r="D222" s="173" t="s">
        <v>1899</v>
      </c>
      <c r="E222" s="169" t="s">
        <v>1888</v>
      </c>
      <c r="F222" s="169" t="s">
        <v>1900</v>
      </c>
      <c r="G222" s="169" t="s">
        <v>409</v>
      </c>
      <c r="H222" s="167">
        <v>0</v>
      </c>
      <c r="I222" s="190">
        <v>0</v>
      </c>
      <c r="J222" s="167">
        <v>0</v>
      </c>
      <c r="K222" s="190">
        <v>0</v>
      </c>
      <c r="L222" s="169" t="s">
        <v>1617</v>
      </c>
    </row>
    <row r="223" spans="1:12" s="172" customFormat="1" ht="15" hidden="1" customHeight="1" x14ac:dyDescent="0.25">
      <c r="A223" s="167">
        <v>21</v>
      </c>
      <c r="B223" s="177">
        <v>41379</v>
      </c>
      <c r="C223" s="189">
        <v>4.1666666666666664E-2</v>
      </c>
      <c r="D223" s="173" t="s">
        <v>1901</v>
      </c>
      <c r="E223" s="169" t="s">
        <v>1888</v>
      </c>
      <c r="F223" s="169" t="s">
        <v>1235</v>
      </c>
      <c r="G223" s="169" t="s">
        <v>1875</v>
      </c>
      <c r="H223" s="167">
        <v>0</v>
      </c>
      <c r="I223" s="190">
        <v>0</v>
      </c>
      <c r="J223" s="167">
        <v>0</v>
      </c>
      <c r="K223" s="190">
        <v>0</v>
      </c>
      <c r="L223" s="169" t="s">
        <v>1619</v>
      </c>
    </row>
    <row r="224" spans="1:12" s="172" customFormat="1" ht="15" hidden="1" customHeight="1" x14ac:dyDescent="0.25">
      <c r="A224" s="167">
        <v>22</v>
      </c>
      <c r="B224" s="177">
        <v>41379</v>
      </c>
      <c r="C224" s="189">
        <v>0.5625</v>
      </c>
      <c r="D224" s="173" t="s">
        <v>1902</v>
      </c>
      <c r="E224" s="169" t="s">
        <v>1825</v>
      </c>
      <c r="F224" s="169" t="s">
        <v>1235</v>
      </c>
      <c r="G224" s="169" t="s">
        <v>1875</v>
      </c>
      <c r="H224" s="167">
        <v>0</v>
      </c>
      <c r="I224" s="190">
        <v>0</v>
      </c>
      <c r="J224" s="167">
        <v>0</v>
      </c>
      <c r="K224" s="190">
        <v>1</v>
      </c>
      <c r="L224" s="169" t="s">
        <v>1619</v>
      </c>
    </row>
    <row r="225" spans="1:12" s="172" customFormat="1" ht="15" hidden="1" customHeight="1" x14ac:dyDescent="0.25">
      <c r="A225" s="167">
        <v>23</v>
      </c>
      <c r="B225" s="177">
        <v>41379</v>
      </c>
      <c r="C225" s="189">
        <v>0.70833333333333337</v>
      </c>
      <c r="D225" s="173" t="s">
        <v>1903</v>
      </c>
      <c r="E225" s="173" t="s">
        <v>1868</v>
      </c>
      <c r="F225" s="169" t="s">
        <v>351</v>
      </c>
      <c r="G225" s="169" t="s">
        <v>1881</v>
      </c>
      <c r="H225" s="167">
        <v>0</v>
      </c>
      <c r="I225" s="190">
        <v>0</v>
      </c>
      <c r="J225" s="167">
        <v>0</v>
      </c>
      <c r="K225" s="190">
        <v>1</v>
      </c>
      <c r="L225" s="169" t="s">
        <v>1619</v>
      </c>
    </row>
    <row r="226" spans="1:12" s="172" customFormat="1" ht="15" hidden="1" customHeight="1" x14ac:dyDescent="0.25">
      <c r="A226" s="167">
        <v>24</v>
      </c>
      <c r="B226" s="177">
        <v>41379</v>
      </c>
      <c r="C226" s="189">
        <v>0.44791666666666669</v>
      </c>
      <c r="D226" s="173" t="s">
        <v>1904</v>
      </c>
      <c r="E226" s="169" t="s">
        <v>1825</v>
      </c>
      <c r="F226" s="169" t="s">
        <v>351</v>
      </c>
      <c r="G226" s="169" t="s">
        <v>1881</v>
      </c>
      <c r="H226" s="167">
        <v>0</v>
      </c>
      <c r="I226" s="190">
        <v>0</v>
      </c>
      <c r="J226" s="167">
        <v>0</v>
      </c>
      <c r="K226" s="190">
        <v>1</v>
      </c>
      <c r="L226" s="169" t="s">
        <v>1619</v>
      </c>
    </row>
    <row r="227" spans="1:12" s="172" customFormat="1" ht="15" hidden="1" customHeight="1" x14ac:dyDescent="0.25">
      <c r="A227" s="167">
        <v>25</v>
      </c>
      <c r="B227" s="177">
        <v>41380</v>
      </c>
      <c r="C227" s="189">
        <v>0.38055555555555554</v>
      </c>
      <c r="D227" s="173" t="s">
        <v>1905</v>
      </c>
      <c r="E227" s="173" t="s">
        <v>1868</v>
      </c>
      <c r="F227" s="169" t="s">
        <v>1906</v>
      </c>
      <c r="G227" s="169" t="s">
        <v>409</v>
      </c>
      <c r="H227" s="167">
        <v>0</v>
      </c>
      <c r="I227" s="190">
        <v>0</v>
      </c>
      <c r="J227" s="167">
        <v>1</v>
      </c>
      <c r="K227" s="190">
        <v>0</v>
      </c>
      <c r="L227" s="169" t="s">
        <v>1603</v>
      </c>
    </row>
    <row r="228" spans="1:12" s="172" customFormat="1" ht="15" hidden="1" customHeight="1" x14ac:dyDescent="0.25">
      <c r="A228" s="167">
        <v>26</v>
      </c>
      <c r="B228" s="177">
        <v>41380</v>
      </c>
      <c r="C228" s="189">
        <v>0.72916666666666663</v>
      </c>
      <c r="D228" s="173" t="s">
        <v>1876</v>
      </c>
      <c r="E228" s="173" t="s">
        <v>1868</v>
      </c>
      <c r="F228" s="169" t="s">
        <v>298</v>
      </c>
      <c r="G228" s="169" t="s">
        <v>409</v>
      </c>
      <c r="H228" s="167">
        <v>0</v>
      </c>
      <c r="I228" s="190">
        <v>0</v>
      </c>
      <c r="J228" s="167">
        <v>1</v>
      </c>
      <c r="K228" s="190">
        <v>1</v>
      </c>
      <c r="L228" s="169" t="s">
        <v>1603</v>
      </c>
    </row>
    <row r="229" spans="1:12" s="172" customFormat="1" ht="15" hidden="1" customHeight="1" x14ac:dyDescent="0.25">
      <c r="A229" s="167">
        <v>27</v>
      </c>
      <c r="B229" s="177">
        <v>41382</v>
      </c>
      <c r="C229" s="189">
        <v>0.65277777777777779</v>
      </c>
      <c r="D229" s="173" t="s">
        <v>1907</v>
      </c>
      <c r="E229" s="173" t="s">
        <v>1868</v>
      </c>
      <c r="F229" s="169" t="s">
        <v>1187</v>
      </c>
      <c r="G229" s="169" t="s">
        <v>1881</v>
      </c>
      <c r="H229" s="167">
        <v>0</v>
      </c>
      <c r="I229" s="190">
        <v>0</v>
      </c>
      <c r="J229" s="167">
        <v>0</v>
      </c>
      <c r="K229" s="190">
        <v>2</v>
      </c>
      <c r="L229" s="169" t="s">
        <v>1611</v>
      </c>
    </row>
    <row r="230" spans="1:12" s="172" customFormat="1" ht="15" hidden="1" customHeight="1" x14ac:dyDescent="0.25">
      <c r="A230" s="167">
        <v>28</v>
      </c>
      <c r="B230" s="177">
        <v>41382</v>
      </c>
      <c r="C230" s="189">
        <v>0.66319444444444442</v>
      </c>
      <c r="D230" s="173" t="s">
        <v>1908</v>
      </c>
      <c r="E230" s="173" t="s">
        <v>1868</v>
      </c>
      <c r="F230" s="169" t="s">
        <v>1909</v>
      </c>
      <c r="G230" s="169" t="s">
        <v>409</v>
      </c>
      <c r="H230" s="167">
        <v>0</v>
      </c>
      <c r="I230" s="190">
        <v>0</v>
      </c>
      <c r="J230" s="167">
        <v>0</v>
      </c>
      <c r="K230" s="190">
        <v>1</v>
      </c>
      <c r="L230" s="169" t="s">
        <v>1611</v>
      </c>
    </row>
    <row r="231" spans="1:12" s="172" customFormat="1" ht="15" hidden="1" customHeight="1" x14ac:dyDescent="0.25">
      <c r="A231" s="167">
        <v>29</v>
      </c>
      <c r="B231" s="177">
        <v>41384</v>
      </c>
      <c r="C231" s="189">
        <v>0.97916666666666663</v>
      </c>
      <c r="D231" s="173" t="s">
        <v>1910</v>
      </c>
      <c r="E231" s="173" t="s">
        <v>1868</v>
      </c>
      <c r="F231" s="169" t="s">
        <v>1900</v>
      </c>
      <c r="G231" s="169" t="s">
        <v>409</v>
      </c>
      <c r="H231" s="167">
        <v>0</v>
      </c>
      <c r="I231" s="190">
        <v>0</v>
      </c>
      <c r="J231" s="167">
        <v>1</v>
      </c>
      <c r="K231" s="190">
        <v>1</v>
      </c>
      <c r="L231" s="169" t="s">
        <v>1615</v>
      </c>
    </row>
    <row r="232" spans="1:12" s="172" customFormat="1" ht="15" hidden="1" customHeight="1" x14ac:dyDescent="0.25">
      <c r="A232" s="167">
        <v>30</v>
      </c>
      <c r="B232" s="177">
        <v>41385</v>
      </c>
      <c r="C232" s="189">
        <v>0.875</v>
      </c>
      <c r="D232" s="173" t="s">
        <v>1911</v>
      </c>
      <c r="E232" s="173" t="s">
        <v>1868</v>
      </c>
      <c r="F232" s="169" t="s">
        <v>1912</v>
      </c>
      <c r="G232" s="169" t="s">
        <v>409</v>
      </c>
      <c r="H232" s="167">
        <v>0</v>
      </c>
      <c r="I232" s="190">
        <v>0</v>
      </c>
      <c r="J232" s="167">
        <v>1</v>
      </c>
      <c r="K232" s="190">
        <v>0</v>
      </c>
      <c r="L232" s="169" t="s">
        <v>1617</v>
      </c>
    </row>
    <row r="233" spans="1:12" s="172" customFormat="1" ht="15" hidden="1" customHeight="1" x14ac:dyDescent="0.25">
      <c r="A233" s="167">
        <v>31</v>
      </c>
      <c r="B233" s="177">
        <v>41386</v>
      </c>
      <c r="C233" s="189" t="s">
        <v>1913</v>
      </c>
      <c r="D233" s="173" t="s">
        <v>1914</v>
      </c>
      <c r="E233" s="173" t="s">
        <v>1868</v>
      </c>
      <c r="F233" s="169" t="s">
        <v>1879</v>
      </c>
      <c r="G233" s="169" t="s">
        <v>409</v>
      </c>
      <c r="H233" s="167">
        <v>0</v>
      </c>
      <c r="I233" s="190">
        <v>0</v>
      </c>
      <c r="J233" s="167">
        <v>0</v>
      </c>
      <c r="K233" s="190">
        <v>0</v>
      </c>
      <c r="L233" s="169" t="s">
        <v>1619</v>
      </c>
    </row>
    <row r="234" spans="1:12" s="172" customFormat="1" ht="15" hidden="1" customHeight="1" x14ac:dyDescent="0.25">
      <c r="A234" s="167">
        <v>32</v>
      </c>
      <c r="B234" s="177">
        <v>41386</v>
      </c>
      <c r="C234" s="189">
        <v>0.57291666666666663</v>
      </c>
      <c r="D234" s="173" t="s">
        <v>1915</v>
      </c>
      <c r="E234" s="173" t="s">
        <v>1868</v>
      </c>
      <c r="F234" s="169" t="s">
        <v>351</v>
      </c>
      <c r="G234" s="169" t="s">
        <v>1881</v>
      </c>
      <c r="H234" s="167">
        <v>0</v>
      </c>
      <c r="I234" s="190">
        <v>0</v>
      </c>
      <c r="J234" s="167">
        <v>1</v>
      </c>
      <c r="K234" s="190">
        <v>0</v>
      </c>
      <c r="L234" s="169" t="s">
        <v>1619</v>
      </c>
    </row>
    <row r="235" spans="1:12" s="172" customFormat="1" ht="15" hidden="1" customHeight="1" x14ac:dyDescent="0.25">
      <c r="A235" s="167">
        <v>33</v>
      </c>
      <c r="B235" s="177">
        <v>41387</v>
      </c>
      <c r="C235" s="189">
        <v>0.29166666666666669</v>
      </c>
      <c r="D235" s="173" t="s">
        <v>1915</v>
      </c>
      <c r="E235" s="173" t="s">
        <v>1868</v>
      </c>
      <c r="F235" s="169" t="s">
        <v>1916</v>
      </c>
      <c r="G235" s="169" t="s">
        <v>1875</v>
      </c>
      <c r="H235" s="167">
        <v>0</v>
      </c>
      <c r="I235" s="190">
        <v>0</v>
      </c>
      <c r="J235" s="167">
        <v>1</v>
      </c>
      <c r="K235" s="190">
        <v>0</v>
      </c>
      <c r="L235" s="169" t="s">
        <v>1603</v>
      </c>
    </row>
    <row r="236" spans="1:12" s="172" customFormat="1" ht="15" hidden="1" customHeight="1" x14ac:dyDescent="0.25">
      <c r="A236" s="167">
        <v>34</v>
      </c>
      <c r="B236" s="177">
        <v>41387</v>
      </c>
      <c r="C236" s="189">
        <v>0.88541666666666663</v>
      </c>
      <c r="D236" s="173" t="s">
        <v>1915</v>
      </c>
      <c r="E236" s="173" t="s">
        <v>1868</v>
      </c>
      <c r="F236" s="169" t="s">
        <v>1909</v>
      </c>
      <c r="G236" s="169" t="s">
        <v>409</v>
      </c>
      <c r="H236" s="167">
        <v>0</v>
      </c>
      <c r="I236" s="190">
        <v>0</v>
      </c>
      <c r="J236" s="167">
        <v>1</v>
      </c>
      <c r="K236" s="190">
        <v>0</v>
      </c>
      <c r="L236" s="169" t="s">
        <v>1603</v>
      </c>
    </row>
    <row r="237" spans="1:12" s="172" customFormat="1" ht="15" hidden="1" customHeight="1" x14ac:dyDescent="0.25">
      <c r="A237" s="167">
        <v>35</v>
      </c>
      <c r="B237" s="177">
        <v>41388</v>
      </c>
      <c r="C237" s="189">
        <v>0.5625</v>
      </c>
      <c r="D237" s="173" t="s">
        <v>1917</v>
      </c>
      <c r="E237" s="173" t="s">
        <v>1868</v>
      </c>
      <c r="F237" s="169" t="s">
        <v>1918</v>
      </c>
      <c r="G237" s="169" t="s">
        <v>409</v>
      </c>
      <c r="H237" s="167">
        <v>0</v>
      </c>
      <c r="I237" s="190">
        <v>0</v>
      </c>
      <c r="J237" s="167">
        <v>0</v>
      </c>
      <c r="K237" s="190">
        <v>1</v>
      </c>
      <c r="L237" s="169" t="s">
        <v>1608</v>
      </c>
    </row>
    <row r="238" spans="1:12" s="172" customFormat="1" ht="15" hidden="1" customHeight="1" x14ac:dyDescent="0.25">
      <c r="A238" s="167">
        <v>36</v>
      </c>
      <c r="B238" s="177">
        <v>41388</v>
      </c>
      <c r="C238" s="189">
        <v>0.75</v>
      </c>
      <c r="D238" s="173" t="s">
        <v>1919</v>
      </c>
      <c r="E238" s="173" t="s">
        <v>1868</v>
      </c>
      <c r="F238" s="169" t="s">
        <v>1920</v>
      </c>
      <c r="G238" s="169" t="s">
        <v>1875</v>
      </c>
      <c r="H238" s="167">
        <v>0</v>
      </c>
      <c r="I238" s="190">
        <v>0</v>
      </c>
      <c r="J238" s="167">
        <v>0</v>
      </c>
      <c r="K238" s="190">
        <v>0</v>
      </c>
      <c r="L238" s="169" t="s">
        <v>1608</v>
      </c>
    </row>
    <row r="239" spans="1:12" s="172" customFormat="1" ht="15" hidden="1" customHeight="1" x14ac:dyDescent="0.25">
      <c r="A239" s="167">
        <v>37</v>
      </c>
      <c r="B239" s="177">
        <v>41388</v>
      </c>
      <c r="C239" s="189">
        <v>0.79166666666666663</v>
      </c>
      <c r="D239" s="173" t="s">
        <v>1921</v>
      </c>
      <c r="E239" s="173" t="s">
        <v>1868</v>
      </c>
      <c r="F239" s="169" t="s">
        <v>1922</v>
      </c>
      <c r="G239" s="169" t="s">
        <v>1881</v>
      </c>
      <c r="H239" s="167">
        <v>0</v>
      </c>
      <c r="I239" s="190">
        <v>0</v>
      </c>
      <c r="J239" s="167">
        <v>0</v>
      </c>
      <c r="K239" s="190">
        <v>0</v>
      </c>
      <c r="L239" s="169" t="s">
        <v>1608</v>
      </c>
    </row>
    <row r="240" spans="1:12" s="172" customFormat="1" ht="15" hidden="1" customHeight="1" x14ac:dyDescent="0.25">
      <c r="A240" s="167">
        <v>38</v>
      </c>
      <c r="B240" s="177">
        <v>41389</v>
      </c>
      <c r="C240" s="189">
        <v>0.47916666666666669</v>
      </c>
      <c r="D240" s="173" t="s">
        <v>1923</v>
      </c>
      <c r="E240" s="173" t="s">
        <v>1868</v>
      </c>
      <c r="F240" s="169" t="s">
        <v>298</v>
      </c>
      <c r="G240" s="169" t="s">
        <v>409</v>
      </c>
      <c r="H240" s="167">
        <v>0</v>
      </c>
      <c r="I240" s="190">
        <v>0</v>
      </c>
      <c r="J240" s="167">
        <v>0</v>
      </c>
      <c r="K240" s="190">
        <v>0</v>
      </c>
      <c r="L240" s="169" t="s">
        <v>1611</v>
      </c>
    </row>
    <row r="241" spans="1:12" s="172" customFormat="1" ht="15" hidden="1" customHeight="1" x14ac:dyDescent="0.25">
      <c r="A241" s="167">
        <v>39</v>
      </c>
      <c r="B241" s="177">
        <v>41389</v>
      </c>
      <c r="C241" s="189" t="s">
        <v>1924</v>
      </c>
      <c r="D241" s="173" t="s">
        <v>1925</v>
      </c>
      <c r="E241" s="173" t="s">
        <v>1868</v>
      </c>
      <c r="F241" s="169" t="s">
        <v>1926</v>
      </c>
      <c r="G241" s="169" t="s">
        <v>1881</v>
      </c>
      <c r="H241" s="167">
        <v>0</v>
      </c>
      <c r="I241" s="190">
        <v>0</v>
      </c>
      <c r="J241" s="167">
        <v>2</v>
      </c>
      <c r="K241" s="190">
        <v>2</v>
      </c>
      <c r="L241" s="169" t="s">
        <v>1611</v>
      </c>
    </row>
    <row r="242" spans="1:12" s="172" customFormat="1" ht="15" hidden="1" customHeight="1" x14ac:dyDescent="0.25">
      <c r="A242" s="167">
        <v>40</v>
      </c>
      <c r="B242" s="177">
        <v>41390</v>
      </c>
      <c r="C242" s="189">
        <v>0.3611111111111111</v>
      </c>
      <c r="D242" s="173" t="s">
        <v>1927</v>
      </c>
      <c r="E242" s="173" t="s">
        <v>1868</v>
      </c>
      <c r="F242" s="169" t="s">
        <v>797</v>
      </c>
      <c r="G242" s="169" t="s">
        <v>409</v>
      </c>
      <c r="H242" s="167">
        <v>0</v>
      </c>
      <c r="I242" s="190">
        <v>0</v>
      </c>
      <c r="J242" s="167">
        <v>1</v>
      </c>
      <c r="K242" s="190">
        <v>0</v>
      </c>
      <c r="L242" s="169" t="s">
        <v>1641</v>
      </c>
    </row>
    <row r="243" spans="1:12" s="172" customFormat="1" ht="15" hidden="1" customHeight="1" x14ac:dyDescent="0.25">
      <c r="A243" s="167">
        <v>41</v>
      </c>
      <c r="B243" s="177">
        <v>41390</v>
      </c>
      <c r="C243" s="189">
        <v>0.77083333333333337</v>
      </c>
      <c r="D243" s="173" t="s">
        <v>1928</v>
      </c>
      <c r="E243" s="173" t="s">
        <v>1868</v>
      </c>
      <c r="F243" s="169" t="s">
        <v>1929</v>
      </c>
      <c r="G243" s="169" t="s">
        <v>1875</v>
      </c>
      <c r="H243" s="167">
        <v>0</v>
      </c>
      <c r="I243" s="190">
        <v>0</v>
      </c>
      <c r="J243" s="167">
        <v>1</v>
      </c>
      <c r="K243" s="190">
        <v>0</v>
      </c>
      <c r="L243" s="169" t="s">
        <v>1641</v>
      </c>
    </row>
    <row r="244" spans="1:12" s="172" customFormat="1" ht="15" hidden="1" customHeight="1" x14ac:dyDescent="0.25">
      <c r="A244" s="167">
        <v>42</v>
      </c>
      <c r="B244" s="177">
        <v>41391</v>
      </c>
      <c r="C244" s="189">
        <v>0.3125</v>
      </c>
      <c r="D244" s="173" t="s">
        <v>1930</v>
      </c>
      <c r="E244" s="173" t="s">
        <v>1868</v>
      </c>
      <c r="F244" s="169" t="s">
        <v>1931</v>
      </c>
      <c r="G244" s="169" t="s">
        <v>1875</v>
      </c>
      <c r="H244" s="167">
        <v>0</v>
      </c>
      <c r="I244" s="190">
        <v>0</v>
      </c>
      <c r="J244" s="167">
        <v>0</v>
      </c>
      <c r="K244" s="190">
        <v>1</v>
      </c>
      <c r="L244" s="169" t="s">
        <v>1615</v>
      </c>
    </row>
    <row r="245" spans="1:12" s="172" customFormat="1" ht="15" hidden="1" customHeight="1" x14ac:dyDescent="0.25">
      <c r="A245" s="167">
        <v>43</v>
      </c>
      <c r="B245" s="177">
        <v>41391</v>
      </c>
      <c r="C245" s="189">
        <v>4.8611111111111112E-2</v>
      </c>
      <c r="D245" s="173" t="s">
        <v>1932</v>
      </c>
      <c r="E245" s="173" t="s">
        <v>1868</v>
      </c>
      <c r="F245" s="169" t="s">
        <v>1879</v>
      </c>
      <c r="G245" s="169" t="s">
        <v>409</v>
      </c>
      <c r="H245" s="167">
        <v>0</v>
      </c>
      <c r="I245" s="190">
        <v>0</v>
      </c>
      <c r="J245" s="167">
        <v>0</v>
      </c>
      <c r="K245" s="190">
        <v>0</v>
      </c>
      <c r="L245" s="169" t="s">
        <v>1615</v>
      </c>
    </row>
    <row r="246" spans="1:12" s="172" customFormat="1" ht="15" hidden="1" customHeight="1" x14ac:dyDescent="0.25">
      <c r="A246" s="167">
        <v>44</v>
      </c>
      <c r="B246" s="177">
        <v>41393</v>
      </c>
      <c r="C246" s="189">
        <v>2.7777777777777776E-2</v>
      </c>
      <c r="D246" s="173" t="s">
        <v>1933</v>
      </c>
      <c r="E246" s="169" t="s">
        <v>1888</v>
      </c>
      <c r="F246" s="169" t="s">
        <v>1934</v>
      </c>
      <c r="G246" s="169" t="s">
        <v>409</v>
      </c>
      <c r="H246" s="167">
        <v>0</v>
      </c>
      <c r="I246" s="190">
        <v>0</v>
      </c>
      <c r="J246" s="167">
        <v>0</v>
      </c>
      <c r="K246" s="190">
        <v>0</v>
      </c>
      <c r="L246" s="169" t="s">
        <v>1619</v>
      </c>
    </row>
    <row r="247" spans="1:12" s="172" customFormat="1" ht="15" hidden="1" customHeight="1" x14ac:dyDescent="0.25">
      <c r="A247" s="167">
        <v>45</v>
      </c>
      <c r="B247" s="177">
        <v>41393</v>
      </c>
      <c r="C247" s="189">
        <v>0.56944444444444442</v>
      </c>
      <c r="D247" s="173" t="s">
        <v>1935</v>
      </c>
      <c r="E247" s="173" t="s">
        <v>1868</v>
      </c>
      <c r="F247" s="169" t="s">
        <v>797</v>
      </c>
      <c r="G247" s="169" t="s">
        <v>409</v>
      </c>
      <c r="H247" s="167">
        <v>0</v>
      </c>
      <c r="I247" s="190">
        <v>0</v>
      </c>
      <c r="J247" s="167">
        <v>0</v>
      </c>
      <c r="K247" s="190">
        <v>1</v>
      </c>
      <c r="L247" s="169" t="s">
        <v>1619</v>
      </c>
    </row>
    <row r="248" spans="1:12" s="172" customFormat="1" ht="15" hidden="1" customHeight="1" x14ac:dyDescent="0.25">
      <c r="A248" s="167">
        <v>46</v>
      </c>
      <c r="B248" s="177">
        <v>41393</v>
      </c>
      <c r="C248" s="189">
        <v>0.69791666666666663</v>
      </c>
      <c r="D248" s="173" t="s">
        <v>1936</v>
      </c>
      <c r="E248" s="173" t="s">
        <v>1868</v>
      </c>
      <c r="F248" s="169" t="s">
        <v>1894</v>
      </c>
      <c r="G248" s="169" t="s">
        <v>1875</v>
      </c>
      <c r="H248" s="167">
        <v>0</v>
      </c>
      <c r="I248" s="190">
        <v>0</v>
      </c>
      <c r="J248" s="167">
        <v>1</v>
      </c>
      <c r="K248" s="190">
        <v>0</v>
      </c>
      <c r="L248" s="169" t="s">
        <v>1619</v>
      </c>
    </row>
    <row r="249" spans="1:12" s="172" customFormat="1" ht="15" hidden="1" customHeight="1" x14ac:dyDescent="0.25">
      <c r="A249" s="167">
        <v>47</v>
      </c>
      <c r="B249" s="177">
        <v>41393</v>
      </c>
      <c r="C249" s="189">
        <v>0.85416666666666663</v>
      </c>
      <c r="D249" s="173" t="s">
        <v>1937</v>
      </c>
      <c r="E249" s="173" t="s">
        <v>1868</v>
      </c>
      <c r="F249" s="169" t="s">
        <v>1275</v>
      </c>
      <c r="G249" s="169" t="s">
        <v>1881</v>
      </c>
      <c r="H249" s="167">
        <v>0</v>
      </c>
      <c r="I249" s="190">
        <v>0</v>
      </c>
      <c r="J249" s="167">
        <v>0</v>
      </c>
      <c r="K249" s="190">
        <v>0</v>
      </c>
      <c r="L249" s="169" t="s">
        <v>1619</v>
      </c>
    </row>
    <row r="250" spans="1:12" s="172" customFormat="1" ht="15" hidden="1" customHeight="1" x14ac:dyDescent="0.25">
      <c r="A250" s="167">
        <v>48</v>
      </c>
      <c r="B250" s="177">
        <v>41393</v>
      </c>
      <c r="C250" s="189">
        <v>0.89583333333333337</v>
      </c>
      <c r="D250" s="173" t="s">
        <v>1938</v>
      </c>
      <c r="E250" s="173" t="s">
        <v>1868</v>
      </c>
      <c r="F250" s="169" t="s">
        <v>1939</v>
      </c>
      <c r="G250" s="169" t="s">
        <v>1875</v>
      </c>
      <c r="H250" s="167">
        <v>0</v>
      </c>
      <c r="I250" s="190">
        <v>0</v>
      </c>
      <c r="J250" s="167">
        <v>0</v>
      </c>
      <c r="K250" s="190">
        <v>0</v>
      </c>
      <c r="L250" s="169" t="s">
        <v>1619</v>
      </c>
    </row>
    <row r="251" spans="1:12" s="172" customFormat="1" ht="15" hidden="1" customHeight="1" x14ac:dyDescent="0.25">
      <c r="A251" s="167">
        <v>49</v>
      </c>
      <c r="B251" s="177">
        <v>41394</v>
      </c>
      <c r="C251" s="189">
        <v>0.43055555555555558</v>
      </c>
      <c r="D251" s="173" t="s">
        <v>1940</v>
      </c>
      <c r="E251" s="173" t="s">
        <v>1868</v>
      </c>
      <c r="F251" s="169" t="s">
        <v>1941</v>
      </c>
      <c r="G251" s="169" t="s">
        <v>1881</v>
      </c>
      <c r="H251" s="167">
        <v>0</v>
      </c>
      <c r="I251" s="190">
        <v>0</v>
      </c>
      <c r="J251" s="167">
        <v>1</v>
      </c>
      <c r="K251" s="190">
        <v>0</v>
      </c>
      <c r="L251" s="169" t="s">
        <v>1603</v>
      </c>
    </row>
    <row r="252" spans="1:12" s="5" customFormat="1" ht="20.100000000000001" customHeight="1" x14ac:dyDescent="0.25">
      <c r="A252" s="37"/>
      <c r="B252" s="38"/>
      <c r="C252" s="37"/>
      <c r="D252" s="37"/>
      <c r="E252" s="37"/>
      <c r="F252" s="37" t="s">
        <v>1709</v>
      </c>
      <c r="G252" s="37" t="s">
        <v>1238</v>
      </c>
      <c r="H252" s="38">
        <f>SUM(H203:H251)</f>
        <v>0</v>
      </c>
      <c r="I252" s="38">
        <f>SUM(I203:I251)</f>
        <v>0</v>
      </c>
      <c r="J252" s="38">
        <f>SUM(J203:J251)</f>
        <v>21</v>
      </c>
      <c r="K252" s="38">
        <f>SUM(K203:K251)</f>
        <v>22</v>
      </c>
      <c r="L252" s="37"/>
    </row>
    <row r="253" spans="1:12" s="172" customFormat="1" ht="15" hidden="1" customHeight="1" x14ac:dyDescent="0.25">
      <c r="A253" s="167">
        <v>50</v>
      </c>
      <c r="B253" s="168">
        <v>41395</v>
      </c>
      <c r="C253" s="189">
        <v>0.40972222222222227</v>
      </c>
      <c r="D253" s="173" t="s">
        <v>1942</v>
      </c>
      <c r="E253" s="173" t="s">
        <v>1868</v>
      </c>
      <c r="F253" s="169" t="s">
        <v>1909</v>
      </c>
      <c r="G253" s="169" t="s">
        <v>409</v>
      </c>
      <c r="H253" s="167">
        <v>0</v>
      </c>
      <c r="I253" s="190">
        <v>0</v>
      </c>
      <c r="J253" s="167">
        <v>1</v>
      </c>
      <c r="K253" s="190">
        <v>0</v>
      </c>
      <c r="L253" s="169" t="s">
        <v>1608</v>
      </c>
    </row>
    <row r="254" spans="1:12" s="172" customFormat="1" ht="15" hidden="1" customHeight="1" x14ac:dyDescent="0.25">
      <c r="A254" s="167">
        <v>51</v>
      </c>
      <c r="B254" s="168">
        <v>41395</v>
      </c>
      <c r="C254" s="189">
        <v>0.44791666666666669</v>
      </c>
      <c r="D254" s="173" t="s">
        <v>1943</v>
      </c>
      <c r="E254" s="169" t="s">
        <v>1825</v>
      </c>
      <c r="F254" s="169" t="s">
        <v>1235</v>
      </c>
      <c r="G254" s="169" t="s">
        <v>1875</v>
      </c>
      <c r="H254" s="167">
        <v>0</v>
      </c>
      <c r="I254" s="190">
        <v>0</v>
      </c>
      <c r="J254" s="167">
        <v>1</v>
      </c>
      <c r="K254" s="190">
        <v>0</v>
      </c>
      <c r="L254" s="169" t="s">
        <v>1608</v>
      </c>
    </row>
    <row r="255" spans="1:12" s="172" customFormat="1" ht="15" hidden="1" customHeight="1" x14ac:dyDescent="0.25">
      <c r="A255" s="167">
        <v>52</v>
      </c>
      <c r="B255" s="168">
        <v>41395</v>
      </c>
      <c r="C255" s="189">
        <v>0.97916666666666663</v>
      </c>
      <c r="D255" s="173" t="s">
        <v>1944</v>
      </c>
      <c r="E255" s="173" t="s">
        <v>1868</v>
      </c>
      <c r="F255" s="169" t="s">
        <v>1883</v>
      </c>
      <c r="G255" s="169" t="s">
        <v>1875</v>
      </c>
      <c r="H255" s="167">
        <v>0</v>
      </c>
      <c r="I255" s="190">
        <v>0</v>
      </c>
      <c r="J255" s="167">
        <v>1</v>
      </c>
      <c r="K255" s="190">
        <v>1</v>
      </c>
      <c r="L255" s="169" t="s">
        <v>1608</v>
      </c>
    </row>
    <row r="256" spans="1:12" s="172" customFormat="1" ht="15" hidden="1" customHeight="1" x14ac:dyDescent="0.25">
      <c r="A256" s="167">
        <v>53</v>
      </c>
      <c r="B256" s="168">
        <v>41396</v>
      </c>
      <c r="C256" s="189">
        <v>0.89583333333333337</v>
      </c>
      <c r="D256" s="173" t="s">
        <v>1945</v>
      </c>
      <c r="E256" s="169" t="s">
        <v>1825</v>
      </c>
      <c r="F256" s="169" t="s">
        <v>1879</v>
      </c>
      <c r="G256" s="169" t="s">
        <v>409</v>
      </c>
      <c r="H256" s="167">
        <v>0</v>
      </c>
      <c r="I256" s="190">
        <v>0</v>
      </c>
      <c r="J256" s="167">
        <v>1</v>
      </c>
      <c r="K256" s="190">
        <v>0</v>
      </c>
      <c r="L256" s="169" t="s">
        <v>1611</v>
      </c>
    </row>
    <row r="257" spans="1:12" s="172" customFormat="1" ht="15" hidden="1" customHeight="1" x14ac:dyDescent="0.25">
      <c r="A257" s="167">
        <v>54</v>
      </c>
      <c r="B257" s="168">
        <v>41398</v>
      </c>
      <c r="C257" s="189">
        <v>0.67361111111111116</v>
      </c>
      <c r="D257" s="173" t="s">
        <v>1946</v>
      </c>
      <c r="E257" s="173" t="s">
        <v>1868</v>
      </c>
      <c r="F257" s="169" t="s">
        <v>1879</v>
      </c>
      <c r="G257" s="169" t="s">
        <v>409</v>
      </c>
      <c r="H257" s="167">
        <v>0</v>
      </c>
      <c r="I257" s="190">
        <v>0</v>
      </c>
      <c r="J257" s="167">
        <v>0</v>
      </c>
      <c r="K257" s="190">
        <v>1</v>
      </c>
      <c r="L257" s="169" t="s">
        <v>1615</v>
      </c>
    </row>
    <row r="258" spans="1:12" s="172" customFormat="1" ht="15" hidden="1" customHeight="1" x14ac:dyDescent="0.25">
      <c r="A258" s="167">
        <v>55</v>
      </c>
      <c r="B258" s="168">
        <v>41399</v>
      </c>
      <c r="C258" s="189">
        <v>0.17708333333333334</v>
      </c>
      <c r="D258" s="173" t="s">
        <v>1947</v>
      </c>
      <c r="E258" s="169" t="s">
        <v>1888</v>
      </c>
      <c r="F258" s="169" t="s">
        <v>298</v>
      </c>
      <c r="G258" s="169" t="s">
        <v>409</v>
      </c>
      <c r="H258" s="167">
        <v>0</v>
      </c>
      <c r="I258" s="190">
        <v>0</v>
      </c>
      <c r="J258" s="167">
        <v>0</v>
      </c>
      <c r="K258" s="190">
        <v>0</v>
      </c>
      <c r="L258" s="169" t="s">
        <v>1617</v>
      </c>
    </row>
    <row r="259" spans="1:12" s="172" customFormat="1" ht="15" hidden="1" customHeight="1" x14ac:dyDescent="0.25">
      <c r="A259" s="167">
        <v>56</v>
      </c>
      <c r="B259" s="168">
        <v>41401</v>
      </c>
      <c r="C259" s="189">
        <v>0.48958333333333331</v>
      </c>
      <c r="D259" s="173" t="s">
        <v>1948</v>
      </c>
      <c r="E259" s="173" t="s">
        <v>1868</v>
      </c>
      <c r="F259" s="169" t="s">
        <v>1909</v>
      </c>
      <c r="G259" s="169" t="s">
        <v>409</v>
      </c>
      <c r="H259" s="167">
        <v>0</v>
      </c>
      <c r="I259" s="190">
        <v>0</v>
      </c>
      <c r="J259" s="167">
        <v>1</v>
      </c>
      <c r="K259" s="190">
        <v>0</v>
      </c>
      <c r="L259" s="169" t="s">
        <v>1603</v>
      </c>
    </row>
    <row r="260" spans="1:12" s="172" customFormat="1" ht="15" hidden="1" customHeight="1" x14ac:dyDescent="0.25">
      <c r="A260" s="167">
        <v>57</v>
      </c>
      <c r="B260" s="168">
        <v>41401</v>
      </c>
      <c r="C260" s="189">
        <v>0.52083333333333337</v>
      </c>
      <c r="D260" s="173" t="s">
        <v>1949</v>
      </c>
      <c r="E260" s="173" t="s">
        <v>1868</v>
      </c>
      <c r="F260" s="169" t="s">
        <v>1939</v>
      </c>
      <c r="G260" s="169" t="s">
        <v>409</v>
      </c>
      <c r="H260" s="167">
        <v>0</v>
      </c>
      <c r="I260" s="190">
        <v>0</v>
      </c>
      <c r="J260" s="167">
        <v>0</v>
      </c>
      <c r="K260" s="190">
        <v>0</v>
      </c>
      <c r="L260" s="169" t="s">
        <v>1603</v>
      </c>
    </row>
    <row r="261" spans="1:12" s="172" customFormat="1" ht="15" hidden="1" customHeight="1" x14ac:dyDescent="0.25">
      <c r="A261" s="167">
        <v>58</v>
      </c>
      <c r="B261" s="168">
        <v>41401</v>
      </c>
      <c r="C261" s="189">
        <v>0.66666666666666663</v>
      </c>
      <c r="D261" s="173" t="s">
        <v>1950</v>
      </c>
      <c r="E261" s="173" t="s">
        <v>1868</v>
      </c>
      <c r="F261" s="169" t="s">
        <v>1951</v>
      </c>
      <c r="G261" s="169" t="s">
        <v>409</v>
      </c>
      <c r="H261" s="167">
        <v>0</v>
      </c>
      <c r="I261" s="190">
        <v>0</v>
      </c>
      <c r="J261" s="167">
        <v>0</v>
      </c>
      <c r="K261" s="190">
        <v>0</v>
      </c>
      <c r="L261" s="169" t="s">
        <v>1603</v>
      </c>
    </row>
    <row r="262" spans="1:12" s="172" customFormat="1" ht="15" hidden="1" customHeight="1" x14ac:dyDescent="0.25">
      <c r="A262" s="167">
        <v>59</v>
      </c>
      <c r="B262" s="168">
        <v>41401</v>
      </c>
      <c r="C262" s="189">
        <v>0.88888888888888884</v>
      </c>
      <c r="D262" s="173" t="s">
        <v>1952</v>
      </c>
      <c r="E262" s="173" t="s">
        <v>1868</v>
      </c>
      <c r="F262" s="169" t="s">
        <v>298</v>
      </c>
      <c r="G262" s="169" t="s">
        <v>409</v>
      </c>
      <c r="H262" s="167">
        <v>0</v>
      </c>
      <c r="I262" s="190">
        <v>0</v>
      </c>
      <c r="J262" s="167">
        <v>0</v>
      </c>
      <c r="K262" s="190">
        <v>1</v>
      </c>
      <c r="L262" s="169" t="s">
        <v>1603</v>
      </c>
    </row>
    <row r="263" spans="1:12" s="172" customFormat="1" ht="15" hidden="1" customHeight="1" x14ac:dyDescent="0.25">
      <c r="A263" s="167">
        <v>60</v>
      </c>
      <c r="B263" s="168">
        <v>41402</v>
      </c>
      <c r="C263" s="189">
        <v>0.29166666666666669</v>
      </c>
      <c r="D263" s="173" t="s">
        <v>1953</v>
      </c>
      <c r="E263" s="173" t="s">
        <v>1868</v>
      </c>
      <c r="F263" s="169" t="s">
        <v>298</v>
      </c>
      <c r="G263" s="169" t="s">
        <v>409</v>
      </c>
      <c r="H263" s="167">
        <v>0</v>
      </c>
      <c r="I263" s="190">
        <v>0</v>
      </c>
      <c r="J263" s="167">
        <v>0</v>
      </c>
      <c r="K263" s="190">
        <v>1</v>
      </c>
      <c r="L263" s="169" t="s">
        <v>1608</v>
      </c>
    </row>
    <row r="264" spans="1:12" s="172" customFormat="1" ht="15" hidden="1" customHeight="1" x14ac:dyDescent="0.25">
      <c r="A264" s="167">
        <v>61</v>
      </c>
      <c r="B264" s="168">
        <v>41402</v>
      </c>
      <c r="C264" s="189">
        <v>0.49305555555555558</v>
      </c>
      <c r="D264" s="173" t="s">
        <v>1954</v>
      </c>
      <c r="E264" s="173" t="s">
        <v>1868</v>
      </c>
      <c r="F264" s="169" t="s">
        <v>1939</v>
      </c>
      <c r="G264" s="169" t="s">
        <v>1875</v>
      </c>
      <c r="H264" s="167">
        <v>0</v>
      </c>
      <c r="I264" s="190">
        <v>0</v>
      </c>
      <c r="J264" s="167">
        <v>0</v>
      </c>
      <c r="K264" s="190">
        <v>0</v>
      </c>
      <c r="L264" s="169" t="s">
        <v>1608</v>
      </c>
    </row>
    <row r="265" spans="1:12" s="172" customFormat="1" ht="15" hidden="1" customHeight="1" x14ac:dyDescent="0.25">
      <c r="A265" s="167">
        <v>62</v>
      </c>
      <c r="B265" s="168">
        <v>41402</v>
      </c>
      <c r="C265" s="189">
        <v>0.65972222222222221</v>
      </c>
      <c r="D265" s="173" t="s">
        <v>1955</v>
      </c>
      <c r="E265" s="173" t="s">
        <v>1868</v>
      </c>
      <c r="F265" s="169" t="s">
        <v>298</v>
      </c>
      <c r="G265" s="169" t="s">
        <v>409</v>
      </c>
      <c r="H265" s="167">
        <v>0</v>
      </c>
      <c r="I265" s="190">
        <v>0</v>
      </c>
      <c r="J265" s="167">
        <v>0</v>
      </c>
      <c r="K265" s="190">
        <v>0</v>
      </c>
      <c r="L265" s="169" t="s">
        <v>1608</v>
      </c>
    </row>
    <row r="266" spans="1:12" s="172" customFormat="1" ht="15" hidden="1" customHeight="1" x14ac:dyDescent="0.25">
      <c r="A266" s="167">
        <v>63</v>
      </c>
      <c r="B266" s="168">
        <v>41402</v>
      </c>
      <c r="C266" s="189">
        <v>0.65972222222222221</v>
      </c>
      <c r="D266" s="173" t="s">
        <v>1956</v>
      </c>
      <c r="E266" s="173" t="s">
        <v>1868</v>
      </c>
      <c r="F266" s="169" t="s">
        <v>1957</v>
      </c>
      <c r="G266" s="169" t="s">
        <v>1875</v>
      </c>
      <c r="H266" s="167">
        <v>0</v>
      </c>
      <c r="I266" s="190">
        <v>0</v>
      </c>
      <c r="J266" s="167">
        <v>0</v>
      </c>
      <c r="K266" s="190">
        <v>1</v>
      </c>
      <c r="L266" s="169" t="s">
        <v>1608</v>
      </c>
    </row>
    <row r="267" spans="1:12" s="172" customFormat="1" ht="15" hidden="1" customHeight="1" x14ac:dyDescent="0.25">
      <c r="A267" s="167">
        <v>64</v>
      </c>
      <c r="B267" s="168">
        <v>41403</v>
      </c>
      <c r="C267" s="189">
        <v>0.35416666666666669</v>
      </c>
      <c r="D267" s="173" t="s">
        <v>1958</v>
      </c>
      <c r="E267" s="173" t="s">
        <v>1868</v>
      </c>
      <c r="F267" s="169" t="s">
        <v>1275</v>
      </c>
      <c r="G267" s="169" t="s">
        <v>409</v>
      </c>
      <c r="H267" s="167">
        <v>0</v>
      </c>
      <c r="I267" s="190">
        <v>0</v>
      </c>
      <c r="J267" s="167">
        <v>0</v>
      </c>
      <c r="K267" s="190">
        <v>1</v>
      </c>
      <c r="L267" s="169" t="s">
        <v>1611</v>
      </c>
    </row>
    <row r="268" spans="1:12" s="172" customFormat="1" ht="15" hidden="1" customHeight="1" x14ac:dyDescent="0.25">
      <c r="A268" s="167">
        <v>65</v>
      </c>
      <c r="B268" s="168">
        <v>41403</v>
      </c>
      <c r="C268" s="189">
        <v>0.4375</v>
      </c>
      <c r="D268" s="173" t="s">
        <v>1959</v>
      </c>
      <c r="E268" s="173" t="s">
        <v>1868</v>
      </c>
      <c r="F268" s="169" t="s">
        <v>1960</v>
      </c>
      <c r="G268" s="169" t="s">
        <v>409</v>
      </c>
      <c r="H268" s="167">
        <v>0</v>
      </c>
      <c r="I268" s="190">
        <v>0</v>
      </c>
      <c r="J268" s="167">
        <v>1</v>
      </c>
      <c r="K268" s="190">
        <v>0</v>
      </c>
      <c r="L268" s="169" t="s">
        <v>1611</v>
      </c>
    </row>
    <row r="269" spans="1:12" s="172" customFormat="1" ht="15" hidden="1" customHeight="1" x14ac:dyDescent="0.25">
      <c r="A269" s="167">
        <v>66</v>
      </c>
      <c r="B269" s="168">
        <v>41403</v>
      </c>
      <c r="C269" s="189">
        <v>0.64583333333333337</v>
      </c>
      <c r="D269" s="173" t="s">
        <v>1961</v>
      </c>
      <c r="E269" s="173" t="s">
        <v>1868</v>
      </c>
      <c r="F269" s="169" t="s">
        <v>1284</v>
      </c>
      <c r="G269" s="169" t="s">
        <v>409</v>
      </c>
      <c r="H269" s="167">
        <v>0</v>
      </c>
      <c r="I269" s="190">
        <v>0</v>
      </c>
      <c r="J269" s="167">
        <v>1</v>
      </c>
      <c r="K269" s="190">
        <v>0</v>
      </c>
      <c r="L269" s="169" t="s">
        <v>1611</v>
      </c>
    </row>
    <row r="270" spans="1:12" s="172" customFormat="1" ht="15" hidden="1" customHeight="1" x14ac:dyDescent="0.25">
      <c r="A270" s="167">
        <v>67</v>
      </c>
      <c r="B270" s="168">
        <v>41403</v>
      </c>
      <c r="C270" s="189">
        <v>0.89583333333333337</v>
      </c>
      <c r="D270" s="173" t="s">
        <v>1962</v>
      </c>
      <c r="E270" s="173" t="s">
        <v>1868</v>
      </c>
      <c r="F270" s="169" t="s">
        <v>1960</v>
      </c>
      <c r="G270" s="169" t="s">
        <v>409</v>
      </c>
      <c r="H270" s="167">
        <v>0</v>
      </c>
      <c r="I270" s="190">
        <v>0</v>
      </c>
      <c r="J270" s="167">
        <v>1</v>
      </c>
      <c r="K270" s="190">
        <v>0</v>
      </c>
      <c r="L270" s="169" t="s">
        <v>1611</v>
      </c>
    </row>
    <row r="271" spans="1:12" s="172" customFormat="1" ht="15" hidden="1" customHeight="1" x14ac:dyDescent="0.25">
      <c r="A271" s="167">
        <v>68</v>
      </c>
      <c r="B271" s="168">
        <v>41404</v>
      </c>
      <c r="C271" s="189">
        <v>0.71875</v>
      </c>
      <c r="D271" s="173" t="s">
        <v>1963</v>
      </c>
      <c r="E271" s="169" t="s">
        <v>1825</v>
      </c>
      <c r="F271" s="169" t="s">
        <v>797</v>
      </c>
      <c r="G271" s="169" t="s">
        <v>409</v>
      </c>
      <c r="H271" s="167">
        <v>0</v>
      </c>
      <c r="I271" s="190">
        <v>0</v>
      </c>
      <c r="J271" s="167">
        <v>1</v>
      </c>
      <c r="K271" s="190">
        <v>0</v>
      </c>
      <c r="L271" s="169" t="s">
        <v>1641</v>
      </c>
    </row>
    <row r="272" spans="1:12" s="172" customFormat="1" ht="15" hidden="1" customHeight="1" x14ac:dyDescent="0.25">
      <c r="A272" s="167">
        <v>69</v>
      </c>
      <c r="B272" s="168">
        <v>41404</v>
      </c>
      <c r="C272" s="189">
        <v>0.82291666666666663</v>
      </c>
      <c r="D272" s="173" t="s">
        <v>1964</v>
      </c>
      <c r="E272" s="173" t="s">
        <v>1868</v>
      </c>
      <c r="F272" s="169" t="s">
        <v>1879</v>
      </c>
      <c r="G272" s="169" t="s">
        <v>409</v>
      </c>
      <c r="H272" s="167">
        <v>0</v>
      </c>
      <c r="I272" s="190">
        <v>0</v>
      </c>
      <c r="J272" s="167">
        <v>0</v>
      </c>
      <c r="K272" s="190">
        <v>0</v>
      </c>
      <c r="L272" s="169" t="s">
        <v>1641</v>
      </c>
    </row>
    <row r="273" spans="1:12" s="172" customFormat="1" ht="15" hidden="1" customHeight="1" x14ac:dyDescent="0.25">
      <c r="A273" s="167">
        <v>70</v>
      </c>
      <c r="B273" s="168">
        <v>41404</v>
      </c>
      <c r="C273" s="189">
        <v>0.95833333333333337</v>
      </c>
      <c r="D273" s="173" t="s">
        <v>1965</v>
      </c>
      <c r="E273" s="173" t="s">
        <v>1868</v>
      </c>
      <c r="F273" s="169" t="s">
        <v>1900</v>
      </c>
      <c r="G273" s="169" t="s">
        <v>409</v>
      </c>
      <c r="H273" s="167">
        <v>0</v>
      </c>
      <c r="I273" s="190">
        <v>0</v>
      </c>
      <c r="J273" s="167">
        <v>0</v>
      </c>
      <c r="K273" s="190">
        <v>0</v>
      </c>
      <c r="L273" s="169" t="s">
        <v>1641</v>
      </c>
    </row>
    <row r="274" spans="1:12" s="172" customFormat="1" ht="15" hidden="1" customHeight="1" x14ac:dyDescent="0.25">
      <c r="A274" s="167">
        <v>71</v>
      </c>
      <c r="B274" s="168">
        <v>41405</v>
      </c>
      <c r="C274" s="189">
        <v>0.70416666666666661</v>
      </c>
      <c r="D274" s="173" t="s">
        <v>1966</v>
      </c>
      <c r="E274" s="173" t="s">
        <v>1868</v>
      </c>
      <c r="F274" s="169" t="s">
        <v>351</v>
      </c>
      <c r="G274" s="169" t="s">
        <v>1881</v>
      </c>
      <c r="H274" s="167">
        <v>0</v>
      </c>
      <c r="I274" s="190">
        <v>0</v>
      </c>
      <c r="J274" s="167">
        <v>1</v>
      </c>
      <c r="K274" s="190">
        <v>0</v>
      </c>
      <c r="L274" s="169" t="s">
        <v>1615</v>
      </c>
    </row>
    <row r="275" spans="1:12" s="172" customFormat="1" ht="15" hidden="1" customHeight="1" x14ac:dyDescent="0.25">
      <c r="A275" s="167">
        <v>72</v>
      </c>
      <c r="B275" s="168">
        <v>41406</v>
      </c>
      <c r="C275" s="189">
        <v>0.93402777777777779</v>
      </c>
      <c r="D275" s="173" t="s">
        <v>1967</v>
      </c>
      <c r="E275" s="173" t="s">
        <v>1868</v>
      </c>
      <c r="F275" s="169" t="s">
        <v>1187</v>
      </c>
      <c r="G275" s="169" t="s">
        <v>409</v>
      </c>
      <c r="H275" s="167">
        <v>0</v>
      </c>
      <c r="I275" s="190">
        <v>0</v>
      </c>
      <c r="J275" s="167">
        <v>1</v>
      </c>
      <c r="K275" s="190">
        <v>0</v>
      </c>
      <c r="L275" s="169" t="s">
        <v>1617</v>
      </c>
    </row>
    <row r="276" spans="1:12" s="172" customFormat="1" ht="15" hidden="1" customHeight="1" x14ac:dyDescent="0.25">
      <c r="A276" s="167">
        <v>73</v>
      </c>
      <c r="B276" s="168">
        <v>41407</v>
      </c>
      <c r="C276" s="189">
        <v>0.13194444444444445</v>
      </c>
      <c r="D276" s="173" t="s">
        <v>1968</v>
      </c>
      <c r="E276" s="173" t="s">
        <v>1868</v>
      </c>
      <c r="F276" s="169" t="s">
        <v>1960</v>
      </c>
      <c r="G276" s="169" t="s">
        <v>409</v>
      </c>
      <c r="H276" s="167">
        <v>0</v>
      </c>
      <c r="I276" s="190">
        <v>0</v>
      </c>
      <c r="J276" s="167">
        <v>0</v>
      </c>
      <c r="K276" s="190">
        <v>0</v>
      </c>
      <c r="L276" s="169" t="s">
        <v>1619</v>
      </c>
    </row>
    <row r="277" spans="1:12" s="172" customFormat="1" ht="15" hidden="1" customHeight="1" x14ac:dyDescent="0.25">
      <c r="A277" s="167">
        <v>74</v>
      </c>
      <c r="B277" s="168">
        <v>41407</v>
      </c>
      <c r="C277" s="189">
        <v>0.58333333333333337</v>
      </c>
      <c r="D277" s="173" t="s">
        <v>1969</v>
      </c>
      <c r="E277" s="173" t="s">
        <v>1868</v>
      </c>
      <c r="F277" s="169" t="s">
        <v>298</v>
      </c>
      <c r="G277" s="169" t="s">
        <v>409</v>
      </c>
      <c r="H277" s="167">
        <v>0</v>
      </c>
      <c r="I277" s="190">
        <v>0</v>
      </c>
      <c r="J277" s="167">
        <v>0</v>
      </c>
      <c r="K277" s="190">
        <v>0</v>
      </c>
      <c r="L277" s="169" t="s">
        <v>1619</v>
      </c>
    </row>
    <row r="278" spans="1:12" s="172" customFormat="1" ht="15" hidden="1" customHeight="1" x14ac:dyDescent="0.25">
      <c r="A278" s="167">
        <v>75</v>
      </c>
      <c r="B278" s="168">
        <v>41407</v>
      </c>
      <c r="C278" s="189">
        <v>0.57638888888888895</v>
      </c>
      <c r="D278" s="173" t="s">
        <v>1970</v>
      </c>
      <c r="E278" s="173" t="s">
        <v>1868</v>
      </c>
      <c r="F278" s="169" t="s">
        <v>1960</v>
      </c>
      <c r="G278" s="169" t="s">
        <v>409</v>
      </c>
      <c r="H278" s="167">
        <v>0</v>
      </c>
      <c r="I278" s="190">
        <v>0</v>
      </c>
      <c r="J278" s="167">
        <v>1</v>
      </c>
      <c r="K278" s="190">
        <v>0</v>
      </c>
      <c r="L278" s="169" t="s">
        <v>1619</v>
      </c>
    </row>
    <row r="279" spans="1:12" s="172" customFormat="1" ht="15" hidden="1" customHeight="1" x14ac:dyDescent="0.25">
      <c r="A279" s="167">
        <v>76</v>
      </c>
      <c r="B279" s="168">
        <v>41408</v>
      </c>
      <c r="C279" s="189">
        <v>0.86805555555555547</v>
      </c>
      <c r="D279" s="173" t="s">
        <v>1971</v>
      </c>
      <c r="E279" s="173" t="s">
        <v>1868</v>
      </c>
      <c r="F279" s="169" t="s">
        <v>1972</v>
      </c>
      <c r="G279" s="169" t="s">
        <v>1881</v>
      </c>
      <c r="H279" s="167">
        <v>0</v>
      </c>
      <c r="I279" s="190">
        <v>0</v>
      </c>
      <c r="J279" s="167">
        <v>0</v>
      </c>
      <c r="K279" s="190">
        <v>0</v>
      </c>
      <c r="L279" s="169" t="s">
        <v>1603</v>
      </c>
    </row>
    <row r="280" spans="1:12" s="172" customFormat="1" ht="15" hidden="1" customHeight="1" x14ac:dyDescent="0.25">
      <c r="A280" s="167">
        <v>77</v>
      </c>
      <c r="B280" s="168">
        <v>41409</v>
      </c>
      <c r="C280" s="189">
        <v>0.65972222222222221</v>
      </c>
      <c r="D280" s="173" t="s">
        <v>1973</v>
      </c>
      <c r="E280" s="173" t="s">
        <v>1868</v>
      </c>
      <c r="F280" s="169" t="s">
        <v>298</v>
      </c>
      <c r="G280" s="169" t="s">
        <v>409</v>
      </c>
      <c r="H280" s="167">
        <v>0</v>
      </c>
      <c r="I280" s="190">
        <v>0</v>
      </c>
      <c r="J280" s="167">
        <v>1</v>
      </c>
      <c r="K280" s="190">
        <v>0</v>
      </c>
      <c r="L280" s="169" t="s">
        <v>1608</v>
      </c>
    </row>
    <row r="281" spans="1:12" s="172" customFormat="1" ht="15" hidden="1" customHeight="1" x14ac:dyDescent="0.25">
      <c r="A281" s="167">
        <v>78</v>
      </c>
      <c r="B281" s="168">
        <v>41411</v>
      </c>
      <c r="C281" s="189">
        <v>0.31944444444444448</v>
      </c>
      <c r="D281" s="173" t="s">
        <v>1974</v>
      </c>
      <c r="E281" s="173" t="s">
        <v>1868</v>
      </c>
      <c r="F281" s="169" t="s">
        <v>1235</v>
      </c>
      <c r="G281" s="169" t="s">
        <v>1875</v>
      </c>
      <c r="H281" s="167">
        <v>1</v>
      </c>
      <c r="I281" s="190">
        <v>0</v>
      </c>
      <c r="J281" s="167">
        <v>0</v>
      </c>
      <c r="K281" s="190">
        <v>0</v>
      </c>
      <c r="L281" s="169" t="s">
        <v>1641</v>
      </c>
    </row>
    <row r="282" spans="1:12" s="172" customFormat="1" ht="15" hidden="1" customHeight="1" x14ac:dyDescent="0.25">
      <c r="A282" s="167">
        <v>79</v>
      </c>
      <c r="B282" s="168">
        <v>41411</v>
      </c>
      <c r="C282" s="189">
        <v>0.89583333333333337</v>
      </c>
      <c r="D282" s="173" t="s">
        <v>1975</v>
      </c>
      <c r="E282" s="173" t="s">
        <v>1868</v>
      </c>
      <c r="F282" s="169" t="s">
        <v>1976</v>
      </c>
      <c r="G282" s="169" t="s">
        <v>1875</v>
      </c>
      <c r="H282" s="167">
        <v>0</v>
      </c>
      <c r="I282" s="190">
        <v>0</v>
      </c>
      <c r="J282" s="167">
        <v>0</v>
      </c>
      <c r="K282" s="190">
        <v>0</v>
      </c>
      <c r="L282" s="169" t="s">
        <v>1641</v>
      </c>
    </row>
    <row r="283" spans="1:12" s="172" customFormat="1" ht="15" hidden="1" customHeight="1" x14ac:dyDescent="0.25">
      <c r="A283" s="167">
        <v>80</v>
      </c>
      <c r="B283" s="168">
        <v>41412</v>
      </c>
      <c r="C283" s="189">
        <v>0.60416666666666663</v>
      </c>
      <c r="D283" s="173" t="s">
        <v>1977</v>
      </c>
      <c r="E283" s="169" t="s">
        <v>1825</v>
      </c>
      <c r="F283" s="169" t="s">
        <v>298</v>
      </c>
      <c r="G283" s="169" t="s">
        <v>409</v>
      </c>
      <c r="H283" s="167">
        <v>0</v>
      </c>
      <c r="I283" s="190">
        <v>0</v>
      </c>
      <c r="J283" s="167">
        <v>0</v>
      </c>
      <c r="K283" s="190">
        <v>0</v>
      </c>
      <c r="L283" s="169" t="s">
        <v>1615</v>
      </c>
    </row>
    <row r="284" spans="1:12" s="172" customFormat="1" ht="15" hidden="1" customHeight="1" x14ac:dyDescent="0.25">
      <c r="A284" s="167">
        <v>81</v>
      </c>
      <c r="B284" s="168">
        <v>41412</v>
      </c>
      <c r="C284" s="189">
        <v>0.66666666666666663</v>
      </c>
      <c r="D284" s="173" t="s">
        <v>1978</v>
      </c>
      <c r="E284" s="173" t="s">
        <v>1868</v>
      </c>
      <c r="F284" s="169" t="s">
        <v>1960</v>
      </c>
      <c r="G284" s="169" t="s">
        <v>409</v>
      </c>
      <c r="H284" s="167">
        <v>0</v>
      </c>
      <c r="I284" s="190">
        <v>0</v>
      </c>
      <c r="J284" s="167">
        <v>1</v>
      </c>
      <c r="K284" s="190">
        <v>0</v>
      </c>
      <c r="L284" s="169" t="s">
        <v>1615</v>
      </c>
    </row>
    <row r="285" spans="1:12" s="172" customFormat="1" ht="15" hidden="1" customHeight="1" x14ac:dyDescent="0.25">
      <c r="A285" s="167">
        <v>82</v>
      </c>
      <c r="B285" s="168">
        <v>41411</v>
      </c>
      <c r="C285" s="189">
        <v>0.86458333333333337</v>
      </c>
      <c r="D285" s="173" t="s">
        <v>1979</v>
      </c>
      <c r="E285" s="169" t="s">
        <v>1825</v>
      </c>
      <c r="F285" s="169" t="s">
        <v>797</v>
      </c>
      <c r="G285" s="169" t="s">
        <v>409</v>
      </c>
      <c r="H285" s="167">
        <v>0</v>
      </c>
      <c r="I285" s="190">
        <v>0</v>
      </c>
      <c r="J285" s="167">
        <v>0</v>
      </c>
      <c r="K285" s="190">
        <v>0</v>
      </c>
      <c r="L285" s="169" t="s">
        <v>1641</v>
      </c>
    </row>
    <row r="286" spans="1:12" s="172" customFormat="1" ht="15" hidden="1" customHeight="1" x14ac:dyDescent="0.25">
      <c r="A286" s="190">
        <v>83</v>
      </c>
      <c r="B286" s="168">
        <v>41415</v>
      </c>
      <c r="C286" s="189">
        <v>0.38194444444444442</v>
      </c>
      <c r="D286" s="173" t="s">
        <v>1980</v>
      </c>
      <c r="E286" s="173" t="s">
        <v>1868</v>
      </c>
      <c r="F286" s="169" t="s">
        <v>1981</v>
      </c>
      <c r="G286" s="169" t="s">
        <v>1875</v>
      </c>
      <c r="H286" s="167">
        <v>0</v>
      </c>
      <c r="I286" s="190">
        <v>0</v>
      </c>
      <c r="J286" s="167">
        <v>0</v>
      </c>
      <c r="K286" s="190">
        <v>0</v>
      </c>
      <c r="L286" s="169" t="s">
        <v>1603</v>
      </c>
    </row>
    <row r="287" spans="1:12" s="172" customFormat="1" ht="15" hidden="1" customHeight="1" x14ac:dyDescent="0.25">
      <c r="A287" s="190">
        <v>84</v>
      </c>
      <c r="B287" s="168">
        <v>41415</v>
      </c>
      <c r="C287" s="189">
        <v>0.45833333333333331</v>
      </c>
      <c r="D287" s="173" t="s">
        <v>1982</v>
      </c>
      <c r="E287" s="169" t="s">
        <v>1825</v>
      </c>
      <c r="F287" s="169" t="s">
        <v>1983</v>
      </c>
      <c r="G287" s="169" t="s">
        <v>1881</v>
      </c>
      <c r="H287" s="167">
        <v>0</v>
      </c>
      <c r="I287" s="190">
        <v>0</v>
      </c>
      <c r="J287" s="167">
        <v>1</v>
      </c>
      <c r="K287" s="190">
        <v>0</v>
      </c>
      <c r="L287" s="169" t="s">
        <v>1603</v>
      </c>
    </row>
    <row r="288" spans="1:12" s="172" customFormat="1" ht="15" hidden="1" customHeight="1" x14ac:dyDescent="0.25">
      <c r="A288" s="190">
        <v>85</v>
      </c>
      <c r="B288" s="168">
        <v>41415</v>
      </c>
      <c r="C288" s="189">
        <v>0.56597222222222221</v>
      </c>
      <c r="D288" s="173" t="s">
        <v>1984</v>
      </c>
      <c r="E288" s="169" t="s">
        <v>1825</v>
      </c>
      <c r="F288" s="169" t="s">
        <v>298</v>
      </c>
      <c r="G288" s="169" t="s">
        <v>409</v>
      </c>
      <c r="H288" s="167">
        <v>0</v>
      </c>
      <c r="I288" s="190">
        <v>0</v>
      </c>
      <c r="J288" s="167">
        <v>0</v>
      </c>
      <c r="K288" s="190">
        <v>1</v>
      </c>
      <c r="L288" s="169" t="s">
        <v>1603</v>
      </c>
    </row>
    <row r="289" spans="1:12" s="172" customFormat="1" ht="15" hidden="1" customHeight="1" x14ac:dyDescent="0.25">
      <c r="A289" s="190">
        <v>86</v>
      </c>
      <c r="B289" s="168">
        <v>41415</v>
      </c>
      <c r="C289" s="189">
        <v>0.94791666666666663</v>
      </c>
      <c r="D289" s="173" t="s">
        <v>1985</v>
      </c>
      <c r="E289" s="173" t="s">
        <v>1868</v>
      </c>
      <c r="F289" s="169" t="s">
        <v>1879</v>
      </c>
      <c r="G289" s="169" t="s">
        <v>409</v>
      </c>
      <c r="H289" s="167">
        <v>0</v>
      </c>
      <c r="I289" s="190">
        <v>0</v>
      </c>
      <c r="J289" s="167">
        <v>1</v>
      </c>
      <c r="K289" s="190">
        <v>0</v>
      </c>
      <c r="L289" s="169" t="s">
        <v>1603</v>
      </c>
    </row>
    <row r="290" spans="1:12" s="172" customFormat="1" ht="15" hidden="1" customHeight="1" x14ac:dyDescent="0.25">
      <c r="A290" s="190">
        <v>87</v>
      </c>
      <c r="B290" s="168">
        <v>41416</v>
      </c>
      <c r="C290" s="189">
        <v>0.6875</v>
      </c>
      <c r="D290" s="173" t="s">
        <v>1986</v>
      </c>
      <c r="E290" s="173" t="s">
        <v>1868</v>
      </c>
      <c r="F290" s="169" t="s">
        <v>1987</v>
      </c>
      <c r="G290" s="169" t="s">
        <v>409</v>
      </c>
      <c r="H290" s="167">
        <v>0</v>
      </c>
      <c r="I290" s="190">
        <v>0</v>
      </c>
      <c r="J290" s="167">
        <v>1</v>
      </c>
      <c r="K290" s="190">
        <v>0</v>
      </c>
      <c r="L290" s="169" t="s">
        <v>1608</v>
      </c>
    </row>
    <row r="291" spans="1:12" s="172" customFormat="1" ht="15" hidden="1" customHeight="1" x14ac:dyDescent="0.25">
      <c r="A291" s="190">
        <v>88</v>
      </c>
      <c r="B291" s="168">
        <v>41417</v>
      </c>
      <c r="C291" s="189">
        <v>0.52083333333333337</v>
      </c>
      <c r="D291" s="173" t="s">
        <v>1988</v>
      </c>
      <c r="E291" s="173" t="s">
        <v>1868</v>
      </c>
      <c r="F291" s="169" t="s">
        <v>1989</v>
      </c>
      <c r="G291" s="169" t="s">
        <v>409</v>
      </c>
      <c r="H291" s="167">
        <v>0</v>
      </c>
      <c r="I291" s="190">
        <v>0</v>
      </c>
      <c r="J291" s="167">
        <v>0</v>
      </c>
      <c r="K291" s="190">
        <v>0</v>
      </c>
      <c r="L291" s="169" t="s">
        <v>1611</v>
      </c>
    </row>
    <row r="292" spans="1:12" s="172" customFormat="1" ht="15" hidden="1" customHeight="1" x14ac:dyDescent="0.25">
      <c r="A292" s="190">
        <v>89</v>
      </c>
      <c r="B292" s="168">
        <v>41417</v>
      </c>
      <c r="C292" s="189">
        <v>0.66666666666666663</v>
      </c>
      <c r="D292" s="173" t="s">
        <v>1990</v>
      </c>
      <c r="E292" s="173" t="s">
        <v>1868</v>
      </c>
      <c r="F292" s="169" t="s">
        <v>1922</v>
      </c>
      <c r="G292" s="169" t="s">
        <v>409</v>
      </c>
      <c r="H292" s="167">
        <v>0</v>
      </c>
      <c r="I292" s="190">
        <v>0</v>
      </c>
      <c r="J292" s="167">
        <v>0</v>
      </c>
      <c r="K292" s="190">
        <v>0</v>
      </c>
      <c r="L292" s="169" t="s">
        <v>1611</v>
      </c>
    </row>
    <row r="293" spans="1:12" s="172" customFormat="1" ht="15" hidden="1" customHeight="1" x14ac:dyDescent="0.25">
      <c r="A293" s="190">
        <v>90</v>
      </c>
      <c r="B293" s="168">
        <v>41417</v>
      </c>
      <c r="C293" s="189">
        <v>0.69791666666666663</v>
      </c>
      <c r="D293" s="173" t="s">
        <v>1991</v>
      </c>
      <c r="E293" s="173" t="s">
        <v>1868</v>
      </c>
      <c r="F293" s="169" t="s">
        <v>298</v>
      </c>
      <c r="G293" s="169" t="s">
        <v>409</v>
      </c>
      <c r="H293" s="167">
        <v>0</v>
      </c>
      <c r="I293" s="190">
        <v>0</v>
      </c>
      <c r="J293" s="167">
        <v>1</v>
      </c>
      <c r="K293" s="190">
        <v>0</v>
      </c>
      <c r="L293" s="169" t="s">
        <v>1611</v>
      </c>
    </row>
    <row r="294" spans="1:12" s="172" customFormat="1" ht="15" hidden="1" customHeight="1" x14ac:dyDescent="0.25">
      <c r="A294" s="190">
        <v>91</v>
      </c>
      <c r="B294" s="168">
        <v>41418</v>
      </c>
      <c r="C294" s="189">
        <v>0.63888888888888895</v>
      </c>
      <c r="D294" s="173" t="s">
        <v>1992</v>
      </c>
      <c r="E294" s="173" t="s">
        <v>1868</v>
      </c>
      <c r="F294" s="169" t="s">
        <v>1960</v>
      </c>
      <c r="G294" s="169" t="s">
        <v>409</v>
      </c>
      <c r="H294" s="167">
        <v>0</v>
      </c>
      <c r="I294" s="190">
        <v>0</v>
      </c>
      <c r="J294" s="167">
        <v>1</v>
      </c>
      <c r="K294" s="190">
        <v>0</v>
      </c>
      <c r="L294" s="169" t="s">
        <v>1641</v>
      </c>
    </row>
    <row r="295" spans="1:12" s="172" customFormat="1" ht="15" hidden="1" customHeight="1" x14ac:dyDescent="0.25">
      <c r="A295" s="190">
        <v>92</v>
      </c>
      <c r="B295" s="168">
        <v>41418</v>
      </c>
      <c r="C295" s="189">
        <v>0.73958333333333337</v>
      </c>
      <c r="D295" s="173" t="s">
        <v>1993</v>
      </c>
      <c r="E295" s="173" t="s">
        <v>1868</v>
      </c>
      <c r="F295" s="169" t="s">
        <v>1879</v>
      </c>
      <c r="G295" s="169" t="s">
        <v>409</v>
      </c>
      <c r="H295" s="167">
        <v>0</v>
      </c>
      <c r="I295" s="190">
        <v>0</v>
      </c>
      <c r="J295" s="167">
        <v>1</v>
      </c>
      <c r="K295" s="190">
        <v>0</v>
      </c>
      <c r="L295" s="169" t="s">
        <v>1641</v>
      </c>
    </row>
    <row r="296" spans="1:12" s="172" customFormat="1" ht="15" hidden="1" customHeight="1" x14ac:dyDescent="0.25">
      <c r="A296" s="190">
        <v>93</v>
      </c>
      <c r="B296" s="168">
        <v>41418</v>
      </c>
      <c r="C296" s="189">
        <v>0.73958333333333337</v>
      </c>
      <c r="D296" s="173" t="s">
        <v>1994</v>
      </c>
      <c r="E296" s="173" t="s">
        <v>1868</v>
      </c>
      <c r="F296" s="169" t="s">
        <v>351</v>
      </c>
      <c r="G296" s="169" t="s">
        <v>1881</v>
      </c>
      <c r="H296" s="167">
        <v>0</v>
      </c>
      <c r="I296" s="190">
        <v>0</v>
      </c>
      <c r="J296" s="167">
        <v>1</v>
      </c>
      <c r="K296" s="190">
        <v>0</v>
      </c>
      <c r="L296" s="169" t="s">
        <v>1641</v>
      </c>
    </row>
    <row r="297" spans="1:12" s="172" customFormat="1" ht="15" hidden="1" customHeight="1" x14ac:dyDescent="0.25">
      <c r="A297" s="190">
        <v>94</v>
      </c>
      <c r="B297" s="168">
        <v>41419</v>
      </c>
      <c r="C297" s="189">
        <v>0.25694444444444448</v>
      </c>
      <c r="D297" s="173" t="s">
        <v>1993</v>
      </c>
      <c r="E297" s="173" t="s">
        <v>1868</v>
      </c>
      <c r="F297" s="169" t="s">
        <v>1995</v>
      </c>
      <c r="G297" s="169" t="s">
        <v>409</v>
      </c>
      <c r="H297" s="167">
        <v>0</v>
      </c>
      <c r="I297" s="190">
        <v>0</v>
      </c>
      <c r="J297" s="167">
        <v>1</v>
      </c>
      <c r="K297" s="190">
        <v>0</v>
      </c>
      <c r="L297" s="169" t="s">
        <v>1615</v>
      </c>
    </row>
    <row r="298" spans="1:12" s="172" customFormat="1" ht="15" hidden="1" customHeight="1" x14ac:dyDescent="0.25">
      <c r="A298" s="190">
        <v>95</v>
      </c>
      <c r="B298" s="168">
        <v>41419</v>
      </c>
      <c r="C298" s="189">
        <v>0.6875</v>
      </c>
      <c r="D298" s="173" t="s">
        <v>1996</v>
      </c>
      <c r="E298" s="173" t="s">
        <v>1868</v>
      </c>
      <c r="F298" s="169" t="s">
        <v>1879</v>
      </c>
      <c r="G298" s="169" t="s">
        <v>409</v>
      </c>
      <c r="H298" s="167">
        <v>0</v>
      </c>
      <c r="I298" s="190">
        <v>0</v>
      </c>
      <c r="J298" s="167">
        <v>0</v>
      </c>
      <c r="K298" s="190">
        <v>4</v>
      </c>
      <c r="L298" s="169" t="s">
        <v>1615</v>
      </c>
    </row>
    <row r="299" spans="1:12" s="172" customFormat="1" ht="15" hidden="1" customHeight="1" x14ac:dyDescent="0.25">
      <c r="A299" s="190">
        <v>96</v>
      </c>
      <c r="B299" s="168">
        <v>41420</v>
      </c>
      <c r="C299" s="189">
        <v>0.9291666666666667</v>
      </c>
      <c r="D299" s="173" t="s">
        <v>1997</v>
      </c>
      <c r="E299" s="169" t="s">
        <v>1825</v>
      </c>
      <c r="F299" s="169" t="s">
        <v>797</v>
      </c>
      <c r="G299" s="169" t="s">
        <v>409</v>
      </c>
      <c r="H299" s="167">
        <v>0</v>
      </c>
      <c r="I299" s="190">
        <v>0</v>
      </c>
      <c r="J299" s="167">
        <v>1</v>
      </c>
      <c r="K299" s="190">
        <v>0</v>
      </c>
      <c r="L299" s="169" t="s">
        <v>1617</v>
      </c>
    </row>
    <row r="300" spans="1:12" s="172" customFormat="1" ht="15" hidden="1" customHeight="1" x14ac:dyDescent="0.25">
      <c r="A300" s="190">
        <v>97</v>
      </c>
      <c r="B300" s="168">
        <v>41421</v>
      </c>
      <c r="C300" s="189">
        <v>0.47430555555555554</v>
      </c>
      <c r="D300" s="173" t="s">
        <v>1998</v>
      </c>
      <c r="E300" s="173" t="s">
        <v>1868</v>
      </c>
      <c r="F300" s="169" t="s">
        <v>1999</v>
      </c>
      <c r="G300" s="169" t="s">
        <v>409</v>
      </c>
      <c r="H300" s="167">
        <v>0</v>
      </c>
      <c r="I300" s="190">
        <v>0</v>
      </c>
      <c r="J300" s="167">
        <v>0</v>
      </c>
      <c r="K300" s="190">
        <v>0</v>
      </c>
      <c r="L300" s="169" t="s">
        <v>1619</v>
      </c>
    </row>
    <row r="301" spans="1:12" s="172" customFormat="1" ht="15" hidden="1" customHeight="1" x14ac:dyDescent="0.25">
      <c r="A301" s="190">
        <v>98</v>
      </c>
      <c r="B301" s="168">
        <v>41421</v>
      </c>
      <c r="C301" s="189">
        <v>0.38194444444444442</v>
      </c>
      <c r="D301" s="173" t="s">
        <v>2000</v>
      </c>
      <c r="E301" s="169" t="s">
        <v>1825</v>
      </c>
      <c r="F301" s="169" t="s">
        <v>298</v>
      </c>
      <c r="G301" s="169" t="s">
        <v>409</v>
      </c>
      <c r="H301" s="167">
        <v>0</v>
      </c>
      <c r="I301" s="190">
        <v>0</v>
      </c>
      <c r="J301" s="167">
        <v>0</v>
      </c>
      <c r="K301" s="190">
        <v>1</v>
      </c>
      <c r="L301" s="169" t="s">
        <v>1619</v>
      </c>
    </row>
    <row r="302" spans="1:12" s="172" customFormat="1" ht="15" hidden="1" customHeight="1" x14ac:dyDescent="0.25">
      <c r="A302" s="190">
        <v>99</v>
      </c>
      <c r="B302" s="168">
        <v>41421</v>
      </c>
      <c r="C302" s="189">
        <v>0.59375</v>
      </c>
      <c r="D302" s="173" t="s">
        <v>2001</v>
      </c>
      <c r="E302" s="173" t="s">
        <v>1868</v>
      </c>
      <c r="F302" s="169" t="s">
        <v>1939</v>
      </c>
      <c r="G302" s="169" t="s">
        <v>409</v>
      </c>
      <c r="H302" s="167">
        <v>0</v>
      </c>
      <c r="I302" s="190">
        <v>0</v>
      </c>
      <c r="J302" s="167">
        <v>1</v>
      </c>
      <c r="K302" s="190">
        <v>0</v>
      </c>
      <c r="L302" s="169" t="s">
        <v>1619</v>
      </c>
    </row>
    <row r="303" spans="1:12" s="172" customFormat="1" ht="15" hidden="1" customHeight="1" x14ac:dyDescent="0.25">
      <c r="A303" s="190">
        <v>100</v>
      </c>
      <c r="B303" s="168">
        <v>41421</v>
      </c>
      <c r="C303" s="189">
        <v>0.63888888888888895</v>
      </c>
      <c r="D303" s="173" t="s">
        <v>2002</v>
      </c>
      <c r="E303" s="173" t="s">
        <v>1868</v>
      </c>
      <c r="F303" s="169" t="s">
        <v>1939</v>
      </c>
      <c r="G303" s="169" t="s">
        <v>409</v>
      </c>
      <c r="H303" s="167">
        <v>0</v>
      </c>
      <c r="I303" s="190">
        <v>0</v>
      </c>
      <c r="J303" s="167">
        <v>0</v>
      </c>
      <c r="K303" s="190">
        <v>0</v>
      </c>
      <c r="L303" s="169" t="s">
        <v>1619</v>
      </c>
    </row>
    <row r="304" spans="1:12" s="172" customFormat="1" ht="15" hidden="1" customHeight="1" x14ac:dyDescent="0.25">
      <c r="A304" s="190">
        <v>101</v>
      </c>
      <c r="B304" s="168">
        <v>41421</v>
      </c>
      <c r="C304" s="189">
        <v>0.74305555555555547</v>
      </c>
      <c r="D304" s="173" t="s">
        <v>2003</v>
      </c>
      <c r="E304" s="173" t="s">
        <v>1868</v>
      </c>
      <c r="F304" s="169" t="s">
        <v>1916</v>
      </c>
      <c r="G304" s="169" t="s">
        <v>1875</v>
      </c>
      <c r="H304" s="167">
        <v>0</v>
      </c>
      <c r="I304" s="190">
        <v>0</v>
      </c>
      <c r="J304" s="167">
        <v>0</v>
      </c>
      <c r="K304" s="190">
        <v>0</v>
      </c>
      <c r="L304" s="169" t="s">
        <v>1619</v>
      </c>
    </row>
    <row r="305" spans="1:12" s="172" customFormat="1" ht="15" hidden="1" customHeight="1" x14ac:dyDescent="0.25">
      <c r="A305" s="190">
        <v>102</v>
      </c>
      <c r="B305" s="168">
        <v>41421</v>
      </c>
      <c r="C305" s="189">
        <v>0.72222222222222221</v>
      </c>
      <c r="D305" s="173" t="s">
        <v>2004</v>
      </c>
      <c r="E305" s="173" t="s">
        <v>1868</v>
      </c>
      <c r="F305" s="169" t="s">
        <v>797</v>
      </c>
      <c r="G305" s="169" t="s">
        <v>409</v>
      </c>
      <c r="H305" s="167">
        <v>0</v>
      </c>
      <c r="I305" s="190">
        <v>0</v>
      </c>
      <c r="J305" s="167">
        <v>1</v>
      </c>
      <c r="K305" s="190">
        <v>0</v>
      </c>
      <c r="L305" s="169" t="s">
        <v>1619</v>
      </c>
    </row>
    <row r="306" spans="1:12" s="172" customFormat="1" ht="15" hidden="1" customHeight="1" x14ac:dyDescent="0.25">
      <c r="A306" s="190">
        <v>103</v>
      </c>
      <c r="B306" s="168">
        <v>41422</v>
      </c>
      <c r="C306" s="189">
        <v>0.51041666666666663</v>
      </c>
      <c r="D306" s="173" t="s">
        <v>2005</v>
      </c>
      <c r="E306" s="173" t="s">
        <v>1868</v>
      </c>
      <c r="F306" s="169" t="s">
        <v>1995</v>
      </c>
      <c r="G306" s="169" t="s">
        <v>409</v>
      </c>
      <c r="H306" s="167">
        <v>0</v>
      </c>
      <c r="I306" s="190">
        <v>0</v>
      </c>
      <c r="J306" s="167">
        <v>1</v>
      </c>
      <c r="K306" s="190">
        <v>0</v>
      </c>
      <c r="L306" s="169" t="s">
        <v>1603</v>
      </c>
    </row>
    <row r="307" spans="1:12" s="172" customFormat="1" ht="15" hidden="1" customHeight="1" x14ac:dyDescent="0.25">
      <c r="A307" s="190">
        <v>104</v>
      </c>
      <c r="B307" s="168">
        <v>41423</v>
      </c>
      <c r="C307" s="189">
        <v>0.38541666666666669</v>
      </c>
      <c r="D307" s="173" t="s">
        <v>2006</v>
      </c>
      <c r="E307" s="169" t="s">
        <v>1825</v>
      </c>
      <c r="F307" s="169" t="s">
        <v>351</v>
      </c>
      <c r="G307" s="169" t="s">
        <v>1881</v>
      </c>
      <c r="H307" s="167">
        <v>0</v>
      </c>
      <c r="I307" s="190">
        <v>0</v>
      </c>
      <c r="J307" s="167">
        <v>0</v>
      </c>
      <c r="K307" s="190">
        <v>1</v>
      </c>
      <c r="L307" s="169" t="s">
        <v>1608</v>
      </c>
    </row>
    <row r="308" spans="1:12" s="172" customFormat="1" ht="15" hidden="1" customHeight="1" x14ac:dyDescent="0.25">
      <c r="A308" s="190">
        <v>105</v>
      </c>
      <c r="B308" s="168">
        <v>41425</v>
      </c>
      <c r="C308" s="189">
        <v>0.34375</v>
      </c>
      <c r="D308" s="173" t="s">
        <v>2007</v>
      </c>
      <c r="E308" s="173" t="s">
        <v>1868</v>
      </c>
      <c r="F308" s="169" t="s">
        <v>1879</v>
      </c>
      <c r="G308" s="169" t="s">
        <v>409</v>
      </c>
      <c r="H308" s="167">
        <v>0</v>
      </c>
      <c r="I308" s="190">
        <v>0</v>
      </c>
      <c r="J308" s="167">
        <v>0</v>
      </c>
      <c r="K308" s="190">
        <v>1</v>
      </c>
      <c r="L308" s="169" t="s">
        <v>1641</v>
      </c>
    </row>
    <row r="309" spans="1:12" s="5" customFormat="1" ht="20.100000000000001" customHeight="1" x14ac:dyDescent="0.25">
      <c r="A309" s="37"/>
      <c r="B309" s="38"/>
      <c r="C309" s="37"/>
      <c r="D309" s="37"/>
      <c r="E309" s="37"/>
      <c r="F309" s="37" t="s">
        <v>1784</v>
      </c>
      <c r="G309" s="37" t="s">
        <v>1238</v>
      </c>
      <c r="H309" s="38">
        <f>SUM(H253:H308)</f>
        <v>1</v>
      </c>
      <c r="I309" s="38">
        <f>SUM(I253:I308)</f>
        <v>0</v>
      </c>
      <c r="J309" s="38">
        <f>SUM(J253:J308)</f>
        <v>26</v>
      </c>
      <c r="K309" s="38">
        <f>SUM(K253:K308)</f>
        <v>14</v>
      </c>
      <c r="L309" s="37"/>
    </row>
    <row r="310" spans="1:12" s="172" customFormat="1" ht="15" hidden="1" customHeight="1" x14ac:dyDescent="0.25">
      <c r="A310" s="167">
        <v>106</v>
      </c>
      <c r="B310" s="168">
        <v>41426</v>
      </c>
      <c r="C310" s="189">
        <v>0.54861111111111105</v>
      </c>
      <c r="D310" s="173" t="s">
        <v>2008</v>
      </c>
      <c r="E310" s="173" t="s">
        <v>1868</v>
      </c>
      <c r="F310" s="169" t="s">
        <v>1960</v>
      </c>
      <c r="G310" s="169" t="s">
        <v>409</v>
      </c>
      <c r="H310" s="167">
        <v>0</v>
      </c>
      <c r="I310" s="190">
        <v>0</v>
      </c>
      <c r="J310" s="167">
        <v>1</v>
      </c>
      <c r="K310" s="190">
        <v>1</v>
      </c>
      <c r="L310" s="169" t="s">
        <v>1615</v>
      </c>
    </row>
    <row r="311" spans="1:12" s="172" customFormat="1" ht="15" hidden="1" customHeight="1" x14ac:dyDescent="0.25">
      <c r="A311" s="167">
        <v>107</v>
      </c>
      <c r="B311" s="168">
        <v>41426</v>
      </c>
      <c r="C311" s="189">
        <v>0.82986111111111116</v>
      </c>
      <c r="D311" s="173" t="s">
        <v>2009</v>
      </c>
      <c r="E311" s="173" t="s">
        <v>1868</v>
      </c>
      <c r="F311" s="169" t="s">
        <v>1879</v>
      </c>
      <c r="G311" s="169" t="s">
        <v>409</v>
      </c>
      <c r="H311" s="167">
        <v>0</v>
      </c>
      <c r="I311" s="190">
        <v>0</v>
      </c>
      <c r="J311" s="167">
        <v>1</v>
      </c>
      <c r="K311" s="190">
        <v>3</v>
      </c>
      <c r="L311" s="169" t="s">
        <v>1615</v>
      </c>
    </row>
    <row r="312" spans="1:12" s="172" customFormat="1" ht="15" hidden="1" customHeight="1" x14ac:dyDescent="0.25">
      <c r="A312" s="167">
        <v>108</v>
      </c>
      <c r="B312" s="168">
        <v>41427</v>
      </c>
      <c r="C312" s="189">
        <v>6.9444444444444441E-3</v>
      </c>
      <c r="D312" s="173" t="s">
        <v>2010</v>
      </c>
      <c r="E312" s="173" t="s">
        <v>1868</v>
      </c>
      <c r="F312" s="169" t="s">
        <v>1187</v>
      </c>
      <c r="G312" s="169" t="s">
        <v>409</v>
      </c>
      <c r="H312" s="167">
        <v>0</v>
      </c>
      <c r="I312" s="190">
        <v>0</v>
      </c>
      <c r="J312" s="167">
        <v>1</v>
      </c>
      <c r="K312" s="190">
        <v>0</v>
      </c>
      <c r="L312" s="169" t="s">
        <v>1617</v>
      </c>
    </row>
    <row r="313" spans="1:12" s="172" customFormat="1" ht="15" hidden="1" customHeight="1" x14ac:dyDescent="0.25">
      <c r="A313" s="167">
        <v>109</v>
      </c>
      <c r="B313" s="168">
        <v>41428</v>
      </c>
      <c r="C313" s="189">
        <v>0.70833333333333337</v>
      </c>
      <c r="D313" s="173" t="s">
        <v>2011</v>
      </c>
      <c r="E313" s="173" t="s">
        <v>1868</v>
      </c>
      <c r="F313" s="169" t="s">
        <v>1886</v>
      </c>
      <c r="G313" s="169" t="s">
        <v>409</v>
      </c>
      <c r="H313" s="167">
        <v>0</v>
      </c>
      <c r="I313" s="190">
        <v>0</v>
      </c>
      <c r="J313" s="167">
        <v>0</v>
      </c>
      <c r="K313" s="190">
        <v>0</v>
      </c>
      <c r="L313" s="169" t="s">
        <v>1619</v>
      </c>
    </row>
    <row r="314" spans="1:12" s="172" customFormat="1" ht="15" hidden="1" customHeight="1" x14ac:dyDescent="0.25">
      <c r="A314" s="167">
        <v>110</v>
      </c>
      <c r="B314" s="168">
        <v>41429</v>
      </c>
      <c r="C314" s="189">
        <v>6.9444444444444441E-3</v>
      </c>
      <c r="D314" s="173" t="s">
        <v>2012</v>
      </c>
      <c r="E314" s="173" t="s">
        <v>1868</v>
      </c>
      <c r="F314" s="169" t="s">
        <v>1960</v>
      </c>
      <c r="G314" s="169" t="s">
        <v>409</v>
      </c>
      <c r="H314" s="167">
        <v>0</v>
      </c>
      <c r="I314" s="190">
        <v>0</v>
      </c>
      <c r="J314" s="167">
        <v>1</v>
      </c>
      <c r="K314" s="190">
        <v>0</v>
      </c>
      <c r="L314" s="169" t="s">
        <v>1603</v>
      </c>
    </row>
    <row r="315" spans="1:12" s="172" customFormat="1" ht="15" hidden="1" customHeight="1" x14ac:dyDescent="0.25">
      <c r="A315" s="167">
        <v>111</v>
      </c>
      <c r="B315" s="168">
        <v>41429</v>
      </c>
      <c r="C315" s="189">
        <v>0.61458333333333337</v>
      </c>
      <c r="D315" s="173" t="s">
        <v>2013</v>
      </c>
      <c r="E315" s="173" t="s">
        <v>1868</v>
      </c>
      <c r="F315" s="169" t="s">
        <v>2014</v>
      </c>
      <c r="G315" s="169" t="s">
        <v>409</v>
      </c>
      <c r="H315" s="167">
        <v>0</v>
      </c>
      <c r="I315" s="190">
        <v>0</v>
      </c>
      <c r="J315" s="167">
        <v>1</v>
      </c>
      <c r="K315" s="190">
        <v>0</v>
      </c>
      <c r="L315" s="169" t="s">
        <v>1603</v>
      </c>
    </row>
    <row r="316" spans="1:12" s="172" customFormat="1" ht="15" hidden="1" customHeight="1" x14ac:dyDescent="0.25">
      <c r="A316" s="167">
        <v>112</v>
      </c>
      <c r="B316" s="168">
        <v>41429</v>
      </c>
      <c r="C316" s="189">
        <v>0.61458333333333337</v>
      </c>
      <c r="D316" s="173" t="s">
        <v>2015</v>
      </c>
      <c r="E316" s="169" t="s">
        <v>1825</v>
      </c>
      <c r="F316" s="169" t="s">
        <v>351</v>
      </c>
      <c r="G316" s="169" t="s">
        <v>1881</v>
      </c>
      <c r="H316" s="167">
        <v>0</v>
      </c>
      <c r="I316" s="190">
        <v>0</v>
      </c>
      <c r="J316" s="167">
        <v>0</v>
      </c>
      <c r="K316" s="190">
        <v>1</v>
      </c>
      <c r="L316" s="169" t="s">
        <v>1603</v>
      </c>
    </row>
    <row r="317" spans="1:12" s="172" customFormat="1" ht="15" hidden="1" customHeight="1" x14ac:dyDescent="0.25">
      <c r="A317" s="167">
        <v>113</v>
      </c>
      <c r="B317" s="168">
        <v>41429</v>
      </c>
      <c r="C317" s="189">
        <v>0.52083333333333337</v>
      </c>
      <c r="D317" s="173" t="s">
        <v>2016</v>
      </c>
      <c r="E317" s="173" t="s">
        <v>1868</v>
      </c>
      <c r="F317" s="169" t="s">
        <v>1879</v>
      </c>
      <c r="G317" s="169" t="s">
        <v>409</v>
      </c>
      <c r="H317" s="167">
        <v>0</v>
      </c>
      <c r="I317" s="190">
        <v>0</v>
      </c>
      <c r="J317" s="167">
        <v>0</v>
      </c>
      <c r="K317" s="190">
        <v>0</v>
      </c>
      <c r="L317" s="169" t="s">
        <v>1603</v>
      </c>
    </row>
    <row r="318" spans="1:12" s="172" customFormat="1" ht="15" hidden="1" customHeight="1" x14ac:dyDescent="0.25">
      <c r="A318" s="167">
        <v>114</v>
      </c>
      <c r="B318" s="168">
        <v>41430</v>
      </c>
      <c r="C318" s="189">
        <v>0.43055555555555558</v>
      </c>
      <c r="D318" s="173" t="s">
        <v>2017</v>
      </c>
      <c r="E318" s="173" t="s">
        <v>1868</v>
      </c>
      <c r="F318" s="169" t="s">
        <v>1900</v>
      </c>
      <c r="G318" s="169" t="s">
        <v>409</v>
      </c>
      <c r="H318" s="167">
        <v>0</v>
      </c>
      <c r="I318" s="190">
        <v>0</v>
      </c>
      <c r="J318" s="167">
        <v>0</v>
      </c>
      <c r="K318" s="190">
        <v>0</v>
      </c>
      <c r="L318" s="169" t="s">
        <v>1608</v>
      </c>
    </row>
    <row r="319" spans="1:12" s="172" customFormat="1" ht="15" hidden="1" customHeight="1" x14ac:dyDescent="0.25">
      <c r="A319" s="167">
        <v>115</v>
      </c>
      <c r="B319" s="168">
        <v>41431</v>
      </c>
      <c r="C319" s="189">
        <v>0.375</v>
      </c>
      <c r="D319" s="173" t="s">
        <v>2018</v>
      </c>
      <c r="E319" s="169" t="s">
        <v>1825</v>
      </c>
      <c r="F319" s="169" t="s">
        <v>1185</v>
      </c>
      <c r="G319" s="169" t="s">
        <v>409</v>
      </c>
      <c r="H319" s="167">
        <v>0</v>
      </c>
      <c r="I319" s="190">
        <v>0</v>
      </c>
      <c r="J319" s="167">
        <v>0</v>
      </c>
      <c r="K319" s="190">
        <v>1</v>
      </c>
      <c r="L319" s="169" t="s">
        <v>1611</v>
      </c>
    </row>
    <row r="320" spans="1:12" s="172" customFormat="1" ht="15" hidden="1" customHeight="1" x14ac:dyDescent="0.25">
      <c r="A320" s="167">
        <v>116</v>
      </c>
      <c r="B320" s="168">
        <v>41431</v>
      </c>
      <c r="C320" s="189">
        <v>0.38541666666666669</v>
      </c>
      <c r="D320" s="173" t="s">
        <v>2019</v>
      </c>
      <c r="E320" s="173" t="s">
        <v>1868</v>
      </c>
      <c r="F320" s="169" t="s">
        <v>1900</v>
      </c>
      <c r="G320" s="169" t="s">
        <v>1881</v>
      </c>
      <c r="H320" s="167">
        <v>0</v>
      </c>
      <c r="I320" s="190">
        <v>0</v>
      </c>
      <c r="J320" s="167">
        <v>0</v>
      </c>
      <c r="K320" s="190">
        <v>0</v>
      </c>
      <c r="L320" s="169" t="s">
        <v>1611</v>
      </c>
    </row>
    <row r="321" spans="1:12" s="172" customFormat="1" ht="15" hidden="1" customHeight="1" x14ac:dyDescent="0.25">
      <c r="A321" s="167">
        <v>117</v>
      </c>
      <c r="B321" s="168">
        <v>41431</v>
      </c>
      <c r="C321" s="189">
        <v>0.64583333333333337</v>
      </c>
      <c r="D321" s="173" t="s">
        <v>2020</v>
      </c>
      <c r="E321" s="173" t="s">
        <v>1868</v>
      </c>
      <c r="F321" s="169" t="s">
        <v>1900</v>
      </c>
      <c r="G321" s="169" t="s">
        <v>1881</v>
      </c>
      <c r="H321" s="167">
        <v>0</v>
      </c>
      <c r="I321" s="190">
        <v>0</v>
      </c>
      <c r="J321" s="167">
        <v>0</v>
      </c>
      <c r="K321" s="190">
        <v>0</v>
      </c>
      <c r="L321" s="169" t="s">
        <v>1611</v>
      </c>
    </row>
    <row r="322" spans="1:12" s="172" customFormat="1" ht="15" hidden="1" customHeight="1" x14ac:dyDescent="0.25">
      <c r="A322" s="167">
        <v>118</v>
      </c>
      <c r="B322" s="168">
        <v>41431</v>
      </c>
      <c r="C322" s="189">
        <v>0.73611111111111116</v>
      </c>
      <c r="D322" s="173" t="s">
        <v>2021</v>
      </c>
      <c r="E322" s="169" t="s">
        <v>1888</v>
      </c>
      <c r="F322" s="169" t="s">
        <v>1989</v>
      </c>
      <c r="G322" s="169" t="s">
        <v>409</v>
      </c>
      <c r="H322" s="167">
        <v>0</v>
      </c>
      <c r="I322" s="190">
        <v>0</v>
      </c>
      <c r="J322" s="167">
        <v>0</v>
      </c>
      <c r="K322" s="190">
        <v>0</v>
      </c>
      <c r="L322" s="169" t="s">
        <v>1611</v>
      </c>
    </row>
    <row r="323" spans="1:12" s="172" customFormat="1" ht="15" hidden="1" customHeight="1" x14ac:dyDescent="0.25">
      <c r="A323" s="167">
        <v>119</v>
      </c>
      <c r="B323" s="168">
        <v>41431</v>
      </c>
      <c r="C323" s="189">
        <v>0.82291666666666663</v>
      </c>
      <c r="D323" s="173" t="s">
        <v>2022</v>
      </c>
      <c r="E323" s="173" t="s">
        <v>1868</v>
      </c>
      <c r="F323" s="169" t="s">
        <v>1960</v>
      </c>
      <c r="G323" s="169" t="s">
        <v>409</v>
      </c>
      <c r="H323" s="167">
        <v>0</v>
      </c>
      <c r="I323" s="190">
        <v>0</v>
      </c>
      <c r="J323" s="167">
        <v>1</v>
      </c>
      <c r="K323" s="190">
        <v>0</v>
      </c>
      <c r="L323" s="169" t="s">
        <v>1611</v>
      </c>
    </row>
    <row r="324" spans="1:12" s="172" customFormat="1" ht="15" hidden="1" customHeight="1" x14ac:dyDescent="0.25">
      <c r="A324" s="167">
        <v>120</v>
      </c>
      <c r="B324" s="168">
        <v>41432</v>
      </c>
      <c r="C324" s="189">
        <v>0.47222222222222227</v>
      </c>
      <c r="D324" s="173" t="s">
        <v>1872</v>
      </c>
      <c r="E324" s="173" t="s">
        <v>1868</v>
      </c>
      <c r="F324" s="169" t="s">
        <v>1185</v>
      </c>
      <c r="G324" s="169" t="s">
        <v>409</v>
      </c>
      <c r="H324" s="167">
        <v>0</v>
      </c>
      <c r="I324" s="190">
        <v>0</v>
      </c>
      <c r="J324" s="167">
        <v>0</v>
      </c>
      <c r="K324" s="190">
        <v>1</v>
      </c>
      <c r="L324" s="169" t="s">
        <v>1641</v>
      </c>
    </row>
    <row r="325" spans="1:12" s="172" customFormat="1" ht="15" hidden="1" customHeight="1" x14ac:dyDescent="0.25">
      <c r="A325" s="167">
        <v>121</v>
      </c>
      <c r="B325" s="168">
        <v>41432</v>
      </c>
      <c r="C325" s="189">
        <v>0.54166666666666663</v>
      </c>
      <c r="D325" s="173" t="s">
        <v>1993</v>
      </c>
      <c r="E325" s="173" t="s">
        <v>1868</v>
      </c>
      <c r="F325" s="169" t="s">
        <v>2023</v>
      </c>
      <c r="G325" s="169" t="s">
        <v>1875</v>
      </c>
      <c r="H325" s="167">
        <v>0</v>
      </c>
      <c r="I325" s="190">
        <v>0</v>
      </c>
      <c r="J325" s="167">
        <v>1</v>
      </c>
      <c r="K325" s="190">
        <v>1</v>
      </c>
      <c r="L325" s="169" t="s">
        <v>1641</v>
      </c>
    </row>
    <row r="326" spans="1:12" s="172" customFormat="1" ht="15" hidden="1" customHeight="1" x14ac:dyDescent="0.25">
      <c r="A326" s="167">
        <v>122</v>
      </c>
      <c r="B326" s="168">
        <v>41432</v>
      </c>
      <c r="C326" s="189">
        <v>0.78472222222222221</v>
      </c>
      <c r="D326" s="173" t="s">
        <v>2024</v>
      </c>
      <c r="E326" s="169" t="s">
        <v>1825</v>
      </c>
      <c r="F326" s="169" t="s">
        <v>797</v>
      </c>
      <c r="G326" s="169" t="s">
        <v>409</v>
      </c>
      <c r="H326" s="167">
        <v>0</v>
      </c>
      <c r="I326" s="190">
        <v>0</v>
      </c>
      <c r="J326" s="167">
        <v>1</v>
      </c>
      <c r="K326" s="190">
        <v>0</v>
      </c>
      <c r="L326" s="169" t="s">
        <v>1641</v>
      </c>
    </row>
    <row r="327" spans="1:12" s="172" customFormat="1" ht="15" hidden="1" customHeight="1" x14ac:dyDescent="0.25">
      <c r="A327" s="167">
        <v>123</v>
      </c>
      <c r="B327" s="168">
        <v>41433</v>
      </c>
      <c r="C327" s="189">
        <v>0.30555555555555552</v>
      </c>
      <c r="D327" s="173" t="s">
        <v>2025</v>
      </c>
      <c r="E327" s="173" t="s">
        <v>1868</v>
      </c>
      <c r="F327" s="169" t="s">
        <v>1879</v>
      </c>
      <c r="G327" s="169" t="s">
        <v>409</v>
      </c>
      <c r="H327" s="167">
        <v>0</v>
      </c>
      <c r="I327" s="190">
        <v>0</v>
      </c>
      <c r="J327" s="167">
        <v>0</v>
      </c>
      <c r="K327" s="190">
        <v>0</v>
      </c>
      <c r="L327" s="169" t="s">
        <v>1615</v>
      </c>
    </row>
    <row r="328" spans="1:12" s="172" customFormat="1" ht="15" hidden="1" customHeight="1" x14ac:dyDescent="0.25">
      <c r="A328" s="167">
        <v>124</v>
      </c>
      <c r="B328" s="168">
        <v>41434</v>
      </c>
      <c r="C328" s="189">
        <v>0.77083333333333337</v>
      </c>
      <c r="D328" s="173" t="s">
        <v>2026</v>
      </c>
      <c r="E328" s="173" t="s">
        <v>1868</v>
      </c>
      <c r="F328" s="169" t="s">
        <v>298</v>
      </c>
      <c r="G328" s="169" t="s">
        <v>409</v>
      </c>
      <c r="H328" s="167">
        <v>0</v>
      </c>
      <c r="I328" s="190">
        <v>0</v>
      </c>
      <c r="J328" s="167">
        <v>1</v>
      </c>
      <c r="K328" s="190">
        <v>0</v>
      </c>
      <c r="L328" s="169" t="s">
        <v>1617</v>
      </c>
    </row>
    <row r="329" spans="1:12" s="172" customFormat="1" ht="15" hidden="1" customHeight="1" x14ac:dyDescent="0.25">
      <c r="A329" s="167">
        <v>125</v>
      </c>
      <c r="B329" s="168">
        <v>41435</v>
      </c>
      <c r="C329" s="189">
        <v>0.84027777777777779</v>
      </c>
      <c r="D329" s="173" t="s">
        <v>2027</v>
      </c>
      <c r="E329" s="173" t="s">
        <v>1868</v>
      </c>
      <c r="F329" s="169" t="s">
        <v>1187</v>
      </c>
      <c r="G329" s="169" t="s">
        <v>1881</v>
      </c>
      <c r="H329" s="167">
        <v>0</v>
      </c>
      <c r="I329" s="190">
        <v>0</v>
      </c>
      <c r="J329" s="167">
        <v>0</v>
      </c>
      <c r="K329" s="190">
        <v>1</v>
      </c>
      <c r="L329" s="169" t="s">
        <v>1619</v>
      </c>
    </row>
    <row r="330" spans="1:12" s="172" customFormat="1" ht="15" hidden="1" customHeight="1" x14ac:dyDescent="0.25">
      <c r="A330" s="167">
        <v>126</v>
      </c>
      <c r="B330" s="168">
        <v>41436</v>
      </c>
      <c r="C330" s="189">
        <v>0.31944444444444448</v>
      </c>
      <c r="D330" s="173" t="s">
        <v>2028</v>
      </c>
      <c r="E330" s="173" t="s">
        <v>1868</v>
      </c>
      <c r="F330" s="169" t="s">
        <v>1879</v>
      </c>
      <c r="G330" s="169" t="s">
        <v>409</v>
      </c>
      <c r="H330" s="167">
        <v>0</v>
      </c>
      <c r="I330" s="190">
        <v>0</v>
      </c>
      <c r="J330" s="167">
        <v>1</v>
      </c>
      <c r="K330" s="190">
        <v>0</v>
      </c>
      <c r="L330" s="169" t="s">
        <v>1603</v>
      </c>
    </row>
    <row r="331" spans="1:12" s="172" customFormat="1" ht="15" hidden="1" customHeight="1" x14ac:dyDescent="0.25">
      <c r="A331" s="167">
        <v>127</v>
      </c>
      <c r="B331" s="168">
        <v>41436</v>
      </c>
      <c r="C331" s="189">
        <v>0.40625</v>
      </c>
      <c r="D331" s="173" t="s">
        <v>2029</v>
      </c>
      <c r="E331" s="173" t="s">
        <v>1868</v>
      </c>
      <c r="F331" s="169" t="s">
        <v>2023</v>
      </c>
      <c r="G331" s="169" t="s">
        <v>409</v>
      </c>
      <c r="H331" s="167">
        <v>0</v>
      </c>
      <c r="I331" s="190">
        <v>0</v>
      </c>
      <c r="J331" s="167">
        <v>0</v>
      </c>
      <c r="K331" s="190">
        <v>1</v>
      </c>
      <c r="L331" s="169" t="s">
        <v>1603</v>
      </c>
    </row>
    <row r="332" spans="1:12" s="172" customFormat="1" ht="15" hidden="1" customHeight="1" x14ac:dyDescent="0.25">
      <c r="A332" s="167">
        <v>128</v>
      </c>
      <c r="B332" s="168">
        <v>41437</v>
      </c>
      <c r="C332" s="189" t="s">
        <v>2030</v>
      </c>
      <c r="D332" s="173" t="s">
        <v>2031</v>
      </c>
      <c r="E332" s="173" t="s">
        <v>1868</v>
      </c>
      <c r="F332" s="169" t="s">
        <v>1939</v>
      </c>
      <c r="G332" s="169" t="s">
        <v>409</v>
      </c>
      <c r="H332" s="167">
        <v>0</v>
      </c>
      <c r="I332" s="190">
        <v>0</v>
      </c>
      <c r="J332" s="167">
        <v>0</v>
      </c>
      <c r="K332" s="190">
        <v>0</v>
      </c>
      <c r="L332" s="169" t="s">
        <v>1608</v>
      </c>
    </row>
    <row r="333" spans="1:12" s="172" customFormat="1" ht="15" hidden="1" customHeight="1" x14ac:dyDescent="0.25">
      <c r="A333" s="167">
        <v>129</v>
      </c>
      <c r="B333" s="168">
        <v>41437</v>
      </c>
      <c r="C333" s="189">
        <v>0.40625</v>
      </c>
      <c r="D333" s="173" t="s">
        <v>2032</v>
      </c>
      <c r="E333" s="169" t="s">
        <v>1825</v>
      </c>
      <c r="F333" s="169" t="s">
        <v>351</v>
      </c>
      <c r="G333" s="169" t="s">
        <v>1881</v>
      </c>
      <c r="H333" s="167">
        <v>0</v>
      </c>
      <c r="I333" s="190">
        <v>0</v>
      </c>
      <c r="J333" s="167">
        <v>0</v>
      </c>
      <c r="K333" s="190">
        <v>1</v>
      </c>
      <c r="L333" s="169" t="s">
        <v>1608</v>
      </c>
    </row>
    <row r="334" spans="1:12" s="172" customFormat="1" ht="15" hidden="1" customHeight="1" x14ac:dyDescent="0.25">
      <c r="A334" s="167">
        <v>130</v>
      </c>
      <c r="B334" s="168">
        <v>41438</v>
      </c>
      <c r="C334" s="189">
        <v>0.45833333333333331</v>
      </c>
      <c r="D334" s="173" t="s">
        <v>2033</v>
      </c>
      <c r="E334" s="169" t="s">
        <v>1825</v>
      </c>
      <c r="F334" s="169" t="s">
        <v>797</v>
      </c>
      <c r="G334" s="169" t="s">
        <v>409</v>
      </c>
      <c r="H334" s="167">
        <v>0</v>
      </c>
      <c r="I334" s="190">
        <v>0</v>
      </c>
      <c r="J334" s="167">
        <v>1</v>
      </c>
      <c r="K334" s="190">
        <v>0</v>
      </c>
      <c r="L334" s="169" t="s">
        <v>1611</v>
      </c>
    </row>
    <row r="335" spans="1:12" s="172" customFormat="1" ht="15" hidden="1" customHeight="1" x14ac:dyDescent="0.25">
      <c r="A335" s="167">
        <v>131</v>
      </c>
      <c r="B335" s="168">
        <v>41438</v>
      </c>
      <c r="C335" s="189">
        <v>0.55208333333333337</v>
      </c>
      <c r="D335" s="173" t="s">
        <v>2034</v>
      </c>
      <c r="E335" s="173" t="s">
        <v>1868</v>
      </c>
      <c r="F335" s="169" t="s">
        <v>298</v>
      </c>
      <c r="G335" s="169" t="s">
        <v>409</v>
      </c>
      <c r="H335" s="167">
        <v>0</v>
      </c>
      <c r="I335" s="190">
        <v>0</v>
      </c>
      <c r="J335" s="167">
        <v>0</v>
      </c>
      <c r="K335" s="190">
        <v>1</v>
      </c>
      <c r="L335" s="169" t="s">
        <v>1611</v>
      </c>
    </row>
    <row r="336" spans="1:12" s="172" customFormat="1" ht="15" hidden="1" customHeight="1" x14ac:dyDescent="0.25">
      <c r="A336" s="167">
        <v>132</v>
      </c>
      <c r="B336" s="168">
        <v>41438</v>
      </c>
      <c r="C336" s="189">
        <v>0.80208333333333337</v>
      </c>
      <c r="D336" s="173" t="s">
        <v>2035</v>
      </c>
      <c r="E336" s="173" t="s">
        <v>1868</v>
      </c>
      <c r="F336" s="169" t="s">
        <v>1989</v>
      </c>
      <c r="G336" s="169" t="s">
        <v>1875</v>
      </c>
      <c r="H336" s="167">
        <v>0</v>
      </c>
      <c r="I336" s="190">
        <v>0</v>
      </c>
      <c r="J336" s="167">
        <v>0</v>
      </c>
      <c r="K336" s="190">
        <v>0</v>
      </c>
      <c r="L336" s="169" t="s">
        <v>1611</v>
      </c>
    </row>
    <row r="337" spans="1:12" s="172" customFormat="1" ht="15" hidden="1" customHeight="1" x14ac:dyDescent="0.25">
      <c r="A337" s="167">
        <v>133</v>
      </c>
      <c r="B337" s="168">
        <v>41438</v>
      </c>
      <c r="C337" s="189">
        <v>0.82638888888888884</v>
      </c>
      <c r="D337" s="173" t="s">
        <v>2036</v>
      </c>
      <c r="E337" s="173" t="s">
        <v>1868</v>
      </c>
      <c r="F337" s="169" t="s">
        <v>1879</v>
      </c>
      <c r="G337" s="169" t="s">
        <v>409</v>
      </c>
      <c r="H337" s="167">
        <v>0</v>
      </c>
      <c r="I337" s="190">
        <v>0</v>
      </c>
      <c r="J337" s="167">
        <v>0</v>
      </c>
      <c r="K337" s="190">
        <v>1</v>
      </c>
      <c r="L337" s="169" t="s">
        <v>1611</v>
      </c>
    </row>
    <row r="338" spans="1:12" s="172" customFormat="1" ht="15" hidden="1" customHeight="1" x14ac:dyDescent="0.25">
      <c r="A338" s="167">
        <v>134</v>
      </c>
      <c r="B338" s="168">
        <v>41439</v>
      </c>
      <c r="C338" s="189">
        <v>0.70138888888888884</v>
      </c>
      <c r="D338" s="173" t="s">
        <v>2037</v>
      </c>
      <c r="E338" s="173" t="s">
        <v>1868</v>
      </c>
      <c r="F338" s="169" t="s">
        <v>2038</v>
      </c>
      <c r="G338" s="169" t="s">
        <v>409</v>
      </c>
      <c r="H338" s="167">
        <v>0</v>
      </c>
      <c r="I338" s="190">
        <v>0</v>
      </c>
      <c r="J338" s="167">
        <v>0</v>
      </c>
      <c r="K338" s="190">
        <v>1</v>
      </c>
      <c r="L338" s="169" t="s">
        <v>1641</v>
      </c>
    </row>
    <row r="339" spans="1:12" s="172" customFormat="1" ht="15" hidden="1" customHeight="1" x14ac:dyDescent="0.25">
      <c r="A339" s="167">
        <v>135</v>
      </c>
      <c r="B339" s="168">
        <v>41440</v>
      </c>
      <c r="C339" s="189">
        <v>0.41666666666666669</v>
      </c>
      <c r="D339" s="173" t="s">
        <v>2039</v>
      </c>
      <c r="E339" s="169" t="s">
        <v>1825</v>
      </c>
      <c r="F339" s="169" t="s">
        <v>298</v>
      </c>
      <c r="G339" s="169" t="s">
        <v>409</v>
      </c>
      <c r="H339" s="167">
        <v>0</v>
      </c>
      <c r="I339" s="190">
        <v>0</v>
      </c>
      <c r="J339" s="167">
        <v>1</v>
      </c>
      <c r="K339" s="190">
        <v>0</v>
      </c>
      <c r="L339" s="169" t="s">
        <v>1615</v>
      </c>
    </row>
    <row r="340" spans="1:12" s="172" customFormat="1" ht="15" hidden="1" customHeight="1" x14ac:dyDescent="0.25">
      <c r="A340" s="167">
        <v>136</v>
      </c>
      <c r="B340" s="168">
        <v>41440</v>
      </c>
      <c r="C340" s="189">
        <v>0.5625</v>
      </c>
      <c r="D340" s="173" t="s">
        <v>2040</v>
      </c>
      <c r="E340" s="173" t="s">
        <v>1868</v>
      </c>
      <c r="F340" s="169" t="s">
        <v>2041</v>
      </c>
      <c r="G340" s="169" t="s">
        <v>409</v>
      </c>
      <c r="H340" s="167">
        <v>0</v>
      </c>
      <c r="I340" s="190">
        <v>0</v>
      </c>
      <c r="J340" s="167">
        <v>1</v>
      </c>
      <c r="K340" s="190">
        <v>0</v>
      </c>
      <c r="L340" s="169" t="s">
        <v>1615</v>
      </c>
    </row>
    <row r="341" spans="1:12" s="172" customFormat="1" ht="15" hidden="1" customHeight="1" x14ac:dyDescent="0.25">
      <c r="A341" s="167">
        <v>137</v>
      </c>
      <c r="B341" s="168">
        <v>41440</v>
      </c>
      <c r="C341" s="189">
        <v>0.875</v>
      </c>
      <c r="D341" s="173" t="s">
        <v>2042</v>
      </c>
      <c r="E341" s="173" t="s">
        <v>1868</v>
      </c>
      <c r="F341" s="169" t="s">
        <v>2043</v>
      </c>
      <c r="G341" s="169" t="s">
        <v>1875</v>
      </c>
      <c r="H341" s="167">
        <v>0</v>
      </c>
      <c r="I341" s="190">
        <v>0</v>
      </c>
      <c r="J341" s="167">
        <v>1</v>
      </c>
      <c r="K341" s="190">
        <v>0</v>
      </c>
      <c r="L341" s="169" t="s">
        <v>1615</v>
      </c>
    </row>
    <row r="342" spans="1:12" s="172" customFormat="1" ht="15" hidden="1" customHeight="1" x14ac:dyDescent="0.25">
      <c r="A342" s="167">
        <v>138</v>
      </c>
      <c r="B342" s="168">
        <v>41440</v>
      </c>
      <c r="C342" s="189">
        <v>0.91666666666666663</v>
      </c>
      <c r="D342" s="173" t="s">
        <v>1938</v>
      </c>
      <c r="E342" s="173" t="s">
        <v>1868</v>
      </c>
      <c r="F342" s="169" t="s">
        <v>2043</v>
      </c>
      <c r="G342" s="169" t="s">
        <v>1875</v>
      </c>
      <c r="H342" s="167">
        <v>0</v>
      </c>
      <c r="I342" s="190">
        <v>0</v>
      </c>
      <c r="J342" s="167">
        <v>1</v>
      </c>
      <c r="K342" s="190">
        <v>0</v>
      </c>
      <c r="L342" s="169" t="s">
        <v>1615</v>
      </c>
    </row>
    <row r="343" spans="1:12" s="172" customFormat="1" ht="15" hidden="1" customHeight="1" x14ac:dyDescent="0.25">
      <c r="A343" s="167">
        <v>139</v>
      </c>
      <c r="B343" s="168">
        <v>41441</v>
      </c>
      <c r="C343" s="189">
        <v>0.10416666666666667</v>
      </c>
      <c r="D343" s="173" t="s">
        <v>2044</v>
      </c>
      <c r="E343" s="169" t="s">
        <v>1888</v>
      </c>
      <c r="F343" s="169" t="s">
        <v>1235</v>
      </c>
      <c r="G343" s="169" t="s">
        <v>409</v>
      </c>
      <c r="H343" s="167">
        <v>0</v>
      </c>
      <c r="I343" s="190">
        <v>0</v>
      </c>
      <c r="J343" s="167">
        <v>0</v>
      </c>
      <c r="K343" s="190">
        <v>0</v>
      </c>
      <c r="L343" s="169" t="s">
        <v>1617</v>
      </c>
    </row>
    <row r="344" spans="1:12" s="172" customFormat="1" ht="15" hidden="1" customHeight="1" x14ac:dyDescent="0.25">
      <c r="A344" s="167">
        <v>140</v>
      </c>
      <c r="B344" s="168">
        <v>41441</v>
      </c>
      <c r="C344" s="189">
        <v>0.3611111111111111</v>
      </c>
      <c r="D344" s="173" t="s">
        <v>2045</v>
      </c>
      <c r="E344" s="173" t="s">
        <v>1868</v>
      </c>
      <c r="F344" s="169" t="s">
        <v>1879</v>
      </c>
      <c r="G344" s="169" t="s">
        <v>409</v>
      </c>
      <c r="H344" s="167">
        <v>0</v>
      </c>
      <c r="I344" s="190">
        <v>0</v>
      </c>
      <c r="J344" s="167">
        <v>1</v>
      </c>
      <c r="K344" s="190">
        <v>0</v>
      </c>
      <c r="L344" s="169" t="s">
        <v>1617</v>
      </c>
    </row>
    <row r="345" spans="1:12" s="172" customFormat="1" ht="15" hidden="1" customHeight="1" x14ac:dyDescent="0.25">
      <c r="A345" s="167">
        <v>141</v>
      </c>
      <c r="B345" s="168">
        <v>41442</v>
      </c>
      <c r="C345" s="189">
        <v>0.32291666666666669</v>
      </c>
      <c r="D345" s="173" t="s">
        <v>2046</v>
      </c>
      <c r="E345" s="173" t="s">
        <v>1868</v>
      </c>
      <c r="F345" s="169" t="s">
        <v>2038</v>
      </c>
      <c r="G345" s="169" t="s">
        <v>409</v>
      </c>
      <c r="H345" s="167">
        <v>0</v>
      </c>
      <c r="I345" s="190">
        <v>0</v>
      </c>
      <c r="J345" s="167">
        <v>0</v>
      </c>
      <c r="K345" s="190">
        <v>0</v>
      </c>
      <c r="L345" s="169" t="s">
        <v>1619</v>
      </c>
    </row>
    <row r="346" spans="1:12" s="172" customFormat="1" ht="15" hidden="1" customHeight="1" x14ac:dyDescent="0.25">
      <c r="A346" s="167">
        <v>142</v>
      </c>
      <c r="B346" s="168">
        <v>41442</v>
      </c>
      <c r="C346" s="189">
        <v>0.35069444444444442</v>
      </c>
      <c r="D346" s="173" t="s">
        <v>2047</v>
      </c>
      <c r="E346" s="173" t="s">
        <v>1868</v>
      </c>
      <c r="F346" s="169" t="s">
        <v>2048</v>
      </c>
      <c r="G346" s="169" t="s">
        <v>409</v>
      </c>
      <c r="H346" s="167">
        <v>0</v>
      </c>
      <c r="I346" s="190">
        <v>0</v>
      </c>
      <c r="J346" s="167">
        <v>0</v>
      </c>
      <c r="K346" s="190">
        <v>0</v>
      </c>
      <c r="L346" s="169" t="s">
        <v>1619</v>
      </c>
    </row>
    <row r="347" spans="1:12" s="172" customFormat="1" ht="15" hidden="1" customHeight="1" x14ac:dyDescent="0.25">
      <c r="A347" s="167">
        <v>143</v>
      </c>
      <c r="B347" s="168">
        <v>41442</v>
      </c>
      <c r="C347" s="189">
        <v>0.51041666666666663</v>
      </c>
      <c r="D347" s="173" t="s">
        <v>2049</v>
      </c>
      <c r="E347" s="173" t="s">
        <v>1868</v>
      </c>
      <c r="F347" s="169" t="s">
        <v>298</v>
      </c>
      <c r="G347" s="169" t="s">
        <v>409</v>
      </c>
      <c r="H347" s="167">
        <v>0</v>
      </c>
      <c r="I347" s="190">
        <v>0</v>
      </c>
      <c r="J347" s="167">
        <v>0</v>
      </c>
      <c r="K347" s="190">
        <v>0</v>
      </c>
      <c r="L347" s="169" t="s">
        <v>1619</v>
      </c>
    </row>
    <row r="348" spans="1:12" s="172" customFormat="1" ht="15" hidden="1" customHeight="1" x14ac:dyDescent="0.25">
      <c r="A348" s="167">
        <v>144</v>
      </c>
      <c r="B348" s="168">
        <v>41442</v>
      </c>
      <c r="C348" s="189">
        <v>1.7361111111111112E-2</v>
      </c>
      <c r="D348" s="173" t="s">
        <v>2050</v>
      </c>
      <c r="E348" s="169" t="s">
        <v>1825</v>
      </c>
      <c r="F348" s="169" t="s">
        <v>797</v>
      </c>
      <c r="G348" s="169" t="s">
        <v>409</v>
      </c>
      <c r="H348" s="167">
        <v>0</v>
      </c>
      <c r="I348" s="190">
        <v>0</v>
      </c>
      <c r="J348" s="167">
        <v>1</v>
      </c>
      <c r="K348" s="190">
        <v>0</v>
      </c>
      <c r="L348" s="169" t="s">
        <v>1619</v>
      </c>
    </row>
    <row r="349" spans="1:12" s="172" customFormat="1" ht="15" hidden="1" customHeight="1" x14ac:dyDescent="0.25">
      <c r="A349" s="167">
        <v>145</v>
      </c>
      <c r="B349" s="168">
        <v>41442</v>
      </c>
      <c r="C349" s="189">
        <v>0.94791666666666663</v>
      </c>
      <c r="D349" s="173" t="s">
        <v>2051</v>
      </c>
      <c r="E349" s="173" t="s">
        <v>1868</v>
      </c>
      <c r="F349" s="169" t="s">
        <v>2052</v>
      </c>
      <c r="G349" s="169" t="s">
        <v>1881</v>
      </c>
      <c r="H349" s="167">
        <v>0</v>
      </c>
      <c r="I349" s="190">
        <v>0</v>
      </c>
      <c r="J349" s="167">
        <v>1</v>
      </c>
      <c r="K349" s="190">
        <v>0</v>
      </c>
      <c r="L349" s="169" t="s">
        <v>1619</v>
      </c>
    </row>
    <row r="350" spans="1:12" s="172" customFormat="1" ht="15" hidden="1" customHeight="1" x14ac:dyDescent="0.25">
      <c r="A350" s="167">
        <v>146</v>
      </c>
      <c r="B350" s="168">
        <v>41442</v>
      </c>
      <c r="C350" s="189">
        <v>0.59444444444444444</v>
      </c>
      <c r="D350" s="173" t="s">
        <v>2053</v>
      </c>
      <c r="E350" s="173" t="s">
        <v>1868</v>
      </c>
      <c r="F350" s="169" t="s">
        <v>2054</v>
      </c>
      <c r="G350" s="169" t="s">
        <v>409</v>
      </c>
      <c r="H350" s="167">
        <v>0</v>
      </c>
      <c r="I350" s="190">
        <v>0</v>
      </c>
      <c r="J350" s="167">
        <v>0</v>
      </c>
      <c r="K350" s="190">
        <v>1</v>
      </c>
      <c r="L350" s="169" t="s">
        <v>1619</v>
      </c>
    </row>
    <row r="351" spans="1:12" s="172" customFormat="1" ht="15" hidden="1" customHeight="1" x14ac:dyDescent="0.25">
      <c r="A351" s="167">
        <v>147</v>
      </c>
      <c r="B351" s="168">
        <v>41443</v>
      </c>
      <c r="C351" s="189">
        <v>0.44791666666666669</v>
      </c>
      <c r="D351" s="173" t="s">
        <v>2055</v>
      </c>
      <c r="E351" s="173" t="s">
        <v>1868</v>
      </c>
      <c r="F351" s="169" t="s">
        <v>2056</v>
      </c>
      <c r="G351" s="169" t="s">
        <v>1881</v>
      </c>
      <c r="H351" s="167">
        <v>0</v>
      </c>
      <c r="I351" s="190">
        <v>0</v>
      </c>
      <c r="J351" s="167">
        <v>0</v>
      </c>
      <c r="K351" s="190">
        <v>1</v>
      </c>
      <c r="L351" s="169" t="s">
        <v>1603</v>
      </c>
    </row>
    <row r="352" spans="1:12" s="172" customFormat="1" ht="15" hidden="1" customHeight="1" x14ac:dyDescent="0.25">
      <c r="A352" s="167">
        <v>148</v>
      </c>
      <c r="B352" s="168">
        <v>41443</v>
      </c>
      <c r="C352" s="189">
        <v>0.51041666666666663</v>
      </c>
      <c r="D352" s="173" t="s">
        <v>2057</v>
      </c>
      <c r="E352" s="173" t="s">
        <v>1868</v>
      </c>
      <c r="F352" s="169" t="s">
        <v>1931</v>
      </c>
      <c r="G352" s="169" t="s">
        <v>1881</v>
      </c>
      <c r="H352" s="167">
        <v>0</v>
      </c>
      <c r="I352" s="190">
        <v>0</v>
      </c>
      <c r="J352" s="167">
        <v>1</v>
      </c>
      <c r="K352" s="190">
        <v>2</v>
      </c>
      <c r="L352" s="169" t="s">
        <v>1603</v>
      </c>
    </row>
    <row r="353" spans="1:12" s="172" customFormat="1" ht="15" hidden="1" customHeight="1" x14ac:dyDescent="0.25">
      <c r="A353" s="167">
        <v>149</v>
      </c>
      <c r="B353" s="168">
        <v>41443</v>
      </c>
      <c r="C353" s="189">
        <v>0.5625</v>
      </c>
      <c r="D353" s="173" t="s">
        <v>2058</v>
      </c>
      <c r="E353" s="173" t="s">
        <v>1868</v>
      </c>
      <c r="F353" s="169" t="s">
        <v>298</v>
      </c>
      <c r="G353" s="169" t="s">
        <v>409</v>
      </c>
      <c r="H353" s="167">
        <v>0</v>
      </c>
      <c r="I353" s="190">
        <v>0</v>
      </c>
      <c r="J353" s="167">
        <v>0</v>
      </c>
      <c r="K353" s="190">
        <v>1</v>
      </c>
      <c r="L353" s="169" t="s">
        <v>1603</v>
      </c>
    </row>
    <row r="354" spans="1:12" s="172" customFormat="1" ht="15" hidden="1" customHeight="1" x14ac:dyDescent="0.25">
      <c r="A354" s="167">
        <v>150</v>
      </c>
      <c r="B354" s="168">
        <v>41445</v>
      </c>
      <c r="C354" s="189">
        <v>0.27777777777777779</v>
      </c>
      <c r="D354" s="173" t="s">
        <v>2059</v>
      </c>
      <c r="E354" s="173" t="s">
        <v>1868</v>
      </c>
      <c r="F354" s="169" t="s">
        <v>1909</v>
      </c>
      <c r="G354" s="169" t="s">
        <v>409</v>
      </c>
      <c r="H354" s="167">
        <v>0</v>
      </c>
      <c r="I354" s="190">
        <v>0</v>
      </c>
      <c r="J354" s="167">
        <v>0</v>
      </c>
      <c r="K354" s="190">
        <v>1</v>
      </c>
      <c r="L354" s="169" t="s">
        <v>1611</v>
      </c>
    </row>
    <row r="355" spans="1:12" s="172" customFormat="1" ht="15" hidden="1" customHeight="1" x14ac:dyDescent="0.25">
      <c r="A355" s="167">
        <v>151</v>
      </c>
      <c r="B355" s="168">
        <v>41445</v>
      </c>
      <c r="C355" s="189">
        <v>0.72222222222222221</v>
      </c>
      <c r="D355" s="173" t="s">
        <v>2060</v>
      </c>
      <c r="E355" s="173" t="s">
        <v>1868</v>
      </c>
      <c r="F355" s="169" t="s">
        <v>298</v>
      </c>
      <c r="G355" s="169" t="s">
        <v>409</v>
      </c>
      <c r="H355" s="167">
        <v>0</v>
      </c>
      <c r="I355" s="190">
        <v>0</v>
      </c>
      <c r="J355" s="167">
        <v>1</v>
      </c>
      <c r="K355" s="190">
        <v>0</v>
      </c>
      <c r="L355" s="169" t="s">
        <v>1611</v>
      </c>
    </row>
    <row r="356" spans="1:12" s="172" customFormat="1" ht="15" hidden="1" customHeight="1" x14ac:dyDescent="0.25">
      <c r="A356" s="167">
        <v>152</v>
      </c>
      <c r="B356" s="168">
        <v>41445</v>
      </c>
      <c r="C356" s="189">
        <v>0.69444444444444453</v>
      </c>
      <c r="D356" s="173" t="s">
        <v>2061</v>
      </c>
      <c r="E356" s="173" t="s">
        <v>1868</v>
      </c>
      <c r="F356" s="169" t="s">
        <v>298</v>
      </c>
      <c r="G356" s="169" t="s">
        <v>409</v>
      </c>
      <c r="H356" s="167">
        <v>0</v>
      </c>
      <c r="I356" s="190">
        <v>0</v>
      </c>
      <c r="J356" s="167">
        <v>0</v>
      </c>
      <c r="K356" s="190">
        <v>0</v>
      </c>
      <c r="L356" s="169" t="s">
        <v>1611</v>
      </c>
    </row>
    <row r="357" spans="1:12" s="172" customFormat="1" ht="15" hidden="1" customHeight="1" x14ac:dyDescent="0.25">
      <c r="A357" s="167">
        <v>153</v>
      </c>
      <c r="B357" s="168">
        <v>41445</v>
      </c>
      <c r="C357" s="189">
        <v>0.96875</v>
      </c>
      <c r="D357" s="173" t="s">
        <v>2062</v>
      </c>
      <c r="E357" s="173" t="s">
        <v>1868</v>
      </c>
      <c r="F357" s="169" t="s">
        <v>351</v>
      </c>
      <c r="G357" s="169" t="s">
        <v>1881</v>
      </c>
      <c r="H357" s="167">
        <v>0</v>
      </c>
      <c r="I357" s="190">
        <v>0</v>
      </c>
      <c r="J357" s="167">
        <v>1</v>
      </c>
      <c r="K357" s="190">
        <v>0</v>
      </c>
      <c r="L357" s="169" t="s">
        <v>1611</v>
      </c>
    </row>
    <row r="358" spans="1:12" s="172" customFormat="1" ht="15" hidden="1" customHeight="1" x14ac:dyDescent="0.25">
      <c r="A358" s="167">
        <v>154</v>
      </c>
      <c r="B358" s="168">
        <v>41446</v>
      </c>
      <c r="C358" s="189">
        <v>0.52777777777777779</v>
      </c>
      <c r="D358" s="173" t="s">
        <v>2063</v>
      </c>
      <c r="E358" s="173" t="s">
        <v>1868</v>
      </c>
      <c r="F358" s="169" t="s">
        <v>2064</v>
      </c>
      <c r="G358" s="169" t="s">
        <v>1881</v>
      </c>
      <c r="H358" s="167">
        <v>0</v>
      </c>
      <c r="I358" s="190">
        <v>0</v>
      </c>
      <c r="J358" s="167">
        <v>0</v>
      </c>
      <c r="K358" s="190">
        <v>0</v>
      </c>
      <c r="L358" s="169" t="s">
        <v>1641</v>
      </c>
    </row>
    <row r="359" spans="1:12" s="172" customFormat="1" ht="15" hidden="1" customHeight="1" x14ac:dyDescent="0.25">
      <c r="A359" s="167">
        <v>155</v>
      </c>
      <c r="B359" s="168">
        <v>41446</v>
      </c>
      <c r="C359" s="189">
        <v>0.63888888888888895</v>
      </c>
      <c r="D359" s="173" t="s">
        <v>2065</v>
      </c>
      <c r="E359" s="173" t="s">
        <v>1868</v>
      </c>
      <c r="F359" s="169" t="s">
        <v>1941</v>
      </c>
      <c r="G359" s="169" t="s">
        <v>1881</v>
      </c>
      <c r="H359" s="167">
        <v>0</v>
      </c>
      <c r="I359" s="190">
        <v>0</v>
      </c>
      <c r="J359" s="167">
        <v>1</v>
      </c>
      <c r="K359" s="190">
        <v>0</v>
      </c>
      <c r="L359" s="169" t="s">
        <v>1641</v>
      </c>
    </row>
    <row r="360" spans="1:12" s="172" customFormat="1" ht="15" hidden="1" customHeight="1" x14ac:dyDescent="0.25">
      <c r="A360" s="167">
        <v>156</v>
      </c>
      <c r="B360" s="168">
        <v>41446</v>
      </c>
      <c r="C360" s="189">
        <v>0.69791666666666663</v>
      </c>
      <c r="D360" s="173" t="s">
        <v>2066</v>
      </c>
      <c r="E360" s="173" t="s">
        <v>1868</v>
      </c>
      <c r="F360" s="169" t="s">
        <v>1883</v>
      </c>
      <c r="G360" s="169" t="s">
        <v>1875</v>
      </c>
      <c r="H360" s="167">
        <v>0</v>
      </c>
      <c r="I360" s="167">
        <v>0</v>
      </c>
      <c r="J360" s="167">
        <v>1</v>
      </c>
      <c r="K360" s="190">
        <v>0</v>
      </c>
      <c r="L360" s="169" t="s">
        <v>1641</v>
      </c>
    </row>
    <row r="361" spans="1:12" s="172" customFormat="1" ht="15" hidden="1" customHeight="1" x14ac:dyDescent="0.25">
      <c r="A361" s="167">
        <v>157</v>
      </c>
      <c r="B361" s="168">
        <v>41446</v>
      </c>
      <c r="C361" s="189">
        <v>0.72916666666666663</v>
      </c>
      <c r="D361" s="173" t="s">
        <v>2067</v>
      </c>
      <c r="E361" s="173" t="s">
        <v>1868</v>
      </c>
      <c r="F361" s="169" t="s">
        <v>1187</v>
      </c>
      <c r="G361" s="169" t="s">
        <v>409</v>
      </c>
      <c r="H361" s="167">
        <v>0</v>
      </c>
      <c r="I361" s="167">
        <v>0</v>
      </c>
      <c r="J361" s="167">
        <v>1</v>
      </c>
      <c r="K361" s="190">
        <v>0</v>
      </c>
      <c r="L361" s="169" t="s">
        <v>1641</v>
      </c>
    </row>
    <row r="362" spans="1:12" s="172" customFormat="1" ht="15" hidden="1" customHeight="1" x14ac:dyDescent="0.25">
      <c r="A362" s="167">
        <v>158</v>
      </c>
      <c r="B362" s="168">
        <v>41449</v>
      </c>
      <c r="C362" s="189">
        <v>0.34375</v>
      </c>
      <c r="D362" s="173" t="s">
        <v>2068</v>
      </c>
      <c r="E362" s="173" t="s">
        <v>1868</v>
      </c>
      <c r="F362" s="169" t="s">
        <v>1909</v>
      </c>
      <c r="G362" s="169" t="s">
        <v>409</v>
      </c>
      <c r="H362" s="167">
        <v>0</v>
      </c>
      <c r="I362" s="167">
        <v>0</v>
      </c>
      <c r="J362" s="167">
        <v>1</v>
      </c>
      <c r="K362" s="190">
        <v>0</v>
      </c>
      <c r="L362" s="169" t="s">
        <v>1619</v>
      </c>
    </row>
    <row r="363" spans="1:12" s="172" customFormat="1" ht="15" hidden="1" customHeight="1" x14ac:dyDescent="0.25">
      <c r="A363" s="167">
        <v>159</v>
      </c>
      <c r="B363" s="168">
        <v>41449</v>
      </c>
      <c r="C363" s="189">
        <v>0.63888888888888895</v>
      </c>
      <c r="D363" s="173" t="s">
        <v>2069</v>
      </c>
      <c r="E363" s="173" t="s">
        <v>1868</v>
      </c>
      <c r="F363" s="169" t="s">
        <v>1909</v>
      </c>
      <c r="G363" s="169" t="s">
        <v>409</v>
      </c>
      <c r="H363" s="167">
        <v>0</v>
      </c>
      <c r="I363" s="167">
        <v>0</v>
      </c>
      <c r="J363" s="167">
        <v>0</v>
      </c>
      <c r="K363" s="190">
        <v>0</v>
      </c>
      <c r="L363" s="169" t="s">
        <v>1619</v>
      </c>
    </row>
    <row r="364" spans="1:12" s="172" customFormat="1" ht="15" hidden="1" customHeight="1" x14ac:dyDescent="0.25">
      <c r="A364" s="167">
        <v>160</v>
      </c>
      <c r="B364" s="168">
        <v>41449</v>
      </c>
      <c r="C364" s="189">
        <v>0.66666666666666663</v>
      </c>
      <c r="D364" s="173" t="s">
        <v>1945</v>
      </c>
      <c r="E364" s="173" t="s">
        <v>1868</v>
      </c>
      <c r="F364" s="169" t="s">
        <v>1879</v>
      </c>
      <c r="G364" s="169" t="s">
        <v>409</v>
      </c>
      <c r="H364" s="167">
        <v>0</v>
      </c>
      <c r="I364" s="167">
        <v>0</v>
      </c>
      <c r="J364" s="167">
        <v>0</v>
      </c>
      <c r="K364" s="190">
        <v>0</v>
      </c>
      <c r="L364" s="169" t="s">
        <v>1619</v>
      </c>
    </row>
    <row r="365" spans="1:12" s="172" customFormat="1" ht="15" hidden="1" customHeight="1" x14ac:dyDescent="0.25">
      <c r="A365" s="167">
        <v>161</v>
      </c>
      <c r="B365" s="168">
        <v>41449</v>
      </c>
      <c r="C365" s="189">
        <v>0.6875</v>
      </c>
      <c r="D365" s="173" t="s">
        <v>2070</v>
      </c>
      <c r="E365" s="173" t="s">
        <v>1868</v>
      </c>
      <c r="F365" s="169" t="s">
        <v>1879</v>
      </c>
      <c r="G365" s="169" t="s">
        <v>409</v>
      </c>
      <c r="H365" s="167">
        <v>0</v>
      </c>
      <c r="I365" s="167">
        <v>0</v>
      </c>
      <c r="J365" s="167">
        <v>1</v>
      </c>
      <c r="K365" s="190">
        <v>0</v>
      </c>
      <c r="L365" s="169" t="s">
        <v>1619</v>
      </c>
    </row>
    <row r="366" spans="1:12" s="172" customFormat="1" ht="15" hidden="1" customHeight="1" x14ac:dyDescent="0.25">
      <c r="A366" s="167">
        <v>162</v>
      </c>
      <c r="B366" s="168">
        <v>41450</v>
      </c>
      <c r="C366" s="189">
        <v>0.46875</v>
      </c>
      <c r="D366" s="173" t="s">
        <v>2071</v>
      </c>
      <c r="E366" s="173" t="s">
        <v>1868</v>
      </c>
      <c r="F366" s="169" t="s">
        <v>1879</v>
      </c>
      <c r="G366" s="169" t="s">
        <v>409</v>
      </c>
      <c r="H366" s="167">
        <v>0</v>
      </c>
      <c r="I366" s="167">
        <v>0</v>
      </c>
      <c r="J366" s="167">
        <v>0</v>
      </c>
      <c r="K366" s="190">
        <v>0</v>
      </c>
      <c r="L366" s="169" t="s">
        <v>1603</v>
      </c>
    </row>
    <row r="367" spans="1:12" s="172" customFormat="1" ht="15" hidden="1" customHeight="1" x14ac:dyDescent="0.25">
      <c r="A367" s="167">
        <v>163</v>
      </c>
      <c r="B367" s="168">
        <v>41451</v>
      </c>
      <c r="C367" s="189">
        <v>0.88888888888888884</v>
      </c>
      <c r="D367" s="173" t="s">
        <v>2072</v>
      </c>
      <c r="E367" s="173" t="s">
        <v>1868</v>
      </c>
      <c r="F367" s="169" t="s">
        <v>298</v>
      </c>
      <c r="G367" s="169" t="s">
        <v>409</v>
      </c>
      <c r="H367" s="167">
        <v>0</v>
      </c>
      <c r="I367" s="167">
        <v>0</v>
      </c>
      <c r="J367" s="167">
        <v>0</v>
      </c>
      <c r="K367" s="190">
        <v>1</v>
      </c>
      <c r="L367" s="169" t="s">
        <v>1608</v>
      </c>
    </row>
    <row r="368" spans="1:12" s="172" customFormat="1" ht="15" hidden="1" customHeight="1" x14ac:dyDescent="0.25">
      <c r="A368" s="167">
        <v>164</v>
      </c>
      <c r="B368" s="168">
        <v>41452</v>
      </c>
      <c r="C368" s="189">
        <v>0.125</v>
      </c>
      <c r="D368" s="173" t="s">
        <v>2073</v>
      </c>
      <c r="E368" s="169" t="s">
        <v>1888</v>
      </c>
      <c r="F368" s="169" t="s">
        <v>298</v>
      </c>
      <c r="G368" s="169" t="s">
        <v>409</v>
      </c>
      <c r="H368" s="167">
        <v>0</v>
      </c>
      <c r="I368" s="167">
        <v>0</v>
      </c>
      <c r="J368" s="167">
        <v>0</v>
      </c>
      <c r="K368" s="190">
        <v>0</v>
      </c>
      <c r="L368" s="169" t="s">
        <v>1611</v>
      </c>
    </row>
    <row r="369" spans="1:12" s="172" customFormat="1" ht="15" hidden="1" customHeight="1" x14ac:dyDescent="0.25">
      <c r="A369" s="167">
        <v>165</v>
      </c>
      <c r="B369" s="168">
        <v>41452</v>
      </c>
      <c r="C369" s="189">
        <v>0.35069444444444442</v>
      </c>
      <c r="D369" s="173" t="s">
        <v>2074</v>
      </c>
      <c r="E369" s="173" t="s">
        <v>1868</v>
      </c>
      <c r="F369" s="169" t="s">
        <v>1939</v>
      </c>
      <c r="G369" s="169" t="s">
        <v>409</v>
      </c>
      <c r="H369" s="167">
        <v>0</v>
      </c>
      <c r="I369" s="167">
        <v>0</v>
      </c>
      <c r="J369" s="167">
        <v>0</v>
      </c>
      <c r="K369" s="190">
        <v>0</v>
      </c>
      <c r="L369" s="169" t="s">
        <v>1611</v>
      </c>
    </row>
    <row r="370" spans="1:12" s="172" customFormat="1" ht="15" hidden="1" customHeight="1" x14ac:dyDescent="0.25">
      <c r="A370" s="167">
        <v>166</v>
      </c>
      <c r="B370" s="168">
        <v>41452</v>
      </c>
      <c r="C370" s="189">
        <v>0.3923611111111111</v>
      </c>
      <c r="D370" s="173" t="s">
        <v>2075</v>
      </c>
      <c r="E370" s="173" t="s">
        <v>1868</v>
      </c>
      <c r="F370" s="169" t="s">
        <v>1879</v>
      </c>
      <c r="G370" s="169" t="s">
        <v>409</v>
      </c>
      <c r="H370" s="167">
        <v>0</v>
      </c>
      <c r="I370" s="167">
        <v>0</v>
      </c>
      <c r="J370" s="167">
        <v>0</v>
      </c>
      <c r="K370" s="190">
        <v>0</v>
      </c>
      <c r="L370" s="169" t="s">
        <v>1611</v>
      </c>
    </row>
    <row r="371" spans="1:12" s="172" customFormat="1" ht="15" hidden="1" customHeight="1" x14ac:dyDescent="0.25">
      <c r="A371" s="167">
        <v>167</v>
      </c>
      <c r="B371" s="168">
        <v>41452</v>
      </c>
      <c r="C371" s="189">
        <v>0.47916666666666669</v>
      </c>
      <c r="D371" s="173" t="s">
        <v>1975</v>
      </c>
      <c r="E371" s="169" t="s">
        <v>1825</v>
      </c>
      <c r="F371" s="169" t="s">
        <v>351</v>
      </c>
      <c r="G371" s="169" t="s">
        <v>1881</v>
      </c>
      <c r="H371" s="167">
        <v>0</v>
      </c>
      <c r="I371" s="167">
        <v>0</v>
      </c>
      <c r="J371" s="167">
        <v>0</v>
      </c>
      <c r="K371" s="190">
        <v>1</v>
      </c>
      <c r="L371" s="169" t="s">
        <v>1611</v>
      </c>
    </row>
    <row r="372" spans="1:12" s="172" customFormat="1" ht="15" hidden="1" customHeight="1" x14ac:dyDescent="0.25">
      <c r="A372" s="167">
        <v>168</v>
      </c>
      <c r="B372" s="168">
        <v>41452</v>
      </c>
      <c r="C372" s="189">
        <v>0.78472222222222221</v>
      </c>
      <c r="D372" s="173" t="s">
        <v>2076</v>
      </c>
      <c r="E372" s="173" t="s">
        <v>1868</v>
      </c>
      <c r="F372" s="169" t="s">
        <v>1909</v>
      </c>
      <c r="G372" s="169" t="s">
        <v>409</v>
      </c>
      <c r="H372" s="167">
        <v>0</v>
      </c>
      <c r="I372" s="167">
        <v>0</v>
      </c>
      <c r="J372" s="167">
        <v>1</v>
      </c>
      <c r="K372" s="190">
        <v>0</v>
      </c>
      <c r="L372" s="169" t="s">
        <v>1611</v>
      </c>
    </row>
    <row r="373" spans="1:12" s="172" customFormat="1" ht="15" hidden="1" customHeight="1" x14ac:dyDescent="0.25">
      <c r="A373" s="174">
        <v>169</v>
      </c>
      <c r="B373" s="181">
        <v>41453</v>
      </c>
      <c r="C373" s="187">
        <v>0.39930555555555558</v>
      </c>
      <c r="D373" s="173" t="s">
        <v>2077</v>
      </c>
      <c r="E373" s="173" t="s">
        <v>1868</v>
      </c>
      <c r="F373" s="171" t="s">
        <v>2078</v>
      </c>
      <c r="G373" s="169" t="s">
        <v>1881</v>
      </c>
      <c r="H373" s="167">
        <v>0</v>
      </c>
      <c r="I373" s="167">
        <v>0</v>
      </c>
      <c r="J373" s="167">
        <v>0</v>
      </c>
      <c r="K373" s="190">
        <v>0</v>
      </c>
      <c r="L373" s="169" t="s">
        <v>1641</v>
      </c>
    </row>
    <row r="374" spans="1:12" s="172" customFormat="1" ht="15" hidden="1" customHeight="1" x14ac:dyDescent="0.25">
      <c r="A374" s="167">
        <v>170</v>
      </c>
      <c r="B374" s="168">
        <v>41453</v>
      </c>
      <c r="C374" s="189">
        <v>0.70833333333333337</v>
      </c>
      <c r="D374" s="173" t="s">
        <v>2079</v>
      </c>
      <c r="E374" s="169" t="s">
        <v>1825</v>
      </c>
      <c r="F374" s="169" t="s">
        <v>351</v>
      </c>
      <c r="G374" s="169" t="s">
        <v>1881</v>
      </c>
      <c r="H374" s="167">
        <v>0</v>
      </c>
      <c r="I374" s="167">
        <v>0</v>
      </c>
      <c r="J374" s="167">
        <v>1</v>
      </c>
      <c r="K374" s="190">
        <v>0</v>
      </c>
      <c r="L374" s="169" t="s">
        <v>1641</v>
      </c>
    </row>
    <row r="375" spans="1:12" s="172" customFormat="1" ht="15" hidden="1" customHeight="1" x14ac:dyDescent="0.25">
      <c r="A375" s="167">
        <v>171</v>
      </c>
      <c r="B375" s="168">
        <v>41454</v>
      </c>
      <c r="C375" s="189">
        <v>0.59722222222222221</v>
      </c>
      <c r="D375" s="173" t="s">
        <v>2080</v>
      </c>
      <c r="E375" s="173" t="s">
        <v>1868</v>
      </c>
      <c r="F375" s="169" t="s">
        <v>1909</v>
      </c>
      <c r="G375" s="169" t="s">
        <v>409</v>
      </c>
      <c r="H375" s="167">
        <v>0</v>
      </c>
      <c r="I375" s="167">
        <v>0</v>
      </c>
      <c r="J375" s="167">
        <v>1</v>
      </c>
      <c r="K375" s="190">
        <v>0</v>
      </c>
      <c r="L375" s="169" t="s">
        <v>1615</v>
      </c>
    </row>
    <row r="376" spans="1:12" s="172" customFormat="1" ht="15" hidden="1" customHeight="1" x14ac:dyDescent="0.25">
      <c r="A376" s="167">
        <v>172</v>
      </c>
      <c r="B376" s="168">
        <v>41454</v>
      </c>
      <c r="C376" s="189">
        <v>0.70138888888888884</v>
      </c>
      <c r="D376" s="173" t="s">
        <v>2081</v>
      </c>
      <c r="E376" s="173" t="s">
        <v>1868</v>
      </c>
      <c r="F376" s="169" t="s">
        <v>1883</v>
      </c>
      <c r="G376" s="169" t="s">
        <v>409</v>
      </c>
      <c r="H376" s="167">
        <v>0</v>
      </c>
      <c r="I376" s="167">
        <v>0</v>
      </c>
      <c r="J376" s="167">
        <v>1</v>
      </c>
      <c r="K376" s="190">
        <v>0</v>
      </c>
      <c r="L376" s="169" t="s">
        <v>1615</v>
      </c>
    </row>
    <row r="377" spans="1:12" s="172" customFormat="1" ht="15" hidden="1" customHeight="1" x14ac:dyDescent="0.25">
      <c r="A377" s="167">
        <v>173</v>
      </c>
      <c r="B377" s="168">
        <v>41455</v>
      </c>
      <c r="C377" s="189">
        <v>0.57291666666666663</v>
      </c>
      <c r="D377" s="173" t="s">
        <v>2082</v>
      </c>
      <c r="E377" s="169" t="s">
        <v>1825</v>
      </c>
      <c r="F377" s="169" t="s">
        <v>797</v>
      </c>
      <c r="G377" s="169" t="s">
        <v>409</v>
      </c>
      <c r="H377" s="167">
        <v>0</v>
      </c>
      <c r="I377" s="167">
        <v>0</v>
      </c>
      <c r="J377" s="167">
        <v>1</v>
      </c>
      <c r="K377" s="190">
        <v>0</v>
      </c>
      <c r="L377" s="169" t="s">
        <v>1617</v>
      </c>
    </row>
    <row r="378" spans="1:12" s="172" customFormat="1" ht="15" hidden="1" customHeight="1" x14ac:dyDescent="0.25">
      <c r="A378" s="167">
        <v>174</v>
      </c>
      <c r="B378" s="168">
        <v>41455</v>
      </c>
      <c r="C378" s="189">
        <v>0.63888888888888895</v>
      </c>
      <c r="D378" s="173" t="s">
        <v>1946</v>
      </c>
      <c r="E378" s="173" t="s">
        <v>1868</v>
      </c>
      <c r="F378" s="169" t="s">
        <v>2083</v>
      </c>
      <c r="G378" s="169" t="s">
        <v>409</v>
      </c>
      <c r="H378" s="167">
        <v>0</v>
      </c>
      <c r="I378" s="167">
        <v>0</v>
      </c>
      <c r="J378" s="167">
        <v>1</v>
      </c>
      <c r="K378" s="190">
        <v>0</v>
      </c>
      <c r="L378" s="169" t="s">
        <v>1617</v>
      </c>
    </row>
    <row r="379" spans="1:12" s="172" customFormat="1" ht="15" hidden="1" customHeight="1" x14ac:dyDescent="0.25">
      <c r="A379" s="167">
        <v>175</v>
      </c>
      <c r="B379" s="168">
        <v>41455</v>
      </c>
      <c r="C379" s="189">
        <v>0.71527777777777779</v>
      </c>
      <c r="D379" s="173" t="s">
        <v>2084</v>
      </c>
      <c r="E379" s="169" t="s">
        <v>1888</v>
      </c>
      <c r="F379" s="169" t="s">
        <v>325</v>
      </c>
      <c r="G379" s="169" t="s">
        <v>1875</v>
      </c>
      <c r="H379" s="167">
        <v>0</v>
      </c>
      <c r="I379" s="167">
        <v>0</v>
      </c>
      <c r="J379" s="167">
        <v>0</v>
      </c>
      <c r="K379" s="190">
        <v>0</v>
      </c>
      <c r="L379" s="169" t="s">
        <v>1617</v>
      </c>
    </row>
    <row r="380" spans="1:12" s="172" customFormat="1" ht="15" hidden="1" customHeight="1" x14ac:dyDescent="0.25">
      <c r="A380" s="167">
        <v>176</v>
      </c>
      <c r="B380" s="168">
        <v>41455</v>
      </c>
      <c r="C380" s="189">
        <v>0.90625</v>
      </c>
      <c r="D380" s="173" t="s">
        <v>2085</v>
      </c>
      <c r="E380" s="173" t="s">
        <v>1868</v>
      </c>
      <c r="F380" s="169" t="s">
        <v>1960</v>
      </c>
      <c r="G380" s="169" t="s">
        <v>409</v>
      </c>
      <c r="H380" s="167">
        <v>0</v>
      </c>
      <c r="I380" s="167">
        <v>0</v>
      </c>
      <c r="J380" s="167">
        <v>1</v>
      </c>
      <c r="K380" s="190">
        <v>0</v>
      </c>
      <c r="L380" s="169" t="s">
        <v>1617</v>
      </c>
    </row>
    <row r="381" spans="1:12" s="5" customFormat="1" ht="20.100000000000001" customHeight="1" x14ac:dyDescent="0.25">
      <c r="A381" s="37"/>
      <c r="B381" s="38"/>
      <c r="C381" s="37"/>
      <c r="D381" s="37"/>
      <c r="E381" s="37"/>
      <c r="F381" s="37" t="s">
        <v>1819</v>
      </c>
      <c r="G381" s="37" t="s">
        <v>1238</v>
      </c>
      <c r="H381" s="38">
        <f>SUM(H310:H380)</f>
        <v>0</v>
      </c>
      <c r="I381" s="38">
        <f>SUM(I310:I380)</f>
        <v>0</v>
      </c>
      <c r="J381" s="38">
        <f>SUM(J310:J380)</f>
        <v>33</v>
      </c>
      <c r="K381" s="38">
        <f>SUM(K310:K380)</f>
        <v>22</v>
      </c>
      <c r="L381" s="37"/>
    </row>
    <row r="382" spans="1:12" s="172" customFormat="1" ht="24" customHeight="1" x14ac:dyDescent="0.25">
      <c r="A382" s="521" t="s">
        <v>1345</v>
      </c>
      <c r="B382" s="521"/>
      <c r="C382" s="521"/>
      <c r="D382" s="521"/>
      <c r="E382" s="521"/>
      <c r="F382" s="521"/>
      <c r="G382" s="521"/>
      <c r="H382" s="521"/>
      <c r="I382" s="521"/>
      <c r="J382" s="521"/>
      <c r="K382" s="521"/>
      <c r="L382" s="521"/>
    </row>
    <row r="383" spans="1:12" s="172" customFormat="1" ht="15" hidden="1" customHeight="1" x14ac:dyDescent="0.25">
      <c r="A383" s="174">
        <v>1</v>
      </c>
      <c r="B383" s="181">
        <v>41369</v>
      </c>
      <c r="C383" s="191">
        <v>0.625</v>
      </c>
      <c r="D383" s="192" t="s">
        <v>2086</v>
      </c>
      <c r="E383" s="173" t="s">
        <v>1868</v>
      </c>
      <c r="F383" s="173" t="s">
        <v>2087</v>
      </c>
      <c r="G383" s="173" t="s">
        <v>2088</v>
      </c>
      <c r="H383" s="174">
        <v>0</v>
      </c>
      <c r="I383" s="174">
        <v>0</v>
      </c>
      <c r="J383" s="174">
        <v>1</v>
      </c>
      <c r="K383" s="174">
        <v>0</v>
      </c>
      <c r="L383" s="174" t="s">
        <v>808</v>
      </c>
    </row>
    <row r="384" spans="1:12" s="172" customFormat="1" hidden="1" x14ac:dyDescent="0.25">
      <c r="A384" s="174">
        <v>2</v>
      </c>
      <c r="B384" s="183" t="s">
        <v>2089</v>
      </c>
      <c r="C384" s="193">
        <v>0.89583333333333337</v>
      </c>
      <c r="D384" s="173" t="s">
        <v>2090</v>
      </c>
      <c r="E384" s="173" t="s">
        <v>1240</v>
      </c>
      <c r="F384" s="173" t="s">
        <v>2091</v>
      </c>
      <c r="G384" s="173" t="s">
        <v>1362</v>
      </c>
      <c r="H384" s="176">
        <v>0</v>
      </c>
      <c r="I384" s="176">
        <v>0</v>
      </c>
      <c r="J384" s="176">
        <v>0</v>
      </c>
      <c r="K384" s="176">
        <v>0</v>
      </c>
      <c r="L384" s="176" t="s">
        <v>280</v>
      </c>
    </row>
    <row r="385" spans="1:12" s="172" customFormat="1" hidden="1" x14ac:dyDescent="0.25">
      <c r="A385" s="174">
        <v>3</v>
      </c>
      <c r="B385" s="181">
        <v>41378</v>
      </c>
      <c r="C385" s="191">
        <v>0.78125</v>
      </c>
      <c r="D385" s="192" t="s">
        <v>2092</v>
      </c>
      <c r="E385" s="171" t="s">
        <v>317</v>
      </c>
      <c r="F385" s="173" t="s">
        <v>797</v>
      </c>
      <c r="G385" s="173" t="s">
        <v>310</v>
      </c>
      <c r="H385" s="174">
        <v>1</v>
      </c>
      <c r="I385" s="174">
        <v>0</v>
      </c>
      <c r="J385" s="174">
        <v>1</v>
      </c>
      <c r="K385" s="174">
        <v>1</v>
      </c>
      <c r="L385" s="174" t="s">
        <v>305</v>
      </c>
    </row>
    <row r="386" spans="1:12" s="172" customFormat="1" hidden="1" x14ac:dyDescent="0.25">
      <c r="A386" s="174">
        <v>4</v>
      </c>
      <c r="B386" s="181">
        <v>41382</v>
      </c>
      <c r="C386" s="191">
        <v>0.61458333333333337</v>
      </c>
      <c r="D386" s="192" t="s">
        <v>2093</v>
      </c>
      <c r="E386" s="171" t="s">
        <v>2094</v>
      </c>
      <c r="F386" s="173" t="s">
        <v>2095</v>
      </c>
      <c r="G386" s="173" t="s">
        <v>310</v>
      </c>
      <c r="H386" s="174">
        <v>0</v>
      </c>
      <c r="I386" s="174">
        <v>0</v>
      </c>
      <c r="J386" s="174">
        <v>0</v>
      </c>
      <c r="K386" s="174">
        <v>0</v>
      </c>
      <c r="L386" s="174" t="s">
        <v>288</v>
      </c>
    </row>
    <row r="387" spans="1:12" s="172" customFormat="1" hidden="1" x14ac:dyDescent="0.25">
      <c r="A387" s="174">
        <v>5</v>
      </c>
      <c r="B387" s="181">
        <v>41384</v>
      </c>
      <c r="C387" s="191">
        <v>0.83333333333333337</v>
      </c>
      <c r="D387" s="192" t="s">
        <v>2096</v>
      </c>
      <c r="E387" s="171" t="s">
        <v>1240</v>
      </c>
      <c r="F387" s="171" t="s">
        <v>1353</v>
      </c>
      <c r="G387" s="171" t="s">
        <v>279</v>
      </c>
      <c r="H387" s="174">
        <v>0</v>
      </c>
      <c r="I387" s="174">
        <v>0</v>
      </c>
      <c r="J387" s="174">
        <v>1</v>
      </c>
      <c r="K387" s="174">
        <v>1</v>
      </c>
      <c r="L387" s="174" t="s">
        <v>299</v>
      </c>
    </row>
    <row r="388" spans="1:12" s="172" customFormat="1" hidden="1" x14ac:dyDescent="0.25">
      <c r="A388" s="174">
        <v>6</v>
      </c>
      <c r="B388" s="181">
        <v>41390</v>
      </c>
      <c r="C388" s="191">
        <v>0.47916666666666669</v>
      </c>
      <c r="D388" s="192" t="s">
        <v>2097</v>
      </c>
      <c r="E388" s="171" t="s">
        <v>2098</v>
      </c>
      <c r="F388" s="171" t="s">
        <v>2099</v>
      </c>
      <c r="G388" s="171" t="s">
        <v>310</v>
      </c>
      <c r="H388" s="174">
        <v>0</v>
      </c>
      <c r="I388" s="174">
        <v>0</v>
      </c>
      <c r="J388" s="174">
        <v>0</v>
      </c>
      <c r="K388" s="174">
        <v>0</v>
      </c>
      <c r="L388" s="174" t="s">
        <v>808</v>
      </c>
    </row>
    <row r="389" spans="1:12" s="172" customFormat="1" hidden="1" x14ac:dyDescent="0.25">
      <c r="A389" s="174">
        <v>7</v>
      </c>
      <c r="B389" s="181">
        <v>41392</v>
      </c>
      <c r="C389" s="191">
        <v>0.28125</v>
      </c>
      <c r="D389" s="192" t="s">
        <v>2100</v>
      </c>
      <c r="E389" s="171" t="s">
        <v>1240</v>
      </c>
      <c r="F389" s="171" t="s">
        <v>304</v>
      </c>
      <c r="G389" s="171" t="s">
        <v>310</v>
      </c>
      <c r="H389" s="174">
        <v>0</v>
      </c>
      <c r="I389" s="174">
        <v>0</v>
      </c>
      <c r="J389" s="174">
        <v>0</v>
      </c>
      <c r="K389" s="174">
        <v>0</v>
      </c>
      <c r="L389" s="174" t="s">
        <v>305</v>
      </c>
    </row>
    <row r="390" spans="1:12" s="172" customFormat="1" hidden="1" x14ac:dyDescent="0.25">
      <c r="A390" s="174">
        <v>8</v>
      </c>
      <c r="B390" s="181">
        <v>41392</v>
      </c>
      <c r="C390" s="191">
        <v>0.77430555555555547</v>
      </c>
      <c r="D390" s="171" t="s">
        <v>2101</v>
      </c>
      <c r="E390" s="171" t="s">
        <v>1391</v>
      </c>
      <c r="F390" s="171" t="s">
        <v>287</v>
      </c>
      <c r="G390" s="171" t="s">
        <v>279</v>
      </c>
      <c r="H390" s="174">
        <v>0</v>
      </c>
      <c r="I390" s="174">
        <v>0</v>
      </c>
      <c r="J390" s="174">
        <v>1</v>
      </c>
      <c r="K390" s="174">
        <v>0</v>
      </c>
      <c r="L390" s="174" t="s">
        <v>305</v>
      </c>
    </row>
    <row r="391" spans="1:12" s="5" customFormat="1" ht="20.100000000000001" customHeight="1" x14ac:dyDescent="0.25">
      <c r="A391" s="37"/>
      <c r="B391" s="38"/>
      <c r="C391" s="37"/>
      <c r="D391" s="37"/>
      <c r="E391" s="37"/>
      <c r="F391" s="37" t="s">
        <v>1709</v>
      </c>
      <c r="G391" s="37" t="s">
        <v>1365</v>
      </c>
      <c r="H391" s="38">
        <f>SUM(H383:H390)</f>
        <v>1</v>
      </c>
      <c r="I391" s="38">
        <f>SUM(I383:I390)</f>
        <v>0</v>
      </c>
      <c r="J391" s="38">
        <f>SUM(J383:J390)</f>
        <v>4</v>
      </c>
      <c r="K391" s="38">
        <f>SUM(K383:K390)</f>
        <v>2</v>
      </c>
      <c r="L391" s="37"/>
    </row>
    <row r="392" spans="1:12" s="172" customFormat="1" hidden="1" x14ac:dyDescent="0.25">
      <c r="A392" s="174">
        <v>1</v>
      </c>
      <c r="B392" s="181">
        <v>41399</v>
      </c>
      <c r="C392" s="191">
        <v>0.8125</v>
      </c>
      <c r="D392" s="171" t="s">
        <v>2102</v>
      </c>
      <c r="E392" s="171" t="s">
        <v>1240</v>
      </c>
      <c r="F392" s="171" t="s">
        <v>298</v>
      </c>
      <c r="G392" s="171" t="s">
        <v>279</v>
      </c>
      <c r="H392" s="174">
        <v>0</v>
      </c>
      <c r="I392" s="174">
        <v>0</v>
      </c>
      <c r="J392" s="174">
        <v>1</v>
      </c>
      <c r="K392" s="174">
        <v>0</v>
      </c>
      <c r="L392" s="174" t="s">
        <v>305</v>
      </c>
    </row>
    <row r="393" spans="1:12" s="172" customFormat="1" hidden="1" x14ac:dyDescent="0.25">
      <c r="A393" s="174">
        <v>2</v>
      </c>
      <c r="B393" s="181">
        <v>41399</v>
      </c>
      <c r="C393" s="191">
        <v>0.88541666666666663</v>
      </c>
      <c r="D393" s="171" t="s">
        <v>2103</v>
      </c>
      <c r="E393" s="171" t="s">
        <v>2104</v>
      </c>
      <c r="F393" s="171" t="s">
        <v>1335</v>
      </c>
      <c r="G393" s="171" t="s">
        <v>279</v>
      </c>
      <c r="H393" s="174">
        <v>0</v>
      </c>
      <c r="I393" s="174">
        <v>0</v>
      </c>
      <c r="J393" s="174">
        <v>1</v>
      </c>
      <c r="K393" s="174">
        <v>0</v>
      </c>
      <c r="L393" s="174" t="s">
        <v>305</v>
      </c>
    </row>
    <row r="394" spans="1:12" s="172" customFormat="1" hidden="1" x14ac:dyDescent="0.25">
      <c r="A394" s="174">
        <v>3</v>
      </c>
      <c r="B394" s="181">
        <v>41403</v>
      </c>
      <c r="C394" s="191">
        <v>0.34791666666666665</v>
      </c>
      <c r="D394" s="171" t="s">
        <v>2105</v>
      </c>
      <c r="E394" s="171" t="s">
        <v>1240</v>
      </c>
      <c r="F394" s="171" t="s">
        <v>304</v>
      </c>
      <c r="G394" s="171" t="s">
        <v>310</v>
      </c>
      <c r="H394" s="174">
        <v>0</v>
      </c>
      <c r="I394" s="174">
        <v>0</v>
      </c>
      <c r="J394" s="174"/>
      <c r="K394" s="174"/>
      <c r="L394" s="174" t="s">
        <v>288</v>
      </c>
    </row>
    <row r="395" spans="1:12" s="172" customFormat="1" hidden="1" x14ac:dyDescent="0.25">
      <c r="A395" s="174">
        <v>4</v>
      </c>
      <c r="B395" s="181">
        <v>41406</v>
      </c>
      <c r="C395" s="191">
        <v>4.1666666666666664E-2</v>
      </c>
      <c r="D395" s="171" t="s">
        <v>2106</v>
      </c>
      <c r="E395" s="171" t="s">
        <v>1232</v>
      </c>
      <c r="F395" s="171" t="s">
        <v>797</v>
      </c>
      <c r="G395" s="171" t="s">
        <v>310</v>
      </c>
      <c r="H395" s="174">
        <v>0</v>
      </c>
      <c r="I395" s="174">
        <v>0</v>
      </c>
      <c r="J395" s="174">
        <v>1</v>
      </c>
      <c r="K395" s="174">
        <v>0</v>
      </c>
      <c r="L395" s="174" t="s">
        <v>305</v>
      </c>
    </row>
    <row r="396" spans="1:12" s="172" customFormat="1" hidden="1" x14ac:dyDescent="0.25">
      <c r="A396" s="174">
        <v>5</v>
      </c>
      <c r="B396" s="181">
        <v>41406</v>
      </c>
      <c r="C396" s="191">
        <v>0.39930555555555558</v>
      </c>
      <c r="D396" s="171" t="s">
        <v>2107</v>
      </c>
      <c r="E396" s="171" t="s">
        <v>1240</v>
      </c>
      <c r="F396" s="171" t="s">
        <v>298</v>
      </c>
      <c r="G396" s="171" t="s">
        <v>310</v>
      </c>
      <c r="H396" s="174">
        <v>0</v>
      </c>
      <c r="I396" s="174">
        <v>0</v>
      </c>
      <c r="J396" s="174">
        <v>1</v>
      </c>
      <c r="K396" s="174">
        <v>0</v>
      </c>
      <c r="L396" s="174" t="s">
        <v>2108</v>
      </c>
    </row>
    <row r="397" spans="1:12" s="172" customFormat="1" hidden="1" x14ac:dyDescent="0.25">
      <c r="A397" s="174">
        <v>6</v>
      </c>
      <c r="B397" s="181">
        <v>41406</v>
      </c>
      <c r="C397" s="191">
        <v>0.69791666666666663</v>
      </c>
      <c r="D397" s="171" t="s">
        <v>2109</v>
      </c>
      <c r="E397" s="171" t="s">
        <v>1232</v>
      </c>
      <c r="F397" s="171" t="s">
        <v>2110</v>
      </c>
      <c r="G397" s="171" t="s">
        <v>310</v>
      </c>
      <c r="H397" s="174">
        <v>0</v>
      </c>
      <c r="I397" s="174">
        <v>0</v>
      </c>
      <c r="J397" s="174">
        <v>2</v>
      </c>
      <c r="K397" s="174">
        <v>0</v>
      </c>
      <c r="L397" s="174" t="s">
        <v>2108</v>
      </c>
    </row>
    <row r="398" spans="1:12" s="172" customFormat="1" hidden="1" x14ac:dyDescent="0.25">
      <c r="A398" s="174">
        <v>7</v>
      </c>
      <c r="B398" s="181">
        <v>41416</v>
      </c>
      <c r="C398" s="191">
        <v>0.52777777777777779</v>
      </c>
      <c r="D398" s="171" t="s">
        <v>2111</v>
      </c>
      <c r="E398" s="171" t="s">
        <v>1232</v>
      </c>
      <c r="F398" s="171" t="s">
        <v>2112</v>
      </c>
      <c r="G398" s="171" t="s">
        <v>279</v>
      </c>
      <c r="H398" s="174">
        <v>0</v>
      </c>
      <c r="I398" s="174">
        <v>0</v>
      </c>
      <c r="J398" s="174">
        <v>0</v>
      </c>
      <c r="K398" s="174">
        <v>0</v>
      </c>
      <c r="L398" s="174" t="s">
        <v>293</v>
      </c>
    </row>
    <row r="399" spans="1:12" s="172" customFormat="1" hidden="1" x14ac:dyDescent="0.25">
      <c r="A399" s="174">
        <v>8</v>
      </c>
      <c r="B399" s="181">
        <v>41418</v>
      </c>
      <c r="C399" s="191">
        <v>0.81597222222222221</v>
      </c>
      <c r="D399" s="171" t="s">
        <v>2113</v>
      </c>
      <c r="E399" s="171" t="s">
        <v>2114</v>
      </c>
      <c r="F399" s="171" t="s">
        <v>325</v>
      </c>
      <c r="G399" s="171" t="s">
        <v>333</v>
      </c>
      <c r="H399" s="174">
        <v>0</v>
      </c>
      <c r="I399" s="174">
        <v>0</v>
      </c>
      <c r="J399" s="174">
        <v>1</v>
      </c>
      <c r="K399" s="174">
        <v>0</v>
      </c>
      <c r="L399" s="174" t="s">
        <v>808</v>
      </c>
    </row>
    <row r="400" spans="1:12" s="172" customFormat="1" hidden="1" x14ac:dyDescent="0.25">
      <c r="A400" s="174">
        <v>9</v>
      </c>
      <c r="B400" s="181">
        <v>41420</v>
      </c>
      <c r="C400" s="191">
        <v>0.95833333333333337</v>
      </c>
      <c r="D400" s="171" t="s">
        <v>2102</v>
      </c>
      <c r="E400" s="171" t="s">
        <v>1240</v>
      </c>
      <c r="F400" s="171" t="s">
        <v>298</v>
      </c>
      <c r="G400" s="171" t="s">
        <v>2115</v>
      </c>
      <c r="H400" s="174">
        <v>0</v>
      </c>
      <c r="I400" s="174">
        <v>0</v>
      </c>
      <c r="J400" s="174"/>
      <c r="K400" s="174">
        <v>0</v>
      </c>
      <c r="L400" s="174" t="s">
        <v>305</v>
      </c>
    </row>
    <row r="401" spans="1:12" s="172" customFormat="1" hidden="1" x14ac:dyDescent="0.25">
      <c r="A401" s="174">
        <v>10</v>
      </c>
      <c r="B401" s="174" t="s">
        <v>2116</v>
      </c>
      <c r="C401" s="191">
        <v>0.78472222222222221</v>
      </c>
      <c r="D401" s="171" t="s">
        <v>2117</v>
      </c>
      <c r="E401" s="171" t="s">
        <v>1240</v>
      </c>
      <c r="F401" s="171" t="s">
        <v>1353</v>
      </c>
      <c r="G401" s="171" t="s">
        <v>310</v>
      </c>
      <c r="H401" s="174">
        <v>0</v>
      </c>
      <c r="I401" s="174">
        <v>0</v>
      </c>
      <c r="J401" s="174">
        <v>1</v>
      </c>
      <c r="K401" s="174">
        <v>0</v>
      </c>
      <c r="L401" s="174" t="s">
        <v>280</v>
      </c>
    </row>
    <row r="402" spans="1:12" s="172" customFormat="1" hidden="1" x14ac:dyDescent="0.25">
      <c r="A402" s="174">
        <v>11</v>
      </c>
      <c r="B402" s="181">
        <v>41424</v>
      </c>
      <c r="C402" s="191">
        <v>0.45833333333333331</v>
      </c>
      <c r="D402" s="171" t="s">
        <v>2118</v>
      </c>
      <c r="E402" s="171" t="s">
        <v>1240</v>
      </c>
      <c r="F402" s="171" t="s">
        <v>1353</v>
      </c>
      <c r="G402" s="171" t="s">
        <v>2119</v>
      </c>
      <c r="H402" s="174">
        <v>0</v>
      </c>
      <c r="I402" s="174">
        <v>0</v>
      </c>
      <c r="J402" s="174">
        <v>0</v>
      </c>
      <c r="K402" s="174">
        <v>1</v>
      </c>
      <c r="L402" s="174" t="s">
        <v>288</v>
      </c>
    </row>
    <row r="403" spans="1:12" s="172" customFormat="1" hidden="1" x14ac:dyDescent="0.25">
      <c r="A403" s="174">
        <v>12</v>
      </c>
      <c r="B403" s="181">
        <v>41425</v>
      </c>
      <c r="C403" s="191">
        <v>0.4513888888888889</v>
      </c>
      <c r="D403" s="171" t="s">
        <v>2120</v>
      </c>
      <c r="E403" s="171" t="s">
        <v>1232</v>
      </c>
      <c r="F403" s="171" t="s">
        <v>1353</v>
      </c>
      <c r="G403" s="171" t="s">
        <v>279</v>
      </c>
      <c r="H403" s="174">
        <v>0</v>
      </c>
      <c r="I403" s="174">
        <v>0</v>
      </c>
      <c r="J403" s="174">
        <v>0</v>
      </c>
      <c r="K403" s="174">
        <v>0</v>
      </c>
      <c r="L403" s="174" t="s">
        <v>808</v>
      </c>
    </row>
    <row r="404" spans="1:12" s="172" customFormat="1" hidden="1" x14ac:dyDescent="0.25">
      <c r="A404" s="174">
        <v>13</v>
      </c>
      <c r="B404" s="181">
        <v>41425</v>
      </c>
      <c r="C404" s="191">
        <v>0.73958333333333337</v>
      </c>
      <c r="D404" s="171" t="s">
        <v>2121</v>
      </c>
      <c r="E404" s="171" t="s">
        <v>1391</v>
      </c>
      <c r="F404" s="171" t="s">
        <v>2122</v>
      </c>
      <c r="G404" s="171" t="s">
        <v>2123</v>
      </c>
      <c r="H404" s="174">
        <v>0</v>
      </c>
      <c r="I404" s="174">
        <v>0</v>
      </c>
      <c r="J404" s="174">
        <v>0</v>
      </c>
      <c r="K404" s="174">
        <v>0</v>
      </c>
      <c r="L404" s="174" t="s">
        <v>808</v>
      </c>
    </row>
    <row r="405" spans="1:12" s="5" customFormat="1" ht="20.100000000000001" customHeight="1" x14ac:dyDescent="0.25">
      <c r="A405" s="37"/>
      <c r="B405" s="38"/>
      <c r="C405" s="37"/>
      <c r="D405" s="37"/>
      <c r="E405" s="37"/>
      <c r="F405" s="37" t="s">
        <v>1784</v>
      </c>
      <c r="G405" s="37" t="s">
        <v>1365</v>
      </c>
      <c r="H405" s="38">
        <f>SUM(H392:H404)</f>
        <v>0</v>
      </c>
      <c r="I405" s="38">
        <f>SUM(I392:I404)</f>
        <v>0</v>
      </c>
      <c r="J405" s="38">
        <f>SUM(J392:J404)</f>
        <v>8</v>
      </c>
      <c r="K405" s="38">
        <f>SUM(K392:K404)</f>
        <v>1</v>
      </c>
      <c r="L405" s="37"/>
    </row>
    <row r="406" spans="1:12" s="172" customFormat="1" hidden="1" x14ac:dyDescent="0.25">
      <c r="A406" s="174">
        <v>1</v>
      </c>
      <c r="B406" s="181">
        <v>41428</v>
      </c>
      <c r="C406" s="191">
        <v>0.34375</v>
      </c>
      <c r="D406" s="171" t="s">
        <v>2124</v>
      </c>
      <c r="E406" s="171" t="s">
        <v>277</v>
      </c>
      <c r="F406" s="171" t="s">
        <v>1361</v>
      </c>
      <c r="G406" s="171" t="s">
        <v>1362</v>
      </c>
      <c r="H406" s="174">
        <v>0</v>
      </c>
      <c r="I406" s="174">
        <v>0</v>
      </c>
      <c r="J406" s="174">
        <v>1</v>
      </c>
      <c r="K406" s="174">
        <v>0</v>
      </c>
      <c r="L406" s="174" t="s">
        <v>321</v>
      </c>
    </row>
    <row r="407" spans="1:12" s="172" customFormat="1" hidden="1" x14ac:dyDescent="0.25">
      <c r="A407" s="174">
        <v>2</v>
      </c>
      <c r="B407" s="181">
        <v>41431</v>
      </c>
      <c r="C407" s="191">
        <v>0.47916666666666669</v>
      </c>
      <c r="D407" s="171" t="s">
        <v>2125</v>
      </c>
      <c r="E407" s="171" t="s">
        <v>1232</v>
      </c>
      <c r="F407" s="171" t="s">
        <v>2126</v>
      </c>
      <c r="G407" s="171" t="s">
        <v>310</v>
      </c>
      <c r="H407" s="174">
        <v>0</v>
      </c>
      <c r="I407" s="174">
        <v>0</v>
      </c>
      <c r="J407" s="174">
        <v>1</v>
      </c>
      <c r="K407" s="174">
        <v>0</v>
      </c>
      <c r="L407" s="174" t="s">
        <v>288</v>
      </c>
    </row>
    <row r="408" spans="1:12" s="172" customFormat="1" hidden="1" x14ac:dyDescent="0.25">
      <c r="A408" s="174">
        <v>3</v>
      </c>
      <c r="B408" s="181">
        <v>41432</v>
      </c>
      <c r="C408" s="191">
        <v>0.8125</v>
      </c>
      <c r="D408" s="171" t="s">
        <v>2127</v>
      </c>
      <c r="E408" s="171" t="s">
        <v>1240</v>
      </c>
      <c r="F408" s="171" t="s">
        <v>2128</v>
      </c>
      <c r="G408" s="171" t="s">
        <v>310</v>
      </c>
      <c r="H408" s="174">
        <v>0</v>
      </c>
      <c r="I408" s="174">
        <v>0</v>
      </c>
      <c r="J408" s="174">
        <v>2</v>
      </c>
      <c r="K408" s="174">
        <v>0</v>
      </c>
      <c r="L408" s="174" t="s">
        <v>808</v>
      </c>
    </row>
    <row r="409" spans="1:12" s="172" customFormat="1" hidden="1" x14ac:dyDescent="0.25">
      <c r="A409" s="174">
        <v>4</v>
      </c>
      <c r="B409" s="181">
        <v>41446</v>
      </c>
      <c r="C409" s="191">
        <v>9.0277777777777776E-2</v>
      </c>
      <c r="D409" s="171" t="s">
        <v>2129</v>
      </c>
      <c r="E409" s="171" t="s">
        <v>1240</v>
      </c>
      <c r="F409" s="171" t="s">
        <v>325</v>
      </c>
      <c r="G409" s="171" t="s">
        <v>310</v>
      </c>
      <c r="H409" s="174">
        <v>0</v>
      </c>
      <c r="I409" s="174">
        <v>0</v>
      </c>
      <c r="J409" s="174">
        <v>1</v>
      </c>
      <c r="K409" s="174">
        <v>0</v>
      </c>
      <c r="L409" s="174" t="s">
        <v>808</v>
      </c>
    </row>
    <row r="410" spans="1:12" s="172" customFormat="1" hidden="1" x14ac:dyDescent="0.25">
      <c r="A410" s="174">
        <v>5</v>
      </c>
      <c r="B410" s="181">
        <v>41450</v>
      </c>
      <c r="C410" s="191">
        <v>0.27083333333333331</v>
      </c>
      <c r="D410" s="171" t="s">
        <v>2102</v>
      </c>
      <c r="E410" s="171" t="s">
        <v>2114</v>
      </c>
      <c r="F410" s="171" t="s">
        <v>325</v>
      </c>
      <c r="G410" s="171" t="s">
        <v>310</v>
      </c>
      <c r="H410" s="174">
        <v>0</v>
      </c>
      <c r="I410" s="174">
        <v>0</v>
      </c>
      <c r="J410" s="174">
        <v>0</v>
      </c>
      <c r="K410" s="174">
        <v>0</v>
      </c>
      <c r="L410" s="174" t="s">
        <v>280</v>
      </c>
    </row>
    <row r="411" spans="1:12" s="172" customFormat="1" hidden="1" x14ac:dyDescent="0.25">
      <c r="A411" s="174">
        <v>6</v>
      </c>
      <c r="B411" s="181">
        <v>41453</v>
      </c>
      <c r="C411" s="191">
        <v>0.77083333333333337</v>
      </c>
      <c r="D411" s="171" t="s">
        <v>2102</v>
      </c>
      <c r="E411" s="171" t="s">
        <v>1240</v>
      </c>
      <c r="F411" s="171" t="s">
        <v>309</v>
      </c>
      <c r="G411" s="171" t="s">
        <v>310</v>
      </c>
      <c r="H411" s="174">
        <v>0</v>
      </c>
      <c r="I411" s="174">
        <v>0</v>
      </c>
      <c r="J411" s="174">
        <v>1</v>
      </c>
      <c r="K411" s="174">
        <v>1</v>
      </c>
      <c r="L411" s="174" t="s">
        <v>808</v>
      </c>
    </row>
    <row r="412" spans="1:12" s="172" customFormat="1" hidden="1" x14ac:dyDescent="0.25">
      <c r="A412" s="174">
        <v>7</v>
      </c>
      <c r="B412" s="181">
        <v>41453</v>
      </c>
      <c r="C412" s="191">
        <v>0.96527777777777779</v>
      </c>
      <c r="D412" s="171" t="s">
        <v>2102</v>
      </c>
      <c r="E412" s="171" t="s">
        <v>1232</v>
      </c>
      <c r="F412" s="171" t="s">
        <v>1357</v>
      </c>
      <c r="G412" s="171" t="s">
        <v>279</v>
      </c>
      <c r="H412" s="174">
        <v>0</v>
      </c>
      <c r="I412" s="174">
        <v>0</v>
      </c>
      <c r="J412" s="174">
        <v>3</v>
      </c>
      <c r="K412" s="174">
        <v>3</v>
      </c>
      <c r="L412" s="174" t="s">
        <v>808</v>
      </c>
    </row>
    <row r="413" spans="1:12" s="172" customFormat="1" hidden="1" x14ac:dyDescent="0.25">
      <c r="A413" s="174">
        <v>8</v>
      </c>
      <c r="B413" s="181">
        <v>41455</v>
      </c>
      <c r="C413" s="191">
        <v>0.4375</v>
      </c>
      <c r="D413" s="171" t="s">
        <v>2130</v>
      </c>
      <c r="E413" s="171" t="s">
        <v>1232</v>
      </c>
      <c r="F413" s="171" t="s">
        <v>2131</v>
      </c>
      <c r="G413" s="171" t="s">
        <v>279</v>
      </c>
      <c r="H413" s="174">
        <v>0</v>
      </c>
      <c r="I413" s="174">
        <v>0</v>
      </c>
      <c r="J413" s="174">
        <v>0</v>
      </c>
      <c r="K413" s="174">
        <v>1</v>
      </c>
      <c r="L413" s="174" t="s">
        <v>305</v>
      </c>
    </row>
    <row r="414" spans="1:12" s="5" customFormat="1" ht="20.100000000000001" customHeight="1" x14ac:dyDescent="0.25">
      <c r="A414" s="37"/>
      <c r="B414" s="38"/>
      <c r="C414" s="37"/>
      <c r="D414" s="37"/>
      <c r="E414" s="37"/>
      <c r="F414" s="37" t="s">
        <v>1819</v>
      </c>
      <c r="G414" s="37" t="s">
        <v>1365</v>
      </c>
      <c r="H414" s="38">
        <f>SUM(H406:H413)</f>
        <v>0</v>
      </c>
      <c r="I414" s="38">
        <f>SUM(I406:I413)</f>
        <v>0</v>
      </c>
      <c r="J414" s="38">
        <f>SUM(J406:J413)</f>
        <v>9</v>
      </c>
      <c r="K414" s="38">
        <f>SUM(K406:K413)</f>
        <v>5</v>
      </c>
      <c r="L414" s="37"/>
    </row>
    <row r="415" spans="1:12" s="172" customFormat="1" ht="22.5" customHeight="1" x14ac:dyDescent="0.25">
      <c r="A415" s="521" t="s">
        <v>1366</v>
      </c>
      <c r="B415" s="521"/>
      <c r="C415" s="521"/>
      <c r="D415" s="521"/>
      <c r="E415" s="521"/>
      <c r="F415" s="521"/>
      <c r="G415" s="521"/>
      <c r="H415" s="521"/>
      <c r="I415" s="521"/>
      <c r="J415" s="521"/>
      <c r="K415" s="521"/>
      <c r="L415" s="521"/>
    </row>
    <row r="416" spans="1:12" s="172" customFormat="1" ht="15" hidden="1" customHeight="1" x14ac:dyDescent="0.25">
      <c r="A416" s="176">
        <v>1</v>
      </c>
      <c r="B416" s="177">
        <v>41370</v>
      </c>
      <c r="C416" s="193">
        <v>0.52083333333333337</v>
      </c>
      <c r="D416" s="194" t="s">
        <v>2132</v>
      </c>
      <c r="E416" s="171" t="s">
        <v>277</v>
      </c>
      <c r="F416" s="176" t="s">
        <v>298</v>
      </c>
      <c r="G416" s="176" t="s">
        <v>310</v>
      </c>
      <c r="H416" s="195"/>
      <c r="I416" s="195"/>
      <c r="J416" s="195"/>
      <c r="K416" s="195"/>
      <c r="L416" s="176" t="s">
        <v>299</v>
      </c>
    </row>
    <row r="417" spans="1:12" s="172" customFormat="1" ht="15" hidden="1" customHeight="1" x14ac:dyDescent="0.25">
      <c r="A417" s="176">
        <v>2</v>
      </c>
      <c r="B417" s="177">
        <v>41374</v>
      </c>
      <c r="C417" s="193">
        <v>0.38541666666666669</v>
      </c>
      <c r="D417" s="194" t="s">
        <v>2133</v>
      </c>
      <c r="E417" s="171" t="s">
        <v>277</v>
      </c>
      <c r="F417" s="176" t="s">
        <v>2134</v>
      </c>
      <c r="G417" s="176" t="s">
        <v>2135</v>
      </c>
      <c r="H417" s="195"/>
      <c r="I417" s="195"/>
      <c r="J417" s="195"/>
      <c r="K417" s="195"/>
      <c r="L417" s="176" t="s">
        <v>293</v>
      </c>
    </row>
    <row r="418" spans="1:12" s="172" customFormat="1" ht="15" hidden="1" customHeight="1" x14ac:dyDescent="0.25">
      <c r="A418" s="176">
        <v>3</v>
      </c>
      <c r="B418" s="177">
        <v>41380</v>
      </c>
      <c r="C418" s="193">
        <v>0.4375</v>
      </c>
      <c r="D418" s="194" t="s">
        <v>2136</v>
      </c>
      <c r="E418" s="171" t="s">
        <v>277</v>
      </c>
      <c r="F418" s="176" t="s">
        <v>1463</v>
      </c>
      <c r="G418" s="176" t="s">
        <v>310</v>
      </c>
      <c r="H418" s="195"/>
      <c r="I418" s="195"/>
      <c r="J418" s="195">
        <v>1</v>
      </c>
      <c r="K418" s="195"/>
      <c r="L418" s="176" t="s">
        <v>280</v>
      </c>
    </row>
    <row r="419" spans="1:12" s="172" customFormat="1" ht="15" hidden="1" customHeight="1" x14ac:dyDescent="0.25">
      <c r="A419" s="176">
        <v>4</v>
      </c>
      <c r="B419" s="177">
        <v>41386</v>
      </c>
      <c r="C419" s="193">
        <v>0.58333333333333337</v>
      </c>
      <c r="D419" s="194" t="s">
        <v>2137</v>
      </c>
      <c r="E419" s="171" t="s">
        <v>277</v>
      </c>
      <c r="F419" s="176" t="s">
        <v>2138</v>
      </c>
      <c r="G419" s="176" t="s">
        <v>2139</v>
      </c>
      <c r="H419" s="195"/>
      <c r="I419" s="195"/>
      <c r="J419" s="195"/>
      <c r="K419" s="195"/>
      <c r="L419" s="176" t="s">
        <v>321</v>
      </c>
    </row>
    <row r="420" spans="1:12" s="172" customFormat="1" ht="15" hidden="1" customHeight="1" x14ac:dyDescent="0.25">
      <c r="A420" s="176">
        <v>5</v>
      </c>
      <c r="B420" s="177">
        <v>41386</v>
      </c>
      <c r="C420" s="193">
        <v>0.72916666666666663</v>
      </c>
      <c r="D420" s="194" t="s">
        <v>2140</v>
      </c>
      <c r="E420" s="171" t="s">
        <v>277</v>
      </c>
      <c r="F420" s="176" t="s">
        <v>287</v>
      </c>
      <c r="G420" s="176" t="s">
        <v>2141</v>
      </c>
      <c r="H420" s="195"/>
      <c r="I420" s="195"/>
      <c r="J420" s="195">
        <v>1</v>
      </c>
      <c r="K420" s="195"/>
      <c r="L420" s="176" t="s">
        <v>321</v>
      </c>
    </row>
    <row r="421" spans="1:12" s="172" customFormat="1" ht="15" hidden="1" customHeight="1" x14ac:dyDescent="0.25">
      <c r="A421" s="176">
        <v>6</v>
      </c>
      <c r="B421" s="177">
        <v>41390</v>
      </c>
      <c r="C421" s="193">
        <v>0.4375</v>
      </c>
      <c r="D421" s="194" t="s">
        <v>2142</v>
      </c>
      <c r="E421" s="171" t="s">
        <v>277</v>
      </c>
      <c r="F421" s="176" t="s">
        <v>2143</v>
      </c>
      <c r="G421" s="176" t="s">
        <v>2144</v>
      </c>
      <c r="H421" s="195"/>
      <c r="I421" s="195"/>
      <c r="J421" s="195">
        <v>1</v>
      </c>
      <c r="K421" s="195"/>
      <c r="L421" s="176" t="s">
        <v>808</v>
      </c>
    </row>
    <row r="422" spans="1:12" s="5" customFormat="1" ht="20.100000000000001" customHeight="1" x14ac:dyDescent="0.25">
      <c r="A422" s="37"/>
      <c r="B422" s="38"/>
      <c r="C422" s="37"/>
      <c r="D422" s="37"/>
      <c r="E422" s="37"/>
      <c r="F422" s="37" t="s">
        <v>1709</v>
      </c>
      <c r="G422" s="37" t="s">
        <v>1372</v>
      </c>
      <c r="H422" s="38">
        <f>SUM(H416:H421)</f>
        <v>0</v>
      </c>
      <c r="I422" s="38">
        <f>SUM(I416:I421)</f>
        <v>0</v>
      </c>
      <c r="J422" s="38">
        <f>SUM(J416:J421)</f>
        <v>3</v>
      </c>
      <c r="K422" s="38">
        <f>SUM(K416:K421)</f>
        <v>0</v>
      </c>
      <c r="L422" s="37"/>
    </row>
    <row r="423" spans="1:12" s="172" customFormat="1" ht="15" hidden="1" customHeight="1" x14ac:dyDescent="0.25">
      <c r="A423" s="176">
        <v>7</v>
      </c>
      <c r="B423" s="177">
        <v>41404</v>
      </c>
      <c r="C423" s="193">
        <v>0.33333333333333331</v>
      </c>
      <c r="D423" s="194" t="s">
        <v>2145</v>
      </c>
      <c r="E423" s="171" t="s">
        <v>277</v>
      </c>
      <c r="F423" s="176" t="s">
        <v>2146</v>
      </c>
      <c r="G423" s="176" t="s">
        <v>310</v>
      </c>
      <c r="H423" s="195"/>
      <c r="I423" s="195"/>
      <c r="J423" s="195">
        <v>2</v>
      </c>
      <c r="K423" s="195"/>
      <c r="L423" s="176" t="s">
        <v>808</v>
      </c>
    </row>
    <row r="424" spans="1:12" s="172" customFormat="1" ht="15" hidden="1" customHeight="1" x14ac:dyDescent="0.25">
      <c r="A424" s="176">
        <v>8</v>
      </c>
      <c r="B424" s="177">
        <v>41421</v>
      </c>
      <c r="C424" s="193">
        <v>0.3125</v>
      </c>
      <c r="D424" s="194" t="s">
        <v>2147</v>
      </c>
      <c r="E424" s="171" t="s">
        <v>277</v>
      </c>
      <c r="F424" s="176" t="s">
        <v>2148</v>
      </c>
      <c r="G424" s="176" t="s">
        <v>310</v>
      </c>
      <c r="H424" s="195"/>
      <c r="I424" s="195"/>
      <c r="J424" s="195">
        <v>4</v>
      </c>
      <c r="K424" s="195">
        <v>4</v>
      </c>
      <c r="L424" s="176" t="s">
        <v>321</v>
      </c>
    </row>
    <row r="425" spans="1:12" s="172" customFormat="1" ht="15" hidden="1" customHeight="1" x14ac:dyDescent="0.25">
      <c r="A425" s="176">
        <v>9</v>
      </c>
      <c r="B425" s="177">
        <v>41422</v>
      </c>
      <c r="C425" s="193">
        <v>0.22222222222222221</v>
      </c>
      <c r="D425" s="194" t="s">
        <v>2149</v>
      </c>
      <c r="E425" s="171" t="s">
        <v>277</v>
      </c>
      <c r="F425" s="176" t="s">
        <v>2150</v>
      </c>
      <c r="G425" s="176" t="s">
        <v>2151</v>
      </c>
      <c r="H425" s="195"/>
      <c r="I425" s="195"/>
      <c r="J425" s="195"/>
      <c r="K425" s="195">
        <v>1</v>
      </c>
      <c r="L425" s="176" t="s">
        <v>280</v>
      </c>
    </row>
    <row r="426" spans="1:12" s="5" customFormat="1" ht="20.100000000000001" customHeight="1" x14ac:dyDescent="0.25">
      <c r="A426" s="37"/>
      <c r="B426" s="38"/>
      <c r="C426" s="37"/>
      <c r="D426" s="37"/>
      <c r="E426" s="37"/>
      <c r="F426" s="37" t="s">
        <v>1784</v>
      </c>
      <c r="G426" s="37" t="s">
        <v>1372</v>
      </c>
      <c r="H426" s="38">
        <f>SUM(H423:H425)</f>
        <v>0</v>
      </c>
      <c r="I426" s="38">
        <f>SUM(I423:I425)</f>
        <v>0</v>
      </c>
      <c r="J426" s="38">
        <f>SUM(J423:J425)</f>
        <v>6</v>
      </c>
      <c r="K426" s="38">
        <f>SUM(K423:K425)</f>
        <v>5</v>
      </c>
      <c r="L426" s="37"/>
    </row>
    <row r="427" spans="1:12" s="172" customFormat="1" ht="15" hidden="1" customHeight="1" x14ac:dyDescent="0.25">
      <c r="A427" s="176">
        <v>10</v>
      </c>
      <c r="B427" s="177">
        <v>41429</v>
      </c>
      <c r="C427" s="193">
        <v>0.5625</v>
      </c>
      <c r="D427" s="194" t="s">
        <v>2152</v>
      </c>
      <c r="E427" s="176" t="s">
        <v>816</v>
      </c>
      <c r="F427" s="176" t="s">
        <v>351</v>
      </c>
      <c r="G427" s="176" t="s">
        <v>2141</v>
      </c>
      <c r="H427" s="195"/>
      <c r="I427" s="195"/>
      <c r="J427" s="195"/>
      <c r="K427" s="195">
        <v>1</v>
      </c>
      <c r="L427" s="176" t="s">
        <v>280</v>
      </c>
    </row>
    <row r="428" spans="1:12" s="172" customFormat="1" ht="15" hidden="1" customHeight="1" x14ac:dyDescent="0.25">
      <c r="A428" s="176">
        <v>11</v>
      </c>
      <c r="B428" s="177">
        <v>41430</v>
      </c>
      <c r="C428" s="193">
        <v>0.39583333333333331</v>
      </c>
      <c r="D428" s="194" t="s">
        <v>2153</v>
      </c>
      <c r="E428" s="171" t="s">
        <v>277</v>
      </c>
      <c r="F428" s="176" t="s">
        <v>298</v>
      </c>
      <c r="G428" s="176" t="s">
        <v>310</v>
      </c>
      <c r="H428" s="195"/>
      <c r="I428" s="195"/>
      <c r="J428" s="195"/>
      <c r="K428" s="195">
        <v>1</v>
      </c>
      <c r="L428" s="176" t="s">
        <v>293</v>
      </c>
    </row>
    <row r="429" spans="1:12" s="172" customFormat="1" ht="15" hidden="1" customHeight="1" x14ac:dyDescent="0.25">
      <c r="A429" s="176">
        <v>12</v>
      </c>
      <c r="B429" s="177">
        <v>41435</v>
      </c>
      <c r="C429" s="193">
        <v>0.70833333333333337</v>
      </c>
      <c r="D429" s="194" t="s">
        <v>2154</v>
      </c>
      <c r="E429" s="171" t="s">
        <v>277</v>
      </c>
      <c r="F429" s="176" t="s">
        <v>2150</v>
      </c>
      <c r="G429" s="176" t="s">
        <v>2144</v>
      </c>
      <c r="H429" s="195"/>
      <c r="I429" s="195"/>
      <c r="J429" s="195"/>
      <c r="K429" s="195"/>
      <c r="L429" s="176" t="s">
        <v>321</v>
      </c>
    </row>
    <row r="430" spans="1:12" s="172" customFormat="1" ht="15" hidden="1" customHeight="1" x14ac:dyDescent="0.25">
      <c r="A430" s="176">
        <v>13</v>
      </c>
      <c r="B430" s="177">
        <v>41438</v>
      </c>
      <c r="C430" s="193">
        <v>0.80555555555555547</v>
      </c>
      <c r="D430" s="194" t="s">
        <v>2155</v>
      </c>
      <c r="E430" s="171" t="s">
        <v>277</v>
      </c>
      <c r="F430" s="176" t="s">
        <v>298</v>
      </c>
      <c r="G430" s="176" t="s">
        <v>310</v>
      </c>
      <c r="H430" s="195">
        <v>1</v>
      </c>
      <c r="I430" s="195"/>
      <c r="J430" s="195"/>
      <c r="K430" s="195"/>
      <c r="L430" s="176" t="s">
        <v>288</v>
      </c>
    </row>
    <row r="431" spans="1:12" s="172" customFormat="1" ht="15" hidden="1" customHeight="1" x14ac:dyDescent="0.25">
      <c r="A431" s="176">
        <v>14</v>
      </c>
      <c r="B431" s="177">
        <v>41440</v>
      </c>
      <c r="C431" s="193">
        <v>0.66666666666666663</v>
      </c>
      <c r="D431" s="194" t="s">
        <v>2156</v>
      </c>
      <c r="E431" s="171" t="s">
        <v>277</v>
      </c>
      <c r="F431" s="176" t="s">
        <v>2157</v>
      </c>
      <c r="G431" s="176" t="s">
        <v>2135</v>
      </c>
      <c r="H431" s="195"/>
      <c r="I431" s="195"/>
      <c r="J431" s="195"/>
      <c r="K431" s="195"/>
      <c r="L431" s="176" t="s">
        <v>299</v>
      </c>
    </row>
    <row r="432" spans="1:12" s="172" customFormat="1" ht="15" hidden="1" customHeight="1" x14ac:dyDescent="0.25">
      <c r="A432" s="176">
        <v>15</v>
      </c>
      <c r="B432" s="177">
        <v>41441</v>
      </c>
      <c r="C432" s="193">
        <v>0.84375</v>
      </c>
      <c r="D432" s="194" t="s">
        <v>2158</v>
      </c>
      <c r="E432" s="171" t="s">
        <v>277</v>
      </c>
      <c r="F432" s="176" t="s">
        <v>2159</v>
      </c>
      <c r="G432" s="176" t="s">
        <v>2160</v>
      </c>
      <c r="H432" s="195"/>
      <c r="I432" s="195"/>
      <c r="J432" s="195">
        <v>6</v>
      </c>
      <c r="K432" s="195">
        <v>2</v>
      </c>
      <c r="L432" s="176" t="s">
        <v>305</v>
      </c>
    </row>
    <row r="433" spans="1:12" s="172" customFormat="1" ht="15" hidden="1" customHeight="1" x14ac:dyDescent="0.25">
      <c r="A433" s="176">
        <v>16</v>
      </c>
      <c r="B433" s="177">
        <v>41444</v>
      </c>
      <c r="C433" s="193">
        <v>0.28472222222222221</v>
      </c>
      <c r="D433" s="194" t="s">
        <v>2161</v>
      </c>
      <c r="E433" s="171" t="s">
        <v>277</v>
      </c>
      <c r="F433" s="176" t="s">
        <v>298</v>
      </c>
      <c r="G433" s="176" t="s">
        <v>2135</v>
      </c>
      <c r="H433" s="195"/>
      <c r="I433" s="195"/>
      <c r="J433" s="195">
        <v>1</v>
      </c>
      <c r="K433" s="195"/>
      <c r="L433" s="176" t="s">
        <v>293</v>
      </c>
    </row>
    <row r="434" spans="1:12" s="172" customFormat="1" ht="15" hidden="1" customHeight="1" x14ac:dyDescent="0.25">
      <c r="A434" s="176">
        <v>17</v>
      </c>
      <c r="B434" s="177">
        <v>41453</v>
      </c>
      <c r="C434" s="193">
        <v>0.60416666666666663</v>
      </c>
      <c r="D434" s="194" t="s">
        <v>2156</v>
      </c>
      <c r="E434" s="171" t="s">
        <v>277</v>
      </c>
      <c r="F434" s="176" t="s">
        <v>2162</v>
      </c>
      <c r="G434" s="176" t="s">
        <v>2144</v>
      </c>
      <c r="H434" s="195"/>
      <c r="I434" s="195"/>
      <c r="J434" s="195"/>
      <c r="K434" s="195"/>
      <c r="L434" s="176" t="s">
        <v>808</v>
      </c>
    </row>
    <row r="435" spans="1:12" s="5" customFormat="1" ht="20.100000000000001" customHeight="1" x14ac:dyDescent="0.25">
      <c r="A435" s="37"/>
      <c r="B435" s="38"/>
      <c r="C435" s="37"/>
      <c r="D435" s="37"/>
      <c r="E435" s="37"/>
      <c r="F435" s="37" t="s">
        <v>1819</v>
      </c>
      <c r="G435" s="37" t="s">
        <v>1372</v>
      </c>
      <c r="H435" s="38">
        <f>SUM(H427:H434)</f>
        <v>1</v>
      </c>
      <c r="I435" s="38">
        <f>SUM(I427:I434)</f>
        <v>0</v>
      </c>
      <c r="J435" s="38">
        <f>SUM(J427:J434)</f>
        <v>7</v>
      </c>
      <c r="K435" s="38">
        <f>SUM(K427:K434)</f>
        <v>4</v>
      </c>
      <c r="L435" s="37"/>
    </row>
    <row r="436" spans="1:12" s="172" customFormat="1" ht="23.25" customHeight="1" x14ac:dyDescent="0.25">
      <c r="A436" s="518" t="s">
        <v>1389</v>
      </c>
      <c r="B436" s="518"/>
      <c r="C436" s="518"/>
      <c r="D436" s="518"/>
      <c r="E436" s="518"/>
      <c r="F436" s="518"/>
      <c r="G436" s="518"/>
      <c r="H436" s="518"/>
      <c r="I436" s="518"/>
      <c r="J436" s="518"/>
      <c r="K436" s="518"/>
      <c r="L436" s="518"/>
    </row>
    <row r="437" spans="1:12" s="172" customFormat="1" ht="15" hidden="1" customHeight="1" x14ac:dyDescent="0.25">
      <c r="A437" s="176">
        <v>1</v>
      </c>
      <c r="B437" s="176" t="s">
        <v>2163</v>
      </c>
      <c r="C437" s="193">
        <v>0.8125</v>
      </c>
      <c r="D437" s="173" t="s">
        <v>1417</v>
      </c>
      <c r="E437" s="176" t="s">
        <v>1240</v>
      </c>
      <c r="F437" s="176" t="s">
        <v>2164</v>
      </c>
      <c r="G437" s="196" t="s">
        <v>310</v>
      </c>
      <c r="H437" s="176"/>
      <c r="I437" s="176"/>
      <c r="J437" s="176">
        <v>1</v>
      </c>
      <c r="K437" s="176"/>
      <c r="L437" s="176" t="s">
        <v>321</v>
      </c>
    </row>
    <row r="438" spans="1:12" s="172" customFormat="1" ht="15" hidden="1" customHeight="1" x14ac:dyDescent="0.25">
      <c r="A438" s="176">
        <v>2</v>
      </c>
      <c r="B438" s="176" t="s">
        <v>2165</v>
      </c>
      <c r="C438" s="193">
        <v>0.34375</v>
      </c>
      <c r="D438" s="173" t="s">
        <v>2166</v>
      </c>
      <c r="E438" s="171" t="s">
        <v>277</v>
      </c>
      <c r="F438" s="176" t="s">
        <v>2167</v>
      </c>
      <c r="G438" s="196" t="s">
        <v>310</v>
      </c>
      <c r="H438" s="176"/>
      <c r="I438" s="176"/>
      <c r="J438" s="176">
        <v>1</v>
      </c>
      <c r="K438" s="176"/>
      <c r="L438" s="176" t="s">
        <v>288</v>
      </c>
    </row>
    <row r="439" spans="1:12" s="172" customFormat="1" ht="15" hidden="1" customHeight="1" x14ac:dyDescent="0.25">
      <c r="A439" s="176">
        <v>3</v>
      </c>
      <c r="B439" s="176" t="s">
        <v>2168</v>
      </c>
      <c r="C439" s="193">
        <v>0.83333333333333337</v>
      </c>
      <c r="D439" s="173" t="s">
        <v>2169</v>
      </c>
      <c r="E439" s="171" t="s">
        <v>277</v>
      </c>
      <c r="F439" s="176" t="s">
        <v>2170</v>
      </c>
      <c r="G439" s="196" t="s">
        <v>310</v>
      </c>
      <c r="H439" s="176"/>
      <c r="I439" s="176"/>
      <c r="J439" s="176"/>
      <c r="K439" s="176"/>
      <c r="L439" s="176" t="s">
        <v>808</v>
      </c>
    </row>
    <row r="440" spans="1:12" s="172" customFormat="1" ht="15" hidden="1" customHeight="1" x14ac:dyDescent="0.25">
      <c r="A440" s="176">
        <v>4</v>
      </c>
      <c r="B440" s="177">
        <v>41370</v>
      </c>
      <c r="C440" s="193">
        <v>0.22916666666666666</v>
      </c>
      <c r="D440" s="173" t="s">
        <v>2171</v>
      </c>
      <c r="E440" s="176" t="s">
        <v>1397</v>
      </c>
      <c r="F440" s="176" t="s">
        <v>1187</v>
      </c>
      <c r="G440" s="196" t="s">
        <v>279</v>
      </c>
      <c r="H440" s="176"/>
      <c r="I440" s="176"/>
      <c r="J440" s="176">
        <v>1</v>
      </c>
      <c r="K440" s="176"/>
      <c r="L440" s="176" t="s">
        <v>299</v>
      </c>
    </row>
    <row r="441" spans="1:12" s="172" customFormat="1" ht="15" hidden="1" customHeight="1" x14ac:dyDescent="0.25">
      <c r="A441" s="176">
        <v>5</v>
      </c>
      <c r="B441" s="177">
        <v>41372</v>
      </c>
      <c r="C441" s="193">
        <v>0.28125</v>
      </c>
      <c r="D441" s="173" t="s">
        <v>2172</v>
      </c>
      <c r="E441" s="171" t="s">
        <v>277</v>
      </c>
      <c r="F441" s="176" t="s">
        <v>298</v>
      </c>
      <c r="G441" s="196" t="s">
        <v>310</v>
      </c>
      <c r="H441" s="176"/>
      <c r="I441" s="176">
        <v>1</v>
      </c>
      <c r="J441" s="176"/>
      <c r="K441" s="176"/>
      <c r="L441" s="176" t="s">
        <v>321</v>
      </c>
    </row>
    <row r="442" spans="1:12" s="172" customFormat="1" ht="15" hidden="1" customHeight="1" x14ac:dyDescent="0.25">
      <c r="A442" s="176">
        <v>6</v>
      </c>
      <c r="B442" s="177">
        <v>41372</v>
      </c>
      <c r="C442" s="193">
        <v>0.49305555555555558</v>
      </c>
      <c r="D442" s="173" t="s">
        <v>2173</v>
      </c>
      <c r="E442" s="171" t="s">
        <v>277</v>
      </c>
      <c r="F442" s="176" t="s">
        <v>2174</v>
      </c>
      <c r="G442" s="196" t="s">
        <v>310</v>
      </c>
      <c r="H442" s="176"/>
      <c r="I442" s="176"/>
      <c r="J442" s="176"/>
      <c r="K442" s="176"/>
      <c r="L442" s="176" t="s">
        <v>321</v>
      </c>
    </row>
    <row r="443" spans="1:12" s="172" customFormat="1" ht="15" hidden="1" customHeight="1" x14ac:dyDescent="0.25">
      <c r="A443" s="176">
        <v>7</v>
      </c>
      <c r="B443" s="177">
        <v>41372</v>
      </c>
      <c r="C443" s="193">
        <v>0.63194444444444442</v>
      </c>
      <c r="D443" s="173" t="s">
        <v>2175</v>
      </c>
      <c r="E443" s="171" t="s">
        <v>277</v>
      </c>
      <c r="F443" s="176" t="s">
        <v>2176</v>
      </c>
      <c r="G443" s="196" t="s">
        <v>916</v>
      </c>
      <c r="H443" s="176"/>
      <c r="I443" s="176"/>
      <c r="J443" s="176">
        <v>7</v>
      </c>
      <c r="K443" s="176">
        <v>6</v>
      </c>
      <c r="L443" s="176" t="s">
        <v>321</v>
      </c>
    </row>
    <row r="444" spans="1:12" s="172" customFormat="1" ht="15" hidden="1" customHeight="1" x14ac:dyDescent="0.25">
      <c r="A444" s="176">
        <v>8</v>
      </c>
      <c r="B444" s="176" t="s">
        <v>2177</v>
      </c>
      <c r="C444" s="193">
        <v>0.72222222222222221</v>
      </c>
      <c r="D444" s="173" t="s">
        <v>2178</v>
      </c>
      <c r="E444" s="176" t="s">
        <v>1240</v>
      </c>
      <c r="F444" s="176" t="s">
        <v>2179</v>
      </c>
      <c r="G444" s="196" t="s">
        <v>279</v>
      </c>
      <c r="H444" s="176"/>
      <c r="I444" s="176"/>
      <c r="J444" s="176">
        <v>2</v>
      </c>
      <c r="K444" s="176">
        <v>1</v>
      </c>
      <c r="L444" s="176" t="s">
        <v>280</v>
      </c>
    </row>
    <row r="445" spans="1:12" s="172" customFormat="1" ht="15" hidden="1" customHeight="1" x14ac:dyDescent="0.25">
      <c r="A445" s="176">
        <v>9</v>
      </c>
      <c r="B445" s="177">
        <v>41377</v>
      </c>
      <c r="C445" s="193">
        <v>0.92361111111111116</v>
      </c>
      <c r="D445" s="173" t="s">
        <v>2166</v>
      </c>
      <c r="E445" s="171" t="s">
        <v>277</v>
      </c>
      <c r="F445" s="176" t="s">
        <v>2180</v>
      </c>
      <c r="G445" s="196" t="s">
        <v>310</v>
      </c>
      <c r="H445" s="176"/>
      <c r="I445" s="176"/>
      <c r="J445" s="176">
        <v>1</v>
      </c>
      <c r="K445" s="176"/>
      <c r="L445" s="176" t="s">
        <v>299</v>
      </c>
    </row>
    <row r="446" spans="1:12" s="172" customFormat="1" ht="15" hidden="1" customHeight="1" x14ac:dyDescent="0.25">
      <c r="A446" s="176">
        <v>10</v>
      </c>
      <c r="B446" s="177">
        <v>41379</v>
      </c>
      <c r="C446" s="193">
        <v>0.66666666666666663</v>
      </c>
      <c r="D446" s="173" t="s">
        <v>2181</v>
      </c>
      <c r="E446" s="171" t="s">
        <v>277</v>
      </c>
      <c r="F446" s="176" t="s">
        <v>2182</v>
      </c>
      <c r="G446" s="196" t="s">
        <v>310</v>
      </c>
      <c r="H446" s="176"/>
      <c r="I446" s="176"/>
      <c r="J446" s="176">
        <v>1</v>
      </c>
      <c r="K446" s="176"/>
      <c r="L446" s="176" t="s">
        <v>321</v>
      </c>
    </row>
    <row r="447" spans="1:12" s="172" customFormat="1" ht="15" hidden="1" customHeight="1" x14ac:dyDescent="0.25">
      <c r="A447" s="176">
        <v>11</v>
      </c>
      <c r="B447" s="177">
        <v>41386</v>
      </c>
      <c r="C447" s="193">
        <v>0.84375</v>
      </c>
      <c r="D447" s="173" t="s">
        <v>2171</v>
      </c>
      <c r="E447" s="171" t="s">
        <v>317</v>
      </c>
      <c r="F447" s="176" t="s">
        <v>298</v>
      </c>
      <c r="G447" s="196" t="s">
        <v>310</v>
      </c>
      <c r="H447" s="176"/>
      <c r="I447" s="176"/>
      <c r="J447" s="176">
        <v>1</v>
      </c>
      <c r="K447" s="176"/>
      <c r="L447" s="176" t="s">
        <v>321</v>
      </c>
    </row>
    <row r="448" spans="1:12" s="172" customFormat="1" ht="15" hidden="1" customHeight="1" x14ac:dyDescent="0.25">
      <c r="A448" s="176">
        <v>12</v>
      </c>
      <c r="B448" s="177">
        <v>41386</v>
      </c>
      <c r="C448" s="193">
        <v>0.8125</v>
      </c>
      <c r="D448" s="173" t="s">
        <v>2183</v>
      </c>
      <c r="E448" s="171" t="s">
        <v>277</v>
      </c>
      <c r="F448" s="176" t="s">
        <v>2184</v>
      </c>
      <c r="G448" s="196" t="s">
        <v>310</v>
      </c>
      <c r="H448" s="176"/>
      <c r="I448" s="176"/>
      <c r="J448" s="176">
        <v>1</v>
      </c>
      <c r="K448" s="176"/>
      <c r="L448" s="176" t="s">
        <v>321</v>
      </c>
    </row>
    <row r="449" spans="1:12" s="172" customFormat="1" ht="15" hidden="1" customHeight="1" x14ac:dyDescent="0.25">
      <c r="A449" s="176">
        <v>13</v>
      </c>
      <c r="B449" s="177">
        <v>41389</v>
      </c>
      <c r="C449" s="193">
        <v>0.375</v>
      </c>
      <c r="D449" s="173" t="s">
        <v>2185</v>
      </c>
      <c r="E449" s="176" t="s">
        <v>1240</v>
      </c>
      <c r="F449" s="176" t="s">
        <v>2186</v>
      </c>
      <c r="G449" s="196" t="s">
        <v>310</v>
      </c>
      <c r="H449" s="176"/>
      <c r="I449" s="176"/>
      <c r="J449" s="176"/>
      <c r="K449" s="176">
        <v>2</v>
      </c>
      <c r="L449" s="176" t="s">
        <v>288</v>
      </c>
    </row>
    <row r="450" spans="1:12" s="172" customFormat="1" ht="15" hidden="1" customHeight="1" x14ac:dyDescent="0.25">
      <c r="A450" s="176">
        <v>14</v>
      </c>
      <c r="B450" s="177">
        <v>41389</v>
      </c>
      <c r="C450" s="193">
        <v>0.5</v>
      </c>
      <c r="D450" s="173" t="s">
        <v>2187</v>
      </c>
      <c r="E450" s="176" t="s">
        <v>1240</v>
      </c>
      <c r="F450" s="176" t="s">
        <v>298</v>
      </c>
      <c r="G450" s="196" t="s">
        <v>310</v>
      </c>
      <c r="H450" s="176"/>
      <c r="I450" s="176"/>
      <c r="J450" s="176">
        <v>1</v>
      </c>
      <c r="K450" s="176"/>
      <c r="L450" s="176" t="s">
        <v>288</v>
      </c>
    </row>
    <row r="451" spans="1:12" s="172" customFormat="1" ht="15" hidden="1" customHeight="1" x14ac:dyDescent="0.25">
      <c r="A451" s="176">
        <v>15</v>
      </c>
      <c r="B451" s="177">
        <v>41392</v>
      </c>
      <c r="C451" s="193">
        <v>0.875</v>
      </c>
      <c r="D451" s="173" t="s">
        <v>2188</v>
      </c>
      <c r="E451" s="176" t="s">
        <v>1240</v>
      </c>
      <c r="F451" s="176" t="s">
        <v>298</v>
      </c>
      <c r="G451" s="196" t="s">
        <v>279</v>
      </c>
      <c r="H451" s="176"/>
      <c r="I451" s="176"/>
      <c r="J451" s="176"/>
      <c r="K451" s="176">
        <v>1</v>
      </c>
      <c r="L451" s="176" t="s">
        <v>305</v>
      </c>
    </row>
    <row r="452" spans="1:12" s="5" customFormat="1" ht="20.100000000000001" customHeight="1" x14ac:dyDescent="0.25">
      <c r="A452" s="37"/>
      <c r="B452" s="38"/>
      <c r="C452" s="37"/>
      <c r="D452" s="37"/>
      <c r="E452" s="37"/>
      <c r="F452" s="37" t="s">
        <v>1709</v>
      </c>
      <c r="G452" s="37" t="s">
        <v>1428</v>
      </c>
      <c r="H452" s="38">
        <f>SUM(H437:H451)</f>
        <v>0</v>
      </c>
      <c r="I452" s="38">
        <f>SUM(I437:I451)</f>
        <v>1</v>
      </c>
      <c r="J452" s="38">
        <f>SUM(J437:J451)</f>
        <v>17</v>
      </c>
      <c r="K452" s="38">
        <f>SUM(K437:K451)</f>
        <v>10</v>
      </c>
      <c r="L452" s="37"/>
    </row>
    <row r="453" spans="1:12" s="172" customFormat="1" ht="15" hidden="1" customHeight="1" x14ac:dyDescent="0.25">
      <c r="A453" s="176">
        <v>16</v>
      </c>
      <c r="B453" s="177">
        <v>41395</v>
      </c>
      <c r="C453" s="193">
        <v>0.84722222222222221</v>
      </c>
      <c r="D453" s="173" t="s">
        <v>2172</v>
      </c>
      <c r="E453" s="171" t="s">
        <v>277</v>
      </c>
      <c r="F453" s="176" t="s">
        <v>1101</v>
      </c>
      <c r="G453" s="196" t="s">
        <v>279</v>
      </c>
      <c r="H453" s="176"/>
      <c r="I453" s="176"/>
      <c r="J453" s="176"/>
      <c r="K453" s="176"/>
      <c r="L453" s="176" t="s">
        <v>293</v>
      </c>
    </row>
    <row r="454" spans="1:12" s="172" customFormat="1" ht="15" hidden="1" customHeight="1" x14ac:dyDescent="0.25">
      <c r="A454" s="176">
        <v>17</v>
      </c>
      <c r="B454" s="177">
        <v>41402</v>
      </c>
      <c r="C454" s="193">
        <v>0.5</v>
      </c>
      <c r="D454" s="173" t="s">
        <v>1666</v>
      </c>
      <c r="E454" s="173" t="s">
        <v>2189</v>
      </c>
      <c r="F454" s="176" t="s">
        <v>1335</v>
      </c>
      <c r="G454" s="196" t="s">
        <v>279</v>
      </c>
      <c r="H454" s="176"/>
      <c r="I454" s="176"/>
      <c r="J454" s="176">
        <v>1</v>
      </c>
      <c r="K454" s="176"/>
      <c r="L454" s="176" t="s">
        <v>293</v>
      </c>
    </row>
    <row r="455" spans="1:12" s="172" customFormat="1" ht="15" hidden="1" customHeight="1" x14ac:dyDescent="0.25">
      <c r="A455" s="176">
        <v>18</v>
      </c>
      <c r="B455" s="177">
        <v>41406</v>
      </c>
      <c r="C455" s="193">
        <v>0.35069444444444442</v>
      </c>
      <c r="D455" s="173" t="s">
        <v>2190</v>
      </c>
      <c r="E455" s="171" t="s">
        <v>277</v>
      </c>
      <c r="F455" s="176" t="s">
        <v>1101</v>
      </c>
      <c r="G455" s="196" t="s">
        <v>279</v>
      </c>
      <c r="H455" s="176"/>
      <c r="I455" s="176"/>
      <c r="J455" s="176"/>
      <c r="K455" s="176"/>
      <c r="L455" s="176" t="s">
        <v>305</v>
      </c>
    </row>
    <row r="456" spans="1:12" s="172" customFormat="1" ht="15" hidden="1" customHeight="1" x14ac:dyDescent="0.25">
      <c r="A456" s="176">
        <v>19</v>
      </c>
      <c r="B456" s="177">
        <v>41407</v>
      </c>
      <c r="C456" s="193">
        <v>0.5625</v>
      </c>
      <c r="D456" s="173" t="s">
        <v>2191</v>
      </c>
      <c r="E456" s="171" t="s">
        <v>277</v>
      </c>
      <c r="F456" s="176" t="s">
        <v>2192</v>
      </c>
      <c r="G456" s="176" t="s">
        <v>279</v>
      </c>
      <c r="H456" s="176"/>
      <c r="I456" s="176"/>
      <c r="J456" s="176">
        <v>1</v>
      </c>
      <c r="K456" s="176">
        <v>1</v>
      </c>
      <c r="L456" s="176" t="s">
        <v>321</v>
      </c>
    </row>
    <row r="457" spans="1:12" s="172" customFormat="1" ht="15" hidden="1" customHeight="1" x14ac:dyDescent="0.25">
      <c r="A457" s="176">
        <v>20</v>
      </c>
      <c r="B457" s="177">
        <v>41408</v>
      </c>
      <c r="C457" s="193">
        <v>0.36458333333333331</v>
      </c>
      <c r="D457" s="173" t="s">
        <v>2193</v>
      </c>
      <c r="E457" s="171" t="s">
        <v>277</v>
      </c>
      <c r="F457" s="176" t="s">
        <v>2194</v>
      </c>
      <c r="G457" s="176" t="s">
        <v>310</v>
      </c>
      <c r="H457" s="176"/>
      <c r="I457" s="176"/>
      <c r="J457" s="176"/>
      <c r="K457" s="176"/>
      <c r="L457" s="176" t="s">
        <v>280</v>
      </c>
    </row>
    <row r="458" spans="1:12" s="172" customFormat="1" ht="15" hidden="1" customHeight="1" x14ac:dyDescent="0.25">
      <c r="A458" s="176">
        <v>21</v>
      </c>
      <c r="B458" s="177">
        <v>41409</v>
      </c>
      <c r="C458" s="193">
        <v>0.44375000000000003</v>
      </c>
      <c r="D458" s="173" t="s">
        <v>2195</v>
      </c>
      <c r="E458" s="171" t="s">
        <v>277</v>
      </c>
      <c r="F458" s="176" t="s">
        <v>2196</v>
      </c>
      <c r="G458" s="176" t="s">
        <v>279</v>
      </c>
      <c r="H458" s="176"/>
      <c r="I458" s="176"/>
      <c r="J458" s="176"/>
      <c r="K458" s="176"/>
      <c r="L458" s="176" t="s">
        <v>293</v>
      </c>
    </row>
    <row r="459" spans="1:12" s="172" customFormat="1" ht="15" hidden="1" customHeight="1" x14ac:dyDescent="0.25">
      <c r="A459" s="176">
        <v>22</v>
      </c>
      <c r="B459" s="177">
        <v>41418</v>
      </c>
      <c r="C459" s="193" t="s">
        <v>2197</v>
      </c>
      <c r="D459" s="173" t="s">
        <v>2198</v>
      </c>
      <c r="E459" s="173" t="s">
        <v>2189</v>
      </c>
      <c r="F459" s="176" t="s">
        <v>1235</v>
      </c>
      <c r="G459" s="176" t="s">
        <v>279</v>
      </c>
      <c r="H459" s="176"/>
      <c r="I459" s="176"/>
      <c r="J459" s="176"/>
      <c r="K459" s="176">
        <v>1</v>
      </c>
      <c r="L459" s="176" t="s">
        <v>808</v>
      </c>
    </row>
    <row r="460" spans="1:12" s="172" customFormat="1" ht="15" hidden="1" customHeight="1" x14ac:dyDescent="0.25">
      <c r="A460" s="176">
        <v>23</v>
      </c>
      <c r="B460" s="177">
        <v>41419</v>
      </c>
      <c r="C460" s="193">
        <v>0.58333333333333337</v>
      </c>
      <c r="D460" s="173" t="s">
        <v>2199</v>
      </c>
      <c r="E460" s="171" t="s">
        <v>277</v>
      </c>
      <c r="F460" s="176" t="s">
        <v>298</v>
      </c>
      <c r="G460" s="176" t="s">
        <v>279</v>
      </c>
      <c r="H460" s="176"/>
      <c r="I460" s="176"/>
      <c r="J460" s="176">
        <v>1</v>
      </c>
      <c r="K460" s="176"/>
      <c r="L460" s="176" t="s">
        <v>299</v>
      </c>
    </row>
    <row r="461" spans="1:12" s="172" customFormat="1" ht="15" hidden="1" customHeight="1" x14ac:dyDescent="0.25">
      <c r="A461" s="176">
        <v>24</v>
      </c>
      <c r="B461" s="177">
        <v>41422</v>
      </c>
      <c r="C461" s="193">
        <v>0.88194444444444453</v>
      </c>
      <c r="D461" s="173" t="s">
        <v>2187</v>
      </c>
      <c r="E461" s="171" t="s">
        <v>277</v>
      </c>
      <c r="F461" s="176" t="s">
        <v>2194</v>
      </c>
      <c r="G461" s="176" t="s">
        <v>279</v>
      </c>
      <c r="H461" s="176"/>
      <c r="I461" s="176"/>
      <c r="J461" s="176">
        <v>1</v>
      </c>
      <c r="K461" s="176"/>
      <c r="L461" s="176" t="s">
        <v>280</v>
      </c>
    </row>
    <row r="462" spans="1:12" s="172" customFormat="1" ht="15" hidden="1" customHeight="1" x14ac:dyDescent="0.25">
      <c r="A462" s="176">
        <v>25</v>
      </c>
      <c r="B462" s="177">
        <v>41423</v>
      </c>
      <c r="C462" s="193">
        <v>0.9375</v>
      </c>
      <c r="D462" s="173" t="s">
        <v>2199</v>
      </c>
      <c r="E462" s="171" t="s">
        <v>277</v>
      </c>
      <c r="F462" s="176" t="s">
        <v>1235</v>
      </c>
      <c r="G462" s="176" t="s">
        <v>279</v>
      </c>
      <c r="H462" s="176"/>
      <c r="I462" s="176"/>
      <c r="J462" s="176"/>
      <c r="K462" s="176">
        <v>1</v>
      </c>
      <c r="L462" s="176" t="s">
        <v>293</v>
      </c>
    </row>
    <row r="463" spans="1:12" s="5" customFormat="1" ht="20.100000000000001" customHeight="1" x14ac:dyDescent="0.25">
      <c r="A463" s="37"/>
      <c r="B463" s="38"/>
      <c r="C463" s="37"/>
      <c r="D463" s="37"/>
      <c r="E463" s="37"/>
      <c r="F463" s="37" t="s">
        <v>1784</v>
      </c>
      <c r="G463" s="37" t="s">
        <v>1428</v>
      </c>
      <c r="H463" s="38">
        <f>SUM(H453:H462)</f>
        <v>0</v>
      </c>
      <c r="I463" s="38">
        <f>SUM(I453:I462)</f>
        <v>0</v>
      </c>
      <c r="J463" s="38">
        <f>SUM(J453:J462)</f>
        <v>4</v>
      </c>
      <c r="K463" s="38">
        <f>SUM(K453:K462)</f>
        <v>3</v>
      </c>
      <c r="L463" s="37"/>
    </row>
    <row r="464" spans="1:12" s="172" customFormat="1" ht="15" hidden="1" customHeight="1" x14ac:dyDescent="0.25">
      <c r="A464" s="176">
        <v>26</v>
      </c>
      <c r="B464" s="177">
        <v>41427</v>
      </c>
      <c r="C464" s="193">
        <v>0.71527777777777779</v>
      </c>
      <c r="D464" s="173" t="s">
        <v>2200</v>
      </c>
      <c r="E464" s="171" t="s">
        <v>277</v>
      </c>
      <c r="F464" s="176" t="s">
        <v>2201</v>
      </c>
      <c r="G464" s="176" t="s">
        <v>310</v>
      </c>
      <c r="H464" s="176"/>
      <c r="I464" s="176"/>
      <c r="J464" s="176">
        <v>1</v>
      </c>
      <c r="K464" s="176"/>
      <c r="L464" s="176" t="s">
        <v>305</v>
      </c>
    </row>
    <row r="465" spans="1:12" s="172" customFormat="1" ht="15" hidden="1" customHeight="1" x14ac:dyDescent="0.25">
      <c r="A465" s="176">
        <v>27</v>
      </c>
      <c r="B465" s="177">
        <v>41429</v>
      </c>
      <c r="C465" s="193">
        <v>0.6875</v>
      </c>
      <c r="D465" s="173" t="s">
        <v>2202</v>
      </c>
      <c r="E465" s="171" t="s">
        <v>277</v>
      </c>
      <c r="F465" s="176" t="s">
        <v>2203</v>
      </c>
      <c r="G465" s="176" t="s">
        <v>279</v>
      </c>
      <c r="H465" s="176"/>
      <c r="I465" s="176"/>
      <c r="J465" s="176">
        <v>1</v>
      </c>
      <c r="K465" s="176"/>
      <c r="L465" s="176" t="s">
        <v>280</v>
      </c>
    </row>
    <row r="466" spans="1:12" s="172" customFormat="1" ht="15" hidden="1" customHeight="1" x14ac:dyDescent="0.25">
      <c r="A466" s="176">
        <v>28</v>
      </c>
      <c r="B466" s="177">
        <v>41430</v>
      </c>
      <c r="C466" s="193">
        <v>0.75</v>
      </c>
      <c r="D466" s="173" t="s">
        <v>2202</v>
      </c>
      <c r="E466" s="171" t="s">
        <v>277</v>
      </c>
      <c r="F466" s="176" t="s">
        <v>2204</v>
      </c>
      <c r="G466" s="176" t="s">
        <v>916</v>
      </c>
      <c r="H466" s="176"/>
      <c r="I466" s="176"/>
      <c r="J466" s="176"/>
      <c r="K466" s="176"/>
      <c r="L466" s="176" t="s">
        <v>293</v>
      </c>
    </row>
    <row r="467" spans="1:12" s="172" customFormat="1" ht="15" hidden="1" customHeight="1" x14ac:dyDescent="0.25">
      <c r="A467" s="176">
        <v>29</v>
      </c>
      <c r="B467" s="177">
        <v>41432</v>
      </c>
      <c r="C467" s="193">
        <v>0.72361111111111109</v>
      </c>
      <c r="D467" s="173" t="s">
        <v>2205</v>
      </c>
      <c r="E467" s="171" t="s">
        <v>277</v>
      </c>
      <c r="F467" s="176" t="s">
        <v>2170</v>
      </c>
      <c r="G467" s="176" t="s">
        <v>310</v>
      </c>
      <c r="H467" s="176"/>
      <c r="I467" s="176"/>
      <c r="J467" s="176"/>
      <c r="K467" s="176"/>
      <c r="L467" s="176" t="s">
        <v>808</v>
      </c>
    </row>
    <row r="468" spans="1:12" s="172" customFormat="1" ht="15" hidden="1" customHeight="1" x14ac:dyDescent="0.25">
      <c r="A468" s="176">
        <v>30</v>
      </c>
      <c r="B468" s="177">
        <v>41434</v>
      </c>
      <c r="C468" s="193">
        <v>0.37152777777777773</v>
      </c>
      <c r="D468" s="173" t="s">
        <v>2202</v>
      </c>
      <c r="E468" s="171" t="s">
        <v>277</v>
      </c>
      <c r="F468" s="176" t="s">
        <v>325</v>
      </c>
      <c r="G468" s="176" t="s">
        <v>310</v>
      </c>
      <c r="H468" s="176"/>
      <c r="I468" s="176"/>
      <c r="J468" s="176"/>
      <c r="K468" s="176"/>
      <c r="L468" s="176" t="s">
        <v>305</v>
      </c>
    </row>
    <row r="469" spans="1:12" s="172" customFormat="1" ht="15" hidden="1" customHeight="1" x14ac:dyDescent="0.25">
      <c r="A469" s="176">
        <v>31</v>
      </c>
      <c r="B469" s="177">
        <v>41447</v>
      </c>
      <c r="C469" s="193">
        <v>0.64583333333333337</v>
      </c>
      <c r="D469" s="173" t="s">
        <v>2183</v>
      </c>
      <c r="E469" s="171" t="s">
        <v>277</v>
      </c>
      <c r="F469" s="176" t="s">
        <v>2206</v>
      </c>
      <c r="G469" s="176" t="s">
        <v>279</v>
      </c>
      <c r="H469" s="176"/>
      <c r="I469" s="176"/>
      <c r="J469" s="176">
        <v>2</v>
      </c>
      <c r="K469" s="176"/>
      <c r="L469" s="176" t="s">
        <v>299</v>
      </c>
    </row>
    <row r="470" spans="1:12" s="172" customFormat="1" ht="15" hidden="1" customHeight="1" x14ac:dyDescent="0.25">
      <c r="A470" s="176">
        <v>32</v>
      </c>
      <c r="B470" s="177">
        <v>41447</v>
      </c>
      <c r="C470" s="193">
        <v>0.77083333333333337</v>
      </c>
      <c r="D470" s="173" t="s">
        <v>2207</v>
      </c>
      <c r="E470" s="171" t="s">
        <v>277</v>
      </c>
      <c r="F470" s="176" t="s">
        <v>2208</v>
      </c>
      <c r="G470" s="176" t="s">
        <v>279</v>
      </c>
      <c r="H470" s="176"/>
      <c r="I470" s="176"/>
      <c r="J470" s="176"/>
      <c r="K470" s="176"/>
      <c r="L470" s="176" t="s">
        <v>299</v>
      </c>
    </row>
    <row r="471" spans="1:12" s="172" customFormat="1" ht="15" hidden="1" customHeight="1" x14ac:dyDescent="0.25">
      <c r="A471" s="176">
        <v>33</v>
      </c>
      <c r="B471" s="177">
        <v>41448</v>
      </c>
      <c r="C471" s="193">
        <v>0</v>
      </c>
      <c r="D471" s="173" t="s">
        <v>2209</v>
      </c>
      <c r="E471" s="171" t="s">
        <v>277</v>
      </c>
      <c r="F471" s="176" t="s">
        <v>2208</v>
      </c>
      <c r="G471" s="176" t="s">
        <v>279</v>
      </c>
      <c r="H471" s="176"/>
      <c r="I471" s="176"/>
      <c r="J471" s="176"/>
      <c r="K471" s="176"/>
      <c r="L471" s="176" t="s">
        <v>305</v>
      </c>
    </row>
    <row r="472" spans="1:12" s="172" customFormat="1" ht="15" hidden="1" customHeight="1" x14ac:dyDescent="0.25">
      <c r="A472" s="192">
        <v>34</v>
      </c>
      <c r="B472" s="177">
        <v>41450</v>
      </c>
      <c r="C472" s="193">
        <v>0.38541666666666669</v>
      </c>
      <c r="D472" s="173" t="s">
        <v>2210</v>
      </c>
      <c r="E472" s="171" t="s">
        <v>277</v>
      </c>
      <c r="F472" s="176" t="s">
        <v>1357</v>
      </c>
      <c r="G472" s="176" t="s">
        <v>279</v>
      </c>
      <c r="H472" s="174"/>
      <c r="I472" s="174"/>
      <c r="J472" s="174"/>
      <c r="K472" s="174"/>
      <c r="L472" s="174" t="s">
        <v>288</v>
      </c>
    </row>
    <row r="473" spans="1:12" s="5" customFormat="1" ht="20.100000000000001" customHeight="1" x14ac:dyDescent="0.25">
      <c r="A473" s="37"/>
      <c r="B473" s="38"/>
      <c r="C473" s="37"/>
      <c r="D473" s="37"/>
      <c r="E473" s="37"/>
      <c r="F473" s="37" t="s">
        <v>1819</v>
      </c>
      <c r="G473" s="37" t="s">
        <v>1428</v>
      </c>
      <c r="H473" s="38">
        <f>SUM(H464:H472)</f>
        <v>0</v>
      </c>
      <c r="I473" s="38">
        <f>SUM(I464:I472)</f>
        <v>0</v>
      </c>
      <c r="J473" s="38">
        <f>SUM(J464:J472)</f>
        <v>4</v>
      </c>
      <c r="K473" s="38">
        <f>SUM(K464:K472)</f>
        <v>0</v>
      </c>
      <c r="L473" s="37"/>
    </row>
    <row r="474" spans="1:12" s="172" customFormat="1" ht="21.75" customHeight="1" x14ac:dyDescent="0.25">
      <c r="A474" s="521" t="s">
        <v>2211</v>
      </c>
      <c r="B474" s="521"/>
      <c r="C474" s="521"/>
      <c r="D474" s="521"/>
      <c r="E474" s="521"/>
      <c r="F474" s="521"/>
      <c r="G474" s="521"/>
      <c r="H474" s="521"/>
      <c r="I474" s="521"/>
      <c r="J474" s="521"/>
      <c r="K474" s="521"/>
      <c r="L474" s="521"/>
    </row>
    <row r="475" spans="1:12" s="172" customFormat="1" hidden="1" x14ac:dyDescent="0.25">
      <c r="A475" s="167">
        <v>1</v>
      </c>
      <c r="B475" s="168">
        <v>41367</v>
      </c>
      <c r="C475" s="197">
        <v>8</v>
      </c>
      <c r="D475" s="169" t="s">
        <v>2212</v>
      </c>
      <c r="E475" s="169" t="s">
        <v>1479</v>
      </c>
      <c r="F475" s="167" t="s">
        <v>797</v>
      </c>
      <c r="G475" s="167" t="s">
        <v>310</v>
      </c>
      <c r="H475" s="167"/>
      <c r="I475" s="167"/>
      <c r="J475" s="167">
        <v>1</v>
      </c>
      <c r="K475" s="167"/>
      <c r="L475" s="167" t="s">
        <v>293</v>
      </c>
    </row>
    <row r="476" spans="1:12" s="172" customFormat="1" hidden="1" x14ac:dyDescent="0.25">
      <c r="A476" s="167">
        <v>2</v>
      </c>
      <c r="B476" s="168">
        <v>41369</v>
      </c>
      <c r="C476" s="197">
        <v>16.149999999999999</v>
      </c>
      <c r="D476" s="169" t="s">
        <v>2213</v>
      </c>
      <c r="E476" s="169" t="s">
        <v>1479</v>
      </c>
      <c r="F476" s="167" t="s">
        <v>2196</v>
      </c>
      <c r="G476" s="167" t="s">
        <v>279</v>
      </c>
      <c r="H476" s="167"/>
      <c r="I476" s="167"/>
      <c r="J476" s="167"/>
      <c r="K476" s="167">
        <v>1</v>
      </c>
      <c r="L476" s="167" t="s">
        <v>808</v>
      </c>
    </row>
    <row r="477" spans="1:12" s="172" customFormat="1" hidden="1" x14ac:dyDescent="0.25">
      <c r="A477" s="167">
        <v>3</v>
      </c>
      <c r="B477" s="168">
        <v>41374</v>
      </c>
      <c r="C477" s="197">
        <v>12.1</v>
      </c>
      <c r="D477" s="169" t="s">
        <v>2214</v>
      </c>
      <c r="E477" s="169" t="s">
        <v>1477</v>
      </c>
      <c r="F477" s="167" t="s">
        <v>1335</v>
      </c>
      <c r="G477" s="167" t="s">
        <v>279</v>
      </c>
      <c r="H477" s="167"/>
      <c r="I477" s="167"/>
      <c r="J477" s="167"/>
      <c r="K477" s="167">
        <v>1</v>
      </c>
      <c r="L477" s="167" t="s">
        <v>293</v>
      </c>
    </row>
    <row r="478" spans="1:12" s="172" customFormat="1" hidden="1" x14ac:dyDescent="0.25">
      <c r="A478" s="167">
        <v>4</v>
      </c>
      <c r="B478" s="168">
        <v>41376</v>
      </c>
      <c r="C478" s="197">
        <v>9</v>
      </c>
      <c r="D478" s="169" t="s">
        <v>2215</v>
      </c>
      <c r="E478" s="169" t="s">
        <v>1479</v>
      </c>
      <c r="F478" s="167" t="s">
        <v>2216</v>
      </c>
      <c r="G478" s="167" t="s">
        <v>2217</v>
      </c>
      <c r="H478" s="167"/>
      <c r="I478" s="167"/>
      <c r="J478" s="167">
        <v>1</v>
      </c>
      <c r="K478" s="167">
        <v>1</v>
      </c>
      <c r="L478" s="167" t="s">
        <v>808</v>
      </c>
    </row>
    <row r="479" spans="1:12" s="172" customFormat="1" hidden="1" x14ac:dyDescent="0.25">
      <c r="A479" s="167">
        <v>5</v>
      </c>
      <c r="B479" s="168">
        <v>41376</v>
      </c>
      <c r="C479" s="197">
        <v>15</v>
      </c>
      <c r="D479" s="169" t="s">
        <v>2218</v>
      </c>
      <c r="E479" s="169" t="s">
        <v>1479</v>
      </c>
      <c r="F479" s="167" t="s">
        <v>1335</v>
      </c>
      <c r="G479" s="167" t="s">
        <v>279</v>
      </c>
      <c r="H479" s="167"/>
      <c r="I479" s="167"/>
      <c r="J479" s="167"/>
      <c r="K479" s="167">
        <v>1</v>
      </c>
      <c r="L479" s="167" t="s">
        <v>808</v>
      </c>
    </row>
    <row r="480" spans="1:12" s="172" customFormat="1" hidden="1" x14ac:dyDescent="0.25">
      <c r="A480" s="167">
        <v>6</v>
      </c>
      <c r="B480" s="168">
        <v>41379</v>
      </c>
      <c r="C480" s="197">
        <v>11.4</v>
      </c>
      <c r="D480" s="169" t="s">
        <v>2219</v>
      </c>
      <c r="E480" s="169" t="s">
        <v>1479</v>
      </c>
      <c r="F480" s="167" t="s">
        <v>298</v>
      </c>
      <c r="G480" s="167" t="s">
        <v>310</v>
      </c>
      <c r="H480" s="167"/>
      <c r="I480" s="167"/>
      <c r="J480" s="167">
        <v>1</v>
      </c>
      <c r="K480" s="167"/>
      <c r="L480" s="167" t="s">
        <v>321</v>
      </c>
    </row>
    <row r="481" spans="1:12" s="172" customFormat="1" hidden="1" x14ac:dyDescent="0.25">
      <c r="A481" s="167">
        <v>7</v>
      </c>
      <c r="B481" s="168">
        <v>41379</v>
      </c>
      <c r="C481" s="197">
        <v>16.149999999999999</v>
      </c>
      <c r="D481" s="169" t="s">
        <v>2220</v>
      </c>
      <c r="E481" s="169" t="s">
        <v>1479</v>
      </c>
      <c r="F481" s="167" t="s">
        <v>797</v>
      </c>
      <c r="G481" s="167" t="s">
        <v>310</v>
      </c>
      <c r="H481" s="167"/>
      <c r="I481" s="167"/>
      <c r="J481" s="167">
        <v>1</v>
      </c>
      <c r="K481" s="167"/>
      <c r="L481" s="167" t="s">
        <v>321</v>
      </c>
    </row>
    <row r="482" spans="1:12" s="172" customFormat="1" hidden="1" x14ac:dyDescent="0.25">
      <c r="A482" s="167">
        <v>8</v>
      </c>
      <c r="B482" s="168">
        <v>41388</v>
      </c>
      <c r="C482" s="197">
        <v>13</v>
      </c>
      <c r="D482" s="169" t="s">
        <v>2221</v>
      </c>
      <c r="E482" s="169" t="s">
        <v>1477</v>
      </c>
      <c r="F482" s="167" t="s">
        <v>920</v>
      </c>
      <c r="G482" s="167" t="s">
        <v>279</v>
      </c>
      <c r="H482" s="167"/>
      <c r="I482" s="167"/>
      <c r="J482" s="167">
        <v>1</v>
      </c>
      <c r="K482" s="167"/>
      <c r="L482" s="167" t="s">
        <v>293</v>
      </c>
    </row>
    <row r="483" spans="1:12" s="172" customFormat="1" hidden="1" x14ac:dyDescent="0.25">
      <c r="A483" s="167">
        <v>9</v>
      </c>
      <c r="B483" s="168">
        <v>41391</v>
      </c>
      <c r="C483" s="197">
        <v>11.46</v>
      </c>
      <c r="D483" s="169" t="s">
        <v>2222</v>
      </c>
      <c r="E483" s="169" t="s">
        <v>1479</v>
      </c>
      <c r="F483" s="167" t="s">
        <v>2223</v>
      </c>
      <c r="G483" s="167" t="s">
        <v>279</v>
      </c>
      <c r="H483" s="167"/>
      <c r="I483" s="167"/>
      <c r="J483" s="167"/>
      <c r="K483" s="167"/>
      <c r="L483" s="167" t="s">
        <v>299</v>
      </c>
    </row>
    <row r="484" spans="1:12" s="172" customFormat="1" hidden="1" x14ac:dyDescent="0.25">
      <c r="A484" s="167">
        <v>10</v>
      </c>
      <c r="B484" s="168">
        <v>41392</v>
      </c>
      <c r="C484" s="197">
        <v>22.45</v>
      </c>
      <c r="D484" s="169" t="s">
        <v>2224</v>
      </c>
      <c r="E484" s="198" t="s">
        <v>1479</v>
      </c>
      <c r="F484" s="167" t="s">
        <v>1335</v>
      </c>
      <c r="G484" s="167" t="s">
        <v>279</v>
      </c>
      <c r="H484" s="167"/>
      <c r="I484" s="167"/>
      <c r="J484" s="167">
        <v>1</v>
      </c>
      <c r="K484" s="167"/>
      <c r="L484" s="167" t="s">
        <v>305</v>
      </c>
    </row>
    <row r="485" spans="1:12" s="172" customFormat="1" hidden="1" x14ac:dyDescent="0.25">
      <c r="A485" s="167">
        <v>11</v>
      </c>
      <c r="B485" s="168">
        <v>41394</v>
      </c>
      <c r="C485" s="197">
        <v>10.25</v>
      </c>
      <c r="D485" s="169" t="s">
        <v>2225</v>
      </c>
      <c r="E485" s="198" t="s">
        <v>1479</v>
      </c>
      <c r="F485" s="167" t="s">
        <v>2194</v>
      </c>
      <c r="G485" s="167" t="s">
        <v>2226</v>
      </c>
      <c r="H485" s="167"/>
      <c r="I485" s="167"/>
      <c r="J485" s="167">
        <v>1</v>
      </c>
      <c r="K485" s="167"/>
      <c r="L485" s="198" t="s">
        <v>280</v>
      </c>
    </row>
    <row r="486" spans="1:12" s="5" customFormat="1" ht="20.100000000000001" customHeight="1" x14ac:dyDescent="0.25">
      <c r="A486" s="37"/>
      <c r="B486" s="38"/>
      <c r="C486" s="37"/>
      <c r="D486" s="37"/>
      <c r="E486" s="37"/>
      <c r="F486" s="37" t="s">
        <v>1709</v>
      </c>
      <c r="G486" s="37" t="s">
        <v>2227</v>
      </c>
      <c r="H486" s="38">
        <f>SUM(H475:H485)</f>
        <v>0</v>
      </c>
      <c r="I486" s="38">
        <f>SUM(I475:I485)</f>
        <v>0</v>
      </c>
      <c r="J486" s="38">
        <f>SUM(J475:J485)</f>
        <v>7</v>
      </c>
      <c r="K486" s="38">
        <f>SUM(K475:K485)</f>
        <v>4</v>
      </c>
      <c r="L486" s="37"/>
    </row>
    <row r="487" spans="1:12" s="172" customFormat="1" hidden="1" x14ac:dyDescent="0.25">
      <c r="A487" s="167">
        <v>1</v>
      </c>
      <c r="B487" s="168">
        <v>41396</v>
      </c>
      <c r="C487" s="197">
        <v>16.149999999999999</v>
      </c>
      <c r="D487" s="169" t="s">
        <v>2228</v>
      </c>
      <c r="E487" s="169" t="s">
        <v>1493</v>
      </c>
      <c r="F487" s="167" t="s">
        <v>2216</v>
      </c>
      <c r="G487" s="167" t="s">
        <v>2229</v>
      </c>
      <c r="H487" s="167"/>
      <c r="I487" s="167"/>
      <c r="J487" s="167"/>
      <c r="K487" s="167"/>
      <c r="L487" s="167" t="s">
        <v>293</v>
      </c>
    </row>
    <row r="488" spans="1:12" s="172" customFormat="1" hidden="1" x14ac:dyDescent="0.25">
      <c r="A488" s="167">
        <v>2</v>
      </c>
      <c r="B488" s="168">
        <v>41396</v>
      </c>
      <c r="C488" s="197">
        <v>16.3</v>
      </c>
      <c r="D488" s="169" t="s">
        <v>2230</v>
      </c>
      <c r="E488" s="169" t="s">
        <v>1479</v>
      </c>
      <c r="F488" s="167" t="s">
        <v>1187</v>
      </c>
      <c r="G488" s="167" t="s">
        <v>279</v>
      </c>
      <c r="H488" s="167"/>
      <c r="I488" s="167"/>
      <c r="J488" s="167">
        <v>1</v>
      </c>
      <c r="K488" s="167"/>
      <c r="L488" s="167" t="s">
        <v>293</v>
      </c>
    </row>
    <row r="489" spans="1:12" s="172" customFormat="1" hidden="1" x14ac:dyDescent="0.25">
      <c r="A489" s="167">
        <v>3</v>
      </c>
      <c r="B489" s="168">
        <v>41399</v>
      </c>
      <c r="C489" s="197">
        <v>7.5</v>
      </c>
      <c r="D489" s="169" t="s">
        <v>2231</v>
      </c>
      <c r="E489" s="169" t="s">
        <v>1479</v>
      </c>
      <c r="F489" s="167" t="s">
        <v>2232</v>
      </c>
      <c r="G489" s="167" t="s">
        <v>279</v>
      </c>
      <c r="H489" s="167"/>
      <c r="I489" s="167"/>
      <c r="J489" s="167">
        <v>1</v>
      </c>
      <c r="K489" s="167"/>
      <c r="L489" s="167" t="s">
        <v>305</v>
      </c>
    </row>
    <row r="490" spans="1:12" s="172" customFormat="1" hidden="1" x14ac:dyDescent="0.25">
      <c r="A490" s="167">
        <v>4</v>
      </c>
      <c r="B490" s="168">
        <v>41401</v>
      </c>
      <c r="C490" s="197">
        <v>21.3</v>
      </c>
      <c r="D490" s="169" t="s">
        <v>2233</v>
      </c>
      <c r="E490" s="169" t="s">
        <v>1479</v>
      </c>
      <c r="F490" s="167" t="s">
        <v>298</v>
      </c>
      <c r="G490" s="167" t="s">
        <v>279</v>
      </c>
      <c r="H490" s="167"/>
      <c r="I490" s="167"/>
      <c r="J490" s="167"/>
      <c r="K490" s="167">
        <v>1</v>
      </c>
      <c r="L490" s="167" t="s">
        <v>280</v>
      </c>
    </row>
    <row r="491" spans="1:12" s="172" customFormat="1" hidden="1" x14ac:dyDescent="0.25">
      <c r="A491" s="167">
        <v>5</v>
      </c>
      <c r="B491" s="168">
        <v>41404</v>
      </c>
      <c r="C491" s="197">
        <v>12</v>
      </c>
      <c r="D491" s="169" t="s">
        <v>2234</v>
      </c>
      <c r="E491" s="169" t="s">
        <v>1479</v>
      </c>
      <c r="F491" s="167" t="s">
        <v>298</v>
      </c>
      <c r="G491" s="167" t="s">
        <v>279</v>
      </c>
      <c r="H491" s="167"/>
      <c r="I491" s="167"/>
      <c r="J491" s="167"/>
      <c r="K491" s="167">
        <v>1</v>
      </c>
      <c r="L491" s="167" t="s">
        <v>808</v>
      </c>
    </row>
    <row r="492" spans="1:12" s="172" customFormat="1" hidden="1" x14ac:dyDescent="0.25">
      <c r="A492" s="167">
        <v>6</v>
      </c>
      <c r="B492" s="168">
        <v>41404</v>
      </c>
      <c r="C492" s="167">
        <v>22.05</v>
      </c>
      <c r="D492" s="169" t="s">
        <v>2235</v>
      </c>
      <c r="E492" s="169" t="s">
        <v>1479</v>
      </c>
      <c r="F492" s="167" t="s">
        <v>2194</v>
      </c>
      <c r="G492" s="167" t="s">
        <v>2236</v>
      </c>
      <c r="H492" s="167"/>
      <c r="I492" s="167"/>
      <c r="J492" s="167">
        <v>1</v>
      </c>
      <c r="K492" s="167"/>
      <c r="L492" s="167" t="s">
        <v>808</v>
      </c>
    </row>
    <row r="493" spans="1:12" s="172" customFormat="1" hidden="1" x14ac:dyDescent="0.25">
      <c r="A493" s="167">
        <v>7</v>
      </c>
      <c r="B493" s="168">
        <v>41404</v>
      </c>
      <c r="C493" s="199">
        <v>17.2</v>
      </c>
      <c r="D493" s="169" t="s">
        <v>2237</v>
      </c>
      <c r="E493" s="169" t="s">
        <v>1479</v>
      </c>
      <c r="F493" s="167" t="s">
        <v>298</v>
      </c>
      <c r="G493" s="167" t="s">
        <v>310</v>
      </c>
      <c r="H493" s="167"/>
      <c r="I493" s="167"/>
      <c r="J493" s="167"/>
      <c r="K493" s="167">
        <v>1</v>
      </c>
      <c r="L493" s="167" t="s">
        <v>808</v>
      </c>
    </row>
    <row r="494" spans="1:12" s="172" customFormat="1" hidden="1" x14ac:dyDescent="0.25">
      <c r="A494" s="167">
        <v>8</v>
      </c>
      <c r="B494" s="168">
        <v>41404</v>
      </c>
      <c r="C494" s="199">
        <v>9.4</v>
      </c>
      <c r="D494" s="169" t="s">
        <v>1481</v>
      </c>
      <c r="E494" s="169" t="s">
        <v>1493</v>
      </c>
      <c r="F494" s="167" t="s">
        <v>2238</v>
      </c>
      <c r="G494" s="167" t="s">
        <v>2226</v>
      </c>
      <c r="H494" s="167"/>
      <c r="I494" s="167"/>
      <c r="J494" s="167"/>
      <c r="K494" s="167">
        <v>1</v>
      </c>
      <c r="L494" s="167" t="s">
        <v>808</v>
      </c>
    </row>
    <row r="495" spans="1:12" s="172" customFormat="1" hidden="1" x14ac:dyDescent="0.25">
      <c r="A495" s="167">
        <v>9</v>
      </c>
      <c r="B495" s="168">
        <v>41404</v>
      </c>
      <c r="C495" s="199">
        <v>8.11</v>
      </c>
      <c r="D495" s="169" t="s">
        <v>2239</v>
      </c>
      <c r="E495" s="198" t="s">
        <v>1479</v>
      </c>
      <c r="F495" s="167" t="s">
        <v>2240</v>
      </c>
      <c r="G495" s="167" t="s">
        <v>279</v>
      </c>
      <c r="H495" s="167"/>
      <c r="I495" s="167"/>
      <c r="J495" s="167">
        <v>1</v>
      </c>
      <c r="K495" s="167">
        <v>1</v>
      </c>
      <c r="L495" s="167" t="s">
        <v>808</v>
      </c>
    </row>
    <row r="496" spans="1:12" s="172" customFormat="1" hidden="1" x14ac:dyDescent="0.25">
      <c r="A496" s="167">
        <v>10</v>
      </c>
      <c r="B496" s="168">
        <v>41408</v>
      </c>
      <c r="C496" s="199">
        <v>20</v>
      </c>
      <c r="D496" s="169" t="s">
        <v>2241</v>
      </c>
      <c r="E496" s="198" t="s">
        <v>1479</v>
      </c>
      <c r="F496" s="167" t="s">
        <v>2242</v>
      </c>
      <c r="G496" s="167" t="s">
        <v>279</v>
      </c>
      <c r="H496" s="167"/>
      <c r="I496" s="167"/>
      <c r="J496" s="167"/>
      <c r="K496" s="167">
        <v>1</v>
      </c>
      <c r="L496" s="167" t="s">
        <v>280</v>
      </c>
    </row>
    <row r="497" spans="1:12" s="172" customFormat="1" hidden="1" x14ac:dyDescent="0.25">
      <c r="A497" s="167">
        <v>11</v>
      </c>
      <c r="B497" s="168">
        <v>41412</v>
      </c>
      <c r="C497" s="199">
        <v>14.2</v>
      </c>
      <c r="D497" s="169" t="s">
        <v>2243</v>
      </c>
      <c r="E497" s="198" t="s">
        <v>1479</v>
      </c>
      <c r="F497" s="167" t="s">
        <v>2244</v>
      </c>
      <c r="G497" s="167" t="s">
        <v>2245</v>
      </c>
      <c r="H497" s="167"/>
      <c r="I497" s="167"/>
      <c r="J497" s="167"/>
      <c r="K497" s="167"/>
      <c r="L497" s="167" t="s">
        <v>299</v>
      </c>
    </row>
    <row r="498" spans="1:12" s="172" customFormat="1" hidden="1" x14ac:dyDescent="0.25">
      <c r="A498" s="167">
        <v>12</v>
      </c>
      <c r="B498" s="168">
        <v>41415</v>
      </c>
      <c r="C498" s="167">
        <v>19.25</v>
      </c>
      <c r="D498" s="169" t="s">
        <v>2246</v>
      </c>
      <c r="E498" s="198" t="s">
        <v>1493</v>
      </c>
      <c r="F498" s="167" t="s">
        <v>2247</v>
      </c>
      <c r="G498" s="167" t="s">
        <v>2245</v>
      </c>
      <c r="H498" s="167"/>
      <c r="I498" s="167"/>
      <c r="J498" s="167"/>
      <c r="K498" s="167"/>
      <c r="L498" s="167" t="s">
        <v>280</v>
      </c>
    </row>
    <row r="499" spans="1:12" s="172" customFormat="1" hidden="1" x14ac:dyDescent="0.25">
      <c r="A499" s="167">
        <v>13</v>
      </c>
      <c r="B499" s="168">
        <v>41422</v>
      </c>
      <c r="C499" s="197">
        <v>14.2</v>
      </c>
      <c r="D499" s="169" t="s">
        <v>2248</v>
      </c>
      <c r="E499" s="198" t="s">
        <v>1479</v>
      </c>
      <c r="F499" s="167" t="s">
        <v>2249</v>
      </c>
      <c r="G499" s="167" t="s">
        <v>2226</v>
      </c>
      <c r="H499" s="167"/>
      <c r="I499" s="167"/>
      <c r="J499" s="167">
        <v>1</v>
      </c>
      <c r="K499" s="167">
        <v>1</v>
      </c>
      <c r="L499" s="167" t="s">
        <v>280</v>
      </c>
    </row>
    <row r="500" spans="1:12" s="172" customFormat="1" hidden="1" x14ac:dyDescent="0.25">
      <c r="A500" s="167">
        <v>14</v>
      </c>
      <c r="B500" s="168">
        <v>41422</v>
      </c>
      <c r="C500" s="197">
        <v>23.5</v>
      </c>
      <c r="D500" s="169" t="s">
        <v>2250</v>
      </c>
      <c r="E500" s="198" t="s">
        <v>1479</v>
      </c>
      <c r="F500" s="167" t="s">
        <v>1335</v>
      </c>
      <c r="G500" s="167" t="s">
        <v>279</v>
      </c>
      <c r="H500" s="167"/>
      <c r="I500" s="167"/>
      <c r="J500" s="167">
        <v>1</v>
      </c>
      <c r="K500" s="167"/>
      <c r="L500" s="167" t="s">
        <v>280</v>
      </c>
    </row>
    <row r="501" spans="1:12" s="172" customFormat="1" hidden="1" x14ac:dyDescent="0.25">
      <c r="A501" s="167">
        <v>15</v>
      </c>
      <c r="B501" s="168">
        <v>41424</v>
      </c>
      <c r="C501" s="197">
        <v>8.3000000000000007</v>
      </c>
      <c r="D501" s="169" t="s">
        <v>2251</v>
      </c>
      <c r="E501" s="198" t="s">
        <v>1493</v>
      </c>
      <c r="F501" s="167" t="s">
        <v>2252</v>
      </c>
      <c r="G501" s="167" t="s">
        <v>279</v>
      </c>
      <c r="H501" s="167"/>
      <c r="I501" s="167"/>
      <c r="J501" s="167">
        <v>1</v>
      </c>
      <c r="K501" s="167">
        <v>1</v>
      </c>
      <c r="L501" s="167" t="s">
        <v>288</v>
      </c>
    </row>
    <row r="502" spans="1:12" s="172" customFormat="1" hidden="1" x14ac:dyDescent="0.25">
      <c r="A502" s="167">
        <v>16</v>
      </c>
      <c r="B502" s="168">
        <v>41424</v>
      </c>
      <c r="C502" s="197">
        <v>22.2</v>
      </c>
      <c r="D502" s="169" t="s">
        <v>2234</v>
      </c>
      <c r="E502" s="198" t="s">
        <v>1493</v>
      </c>
      <c r="F502" s="167" t="s">
        <v>797</v>
      </c>
      <c r="G502" s="167" t="s">
        <v>310</v>
      </c>
      <c r="H502" s="167"/>
      <c r="I502" s="167"/>
      <c r="J502" s="167"/>
      <c r="K502" s="167">
        <v>1</v>
      </c>
      <c r="L502" s="167" t="s">
        <v>288</v>
      </c>
    </row>
    <row r="503" spans="1:12" s="5" customFormat="1" ht="20.100000000000001" customHeight="1" x14ac:dyDescent="0.25">
      <c r="A503" s="37"/>
      <c r="B503" s="38"/>
      <c r="C503" s="37"/>
      <c r="D503" s="37"/>
      <c r="E503" s="37"/>
      <c r="F503" s="37" t="s">
        <v>1784</v>
      </c>
      <c r="G503" s="37" t="s">
        <v>2227</v>
      </c>
      <c r="H503" s="38">
        <f>SUM(H487:H502)</f>
        <v>0</v>
      </c>
      <c r="I503" s="38">
        <f>SUM(I487:I502)</f>
        <v>0</v>
      </c>
      <c r="J503" s="38">
        <f>SUM(J487:J502)</f>
        <v>7</v>
      </c>
      <c r="K503" s="38">
        <f>SUM(K487:K502)</f>
        <v>9</v>
      </c>
      <c r="L503" s="37"/>
    </row>
    <row r="504" spans="1:12" s="172" customFormat="1" hidden="1" x14ac:dyDescent="0.25">
      <c r="A504" s="167">
        <v>1</v>
      </c>
      <c r="B504" s="168">
        <v>41433</v>
      </c>
      <c r="C504" s="197">
        <v>10.15</v>
      </c>
      <c r="D504" s="167" t="s">
        <v>2253</v>
      </c>
      <c r="E504" s="169" t="s">
        <v>1479</v>
      </c>
      <c r="F504" s="167" t="s">
        <v>2254</v>
      </c>
      <c r="G504" s="167" t="s">
        <v>2226</v>
      </c>
      <c r="H504" s="167"/>
      <c r="I504" s="167"/>
      <c r="J504" s="167"/>
      <c r="K504" s="167"/>
      <c r="L504" s="167" t="s">
        <v>299</v>
      </c>
    </row>
    <row r="505" spans="1:12" s="172" customFormat="1" hidden="1" x14ac:dyDescent="0.25">
      <c r="A505" s="167">
        <v>2</v>
      </c>
      <c r="B505" s="168">
        <v>41436</v>
      </c>
      <c r="C505" s="197">
        <v>7.2</v>
      </c>
      <c r="D505" s="167" t="s">
        <v>2255</v>
      </c>
      <c r="E505" s="169" t="s">
        <v>1493</v>
      </c>
      <c r="F505" s="167" t="s">
        <v>298</v>
      </c>
      <c r="G505" s="167" t="s">
        <v>310</v>
      </c>
      <c r="H505" s="167"/>
      <c r="I505" s="167"/>
      <c r="J505" s="167"/>
      <c r="K505" s="167"/>
      <c r="L505" s="167" t="s">
        <v>280</v>
      </c>
    </row>
    <row r="506" spans="1:12" s="172" customFormat="1" hidden="1" x14ac:dyDescent="0.25">
      <c r="A506" s="167">
        <v>3</v>
      </c>
      <c r="B506" s="168">
        <v>41436</v>
      </c>
      <c r="C506" s="197">
        <v>15.5</v>
      </c>
      <c r="D506" s="167" t="s">
        <v>2256</v>
      </c>
      <c r="E506" s="169" t="s">
        <v>1479</v>
      </c>
      <c r="F506" s="167" t="s">
        <v>325</v>
      </c>
      <c r="G506" s="167" t="s">
        <v>310</v>
      </c>
      <c r="H506" s="167"/>
      <c r="I506" s="167"/>
      <c r="J506" s="167">
        <v>1</v>
      </c>
      <c r="K506" s="167"/>
      <c r="L506" s="167" t="s">
        <v>280</v>
      </c>
    </row>
    <row r="507" spans="1:12" s="172" customFormat="1" hidden="1" x14ac:dyDescent="0.25">
      <c r="A507" s="167">
        <v>4</v>
      </c>
      <c r="B507" s="168">
        <v>41442</v>
      </c>
      <c r="C507" s="197">
        <v>12.4</v>
      </c>
      <c r="D507" s="167" t="s">
        <v>2257</v>
      </c>
      <c r="E507" s="169" t="s">
        <v>1479</v>
      </c>
      <c r="F507" s="167" t="s">
        <v>2258</v>
      </c>
      <c r="G507" s="167" t="s">
        <v>279</v>
      </c>
      <c r="H507" s="167"/>
      <c r="I507" s="167"/>
      <c r="J507" s="167">
        <v>1</v>
      </c>
      <c r="K507" s="167">
        <v>1</v>
      </c>
      <c r="L507" s="167" t="s">
        <v>321</v>
      </c>
    </row>
    <row r="508" spans="1:12" s="172" customFormat="1" hidden="1" x14ac:dyDescent="0.25">
      <c r="A508" s="167">
        <v>5</v>
      </c>
      <c r="B508" s="168">
        <v>41445</v>
      </c>
      <c r="C508" s="197">
        <v>8.1</v>
      </c>
      <c r="D508" s="167" t="s">
        <v>2259</v>
      </c>
      <c r="E508" s="169" t="s">
        <v>1493</v>
      </c>
      <c r="F508" s="167" t="s">
        <v>2260</v>
      </c>
      <c r="G508" s="167" t="s">
        <v>279</v>
      </c>
      <c r="H508" s="167"/>
      <c r="I508" s="167"/>
      <c r="J508" s="167"/>
      <c r="K508" s="167">
        <v>1</v>
      </c>
      <c r="L508" s="167" t="s">
        <v>288</v>
      </c>
    </row>
    <row r="509" spans="1:12" s="172" customFormat="1" hidden="1" x14ac:dyDescent="0.25">
      <c r="A509" s="167">
        <v>6</v>
      </c>
      <c r="B509" s="168">
        <v>41451</v>
      </c>
      <c r="C509" s="197">
        <v>20.45</v>
      </c>
      <c r="D509" s="167" t="s">
        <v>2261</v>
      </c>
      <c r="E509" s="169" t="s">
        <v>1479</v>
      </c>
      <c r="F509" s="167" t="s">
        <v>1335</v>
      </c>
      <c r="G509" s="167" t="s">
        <v>279</v>
      </c>
      <c r="H509" s="167"/>
      <c r="I509" s="167"/>
      <c r="J509" s="167"/>
      <c r="K509" s="167">
        <v>1</v>
      </c>
      <c r="L509" s="167" t="s">
        <v>293</v>
      </c>
    </row>
    <row r="510" spans="1:12" s="172" customFormat="1" hidden="1" x14ac:dyDescent="0.25">
      <c r="A510" s="167">
        <v>7</v>
      </c>
      <c r="B510" s="168">
        <v>41453</v>
      </c>
      <c r="C510" s="197">
        <v>18</v>
      </c>
      <c r="D510" s="167" t="s">
        <v>2262</v>
      </c>
      <c r="E510" s="169" t="s">
        <v>1493</v>
      </c>
      <c r="F510" s="167" t="s">
        <v>2263</v>
      </c>
      <c r="G510" s="167" t="s">
        <v>2245</v>
      </c>
      <c r="H510" s="167"/>
      <c r="I510" s="167"/>
      <c r="J510" s="167">
        <v>1</v>
      </c>
      <c r="K510" s="167"/>
      <c r="L510" s="167" t="s">
        <v>808</v>
      </c>
    </row>
    <row r="511" spans="1:12" s="172" customFormat="1" hidden="1" x14ac:dyDescent="0.25">
      <c r="A511" s="167">
        <v>8</v>
      </c>
      <c r="B511" s="168">
        <v>41454</v>
      </c>
      <c r="C511" s="197">
        <v>9.3000000000000007</v>
      </c>
      <c r="D511" s="167" t="s">
        <v>2264</v>
      </c>
      <c r="E511" s="169" t="s">
        <v>1479</v>
      </c>
      <c r="F511" s="167" t="s">
        <v>298</v>
      </c>
      <c r="G511" s="167" t="s">
        <v>279</v>
      </c>
      <c r="H511" s="167"/>
      <c r="I511" s="167"/>
      <c r="J511" s="167"/>
      <c r="K511" s="167">
        <v>1</v>
      </c>
      <c r="L511" s="167" t="s">
        <v>299</v>
      </c>
    </row>
    <row r="512" spans="1:12" s="5" customFormat="1" ht="20.100000000000001" customHeight="1" x14ac:dyDescent="0.25">
      <c r="A512" s="37"/>
      <c r="B512" s="38"/>
      <c r="C512" s="37"/>
      <c r="D512" s="37"/>
      <c r="E512" s="37"/>
      <c r="F512" s="37" t="s">
        <v>1819</v>
      </c>
      <c r="G512" s="37" t="s">
        <v>2227</v>
      </c>
      <c r="H512" s="38">
        <f>SUM(H504:H511)</f>
        <v>0</v>
      </c>
      <c r="I512" s="38">
        <f>SUM(I504:I511)</f>
        <v>0</v>
      </c>
      <c r="J512" s="38">
        <f>SUM(J504:J511)</f>
        <v>3</v>
      </c>
      <c r="K512" s="38">
        <f>SUM(K504:K511)</f>
        <v>4</v>
      </c>
      <c r="L512" s="37"/>
    </row>
    <row r="513" spans="1:13" s="172" customFormat="1" ht="22.5" customHeight="1" x14ac:dyDescent="0.25">
      <c r="A513" s="521" t="s">
        <v>2265</v>
      </c>
      <c r="B513" s="521"/>
      <c r="C513" s="521"/>
      <c r="D513" s="521"/>
      <c r="E513" s="521"/>
      <c r="F513" s="521"/>
      <c r="G513" s="521"/>
      <c r="H513" s="521"/>
      <c r="I513" s="521"/>
      <c r="J513" s="521"/>
      <c r="K513" s="521"/>
      <c r="L513" s="518"/>
    </row>
    <row r="514" spans="1:13" s="172" customFormat="1" hidden="1" x14ac:dyDescent="0.25">
      <c r="A514" s="198">
        <v>1</v>
      </c>
      <c r="B514" s="200">
        <v>41372</v>
      </c>
      <c r="C514" s="201">
        <v>9</v>
      </c>
      <c r="D514" s="198" t="s">
        <v>2266</v>
      </c>
      <c r="E514" s="198" t="s">
        <v>1099</v>
      </c>
      <c r="F514" s="198" t="s">
        <v>1463</v>
      </c>
      <c r="G514" s="198" t="s">
        <v>310</v>
      </c>
      <c r="H514" s="167"/>
      <c r="I514" s="167"/>
      <c r="J514" s="167"/>
      <c r="K514" s="190"/>
      <c r="L514" s="198" t="s">
        <v>321</v>
      </c>
    </row>
    <row r="515" spans="1:13" s="172" customFormat="1" hidden="1" x14ac:dyDescent="0.25">
      <c r="A515" s="198">
        <v>2</v>
      </c>
      <c r="B515" s="200">
        <v>41376</v>
      </c>
      <c r="C515" s="201">
        <v>7</v>
      </c>
      <c r="D515" s="198" t="s">
        <v>2267</v>
      </c>
      <c r="E515" s="198" t="s">
        <v>2268</v>
      </c>
      <c r="F515" s="198" t="s">
        <v>2170</v>
      </c>
      <c r="G515" s="198" t="s">
        <v>310</v>
      </c>
      <c r="H515" s="167"/>
      <c r="I515" s="167"/>
      <c r="J515" s="167">
        <v>2</v>
      </c>
      <c r="K515" s="190">
        <v>3</v>
      </c>
      <c r="L515" s="198" t="s">
        <v>808</v>
      </c>
    </row>
    <row r="516" spans="1:13" s="172" customFormat="1" hidden="1" x14ac:dyDescent="0.25">
      <c r="A516" s="174">
        <v>3</v>
      </c>
      <c r="B516" s="200">
        <v>41377</v>
      </c>
      <c r="C516" s="201">
        <v>16.350000000000001</v>
      </c>
      <c r="D516" s="198" t="s">
        <v>2269</v>
      </c>
      <c r="E516" s="198" t="s">
        <v>1477</v>
      </c>
      <c r="F516" s="198" t="s">
        <v>325</v>
      </c>
      <c r="G516" s="198" t="s">
        <v>310</v>
      </c>
      <c r="H516" s="167"/>
      <c r="I516" s="167"/>
      <c r="J516" s="167"/>
      <c r="K516" s="167"/>
      <c r="L516" s="202" t="s">
        <v>299</v>
      </c>
      <c r="M516" s="203"/>
    </row>
    <row r="517" spans="1:13" s="172" customFormat="1" hidden="1" x14ac:dyDescent="0.25">
      <c r="A517" s="174"/>
      <c r="B517" s="200">
        <v>41394</v>
      </c>
      <c r="C517" s="204">
        <v>16.399999999999999</v>
      </c>
      <c r="D517" s="198" t="s">
        <v>2270</v>
      </c>
      <c r="E517" s="198" t="s">
        <v>2271</v>
      </c>
      <c r="F517" s="198" t="s">
        <v>2272</v>
      </c>
      <c r="G517" s="198" t="s">
        <v>310</v>
      </c>
      <c r="H517" s="167"/>
      <c r="I517" s="174"/>
      <c r="J517" s="167"/>
      <c r="K517" s="167"/>
      <c r="L517" s="202" t="s">
        <v>280</v>
      </c>
      <c r="M517" s="203"/>
    </row>
    <row r="518" spans="1:13" s="5" customFormat="1" ht="20.100000000000001" customHeight="1" x14ac:dyDescent="0.25">
      <c r="A518" s="37"/>
      <c r="B518" s="38"/>
      <c r="C518" s="37"/>
      <c r="D518" s="37"/>
      <c r="E518" s="37"/>
      <c r="F518" s="37" t="s">
        <v>1709</v>
      </c>
      <c r="G518" s="37" t="s">
        <v>2273</v>
      </c>
      <c r="H518" s="38">
        <f>SUM(H514:H517)</f>
        <v>0</v>
      </c>
      <c r="I518" s="38">
        <f>SUM(I514:I517)</f>
        <v>0</v>
      </c>
      <c r="J518" s="38">
        <f>SUM(J514:J517)</f>
        <v>2</v>
      </c>
      <c r="K518" s="38">
        <f>SUM(K514:K517)</f>
        <v>3</v>
      </c>
      <c r="L518" s="37"/>
    </row>
    <row r="519" spans="1:13" s="172" customFormat="1" hidden="1" x14ac:dyDescent="0.25">
      <c r="A519" s="174">
        <v>1</v>
      </c>
      <c r="B519" s="200">
        <v>41398</v>
      </c>
      <c r="C519" s="201">
        <v>19.5</v>
      </c>
      <c r="D519" s="198" t="s">
        <v>1513</v>
      </c>
      <c r="E519" s="198" t="s">
        <v>1099</v>
      </c>
      <c r="F519" s="198" t="s">
        <v>2274</v>
      </c>
      <c r="G519" s="198" t="s">
        <v>310</v>
      </c>
      <c r="H519" s="167"/>
      <c r="I519" s="167"/>
      <c r="J519" s="167">
        <v>2</v>
      </c>
      <c r="K519" s="167">
        <v>3</v>
      </c>
      <c r="L519" s="198" t="s">
        <v>299</v>
      </c>
    </row>
    <row r="520" spans="1:13" s="172" customFormat="1" hidden="1" x14ac:dyDescent="0.25">
      <c r="A520" s="174">
        <v>2</v>
      </c>
      <c r="B520" s="200">
        <v>41406</v>
      </c>
      <c r="C520" s="201">
        <v>22.25</v>
      </c>
      <c r="D520" s="198" t="s">
        <v>2275</v>
      </c>
      <c r="E520" s="198" t="s">
        <v>1369</v>
      </c>
      <c r="F520" s="198" t="s">
        <v>2276</v>
      </c>
      <c r="G520" s="198" t="s">
        <v>310</v>
      </c>
      <c r="H520" s="167"/>
      <c r="I520" s="167"/>
      <c r="J520" s="167">
        <v>1</v>
      </c>
      <c r="K520" s="167"/>
      <c r="L520" s="198" t="s">
        <v>305</v>
      </c>
    </row>
    <row r="521" spans="1:13" s="172" customFormat="1" hidden="1" x14ac:dyDescent="0.25">
      <c r="A521" s="174">
        <v>3</v>
      </c>
      <c r="B521" s="200">
        <v>41408</v>
      </c>
      <c r="C521" s="201">
        <v>6</v>
      </c>
      <c r="D521" s="198" t="s">
        <v>2277</v>
      </c>
      <c r="E521" s="198" t="s">
        <v>1099</v>
      </c>
      <c r="F521" s="198" t="s">
        <v>287</v>
      </c>
      <c r="G521" s="198" t="s">
        <v>310</v>
      </c>
      <c r="H521" s="167"/>
      <c r="I521" s="167"/>
      <c r="J521" s="167">
        <v>1</v>
      </c>
      <c r="K521" s="167">
        <v>1</v>
      </c>
      <c r="L521" s="198" t="s">
        <v>280</v>
      </c>
    </row>
    <row r="522" spans="1:13" s="172" customFormat="1" hidden="1" x14ac:dyDescent="0.25">
      <c r="A522" s="174">
        <v>4</v>
      </c>
      <c r="B522" s="200">
        <v>41411</v>
      </c>
      <c r="C522" s="201">
        <v>13</v>
      </c>
      <c r="D522" s="198" t="s">
        <v>2278</v>
      </c>
      <c r="E522" s="198" t="s">
        <v>1099</v>
      </c>
      <c r="F522" s="198" t="s">
        <v>2279</v>
      </c>
      <c r="G522" s="198" t="s">
        <v>310</v>
      </c>
      <c r="H522" s="167"/>
      <c r="I522" s="167"/>
      <c r="J522" s="167"/>
      <c r="K522" s="167"/>
      <c r="L522" s="198" t="s">
        <v>808</v>
      </c>
    </row>
    <row r="523" spans="1:13" s="172" customFormat="1" hidden="1" x14ac:dyDescent="0.25">
      <c r="A523" s="174">
        <v>5</v>
      </c>
      <c r="B523" s="200">
        <v>41412</v>
      </c>
      <c r="C523" s="201">
        <v>13.5</v>
      </c>
      <c r="D523" s="198" t="s">
        <v>2280</v>
      </c>
      <c r="E523" s="198" t="s">
        <v>1099</v>
      </c>
      <c r="F523" s="198" t="s">
        <v>2281</v>
      </c>
      <c r="G523" s="198" t="s">
        <v>310</v>
      </c>
      <c r="H523" s="167"/>
      <c r="I523" s="167"/>
      <c r="J523" s="167">
        <v>1</v>
      </c>
      <c r="K523" s="167"/>
      <c r="L523" s="202" t="s">
        <v>299</v>
      </c>
      <c r="M523" s="203"/>
    </row>
    <row r="524" spans="1:13" s="172" customFormat="1" hidden="1" x14ac:dyDescent="0.25">
      <c r="A524" s="174">
        <v>6</v>
      </c>
      <c r="B524" s="200">
        <v>41422</v>
      </c>
      <c r="C524" s="204">
        <v>13.4</v>
      </c>
      <c r="D524" s="198" t="s">
        <v>2282</v>
      </c>
      <c r="E524" s="198" t="s">
        <v>1099</v>
      </c>
      <c r="F524" s="198" t="s">
        <v>2283</v>
      </c>
      <c r="G524" s="198" t="s">
        <v>310</v>
      </c>
      <c r="H524" s="167"/>
      <c r="I524" s="174"/>
      <c r="J524" s="167"/>
      <c r="K524" s="167"/>
      <c r="L524" s="202" t="s">
        <v>280</v>
      </c>
      <c r="M524" s="203"/>
    </row>
    <row r="525" spans="1:13" s="5" customFormat="1" ht="20.100000000000001" customHeight="1" x14ac:dyDescent="0.25">
      <c r="A525" s="37"/>
      <c r="B525" s="38"/>
      <c r="C525" s="37"/>
      <c r="D525" s="37"/>
      <c r="E525" s="37"/>
      <c r="F525" s="37" t="s">
        <v>1784</v>
      </c>
      <c r="G525" s="37" t="s">
        <v>2273</v>
      </c>
      <c r="H525" s="38">
        <f>SUM(H519:H524)</f>
        <v>0</v>
      </c>
      <c r="I525" s="38">
        <f>SUM(I519:I524)</f>
        <v>0</v>
      </c>
      <c r="J525" s="38">
        <f>SUM(J519:J524)</f>
        <v>5</v>
      </c>
      <c r="K525" s="38">
        <f>SUM(K519:K524)</f>
        <v>4</v>
      </c>
      <c r="L525" s="37"/>
    </row>
    <row r="526" spans="1:13" s="172" customFormat="1" hidden="1" x14ac:dyDescent="0.25">
      <c r="A526" s="174">
        <v>1</v>
      </c>
      <c r="B526" s="200">
        <v>41427</v>
      </c>
      <c r="C526" s="201">
        <v>16</v>
      </c>
      <c r="D526" s="198" t="s">
        <v>2284</v>
      </c>
      <c r="E526" s="198" t="s">
        <v>1099</v>
      </c>
      <c r="F526" s="198" t="s">
        <v>287</v>
      </c>
      <c r="G526" s="198" t="s">
        <v>310</v>
      </c>
      <c r="H526" s="167"/>
      <c r="I526" s="167"/>
      <c r="J526" s="167"/>
      <c r="K526" s="167"/>
      <c r="L526" s="198" t="s">
        <v>305</v>
      </c>
    </row>
    <row r="527" spans="1:13" s="172" customFormat="1" hidden="1" x14ac:dyDescent="0.25">
      <c r="A527" s="174">
        <v>2</v>
      </c>
      <c r="B527" s="200">
        <v>41428</v>
      </c>
      <c r="C527" s="201">
        <v>18</v>
      </c>
      <c r="D527" s="198" t="s">
        <v>2285</v>
      </c>
      <c r="E527" s="198" t="s">
        <v>1369</v>
      </c>
      <c r="F527" s="198" t="s">
        <v>1463</v>
      </c>
      <c r="G527" s="198" t="s">
        <v>310</v>
      </c>
      <c r="H527" s="167"/>
      <c r="I527" s="167"/>
      <c r="J527" s="167"/>
      <c r="K527" s="167"/>
      <c r="L527" s="198" t="s">
        <v>321</v>
      </c>
    </row>
    <row r="528" spans="1:13" s="172" customFormat="1" hidden="1" x14ac:dyDescent="0.25">
      <c r="A528" s="174">
        <v>3</v>
      </c>
      <c r="B528" s="200">
        <v>41435</v>
      </c>
      <c r="C528" s="201">
        <v>8</v>
      </c>
      <c r="D528" s="198" t="s">
        <v>2286</v>
      </c>
      <c r="E528" s="198" t="s">
        <v>1385</v>
      </c>
      <c r="F528" s="198" t="s">
        <v>298</v>
      </c>
      <c r="G528" s="198" t="s">
        <v>310</v>
      </c>
      <c r="H528" s="167"/>
      <c r="I528" s="167"/>
      <c r="J528" s="167">
        <v>1</v>
      </c>
      <c r="K528" s="167"/>
      <c r="L528" s="198" t="s">
        <v>321</v>
      </c>
    </row>
    <row r="529" spans="1:12" s="172" customFormat="1" hidden="1" x14ac:dyDescent="0.25">
      <c r="A529" s="174">
        <v>4</v>
      </c>
      <c r="B529" s="200">
        <v>41437</v>
      </c>
      <c r="C529" s="201">
        <v>5.45</v>
      </c>
      <c r="D529" s="198" t="s">
        <v>2287</v>
      </c>
      <c r="E529" s="198" t="s">
        <v>1099</v>
      </c>
      <c r="F529" s="198" t="s">
        <v>2281</v>
      </c>
      <c r="G529" s="198" t="s">
        <v>310</v>
      </c>
      <c r="H529" s="167"/>
      <c r="I529" s="167"/>
      <c r="J529" s="167"/>
      <c r="K529" s="167"/>
      <c r="L529" s="198" t="s">
        <v>293</v>
      </c>
    </row>
    <row r="530" spans="1:12" s="5" customFormat="1" ht="20.100000000000001" customHeight="1" x14ac:dyDescent="0.25">
      <c r="A530" s="37"/>
      <c r="B530" s="38"/>
      <c r="C530" s="37"/>
      <c r="D530" s="37"/>
      <c r="E530" s="37"/>
      <c r="F530" s="37" t="s">
        <v>1819</v>
      </c>
      <c r="G530" s="37" t="s">
        <v>483</v>
      </c>
      <c r="H530" s="38">
        <f>SUM(H526:H529)</f>
        <v>0</v>
      </c>
      <c r="I530" s="38">
        <f>SUM(I526:I529)</f>
        <v>0</v>
      </c>
      <c r="J530" s="38">
        <f>SUM(J526:J529)</f>
        <v>1</v>
      </c>
      <c r="K530" s="38">
        <f>SUM(K526:K529)</f>
        <v>0</v>
      </c>
      <c r="L530" s="37"/>
    </row>
    <row r="531" spans="1:12" s="172" customFormat="1" ht="18.75" x14ac:dyDescent="0.3">
      <c r="A531" s="523" t="s">
        <v>2288</v>
      </c>
      <c r="B531" s="523"/>
      <c r="C531" s="523"/>
      <c r="D531" s="523"/>
      <c r="E531" s="523"/>
      <c r="F531" s="523"/>
      <c r="G531" s="523"/>
      <c r="H531" s="523"/>
      <c r="I531" s="523"/>
      <c r="J531" s="523"/>
      <c r="K531" s="523"/>
      <c r="L531" s="523"/>
    </row>
    <row r="532" spans="1:12" s="172" customFormat="1" hidden="1" x14ac:dyDescent="0.25">
      <c r="A532" s="176">
        <v>1</v>
      </c>
      <c r="B532" s="205">
        <v>41427</v>
      </c>
      <c r="C532" s="193">
        <v>5.2083333333333336E-2</v>
      </c>
      <c r="D532" s="174" t="s">
        <v>2289</v>
      </c>
      <c r="E532" s="171" t="s">
        <v>277</v>
      </c>
      <c r="F532" s="176" t="s">
        <v>2290</v>
      </c>
      <c r="G532" s="196" t="s">
        <v>279</v>
      </c>
      <c r="H532" s="176"/>
      <c r="I532" s="176"/>
      <c r="J532" s="176"/>
      <c r="K532" s="176">
        <v>1</v>
      </c>
      <c r="L532" s="176" t="s">
        <v>305</v>
      </c>
    </row>
    <row r="533" spans="1:12" s="172" customFormat="1" hidden="1" x14ac:dyDescent="0.25">
      <c r="A533" s="176">
        <v>2</v>
      </c>
      <c r="B533" s="205">
        <v>41435</v>
      </c>
      <c r="C533" s="193">
        <v>0.6875</v>
      </c>
      <c r="D533" s="176" t="s">
        <v>2291</v>
      </c>
      <c r="E533" s="176" t="s">
        <v>1240</v>
      </c>
      <c r="F533" s="176" t="s">
        <v>298</v>
      </c>
      <c r="G533" s="196" t="s">
        <v>310</v>
      </c>
      <c r="H533" s="176"/>
      <c r="I533" s="176"/>
      <c r="J533" s="176">
        <v>2</v>
      </c>
      <c r="K533" s="176"/>
      <c r="L533" s="176" t="s">
        <v>321</v>
      </c>
    </row>
    <row r="534" spans="1:12" s="172" customFormat="1" hidden="1" x14ac:dyDescent="0.25">
      <c r="A534" s="176">
        <v>3</v>
      </c>
      <c r="B534" s="205">
        <v>41437</v>
      </c>
      <c r="C534" s="193">
        <v>0.48958333333333331</v>
      </c>
      <c r="D534" s="174" t="s">
        <v>2292</v>
      </c>
      <c r="E534" s="171" t="s">
        <v>277</v>
      </c>
      <c r="F534" s="176" t="s">
        <v>1976</v>
      </c>
      <c r="G534" s="196" t="s">
        <v>310</v>
      </c>
      <c r="H534" s="176"/>
      <c r="I534" s="176"/>
      <c r="J534" s="176"/>
      <c r="K534" s="176"/>
      <c r="L534" s="176" t="s">
        <v>293</v>
      </c>
    </row>
    <row r="535" spans="1:12" s="172" customFormat="1" hidden="1" x14ac:dyDescent="0.25">
      <c r="A535" s="176">
        <v>4</v>
      </c>
      <c r="B535" s="205">
        <v>41438</v>
      </c>
      <c r="C535" s="193">
        <v>0.4375</v>
      </c>
      <c r="D535" s="174" t="s">
        <v>2293</v>
      </c>
      <c r="E535" s="171" t="s">
        <v>277</v>
      </c>
      <c r="F535" s="176" t="s">
        <v>298</v>
      </c>
      <c r="G535" s="196" t="s">
        <v>310</v>
      </c>
      <c r="H535" s="176"/>
      <c r="I535" s="176"/>
      <c r="J535" s="176">
        <v>1</v>
      </c>
      <c r="K535" s="176"/>
      <c r="L535" s="176" t="s">
        <v>288</v>
      </c>
    </row>
    <row r="536" spans="1:12" s="172" customFormat="1" hidden="1" x14ac:dyDescent="0.25">
      <c r="A536" s="176">
        <v>5</v>
      </c>
      <c r="B536" s="205">
        <v>41439</v>
      </c>
      <c r="C536" s="193">
        <v>0.84375</v>
      </c>
      <c r="D536" s="174" t="s">
        <v>2294</v>
      </c>
      <c r="E536" s="171" t="s">
        <v>277</v>
      </c>
      <c r="F536" s="176" t="s">
        <v>309</v>
      </c>
      <c r="G536" s="196" t="s">
        <v>310</v>
      </c>
      <c r="H536" s="176"/>
      <c r="I536" s="176"/>
      <c r="J536" s="176">
        <v>2</v>
      </c>
      <c r="K536" s="176"/>
      <c r="L536" s="176" t="s">
        <v>808</v>
      </c>
    </row>
    <row r="537" spans="1:12" s="172" customFormat="1" hidden="1" x14ac:dyDescent="0.25">
      <c r="A537" s="176">
        <v>6</v>
      </c>
      <c r="B537" s="205">
        <v>41442</v>
      </c>
      <c r="C537" s="193">
        <v>0.82986111111111116</v>
      </c>
      <c r="D537" s="174" t="s">
        <v>2295</v>
      </c>
      <c r="E537" s="171" t="s">
        <v>277</v>
      </c>
      <c r="F537" s="176" t="s">
        <v>298</v>
      </c>
      <c r="G537" s="196" t="s">
        <v>310</v>
      </c>
      <c r="H537" s="176"/>
      <c r="I537" s="176"/>
      <c r="J537" s="176"/>
      <c r="K537" s="176"/>
      <c r="L537" s="176" t="s">
        <v>321</v>
      </c>
    </row>
    <row r="538" spans="1:12" s="172" customFormat="1" hidden="1" x14ac:dyDescent="0.25">
      <c r="A538" s="176">
        <v>7</v>
      </c>
      <c r="B538" s="205">
        <v>41445</v>
      </c>
      <c r="C538" s="193">
        <v>0.88541666666666663</v>
      </c>
      <c r="D538" s="174" t="s">
        <v>2296</v>
      </c>
      <c r="E538" s="176" t="s">
        <v>1240</v>
      </c>
      <c r="F538" s="176" t="s">
        <v>309</v>
      </c>
      <c r="G538" s="196" t="s">
        <v>310</v>
      </c>
      <c r="H538" s="176"/>
      <c r="I538" s="176"/>
      <c r="J538" s="176">
        <v>2</v>
      </c>
      <c r="K538" s="176"/>
      <c r="L538" s="176" t="s">
        <v>288</v>
      </c>
    </row>
    <row r="539" spans="1:12" s="172" customFormat="1" hidden="1" x14ac:dyDescent="0.25">
      <c r="A539" s="176">
        <v>8</v>
      </c>
      <c r="B539" s="205">
        <v>41455</v>
      </c>
      <c r="C539" s="193">
        <v>0.28472222222222221</v>
      </c>
      <c r="D539" s="174" t="s">
        <v>2297</v>
      </c>
      <c r="E539" s="171" t="s">
        <v>277</v>
      </c>
      <c r="F539" s="176" t="s">
        <v>298</v>
      </c>
      <c r="G539" s="196" t="s">
        <v>310</v>
      </c>
      <c r="H539" s="176"/>
      <c r="I539" s="176"/>
      <c r="J539" s="176">
        <v>1</v>
      </c>
      <c r="K539" s="176"/>
      <c r="L539" s="176" t="s">
        <v>305</v>
      </c>
    </row>
    <row r="540" spans="1:12" s="172" customFormat="1" hidden="1" x14ac:dyDescent="0.25">
      <c r="A540" s="176">
        <v>9</v>
      </c>
      <c r="B540" s="205">
        <v>41455</v>
      </c>
      <c r="C540" s="193">
        <v>0.70138888888888884</v>
      </c>
      <c r="D540" s="174" t="s">
        <v>2298</v>
      </c>
      <c r="E540" s="176" t="s">
        <v>1240</v>
      </c>
      <c r="F540" s="176" t="s">
        <v>298</v>
      </c>
      <c r="G540" s="196" t="s">
        <v>310</v>
      </c>
      <c r="H540" s="176"/>
      <c r="I540" s="176"/>
      <c r="J540" s="176"/>
      <c r="K540" s="176"/>
      <c r="L540" s="176" t="s">
        <v>305</v>
      </c>
    </row>
    <row r="541" spans="1:12" s="5" customFormat="1" ht="20.100000000000001" customHeight="1" x14ac:dyDescent="0.25">
      <c r="A541" s="37"/>
      <c r="B541" s="38"/>
      <c r="C541" s="37"/>
      <c r="D541" s="37"/>
      <c r="E541" s="37"/>
      <c r="F541" s="37" t="s">
        <v>1819</v>
      </c>
      <c r="G541" s="37" t="s">
        <v>2299</v>
      </c>
      <c r="H541" s="38">
        <f>SUM(H532:H540)</f>
        <v>0</v>
      </c>
      <c r="I541" s="38">
        <f>SUM(I532:I540)</f>
        <v>0</v>
      </c>
      <c r="J541" s="38">
        <f>SUM(J532:J540)</f>
        <v>8</v>
      </c>
      <c r="K541" s="38">
        <f>SUM(K532:K540)</f>
        <v>1</v>
      </c>
      <c r="L541" s="37"/>
    </row>
    <row r="542" spans="1:12" s="172" customFormat="1" ht="15.75" customHeight="1" x14ac:dyDescent="0.25">
      <c r="A542" s="518" t="s">
        <v>650</v>
      </c>
      <c r="B542" s="518"/>
      <c r="C542" s="518"/>
      <c r="D542" s="518"/>
      <c r="E542" s="518"/>
      <c r="F542" s="518"/>
      <c r="G542" s="518"/>
      <c r="H542" s="518"/>
      <c r="I542" s="518"/>
      <c r="J542" s="518"/>
      <c r="K542" s="518"/>
      <c r="L542" s="518"/>
    </row>
    <row r="543" spans="1:12" s="172" customFormat="1" ht="15.75" customHeight="1" x14ac:dyDescent="0.25">
      <c r="A543" s="519"/>
      <c r="B543" s="519"/>
      <c r="C543" s="519"/>
      <c r="D543" s="519"/>
      <c r="E543" s="519"/>
      <c r="F543" s="519"/>
      <c r="G543" s="519"/>
      <c r="H543" s="519"/>
      <c r="I543" s="519"/>
      <c r="J543" s="519"/>
      <c r="K543" s="519"/>
      <c r="L543" s="519"/>
    </row>
    <row r="544" spans="1:12" s="172" customFormat="1" hidden="1" x14ac:dyDescent="0.25">
      <c r="A544" s="206">
        <v>1</v>
      </c>
      <c r="B544" s="207" t="s">
        <v>2300</v>
      </c>
      <c r="C544" s="208" t="s">
        <v>2301</v>
      </c>
      <c r="D544" s="209" t="s">
        <v>2302</v>
      </c>
      <c r="E544" s="210" t="s">
        <v>1838</v>
      </c>
      <c r="F544" s="210" t="s">
        <v>2303</v>
      </c>
      <c r="G544" s="210" t="s">
        <v>1607</v>
      </c>
      <c r="H544" s="206"/>
      <c r="I544" s="206"/>
      <c r="J544" s="206"/>
      <c r="K544" s="206"/>
      <c r="L544" s="210" t="s">
        <v>54</v>
      </c>
    </row>
    <row r="545" spans="1:12" s="172" customFormat="1" hidden="1" x14ac:dyDescent="0.25">
      <c r="A545" s="206">
        <v>2</v>
      </c>
      <c r="B545" s="207" t="s">
        <v>2304</v>
      </c>
      <c r="C545" s="211" t="s">
        <v>2305</v>
      </c>
      <c r="D545" s="209" t="s">
        <v>2306</v>
      </c>
      <c r="E545" s="210" t="s">
        <v>2307</v>
      </c>
      <c r="F545" s="210" t="s">
        <v>2308</v>
      </c>
      <c r="G545" s="210" t="s">
        <v>358</v>
      </c>
      <c r="H545" s="206"/>
      <c r="I545" s="206"/>
      <c r="J545" s="206"/>
      <c r="K545" s="206"/>
      <c r="L545" s="210" t="s">
        <v>62</v>
      </c>
    </row>
    <row r="546" spans="1:12" s="172" customFormat="1" hidden="1" x14ac:dyDescent="0.25">
      <c r="A546" s="206">
        <v>3</v>
      </c>
      <c r="B546" s="207" t="s">
        <v>2309</v>
      </c>
      <c r="C546" s="211" t="s">
        <v>59</v>
      </c>
      <c r="D546" s="209" t="s">
        <v>2310</v>
      </c>
      <c r="E546" s="210" t="s">
        <v>1838</v>
      </c>
      <c r="F546" s="210" t="s">
        <v>2311</v>
      </c>
      <c r="G546" s="210" t="s">
        <v>1607</v>
      </c>
      <c r="H546" s="206"/>
      <c r="I546" s="206"/>
      <c r="J546" s="206">
        <v>1</v>
      </c>
      <c r="K546" s="206"/>
      <c r="L546" s="210" t="s">
        <v>2312</v>
      </c>
    </row>
    <row r="547" spans="1:12" s="172" customFormat="1" hidden="1" x14ac:dyDescent="0.25">
      <c r="A547" s="206">
        <v>4</v>
      </c>
      <c r="B547" s="207" t="s">
        <v>2313</v>
      </c>
      <c r="C547" s="211" t="s">
        <v>173</v>
      </c>
      <c r="D547" s="209" t="s">
        <v>2314</v>
      </c>
      <c r="E547" s="210" t="s">
        <v>1838</v>
      </c>
      <c r="F547" s="210" t="s">
        <v>2315</v>
      </c>
      <c r="G547" s="210" t="s">
        <v>358</v>
      </c>
      <c r="H547" s="206"/>
      <c r="I547" s="206"/>
      <c r="J547" s="206">
        <v>1</v>
      </c>
      <c r="K547" s="206">
        <v>1</v>
      </c>
      <c r="L547" s="210" t="s">
        <v>37</v>
      </c>
    </row>
    <row r="548" spans="1:12" s="172" customFormat="1" hidden="1" x14ac:dyDescent="0.25">
      <c r="A548" s="206">
        <v>5</v>
      </c>
      <c r="B548" s="207" t="s">
        <v>2316</v>
      </c>
      <c r="C548" s="211" t="s">
        <v>2317</v>
      </c>
      <c r="D548" s="209" t="s">
        <v>2318</v>
      </c>
      <c r="E548" s="210" t="s">
        <v>2307</v>
      </c>
      <c r="F548" s="210" t="s">
        <v>36</v>
      </c>
      <c r="G548" s="210" t="s">
        <v>1607</v>
      </c>
      <c r="H548" s="206"/>
      <c r="I548" s="206"/>
      <c r="J548" s="206"/>
      <c r="K548" s="206"/>
      <c r="L548" s="210" t="s">
        <v>50</v>
      </c>
    </row>
    <row r="549" spans="1:12" s="172" customFormat="1" hidden="1" x14ac:dyDescent="0.25">
      <c r="A549" s="206">
        <v>6</v>
      </c>
      <c r="B549" s="207" t="s">
        <v>2319</v>
      </c>
      <c r="C549" s="211" t="s">
        <v>618</v>
      </c>
      <c r="D549" s="209" t="s">
        <v>2320</v>
      </c>
      <c r="E549" s="210" t="s">
        <v>2307</v>
      </c>
      <c r="F549" s="210" t="s">
        <v>2321</v>
      </c>
      <c r="G549" s="210" t="s">
        <v>1607</v>
      </c>
      <c r="H549" s="206"/>
      <c r="I549" s="206"/>
      <c r="J549" s="206"/>
      <c r="K549" s="206"/>
      <c r="L549" s="210" t="s">
        <v>123</v>
      </c>
    </row>
    <row r="550" spans="1:12" s="172" customFormat="1" hidden="1" x14ac:dyDescent="0.25">
      <c r="A550" s="206">
        <v>7</v>
      </c>
      <c r="B550" s="207" t="s">
        <v>2319</v>
      </c>
      <c r="C550" s="211" t="s">
        <v>2322</v>
      </c>
      <c r="D550" s="209" t="s">
        <v>2323</v>
      </c>
      <c r="E550" s="210" t="s">
        <v>1838</v>
      </c>
      <c r="F550" s="175" t="s">
        <v>2324</v>
      </c>
      <c r="G550" s="175" t="s">
        <v>1607</v>
      </c>
      <c r="H550" s="206"/>
      <c r="I550" s="206"/>
      <c r="J550" s="206">
        <v>1</v>
      </c>
      <c r="K550" s="206"/>
      <c r="L550" s="210" t="s">
        <v>123</v>
      </c>
    </row>
    <row r="551" spans="1:12" s="172" customFormat="1" hidden="1" x14ac:dyDescent="0.25">
      <c r="A551" s="206">
        <v>8</v>
      </c>
      <c r="B551" s="207" t="s">
        <v>2325</v>
      </c>
      <c r="C551" s="211" t="s">
        <v>504</v>
      </c>
      <c r="D551" s="209" t="s">
        <v>2326</v>
      </c>
      <c r="E551" s="210" t="s">
        <v>1838</v>
      </c>
      <c r="F551" s="175" t="s">
        <v>36</v>
      </c>
      <c r="G551" s="175" t="s">
        <v>358</v>
      </c>
      <c r="H551" s="206"/>
      <c r="I551" s="206"/>
      <c r="J551" s="206"/>
      <c r="K551" s="206">
        <v>1</v>
      </c>
      <c r="L551" s="210" t="s">
        <v>47</v>
      </c>
    </row>
    <row r="552" spans="1:12" s="172" customFormat="1" hidden="1" x14ac:dyDescent="0.25">
      <c r="A552" s="206">
        <v>9</v>
      </c>
      <c r="B552" s="207" t="s">
        <v>2325</v>
      </c>
      <c r="C552" s="211" t="s">
        <v>959</v>
      </c>
      <c r="D552" s="209" t="s">
        <v>2327</v>
      </c>
      <c r="E552" s="210" t="s">
        <v>1838</v>
      </c>
      <c r="F552" s="175" t="s">
        <v>2328</v>
      </c>
      <c r="G552" s="175" t="s">
        <v>1607</v>
      </c>
      <c r="H552" s="206"/>
      <c r="I552" s="206"/>
      <c r="J552" s="206"/>
      <c r="K552" s="206">
        <v>1</v>
      </c>
      <c r="L552" s="210" t="s">
        <v>47</v>
      </c>
    </row>
    <row r="553" spans="1:12" s="172" customFormat="1" hidden="1" x14ac:dyDescent="0.25">
      <c r="A553" s="206">
        <v>10</v>
      </c>
      <c r="B553" s="207" t="s">
        <v>2329</v>
      </c>
      <c r="C553" s="208" t="s">
        <v>2330</v>
      </c>
      <c r="D553" s="212" t="s">
        <v>2331</v>
      </c>
      <c r="E553" s="175" t="s">
        <v>1838</v>
      </c>
      <c r="F553" s="210" t="s">
        <v>2324</v>
      </c>
      <c r="G553" s="210" t="s">
        <v>1607</v>
      </c>
      <c r="H553" s="206"/>
      <c r="I553" s="206"/>
      <c r="J553" s="206">
        <v>2</v>
      </c>
      <c r="K553" s="206">
        <v>1</v>
      </c>
      <c r="L553" s="210" t="s">
        <v>50</v>
      </c>
    </row>
    <row r="554" spans="1:12" s="172" customFormat="1" hidden="1" x14ac:dyDescent="0.25">
      <c r="A554" s="206">
        <v>12</v>
      </c>
      <c r="B554" s="207" t="s">
        <v>2329</v>
      </c>
      <c r="C554" s="208" t="s">
        <v>149</v>
      </c>
      <c r="D554" s="212" t="s">
        <v>2332</v>
      </c>
      <c r="E554" s="210" t="s">
        <v>1838</v>
      </c>
      <c r="F554" s="210" t="s">
        <v>2333</v>
      </c>
      <c r="G554" s="210" t="s">
        <v>1607</v>
      </c>
      <c r="H554" s="206"/>
      <c r="I554" s="206"/>
      <c r="J554" s="206">
        <v>2</v>
      </c>
      <c r="K554" s="206"/>
      <c r="L554" s="210" t="s">
        <v>50</v>
      </c>
    </row>
    <row r="555" spans="1:12" s="172" customFormat="1" hidden="1" x14ac:dyDescent="0.25">
      <c r="A555" s="206">
        <v>13</v>
      </c>
      <c r="B555" s="207" t="s">
        <v>2334</v>
      </c>
      <c r="C555" s="208" t="s">
        <v>386</v>
      </c>
      <c r="D555" s="212" t="s">
        <v>2335</v>
      </c>
      <c r="E555" s="210" t="s">
        <v>1838</v>
      </c>
      <c r="F555" s="210" t="s">
        <v>2336</v>
      </c>
      <c r="G555" s="210" t="s">
        <v>358</v>
      </c>
      <c r="H555" s="206"/>
      <c r="I555" s="206"/>
      <c r="J555" s="206"/>
      <c r="K555" s="206"/>
      <c r="L555" s="210" t="s">
        <v>123</v>
      </c>
    </row>
    <row r="556" spans="1:12" s="172" customFormat="1" hidden="1" x14ac:dyDescent="0.25">
      <c r="A556" s="206">
        <v>14</v>
      </c>
      <c r="B556" s="207" t="s">
        <v>2337</v>
      </c>
      <c r="C556" s="208" t="s">
        <v>526</v>
      </c>
      <c r="D556" s="212" t="s">
        <v>2338</v>
      </c>
      <c r="E556" s="210" t="s">
        <v>1838</v>
      </c>
      <c r="F556" s="210" t="s">
        <v>2339</v>
      </c>
      <c r="G556" s="210" t="s">
        <v>358</v>
      </c>
      <c r="H556" s="206"/>
      <c r="I556" s="206"/>
      <c r="J556" s="206">
        <v>1</v>
      </c>
      <c r="K556" s="206"/>
      <c r="L556" s="210" t="s">
        <v>47</v>
      </c>
    </row>
    <row r="557" spans="1:12" s="172" customFormat="1" hidden="1" x14ac:dyDescent="0.25">
      <c r="A557" s="206">
        <v>15</v>
      </c>
      <c r="B557" s="207" t="s">
        <v>2337</v>
      </c>
      <c r="C557" s="211" t="s">
        <v>2340</v>
      </c>
      <c r="D557" s="212" t="s">
        <v>2341</v>
      </c>
      <c r="E557" s="210" t="s">
        <v>1838</v>
      </c>
      <c r="F557" s="210" t="s">
        <v>2342</v>
      </c>
      <c r="G557" s="210" t="s">
        <v>1607</v>
      </c>
      <c r="H557" s="206"/>
      <c r="I557" s="206"/>
      <c r="J557" s="206">
        <v>1</v>
      </c>
      <c r="K557" s="206"/>
      <c r="L557" s="210" t="s">
        <v>47</v>
      </c>
    </row>
    <row r="558" spans="1:12" s="172" customFormat="1" hidden="1" x14ac:dyDescent="0.25">
      <c r="A558" s="206">
        <v>16</v>
      </c>
      <c r="B558" s="207" t="s">
        <v>2343</v>
      </c>
      <c r="C558" s="211" t="s">
        <v>2344</v>
      </c>
      <c r="D558" s="209" t="s">
        <v>1120</v>
      </c>
      <c r="E558" s="210" t="s">
        <v>1838</v>
      </c>
      <c r="F558" s="210" t="s">
        <v>2308</v>
      </c>
      <c r="G558" s="210" t="s">
        <v>1607</v>
      </c>
      <c r="H558" s="206"/>
      <c r="I558" s="206"/>
      <c r="J558" s="206"/>
      <c r="K558" s="206"/>
      <c r="L558" s="210" t="s">
        <v>50</v>
      </c>
    </row>
    <row r="559" spans="1:12" s="172" customFormat="1" hidden="1" x14ac:dyDescent="0.25">
      <c r="A559" s="206">
        <v>17</v>
      </c>
      <c r="B559" s="207" t="s">
        <v>2345</v>
      </c>
      <c r="C559" s="211" t="s">
        <v>353</v>
      </c>
      <c r="D559" s="209" t="s">
        <v>2346</v>
      </c>
      <c r="E559" s="210" t="s">
        <v>1838</v>
      </c>
      <c r="F559" s="210" t="s">
        <v>36</v>
      </c>
      <c r="G559" s="210" t="s">
        <v>1607</v>
      </c>
      <c r="H559" s="206"/>
      <c r="I559" s="206"/>
      <c r="J559" s="206"/>
      <c r="K559" s="206">
        <v>1</v>
      </c>
      <c r="L559" s="210" t="s">
        <v>123</v>
      </c>
    </row>
    <row r="560" spans="1:12" s="172" customFormat="1" hidden="1" x14ac:dyDescent="0.25">
      <c r="A560" s="206">
        <v>18</v>
      </c>
      <c r="B560" s="207" t="s">
        <v>2347</v>
      </c>
      <c r="C560" s="211" t="s">
        <v>2348</v>
      </c>
      <c r="D560" s="209" t="s">
        <v>2349</v>
      </c>
      <c r="E560" s="210" t="s">
        <v>1838</v>
      </c>
      <c r="F560" s="210" t="s">
        <v>2308</v>
      </c>
      <c r="G560" s="210" t="s">
        <v>1607</v>
      </c>
      <c r="H560" s="206"/>
      <c r="I560" s="206"/>
      <c r="J560" s="206">
        <v>1</v>
      </c>
      <c r="K560" s="206"/>
      <c r="L560" s="210" t="s">
        <v>47</v>
      </c>
    </row>
    <row r="561" spans="1:12" s="172" customFormat="1" hidden="1" x14ac:dyDescent="0.25">
      <c r="A561" s="206">
        <v>19</v>
      </c>
      <c r="B561" s="207" t="s">
        <v>2350</v>
      </c>
      <c r="C561" s="211" t="s">
        <v>2351</v>
      </c>
      <c r="D561" s="209" t="s">
        <v>2352</v>
      </c>
      <c r="E561" s="210" t="s">
        <v>1838</v>
      </c>
      <c r="F561" s="210" t="s">
        <v>412</v>
      </c>
      <c r="G561" s="210" t="s">
        <v>1607</v>
      </c>
      <c r="H561" s="206"/>
      <c r="I561" s="206"/>
      <c r="J561" s="206"/>
      <c r="K561" s="206"/>
      <c r="L561" s="210" t="s">
        <v>94</v>
      </c>
    </row>
    <row r="562" spans="1:12" s="172" customFormat="1" hidden="1" x14ac:dyDescent="0.25">
      <c r="A562" s="206">
        <v>20</v>
      </c>
      <c r="B562" s="207" t="s">
        <v>2353</v>
      </c>
      <c r="C562" s="211" t="s">
        <v>166</v>
      </c>
      <c r="D562" s="209" t="s">
        <v>2354</v>
      </c>
      <c r="E562" s="210" t="s">
        <v>1838</v>
      </c>
      <c r="F562" s="210" t="s">
        <v>2355</v>
      </c>
      <c r="G562" s="210" t="s">
        <v>1607</v>
      </c>
      <c r="H562" s="206"/>
      <c r="I562" s="206"/>
      <c r="J562" s="206"/>
      <c r="K562" s="206">
        <v>2</v>
      </c>
      <c r="L562" s="210" t="s">
        <v>54</v>
      </c>
    </row>
    <row r="563" spans="1:12" s="172" customFormat="1" hidden="1" x14ac:dyDescent="0.25">
      <c r="A563" s="206">
        <v>21</v>
      </c>
      <c r="B563" s="207" t="s">
        <v>2356</v>
      </c>
      <c r="C563" s="211" t="s">
        <v>1706</v>
      </c>
      <c r="D563" s="209" t="s">
        <v>2357</v>
      </c>
      <c r="E563" s="210" t="s">
        <v>1838</v>
      </c>
      <c r="F563" s="210" t="s">
        <v>372</v>
      </c>
      <c r="G563" s="210" t="s">
        <v>358</v>
      </c>
      <c r="H563" s="206"/>
      <c r="I563" s="206"/>
      <c r="J563" s="206"/>
      <c r="K563" s="206"/>
      <c r="L563" s="210" t="s">
        <v>62</v>
      </c>
    </row>
    <row r="564" spans="1:12" s="5" customFormat="1" ht="20.100000000000001" customHeight="1" x14ac:dyDescent="0.25">
      <c r="A564" s="37"/>
      <c r="B564" s="38"/>
      <c r="C564" s="37"/>
      <c r="D564" s="37"/>
      <c r="E564" s="37"/>
      <c r="F564" s="37" t="s">
        <v>1709</v>
      </c>
      <c r="G564" s="37" t="s">
        <v>695</v>
      </c>
      <c r="H564" s="38">
        <f>SUM(H544:H563)</f>
        <v>0</v>
      </c>
      <c r="I564" s="38">
        <f>SUM(I544:I563)</f>
        <v>0</v>
      </c>
      <c r="J564" s="38">
        <f>SUM(J544:J563)</f>
        <v>10</v>
      </c>
      <c r="K564" s="38">
        <f>SUM(K544:K563)</f>
        <v>7</v>
      </c>
      <c r="L564" s="37"/>
    </row>
    <row r="565" spans="1:12" s="172" customFormat="1" hidden="1" x14ac:dyDescent="0.25">
      <c r="A565" s="206">
        <v>22</v>
      </c>
      <c r="B565" s="207" t="s">
        <v>2358</v>
      </c>
      <c r="C565" s="211" t="s">
        <v>1785</v>
      </c>
      <c r="D565" s="209" t="s">
        <v>2359</v>
      </c>
      <c r="E565" s="210" t="s">
        <v>1838</v>
      </c>
      <c r="F565" s="210" t="s">
        <v>2360</v>
      </c>
      <c r="G565" s="210" t="s">
        <v>1607</v>
      </c>
      <c r="H565" s="206"/>
      <c r="I565" s="206"/>
      <c r="J565" s="206">
        <v>1</v>
      </c>
      <c r="K565" s="206"/>
      <c r="L565" s="210" t="s">
        <v>123</v>
      </c>
    </row>
    <row r="566" spans="1:12" s="172" customFormat="1" hidden="1" x14ac:dyDescent="0.25">
      <c r="A566" s="206">
        <v>23</v>
      </c>
      <c r="B566" s="207" t="s">
        <v>2358</v>
      </c>
      <c r="C566" s="211" t="s">
        <v>444</v>
      </c>
      <c r="D566" s="209" t="s">
        <v>2361</v>
      </c>
      <c r="E566" s="210" t="s">
        <v>1838</v>
      </c>
      <c r="F566" s="210" t="s">
        <v>2362</v>
      </c>
      <c r="G566" s="210" t="s">
        <v>1607</v>
      </c>
      <c r="H566" s="206"/>
      <c r="I566" s="206"/>
      <c r="J566" s="206">
        <v>1</v>
      </c>
      <c r="K566" s="206"/>
      <c r="L566" s="210" t="s">
        <v>123</v>
      </c>
    </row>
    <row r="567" spans="1:12" s="172" customFormat="1" hidden="1" x14ac:dyDescent="0.25">
      <c r="A567" s="206">
        <v>24</v>
      </c>
      <c r="B567" s="207" t="s">
        <v>2363</v>
      </c>
      <c r="C567" s="211" t="s">
        <v>1604</v>
      </c>
      <c r="D567" s="209" t="s">
        <v>2364</v>
      </c>
      <c r="E567" s="210" t="s">
        <v>1838</v>
      </c>
      <c r="F567" s="210" t="s">
        <v>61</v>
      </c>
      <c r="G567" s="210" t="s">
        <v>358</v>
      </c>
      <c r="H567" s="206"/>
      <c r="I567" s="206"/>
      <c r="J567" s="206"/>
      <c r="K567" s="206">
        <v>1</v>
      </c>
      <c r="L567" s="210" t="s">
        <v>37</v>
      </c>
    </row>
    <row r="568" spans="1:12" s="172" customFormat="1" hidden="1" x14ac:dyDescent="0.25">
      <c r="A568" s="206">
        <v>25</v>
      </c>
      <c r="B568" s="207" t="s">
        <v>2363</v>
      </c>
      <c r="C568" s="211" t="s">
        <v>1021</v>
      </c>
      <c r="D568" s="209" t="s">
        <v>2365</v>
      </c>
      <c r="E568" s="210" t="s">
        <v>2307</v>
      </c>
      <c r="F568" s="210" t="s">
        <v>49</v>
      </c>
      <c r="G568" s="210" t="s">
        <v>358</v>
      </c>
      <c r="H568" s="206"/>
      <c r="I568" s="206"/>
      <c r="J568" s="206">
        <v>2</v>
      </c>
      <c r="K568" s="206"/>
      <c r="L568" s="210" t="s">
        <v>37</v>
      </c>
    </row>
    <row r="569" spans="1:12" s="172" customFormat="1" hidden="1" x14ac:dyDescent="0.25">
      <c r="A569" s="206">
        <v>26</v>
      </c>
      <c r="B569" s="207" t="s">
        <v>2366</v>
      </c>
      <c r="C569" s="211" t="s">
        <v>118</v>
      </c>
      <c r="D569" s="209" t="s">
        <v>2346</v>
      </c>
      <c r="E569" s="210" t="s">
        <v>1838</v>
      </c>
      <c r="F569" s="210" t="s">
        <v>2367</v>
      </c>
      <c r="G569" s="210" t="s">
        <v>358</v>
      </c>
      <c r="H569" s="206"/>
      <c r="I569" s="206"/>
      <c r="J569" s="206"/>
      <c r="K569" s="206"/>
      <c r="L569" s="210" t="s">
        <v>94</v>
      </c>
    </row>
    <row r="570" spans="1:12" s="172" customFormat="1" hidden="1" x14ac:dyDescent="0.25">
      <c r="A570" s="206">
        <v>27</v>
      </c>
      <c r="B570" s="207" t="s">
        <v>2368</v>
      </c>
      <c r="C570" s="211" t="s">
        <v>2369</v>
      </c>
      <c r="D570" s="209" t="s">
        <v>2370</v>
      </c>
      <c r="E570" s="210" t="s">
        <v>1838</v>
      </c>
      <c r="F570" s="210" t="s">
        <v>2371</v>
      </c>
      <c r="G570" s="210" t="s">
        <v>1607</v>
      </c>
      <c r="H570" s="206"/>
      <c r="I570" s="206"/>
      <c r="J570" s="206">
        <v>2</v>
      </c>
      <c r="K570" s="206"/>
      <c r="L570" s="210" t="s">
        <v>50</v>
      </c>
    </row>
    <row r="571" spans="1:12" s="172" customFormat="1" hidden="1" x14ac:dyDescent="0.25">
      <c r="A571" s="206">
        <v>28</v>
      </c>
      <c r="B571" s="207" t="s">
        <v>2372</v>
      </c>
      <c r="C571" s="211" t="s">
        <v>556</v>
      </c>
      <c r="D571" s="209" t="s">
        <v>2373</v>
      </c>
      <c r="E571" s="210" t="s">
        <v>1838</v>
      </c>
      <c r="F571" s="210" t="s">
        <v>2374</v>
      </c>
      <c r="G571" s="210" t="s">
        <v>1607</v>
      </c>
      <c r="H571" s="206"/>
      <c r="I571" s="206"/>
      <c r="J571" s="206">
        <v>1</v>
      </c>
      <c r="K571" s="206"/>
      <c r="L571" s="210" t="s">
        <v>54</v>
      </c>
    </row>
    <row r="572" spans="1:12" s="172" customFormat="1" hidden="1" x14ac:dyDescent="0.25">
      <c r="A572" s="206">
        <v>29</v>
      </c>
      <c r="B572" s="207" t="s">
        <v>2375</v>
      </c>
      <c r="C572" s="211" t="s">
        <v>86</v>
      </c>
      <c r="D572" s="209" t="s">
        <v>2376</v>
      </c>
      <c r="E572" s="210" t="s">
        <v>1838</v>
      </c>
      <c r="F572" s="210" t="s">
        <v>412</v>
      </c>
      <c r="G572" s="210" t="s">
        <v>358</v>
      </c>
      <c r="H572" s="206"/>
      <c r="I572" s="206"/>
      <c r="J572" s="206"/>
      <c r="K572" s="206"/>
      <c r="L572" s="210" t="s">
        <v>62</v>
      </c>
    </row>
    <row r="573" spans="1:12" s="172" customFormat="1" hidden="1" x14ac:dyDescent="0.25">
      <c r="A573" s="206">
        <v>30</v>
      </c>
      <c r="B573" s="207" t="s">
        <v>2377</v>
      </c>
      <c r="C573" s="211" t="s">
        <v>551</v>
      </c>
      <c r="D573" s="209" t="s">
        <v>2378</v>
      </c>
      <c r="E573" s="210" t="s">
        <v>1838</v>
      </c>
      <c r="F573" s="210" t="s">
        <v>2379</v>
      </c>
      <c r="G573" s="210" t="s">
        <v>1607</v>
      </c>
      <c r="H573" s="206"/>
      <c r="I573" s="206"/>
      <c r="J573" s="206"/>
      <c r="K573" s="206">
        <v>2</v>
      </c>
      <c r="L573" s="210" t="s">
        <v>123</v>
      </c>
    </row>
    <row r="574" spans="1:12" s="172" customFormat="1" hidden="1" x14ac:dyDescent="0.25">
      <c r="A574" s="206">
        <v>31</v>
      </c>
      <c r="B574" s="207" t="s">
        <v>2380</v>
      </c>
      <c r="C574" s="211" t="s">
        <v>177</v>
      </c>
      <c r="D574" s="209" t="s">
        <v>2381</v>
      </c>
      <c r="E574" s="210" t="s">
        <v>1838</v>
      </c>
      <c r="F574" s="210" t="s">
        <v>2382</v>
      </c>
      <c r="G574" s="210" t="s">
        <v>1607</v>
      </c>
      <c r="H574" s="206"/>
      <c r="I574" s="206"/>
      <c r="J574" s="206">
        <v>1</v>
      </c>
      <c r="K574" s="206">
        <v>1</v>
      </c>
      <c r="L574" s="210" t="s">
        <v>47</v>
      </c>
    </row>
    <row r="575" spans="1:12" s="172" customFormat="1" hidden="1" x14ac:dyDescent="0.25">
      <c r="A575" s="206">
        <v>32</v>
      </c>
      <c r="B575" s="207" t="s">
        <v>2380</v>
      </c>
      <c r="C575" s="211" t="s">
        <v>1162</v>
      </c>
      <c r="D575" s="209" t="s">
        <v>2383</v>
      </c>
      <c r="E575" s="210" t="s">
        <v>1838</v>
      </c>
      <c r="F575" s="210" t="s">
        <v>2384</v>
      </c>
      <c r="G575" s="210" t="s">
        <v>1607</v>
      </c>
      <c r="H575" s="206"/>
      <c r="I575" s="206"/>
      <c r="J575" s="206"/>
      <c r="K575" s="206"/>
      <c r="L575" s="210" t="s">
        <v>47</v>
      </c>
    </row>
    <row r="576" spans="1:12" s="172" customFormat="1" hidden="1" x14ac:dyDescent="0.25">
      <c r="A576" s="206">
        <v>33</v>
      </c>
      <c r="B576" s="207" t="s">
        <v>2380</v>
      </c>
      <c r="C576" s="211" t="s">
        <v>120</v>
      </c>
      <c r="D576" s="209" t="s">
        <v>2385</v>
      </c>
      <c r="E576" s="210" t="s">
        <v>1838</v>
      </c>
      <c r="F576" s="210" t="s">
        <v>412</v>
      </c>
      <c r="G576" s="210" t="s">
        <v>1607</v>
      </c>
      <c r="H576" s="206"/>
      <c r="I576" s="206"/>
      <c r="J576" s="206">
        <v>1</v>
      </c>
      <c r="K576" s="206"/>
      <c r="L576" s="210" t="s">
        <v>47</v>
      </c>
    </row>
    <row r="577" spans="1:12" s="172" customFormat="1" hidden="1" x14ac:dyDescent="0.25">
      <c r="A577" s="206">
        <v>34</v>
      </c>
      <c r="B577" s="207" t="s">
        <v>2386</v>
      </c>
      <c r="C577" s="211" t="s">
        <v>83</v>
      </c>
      <c r="D577" s="209" t="s">
        <v>2387</v>
      </c>
      <c r="E577" s="210" t="s">
        <v>1838</v>
      </c>
      <c r="F577" s="210" t="s">
        <v>49</v>
      </c>
      <c r="G577" s="210" t="s">
        <v>358</v>
      </c>
      <c r="H577" s="206"/>
      <c r="I577" s="206"/>
      <c r="J577" s="206">
        <v>1</v>
      </c>
      <c r="K577" s="206"/>
      <c r="L577" s="210" t="s">
        <v>94</v>
      </c>
    </row>
    <row r="578" spans="1:12" s="172" customFormat="1" hidden="1" x14ac:dyDescent="0.25">
      <c r="A578" s="206">
        <v>35</v>
      </c>
      <c r="B578" s="207" t="s">
        <v>2386</v>
      </c>
      <c r="C578" s="211" t="s">
        <v>551</v>
      </c>
      <c r="D578" s="209" t="s">
        <v>2388</v>
      </c>
      <c r="E578" s="210" t="s">
        <v>1838</v>
      </c>
      <c r="F578" s="210" t="s">
        <v>36</v>
      </c>
      <c r="G578" s="210" t="s">
        <v>1607</v>
      </c>
      <c r="H578" s="206"/>
      <c r="I578" s="206"/>
      <c r="J578" s="206"/>
      <c r="K578" s="206">
        <v>1</v>
      </c>
      <c r="L578" s="210" t="s">
        <v>94</v>
      </c>
    </row>
    <row r="579" spans="1:12" s="172" customFormat="1" hidden="1" x14ac:dyDescent="0.25">
      <c r="A579" s="206">
        <v>36</v>
      </c>
      <c r="B579" s="207" t="s">
        <v>2389</v>
      </c>
      <c r="C579" s="211" t="s">
        <v>2390</v>
      </c>
      <c r="D579" s="209" t="s">
        <v>2391</v>
      </c>
      <c r="E579" s="210" t="s">
        <v>1838</v>
      </c>
      <c r="F579" s="210" t="s">
        <v>2392</v>
      </c>
      <c r="G579" s="210" t="s">
        <v>1607</v>
      </c>
      <c r="H579" s="206"/>
      <c r="I579" s="206"/>
      <c r="J579" s="206">
        <v>1</v>
      </c>
      <c r="K579" s="206"/>
      <c r="L579" s="210" t="s">
        <v>50</v>
      </c>
    </row>
    <row r="580" spans="1:12" s="172" customFormat="1" hidden="1" x14ac:dyDescent="0.25">
      <c r="A580" s="206">
        <v>37</v>
      </c>
      <c r="B580" s="207" t="s">
        <v>2393</v>
      </c>
      <c r="C580" s="211" t="s">
        <v>291</v>
      </c>
      <c r="D580" s="209" t="s">
        <v>2394</v>
      </c>
      <c r="E580" s="210" t="s">
        <v>1838</v>
      </c>
      <c r="F580" s="210" t="s">
        <v>2395</v>
      </c>
      <c r="G580" s="210" t="s">
        <v>358</v>
      </c>
      <c r="H580" s="206"/>
      <c r="I580" s="206"/>
      <c r="J580" s="206">
        <v>2</v>
      </c>
      <c r="K580" s="206"/>
      <c r="L580" s="210" t="s">
        <v>54</v>
      </c>
    </row>
    <row r="581" spans="1:12" s="172" customFormat="1" hidden="1" x14ac:dyDescent="0.25">
      <c r="A581" s="206">
        <v>38</v>
      </c>
      <c r="B581" s="207" t="s">
        <v>2393</v>
      </c>
      <c r="C581" s="211" t="s">
        <v>2396</v>
      </c>
      <c r="D581" s="209" t="s">
        <v>2397</v>
      </c>
      <c r="E581" s="210" t="s">
        <v>1838</v>
      </c>
      <c r="F581" s="210" t="s">
        <v>2371</v>
      </c>
      <c r="G581" s="210" t="s">
        <v>1607</v>
      </c>
      <c r="H581" s="206"/>
      <c r="I581" s="206"/>
      <c r="J581" s="206">
        <v>1</v>
      </c>
      <c r="K581" s="206"/>
      <c r="L581" s="210" t="s">
        <v>54</v>
      </c>
    </row>
    <row r="582" spans="1:12" s="172" customFormat="1" hidden="1" x14ac:dyDescent="0.25">
      <c r="A582" s="206">
        <v>39</v>
      </c>
      <c r="B582" s="207" t="s">
        <v>2398</v>
      </c>
      <c r="C582" s="211" t="s">
        <v>2399</v>
      </c>
      <c r="D582" s="209" t="s">
        <v>2400</v>
      </c>
      <c r="E582" s="210" t="s">
        <v>1838</v>
      </c>
      <c r="F582" s="210" t="s">
        <v>36</v>
      </c>
      <c r="G582" s="210" t="s">
        <v>358</v>
      </c>
      <c r="H582" s="206"/>
      <c r="I582" s="206"/>
      <c r="J582" s="206">
        <v>1</v>
      </c>
      <c r="K582" s="206"/>
      <c r="L582" s="210" t="s">
        <v>62</v>
      </c>
    </row>
    <row r="583" spans="1:12" s="172" customFormat="1" hidden="1" x14ac:dyDescent="0.25">
      <c r="A583" s="206">
        <v>40</v>
      </c>
      <c r="B583" s="207" t="s">
        <v>2401</v>
      </c>
      <c r="C583" s="211" t="s">
        <v>2402</v>
      </c>
      <c r="D583" s="209" t="s">
        <v>2403</v>
      </c>
      <c r="E583" s="210" t="s">
        <v>1838</v>
      </c>
      <c r="F583" s="210" t="s">
        <v>372</v>
      </c>
      <c r="G583" s="210" t="s">
        <v>1607</v>
      </c>
      <c r="H583" s="206"/>
      <c r="I583" s="206"/>
      <c r="J583" s="206"/>
      <c r="K583" s="206">
        <v>1</v>
      </c>
      <c r="L583" s="210" t="s">
        <v>37</v>
      </c>
    </row>
    <row r="584" spans="1:12" s="172" customFormat="1" hidden="1" x14ac:dyDescent="0.25">
      <c r="A584" s="206">
        <v>41</v>
      </c>
      <c r="B584" s="207" t="s">
        <v>2404</v>
      </c>
      <c r="C584" s="211" t="s">
        <v>181</v>
      </c>
      <c r="D584" s="209" t="s">
        <v>2405</v>
      </c>
      <c r="E584" s="210" t="s">
        <v>1838</v>
      </c>
      <c r="F584" s="210" t="s">
        <v>36</v>
      </c>
      <c r="G584" s="210" t="s">
        <v>358</v>
      </c>
      <c r="H584" s="206"/>
      <c r="I584" s="206"/>
      <c r="J584" s="206">
        <v>1</v>
      </c>
      <c r="K584" s="206"/>
      <c r="L584" s="210" t="s">
        <v>47</v>
      </c>
    </row>
    <row r="585" spans="1:12" s="172" customFormat="1" hidden="1" x14ac:dyDescent="0.25">
      <c r="A585" s="206">
        <v>42</v>
      </c>
      <c r="B585" s="207" t="s">
        <v>2404</v>
      </c>
      <c r="C585" s="211" t="s">
        <v>2406</v>
      </c>
      <c r="D585" s="209" t="s">
        <v>2407</v>
      </c>
      <c r="E585" s="210" t="s">
        <v>2307</v>
      </c>
      <c r="F585" s="210" t="s">
        <v>2408</v>
      </c>
      <c r="G585" s="210" t="s">
        <v>1607</v>
      </c>
      <c r="H585" s="206"/>
      <c r="I585" s="206"/>
      <c r="J585" s="206">
        <v>1</v>
      </c>
      <c r="K585" s="206"/>
      <c r="L585" s="210" t="s">
        <v>47</v>
      </c>
    </row>
    <row r="586" spans="1:12" s="172" customFormat="1" hidden="1" x14ac:dyDescent="0.25">
      <c r="A586" s="206">
        <v>43</v>
      </c>
      <c r="B586" s="207" t="s">
        <v>2409</v>
      </c>
      <c r="C586" s="211" t="s">
        <v>1720</v>
      </c>
      <c r="D586" s="209" t="s">
        <v>2403</v>
      </c>
      <c r="E586" s="210" t="s">
        <v>1838</v>
      </c>
      <c r="F586" s="210" t="s">
        <v>36</v>
      </c>
      <c r="G586" s="210" t="s">
        <v>358</v>
      </c>
      <c r="H586" s="206"/>
      <c r="I586" s="206"/>
      <c r="J586" s="206"/>
      <c r="K586" s="206">
        <v>1</v>
      </c>
      <c r="L586" s="210" t="s">
        <v>54</v>
      </c>
    </row>
    <row r="587" spans="1:12" s="172" customFormat="1" hidden="1" x14ac:dyDescent="0.25">
      <c r="A587" s="206">
        <v>44</v>
      </c>
      <c r="B587" s="207" t="s">
        <v>2410</v>
      </c>
      <c r="C587" s="211" t="s">
        <v>1073</v>
      </c>
      <c r="D587" s="209" t="s">
        <v>2411</v>
      </c>
      <c r="E587" s="210" t="s">
        <v>1838</v>
      </c>
      <c r="F587" s="210" t="s">
        <v>1823</v>
      </c>
      <c r="G587" s="210" t="s">
        <v>1607</v>
      </c>
      <c r="H587" s="206"/>
      <c r="I587" s="206"/>
      <c r="J587" s="206">
        <v>1</v>
      </c>
      <c r="K587" s="206"/>
      <c r="L587" s="210" t="s">
        <v>123</v>
      </c>
    </row>
    <row r="588" spans="1:12" s="172" customFormat="1" hidden="1" x14ac:dyDescent="0.25">
      <c r="A588" s="206">
        <v>45</v>
      </c>
      <c r="B588" s="207" t="s">
        <v>2410</v>
      </c>
      <c r="C588" s="211" t="s">
        <v>2412</v>
      </c>
      <c r="D588" s="209" t="s">
        <v>2413</v>
      </c>
      <c r="E588" s="210" t="s">
        <v>1838</v>
      </c>
      <c r="F588" s="210" t="s">
        <v>2328</v>
      </c>
      <c r="G588" s="210" t="s">
        <v>1607</v>
      </c>
      <c r="H588" s="206"/>
      <c r="I588" s="206"/>
      <c r="J588" s="206"/>
      <c r="K588" s="206">
        <v>2</v>
      </c>
      <c r="L588" s="210" t="s">
        <v>123</v>
      </c>
    </row>
    <row r="589" spans="1:12" s="172" customFormat="1" hidden="1" x14ac:dyDescent="0.25">
      <c r="A589" s="206">
        <v>46</v>
      </c>
      <c r="B589" s="207" t="s">
        <v>2410</v>
      </c>
      <c r="C589" s="211" t="s">
        <v>403</v>
      </c>
      <c r="D589" s="209" t="s">
        <v>2414</v>
      </c>
      <c r="E589" s="210" t="s">
        <v>2415</v>
      </c>
      <c r="F589" s="210" t="s">
        <v>66</v>
      </c>
      <c r="G589" s="210" t="s">
        <v>1607</v>
      </c>
      <c r="H589" s="206"/>
      <c r="I589" s="206"/>
      <c r="J589" s="206"/>
      <c r="K589" s="206"/>
      <c r="L589" s="210" t="s">
        <v>123</v>
      </c>
    </row>
    <row r="590" spans="1:12" s="172" customFormat="1" hidden="1" x14ac:dyDescent="0.25">
      <c r="A590" s="206">
        <v>47</v>
      </c>
      <c r="B590" s="207" t="s">
        <v>2416</v>
      </c>
      <c r="C590" s="211" t="s">
        <v>1143</v>
      </c>
      <c r="D590" s="209" t="s">
        <v>2417</v>
      </c>
      <c r="E590" s="210" t="s">
        <v>1838</v>
      </c>
      <c r="F590" s="210" t="s">
        <v>778</v>
      </c>
      <c r="G590" s="210" t="s">
        <v>358</v>
      </c>
      <c r="H590" s="206"/>
      <c r="I590" s="206"/>
      <c r="J590" s="206">
        <v>1</v>
      </c>
      <c r="K590" s="206"/>
      <c r="L590" s="210" t="s">
        <v>37</v>
      </c>
    </row>
    <row r="591" spans="1:12" s="5" customFormat="1" ht="20.100000000000001" customHeight="1" x14ac:dyDescent="0.25">
      <c r="A591" s="37"/>
      <c r="B591" s="38"/>
      <c r="C591" s="37"/>
      <c r="D591" s="37"/>
      <c r="E591" s="37"/>
      <c r="F591" s="37" t="s">
        <v>1784</v>
      </c>
      <c r="G591" s="37" t="s">
        <v>695</v>
      </c>
      <c r="H591" s="38">
        <f>SUM(H565:H590)</f>
        <v>0</v>
      </c>
      <c r="I591" s="38">
        <f>SUM(I565:I590)</f>
        <v>0</v>
      </c>
      <c r="J591" s="38">
        <f>SUM(J565:J590)</f>
        <v>19</v>
      </c>
      <c r="K591" s="38">
        <f>SUM(K565:K590)</f>
        <v>9</v>
      </c>
      <c r="L591" s="37"/>
    </row>
    <row r="592" spans="1:12" s="172" customFormat="1" hidden="1" x14ac:dyDescent="0.25">
      <c r="A592" s="206">
        <v>48</v>
      </c>
      <c r="B592" s="207" t="s">
        <v>2418</v>
      </c>
      <c r="C592" s="211" t="s">
        <v>190</v>
      </c>
      <c r="D592" s="209" t="s">
        <v>2419</v>
      </c>
      <c r="E592" s="210" t="s">
        <v>1838</v>
      </c>
      <c r="F592" s="210" t="s">
        <v>2420</v>
      </c>
      <c r="G592" s="210" t="s">
        <v>1607</v>
      </c>
      <c r="H592" s="206"/>
      <c r="I592" s="206"/>
      <c r="J592" s="206"/>
      <c r="K592" s="206">
        <v>1</v>
      </c>
      <c r="L592" s="210" t="s">
        <v>94</v>
      </c>
    </row>
    <row r="593" spans="1:12" s="172" customFormat="1" hidden="1" x14ac:dyDescent="0.25">
      <c r="A593" s="206">
        <v>49</v>
      </c>
      <c r="B593" s="207" t="s">
        <v>2421</v>
      </c>
      <c r="C593" s="211" t="s">
        <v>2422</v>
      </c>
      <c r="D593" s="209" t="s">
        <v>2423</v>
      </c>
      <c r="E593" s="210" t="s">
        <v>1838</v>
      </c>
      <c r="F593" s="210" t="s">
        <v>2424</v>
      </c>
      <c r="G593" s="210" t="s">
        <v>1607</v>
      </c>
      <c r="H593" s="206"/>
      <c r="I593" s="206"/>
      <c r="J593" s="206">
        <v>1</v>
      </c>
      <c r="K593" s="206"/>
      <c r="L593" s="210" t="s">
        <v>50</v>
      </c>
    </row>
    <row r="594" spans="1:12" s="172" customFormat="1" hidden="1" x14ac:dyDescent="0.25">
      <c r="A594" s="206">
        <v>50</v>
      </c>
      <c r="B594" s="207" t="s">
        <v>2421</v>
      </c>
      <c r="C594" s="211" t="s">
        <v>363</v>
      </c>
      <c r="D594" s="209" t="s">
        <v>2425</v>
      </c>
      <c r="E594" s="210" t="s">
        <v>1838</v>
      </c>
      <c r="F594" s="210" t="s">
        <v>412</v>
      </c>
      <c r="G594" s="210" t="s">
        <v>1607</v>
      </c>
      <c r="H594" s="206"/>
      <c r="I594" s="206"/>
      <c r="J594" s="206">
        <v>2</v>
      </c>
      <c r="K594" s="206"/>
      <c r="L594" s="210" t="s">
        <v>50</v>
      </c>
    </row>
    <row r="595" spans="1:12" s="172" customFormat="1" hidden="1" x14ac:dyDescent="0.25">
      <c r="A595" s="206">
        <v>51</v>
      </c>
      <c r="B595" s="207" t="s">
        <v>2426</v>
      </c>
      <c r="C595" s="211" t="s">
        <v>959</v>
      </c>
      <c r="D595" s="209" t="s">
        <v>2427</v>
      </c>
      <c r="E595" s="210" t="s">
        <v>1838</v>
      </c>
      <c r="F595" s="210" t="s">
        <v>1823</v>
      </c>
      <c r="G595" s="210" t="s">
        <v>1607</v>
      </c>
      <c r="H595" s="206"/>
      <c r="I595" s="206"/>
      <c r="J595" s="206"/>
      <c r="K595" s="206">
        <v>1</v>
      </c>
      <c r="L595" s="210" t="s">
        <v>54</v>
      </c>
    </row>
    <row r="596" spans="1:12" s="172" customFormat="1" hidden="1" x14ac:dyDescent="0.25">
      <c r="A596" s="206">
        <v>52</v>
      </c>
      <c r="B596" s="207" t="s">
        <v>2426</v>
      </c>
      <c r="C596" s="211" t="s">
        <v>2428</v>
      </c>
      <c r="D596" s="209" t="s">
        <v>2429</v>
      </c>
      <c r="E596" s="210" t="s">
        <v>1838</v>
      </c>
      <c r="F596" s="210" t="s">
        <v>2355</v>
      </c>
      <c r="G596" s="210" t="s">
        <v>358</v>
      </c>
      <c r="H596" s="206"/>
      <c r="I596" s="206"/>
      <c r="J596" s="206">
        <v>1</v>
      </c>
      <c r="K596" s="206"/>
      <c r="L596" s="210" t="s">
        <v>54</v>
      </c>
    </row>
    <row r="597" spans="1:12" s="172" customFormat="1" hidden="1" x14ac:dyDescent="0.25">
      <c r="A597" s="206">
        <v>53</v>
      </c>
      <c r="B597" s="207" t="s">
        <v>2430</v>
      </c>
      <c r="C597" s="211" t="s">
        <v>430</v>
      </c>
      <c r="D597" s="209" t="s">
        <v>2431</v>
      </c>
      <c r="E597" s="210" t="s">
        <v>1838</v>
      </c>
      <c r="F597" s="210" t="s">
        <v>778</v>
      </c>
      <c r="G597" s="210" t="s">
        <v>358</v>
      </c>
      <c r="H597" s="206"/>
      <c r="I597" s="206"/>
      <c r="J597" s="206"/>
      <c r="K597" s="206"/>
      <c r="L597" s="210" t="s">
        <v>123</v>
      </c>
    </row>
    <row r="598" spans="1:12" s="172" customFormat="1" hidden="1" x14ac:dyDescent="0.25">
      <c r="A598" s="206">
        <v>54</v>
      </c>
      <c r="B598" s="207" t="s">
        <v>2432</v>
      </c>
      <c r="C598" s="211" t="s">
        <v>1027</v>
      </c>
      <c r="D598" s="209" t="s">
        <v>2433</v>
      </c>
      <c r="E598" s="210" t="s">
        <v>2307</v>
      </c>
      <c r="F598" s="210" t="s">
        <v>2434</v>
      </c>
      <c r="G598" s="210" t="s">
        <v>1607</v>
      </c>
      <c r="H598" s="206"/>
      <c r="I598" s="206"/>
      <c r="J598" s="206">
        <v>1</v>
      </c>
      <c r="K598" s="206"/>
      <c r="L598" s="210" t="s">
        <v>50</v>
      </c>
    </row>
    <row r="599" spans="1:12" s="172" customFormat="1" hidden="1" x14ac:dyDescent="0.25">
      <c r="A599" s="206">
        <v>55</v>
      </c>
      <c r="B599" s="207" t="s">
        <v>2435</v>
      </c>
      <c r="C599" s="211" t="s">
        <v>2436</v>
      </c>
      <c r="D599" s="209" t="s">
        <v>2320</v>
      </c>
      <c r="E599" s="210" t="s">
        <v>1838</v>
      </c>
      <c r="F599" s="210" t="s">
        <v>2371</v>
      </c>
      <c r="G599" s="210" t="s">
        <v>358</v>
      </c>
      <c r="H599" s="206"/>
      <c r="I599" s="206"/>
      <c r="J599" s="206">
        <v>1</v>
      </c>
      <c r="K599" s="206"/>
      <c r="L599" s="210" t="s">
        <v>54</v>
      </c>
    </row>
    <row r="600" spans="1:12" s="172" customFormat="1" hidden="1" x14ac:dyDescent="0.25">
      <c r="A600" s="206">
        <v>56</v>
      </c>
      <c r="B600" s="207" t="s">
        <v>2437</v>
      </c>
      <c r="C600" s="211" t="s">
        <v>2438</v>
      </c>
      <c r="D600" s="209" t="s">
        <v>2439</v>
      </c>
      <c r="E600" s="210" t="s">
        <v>2307</v>
      </c>
      <c r="F600" s="210" t="s">
        <v>2440</v>
      </c>
      <c r="G600" s="210" t="s">
        <v>1607</v>
      </c>
      <c r="H600" s="206"/>
      <c r="I600" s="206"/>
      <c r="J600" s="206">
        <v>1</v>
      </c>
      <c r="K600" s="206"/>
      <c r="L600" s="210" t="s">
        <v>62</v>
      </c>
    </row>
    <row r="601" spans="1:12" s="172" customFormat="1" hidden="1" x14ac:dyDescent="0.25">
      <c r="A601" s="206">
        <v>57</v>
      </c>
      <c r="B601" s="207" t="s">
        <v>2441</v>
      </c>
      <c r="C601" s="211" t="s">
        <v>2442</v>
      </c>
      <c r="D601" s="213" t="s">
        <v>2443</v>
      </c>
      <c r="E601" s="210" t="s">
        <v>1838</v>
      </c>
      <c r="F601" s="210" t="s">
        <v>2444</v>
      </c>
      <c r="G601" s="210" t="s">
        <v>1607</v>
      </c>
      <c r="H601" s="206"/>
      <c r="I601" s="206"/>
      <c r="J601" s="206">
        <v>1</v>
      </c>
      <c r="K601" s="206"/>
      <c r="L601" s="210" t="s">
        <v>123</v>
      </c>
    </row>
    <row r="602" spans="1:12" s="172" customFormat="1" hidden="1" x14ac:dyDescent="0.25">
      <c r="A602" s="206">
        <v>58</v>
      </c>
      <c r="B602" s="207" t="s">
        <v>2441</v>
      </c>
      <c r="C602" s="211" t="s">
        <v>641</v>
      </c>
      <c r="D602" s="209" t="s">
        <v>2445</v>
      </c>
      <c r="E602" s="210" t="s">
        <v>1838</v>
      </c>
      <c r="F602" s="210" t="s">
        <v>2444</v>
      </c>
      <c r="G602" s="210" t="s">
        <v>1607</v>
      </c>
      <c r="H602" s="206"/>
      <c r="I602" s="206"/>
      <c r="J602" s="206">
        <v>1</v>
      </c>
      <c r="K602" s="206">
        <v>1</v>
      </c>
      <c r="L602" s="210" t="s">
        <v>123</v>
      </c>
    </row>
    <row r="603" spans="1:12" s="172" customFormat="1" hidden="1" x14ac:dyDescent="0.25">
      <c r="A603" s="206">
        <v>59</v>
      </c>
      <c r="B603" s="207" t="s">
        <v>2446</v>
      </c>
      <c r="C603" s="211" t="s">
        <v>1127</v>
      </c>
      <c r="D603" s="209" t="s">
        <v>2447</v>
      </c>
      <c r="E603" s="210" t="s">
        <v>1838</v>
      </c>
      <c r="F603" s="210" t="s">
        <v>2382</v>
      </c>
      <c r="G603" s="210" t="s">
        <v>1607</v>
      </c>
      <c r="H603" s="206"/>
      <c r="I603" s="206"/>
      <c r="J603" s="206">
        <v>1</v>
      </c>
      <c r="K603" s="206"/>
      <c r="L603" s="210" t="s">
        <v>37</v>
      </c>
    </row>
    <row r="604" spans="1:12" s="172" customFormat="1" hidden="1" x14ac:dyDescent="0.25">
      <c r="A604" s="206">
        <v>60</v>
      </c>
      <c r="B604" s="207" t="s">
        <v>2446</v>
      </c>
      <c r="C604" s="211" t="s">
        <v>1612</v>
      </c>
      <c r="D604" s="209" t="s">
        <v>2448</v>
      </c>
      <c r="E604" s="210" t="s">
        <v>1838</v>
      </c>
      <c r="F604" s="210" t="s">
        <v>2449</v>
      </c>
      <c r="G604" s="210" t="s">
        <v>1607</v>
      </c>
      <c r="H604" s="206"/>
      <c r="I604" s="206"/>
      <c r="J604" s="206">
        <v>1</v>
      </c>
      <c r="K604" s="206"/>
      <c r="L604" s="210" t="s">
        <v>37</v>
      </c>
    </row>
    <row r="605" spans="1:12" s="172" customFormat="1" hidden="1" x14ac:dyDescent="0.25">
      <c r="A605" s="206">
        <v>61</v>
      </c>
      <c r="B605" s="207" t="s">
        <v>2450</v>
      </c>
      <c r="C605" s="211" t="s">
        <v>181</v>
      </c>
      <c r="D605" s="209" t="s">
        <v>2451</v>
      </c>
      <c r="E605" s="210" t="s">
        <v>1838</v>
      </c>
      <c r="F605" s="210" t="s">
        <v>412</v>
      </c>
      <c r="G605" s="210" t="s">
        <v>358</v>
      </c>
      <c r="H605" s="206"/>
      <c r="I605" s="206"/>
      <c r="J605" s="206"/>
      <c r="K605" s="206"/>
      <c r="L605" s="210" t="s">
        <v>47</v>
      </c>
    </row>
    <row r="606" spans="1:12" s="172" customFormat="1" hidden="1" x14ac:dyDescent="0.25">
      <c r="A606" s="206">
        <v>62</v>
      </c>
      <c r="B606" s="207" t="s">
        <v>2450</v>
      </c>
      <c r="C606" s="211" t="s">
        <v>181</v>
      </c>
      <c r="D606" s="209" t="s">
        <v>2452</v>
      </c>
      <c r="E606" s="210" t="s">
        <v>1838</v>
      </c>
      <c r="F606" s="210" t="s">
        <v>1134</v>
      </c>
      <c r="G606" s="210" t="s">
        <v>1607</v>
      </c>
      <c r="H606" s="206"/>
      <c r="I606" s="206"/>
      <c r="J606" s="206">
        <v>1</v>
      </c>
      <c r="K606" s="206"/>
      <c r="L606" s="210" t="s">
        <v>47</v>
      </c>
    </row>
    <row r="607" spans="1:12" s="172" customFormat="1" hidden="1" x14ac:dyDescent="0.25">
      <c r="A607" s="206">
        <v>63</v>
      </c>
      <c r="B607" s="207" t="s">
        <v>2453</v>
      </c>
      <c r="C607" s="211" t="s">
        <v>2454</v>
      </c>
      <c r="D607" s="209" t="s">
        <v>2388</v>
      </c>
      <c r="E607" s="210" t="s">
        <v>1838</v>
      </c>
      <c r="F607" s="210" t="s">
        <v>412</v>
      </c>
      <c r="G607" s="210" t="s">
        <v>358</v>
      </c>
      <c r="H607" s="206"/>
      <c r="I607" s="206"/>
      <c r="J607" s="206"/>
      <c r="K607" s="206"/>
      <c r="L607" s="210" t="s">
        <v>94</v>
      </c>
    </row>
    <row r="608" spans="1:12" s="172" customFormat="1" hidden="1" x14ac:dyDescent="0.25">
      <c r="A608" s="206">
        <v>64</v>
      </c>
      <c r="B608" s="207" t="s">
        <v>2455</v>
      </c>
      <c r="C608" s="211" t="s">
        <v>2456</v>
      </c>
      <c r="D608" s="209" t="s">
        <v>2457</v>
      </c>
      <c r="E608" s="210" t="s">
        <v>1838</v>
      </c>
      <c r="F608" s="210" t="s">
        <v>412</v>
      </c>
      <c r="G608" s="210" t="s">
        <v>1607</v>
      </c>
      <c r="H608" s="206"/>
      <c r="I608" s="206"/>
      <c r="J608" s="206"/>
      <c r="K608" s="206"/>
      <c r="L608" s="210" t="s">
        <v>50</v>
      </c>
    </row>
    <row r="609" spans="1:12" s="172" customFormat="1" hidden="1" x14ac:dyDescent="0.25">
      <c r="A609" s="206">
        <v>65</v>
      </c>
      <c r="B609" s="207" t="s">
        <v>2458</v>
      </c>
      <c r="C609" s="211" t="s">
        <v>463</v>
      </c>
      <c r="D609" s="209" t="s">
        <v>2459</v>
      </c>
      <c r="E609" s="210" t="s">
        <v>1838</v>
      </c>
      <c r="F609" s="210" t="s">
        <v>412</v>
      </c>
      <c r="G609" s="210" t="s">
        <v>1607</v>
      </c>
      <c r="H609" s="206"/>
      <c r="I609" s="206"/>
      <c r="J609" s="206">
        <v>1</v>
      </c>
      <c r="K609" s="206"/>
      <c r="L609" s="210" t="s">
        <v>54</v>
      </c>
    </row>
    <row r="610" spans="1:12" s="172" customFormat="1" hidden="1" x14ac:dyDescent="0.25">
      <c r="A610" s="206">
        <v>66</v>
      </c>
      <c r="B610" s="207" t="s">
        <v>2460</v>
      </c>
      <c r="C610" s="211" t="s">
        <v>1002</v>
      </c>
      <c r="D610" s="209" t="s">
        <v>2461</v>
      </c>
      <c r="E610" s="210" t="s">
        <v>1838</v>
      </c>
      <c r="F610" s="210" t="s">
        <v>412</v>
      </c>
      <c r="G610" s="210" t="s">
        <v>1607</v>
      </c>
      <c r="H610" s="206"/>
      <c r="I610" s="206"/>
      <c r="J610" s="206"/>
      <c r="K610" s="206">
        <v>1</v>
      </c>
      <c r="L610" s="210" t="s">
        <v>62</v>
      </c>
    </row>
    <row r="611" spans="1:12" s="172" customFormat="1" hidden="1" x14ac:dyDescent="0.25">
      <c r="A611" s="206">
        <v>67</v>
      </c>
      <c r="B611" s="207" t="s">
        <v>2462</v>
      </c>
      <c r="C611" s="211" t="s">
        <v>2463</v>
      </c>
      <c r="D611" s="209" t="s">
        <v>2427</v>
      </c>
      <c r="E611" s="210" t="s">
        <v>1838</v>
      </c>
      <c r="F611" s="210" t="s">
        <v>2464</v>
      </c>
      <c r="G611" s="210" t="s">
        <v>1607</v>
      </c>
      <c r="H611" s="206"/>
      <c r="I611" s="206"/>
      <c r="J611" s="206">
        <v>3</v>
      </c>
      <c r="K611" s="206">
        <v>1</v>
      </c>
      <c r="L611" s="210" t="s">
        <v>47</v>
      </c>
    </row>
    <row r="612" spans="1:12" s="172" customFormat="1" hidden="1" x14ac:dyDescent="0.25">
      <c r="A612" s="206">
        <v>68</v>
      </c>
      <c r="B612" s="207" t="s">
        <v>2465</v>
      </c>
      <c r="C612" s="211" t="s">
        <v>2466</v>
      </c>
      <c r="D612" s="209" t="s">
        <v>2467</v>
      </c>
      <c r="E612" s="210" t="s">
        <v>2307</v>
      </c>
      <c r="F612" s="210" t="s">
        <v>2468</v>
      </c>
      <c r="G612" s="210" t="s">
        <v>1607</v>
      </c>
      <c r="H612" s="206"/>
      <c r="I612" s="206"/>
      <c r="J612" s="206"/>
      <c r="K612" s="206"/>
      <c r="L612" s="210" t="s">
        <v>94</v>
      </c>
    </row>
    <row r="613" spans="1:12" s="172" customFormat="1" hidden="1" x14ac:dyDescent="0.25">
      <c r="A613" s="206">
        <v>69</v>
      </c>
      <c r="B613" s="207" t="s">
        <v>2465</v>
      </c>
      <c r="C613" s="211" t="s">
        <v>2469</v>
      </c>
      <c r="D613" s="209" t="s">
        <v>2470</v>
      </c>
      <c r="E613" s="210" t="s">
        <v>1838</v>
      </c>
      <c r="F613" s="210" t="s">
        <v>49</v>
      </c>
      <c r="G613" s="210" t="s">
        <v>358</v>
      </c>
      <c r="H613" s="206"/>
      <c r="I613" s="206"/>
      <c r="J613" s="206"/>
      <c r="K613" s="206">
        <v>1</v>
      </c>
      <c r="L613" s="210" t="s">
        <v>94</v>
      </c>
    </row>
    <row r="614" spans="1:12" s="172" customFormat="1" hidden="1" x14ac:dyDescent="0.25">
      <c r="A614" s="206">
        <v>70</v>
      </c>
      <c r="B614" s="207" t="s">
        <v>2471</v>
      </c>
      <c r="C614" s="211" t="s">
        <v>1604</v>
      </c>
      <c r="D614" s="209" t="s">
        <v>2472</v>
      </c>
      <c r="E614" s="210" t="s">
        <v>2307</v>
      </c>
      <c r="F614" s="210" t="s">
        <v>2360</v>
      </c>
      <c r="G614" s="210" t="s">
        <v>1607</v>
      </c>
      <c r="H614" s="206"/>
      <c r="I614" s="206"/>
      <c r="J614" s="206">
        <v>1</v>
      </c>
      <c r="K614" s="206">
        <v>1</v>
      </c>
      <c r="L614" s="210" t="s">
        <v>94</v>
      </c>
    </row>
    <row r="615" spans="1:12" s="172" customFormat="1" hidden="1" x14ac:dyDescent="0.25">
      <c r="A615" s="206">
        <v>71</v>
      </c>
      <c r="B615" s="207" t="s">
        <v>2473</v>
      </c>
      <c r="C615" s="211" t="s">
        <v>1742</v>
      </c>
      <c r="D615" s="209" t="s">
        <v>2474</v>
      </c>
      <c r="E615" s="210" t="s">
        <v>2307</v>
      </c>
      <c r="F615" s="210" t="s">
        <v>2475</v>
      </c>
      <c r="G615" s="210" t="s">
        <v>358</v>
      </c>
      <c r="H615" s="206"/>
      <c r="I615" s="206"/>
      <c r="J615" s="206">
        <v>1</v>
      </c>
      <c r="K615" s="206"/>
      <c r="L615" s="210" t="s">
        <v>50</v>
      </c>
    </row>
    <row r="616" spans="1:12" s="172" customFormat="1" hidden="1" x14ac:dyDescent="0.25">
      <c r="A616" s="206">
        <v>72</v>
      </c>
      <c r="B616" s="207" t="s">
        <v>2476</v>
      </c>
      <c r="C616" s="211" t="s">
        <v>609</v>
      </c>
      <c r="D616" s="209" t="s">
        <v>2477</v>
      </c>
      <c r="E616" s="210" t="s">
        <v>1838</v>
      </c>
      <c r="F616" s="210" t="s">
        <v>2420</v>
      </c>
      <c r="G616" s="210" t="s">
        <v>1607</v>
      </c>
      <c r="H616" s="206"/>
      <c r="I616" s="206"/>
      <c r="J616" s="206">
        <v>1</v>
      </c>
      <c r="K616" s="206"/>
      <c r="L616" s="210" t="s">
        <v>54</v>
      </c>
    </row>
    <row r="617" spans="1:12" s="172" customFormat="1" hidden="1" x14ac:dyDescent="0.25">
      <c r="A617" s="206">
        <v>73</v>
      </c>
      <c r="B617" s="207" t="s">
        <v>2476</v>
      </c>
      <c r="C617" s="211" t="s">
        <v>645</v>
      </c>
      <c r="D617" s="209" t="s">
        <v>2478</v>
      </c>
      <c r="E617" s="210" t="s">
        <v>1838</v>
      </c>
      <c r="F617" s="210" t="s">
        <v>36</v>
      </c>
      <c r="G617" s="210" t="s">
        <v>358</v>
      </c>
      <c r="H617" s="206"/>
      <c r="I617" s="206"/>
      <c r="J617" s="206">
        <v>1</v>
      </c>
      <c r="K617" s="206"/>
      <c r="L617" s="210" t="s">
        <v>54</v>
      </c>
    </row>
    <row r="618" spans="1:12" s="172" customFormat="1" hidden="1" x14ac:dyDescent="0.25">
      <c r="A618" s="206">
        <v>74</v>
      </c>
      <c r="B618" s="207" t="s">
        <v>2479</v>
      </c>
      <c r="C618" s="211" t="s">
        <v>149</v>
      </c>
      <c r="D618" s="209" t="s">
        <v>2480</v>
      </c>
      <c r="E618" s="210" t="s">
        <v>1838</v>
      </c>
      <c r="F618" s="210" t="s">
        <v>49</v>
      </c>
      <c r="G618" s="210" t="s">
        <v>358</v>
      </c>
      <c r="H618" s="206"/>
      <c r="I618" s="206"/>
      <c r="J618" s="206"/>
      <c r="K618" s="206">
        <v>1</v>
      </c>
      <c r="L618" s="210" t="s">
        <v>62</v>
      </c>
    </row>
    <row r="619" spans="1:12" s="172" customFormat="1" hidden="1" x14ac:dyDescent="0.25">
      <c r="A619" s="206">
        <v>75</v>
      </c>
      <c r="B619" s="207" t="s">
        <v>2479</v>
      </c>
      <c r="C619" s="211" t="s">
        <v>315</v>
      </c>
      <c r="D619" s="214" t="s">
        <v>2481</v>
      </c>
      <c r="E619" s="210" t="s">
        <v>1838</v>
      </c>
      <c r="F619" s="210" t="s">
        <v>2482</v>
      </c>
      <c r="G619" s="210" t="s">
        <v>358</v>
      </c>
      <c r="H619" s="206"/>
      <c r="I619" s="206"/>
      <c r="J619" s="206">
        <v>1</v>
      </c>
      <c r="K619" s="206"/>
      <c r="L619" s="210" t="s">
        <v>62</v>
      </c>
    </row>
    <row r="620" spans="1:12" s="172" customFormat="1" hidden="1" x14ac:dyDescent="0.25">
      <c r="A620" s="206">
        <v>76</v>
      </c>
      <c r="B620" s="207" t="s">
        <v>2483</v>
      </c>
      <c r="C620" s="211" t="s">
        <v>2454</v>
      </c>
      <c r="D620" s="214" t="s">
        <v>2484</v>
      </c>
      <c r="E620" s="210" t="s">
        <v>1838</v>
      </c>
      <c r="F620" s="210" t="s">
        <v>2485</v>
      </c>
      <c r="G620" s="210" t="s">
        <v>1607</v>
      </c>
      <c r="H620" s="206"/>
      <c r="I620" s="206"/>
      <c r="J620" s="206"/>
      <c r="K620" s="206">
        <v>1</v>
      </c>
      <c r="L620" s="210" t="s">
        <v>123</v>
      </c>
    </row>
    <row r="621" spans="1:12" s="172" customFormat="1" hidden="1" x14ac:dyDescent="0.25">
      <c r="A621" s="206">
        <v>77</v>
      </c>
      <c r="B621" s="207" t="s">
        <v>2486</v>
      </c>
      <c r="C621" s="211" t="s">
        <v>2487</v>
      </c>
      <c r="D621" s="214" t="s">
        <v>2488</v>
      </c>
      <c r="E621" s="210" t="s">
        <v>1838</v>
      </c>
      <c r="F621" s="210" t="s">
        <v>412</v>
      </c>
      <c r="G621" s="210" t="s">
        <v>1607</v>
      </c>
      <c r="H621" s="206"/>
      <c r="I621" s="206"/>
      <c r="J621" s="206"/>
      <c r="K621" s="206"/>
      <c r="L621" s="210" t="s">
        <v>37</v>
      </c>
    </row>
    <row r="622" spans="1:12" s="172" customFormat="1" hidden="1" x14ac:dyDescent="0.25">
      <c r="A622" s="206">
        <v>78</v>
      </c>
      <c r="B622" s="207" t="s">
        <v>2489</v>
      </c>
      <c r="C622" s="211" t="s">
        <v>2396</v>
      </c>
      <c r="D622" s="214" t="s">
        <v>2490</v>
      </c>
      <c r="E622" s="210" t="s">
        <v>1838</v>
      </c>
      <c r="F622" s="210" t="s">
        <v>2355</v>
      </c>
      <c r="G622" s="210" t="s">
        <v>1607</v>
      </c>
      <c r="H622" s="206"/>
      <c r="I622" s="206"/>
      <c r="J622" s="206"/>
      <c r="K622" s="206"/>
      <c r="L622" s="210" t="s">
        <v>47</v>
      </c>
    </row>
    <row r="623" spans="1:12" s="172" customFormat="1" hidden="1" x14ac:dyDescent="0.25">
      <c r="A623" s="206">
        <v>79</v>
      </c>
      <c r="B623" s="207" t="s">
        <v>2491</v>
      </c>
      <c r="C623" s="211" t="s">
        <v>197</v>
      </c>
      <c r="D623" s="214" t="s">
        <v>2492</v>
      </c>
      <c r="E623" s="210" t="s">
        <v>1838</v>
      </c>
      <c r="F623" s="210" t="s">
        <v>2382</v>
      </c>
      <c r="G623" s="210" t="s">
        <v>1607</v>
      </c>
      <c r="H623" s="206"/>
      <c r="I623" s="206"/>
      <c r="J623" s="206"/>
      <c r="K623" s="206"/>
      <c r="L623" s="210" t="s">
        <v>94</v>
      </c>
    </row>
    <row r="624" spans="1:12" s="172" customFormat="1" hidden="1" x14ac:dyDescent="0.25">
      <c r="A624" s="206">
        <v>80</v>
      </c>
      <c r="B624" s="207" t="s">
        <v>2491</v>
      </c>
      <c r="C624" s="211" t="s">
        <v>2493</v>
      </c>
      <c r="D624" s="214" t="s">
        <v>2494</v>
      </c>
      <c r="E624" s="210" t="s">
        <v>1838</v>
      </c>
      <c r="F624" s="210" t="s">
        <v>49</v>
      </c>
      <c r="G624" s="210" t="s">
        <v>358</v>
      </c>
      <c r="H624" s="206"/>
      <c r="I624" s="206"/>
      <c r="J624" s="206">
        <v>1</v>
      </c>
      <c r="K624" s="206">
        <v>1</v>
      </c>
      <c r="L624" s="210" t="s">
        <v>94</v>
      </c>
    </row>
    <row r="625" spans="1:12" s="172" customFormat="1" hidden="1" x14ac:dyDescent="0.25">
      <c r="A625" s="206">
        <v>81</v>
      </c>
      <c r="B625" s="207" t="s">
        <v>2491</v>
      </c>
      <c r="C625" s="211" t="s">
        <v>391</v>
      </c>
      <c r="D625" s="214" t="s">
        <v>2495</v>
      </c>
      <c r="E625" s="210" t="s">
        <v>1838</v>
      </c>
      <c r="F625" s="210" t="s">
        <v>2496</v>
      </c>
      <c r="G625" s="210" t="s">
        <v>358</v>
      </c>
      <c r="H625" s="206"/>
      <c r="I625" s="206"/>
      <c r="J625" s="206"/>
      <c r="K625" s="206"/>
      <c r="L625" s="210" t="s">
        <v>94</v>
      </c>
    </row>
    <row r="626" spans="1:12" s="172" customFormat="1" hidden="1" x14ac:dyDescent="0.25">
      <c r="A626" s="206">
        <v>82</v>
      </c>
      <c r="B626" s="207" t="s">
        <v>2491</v>
      </c>
      <c r="C626" s="211" t="s">
        <v>190</v>
      </c>
      <c r="D626" s="214" t="s">
        <v>2497</v>
      </c>
      <c r="E626" s="210" t="s">
        <v>1838</v>
      </c>
      <c r="F626" s="210" t="s">
        <v>2498</v>
      </c>
      <c r="G626" s="210" t="s">
        <v>1607</v>
      </c>
      <c r="H626" s="206"/>
      <c r="I626" s="206"/>
      <c r="J626" s="206"/>
      <c r="K626" s="206">
        <v>1</v>
      </c>
      <c r="L626" s="210" t="s">
        <v>94</v>
      </c>
    </row>
    <row r="627" spans="1:12" s="5" customFormat="1" ht="20.100000000000001" customHeight="1" x14ac:dyDescent="0.25">
      <c r="A627" s="37"/>
      <c r="B627" s="38"/>
      <c r="C627" s="37"/>
      <c r="D627" s="37"/>
      <c r="E627" s="37"/>
      <c r="F627" s="37" t="s">
        <v>1819</v>
      </c>
      <c r="G627" s="37" t="s">
        <v>695</v>
      </c>
      <c r="H627" s="38">
        <f>SUM(H592:H626)</f>
        <v>0</v>
      </c>
      <c r="I627" s="38">
        <f>SUM(I592:I626)</f>
        <v>0</v>
      </c>
      <c r="J627" s="38">
        <f>SUM(J592:J626)</f>
        <v>22</v>
      </c>
      <c r="K627" s="38">
        <f>SUM(K592:K626)</f>
        <v>11</v>
      </c>
      <c r="L627" s="37"/>
    </row>
    <row r="628" spans="1:12" s="172" customFormat="1" ht="23.25" customHeight="1" x14ac:dyDescent="0.25">
      <c r="A628" s="521" t="s">
        <v>272</v>
      </c>
      <c r="B628" s="521"/>
      <c r="C628" s="521"/>
      <c r="D628" s="521"/>
      <c r="E628" s="521"/>
      <c r="F628" s="521"/>
      <c r="G628" s="521"/>
      <c r="H628" s="521"/>
      <c r="I628" s="521"/>
      <c r="J628" s="521"/>
      <c r="K628" s="521"/>
      <c r="L628" s="521"/>
    </row>
    <row r="629" spans="1:12" s="172" customFormat="1" ht="15" hidden="1" customHeight="1" x14ac:dyDescent="0.25">
      <c r="A629" s="176">
        <v>1</v>
      </c>
      <c r="B629" s="177">
        <v>41367</v>
      </c>
      <c r="C629" s="183" t="s">
        <v>2499</v>
      </c>
      <c r="D629" s="176" t="s">
        <v>2500</v>
      </c>
      <c r="E629" s="171" t="s">
        <v>277</v>
      </c>
      <c r="F629" s="173" t="s">
        <v>351</v>
      </c>
      <c r="G629" s="173" t="s">
        <v>333</v>
      </c>
      <c r="H629" s="176">
        <v>0</v>
      </c>
      <c r="I629" s="176">
        <v>0</v>
      </c>
      <c r="J629" s="176">
        <v>1</v>
      </c>
      <c r="K629" s="176">
        <v>0</v>
      </c>
      <c r="L629" s="176" t="s">
        <v>293</v>
      </c>
    </row>
    <row r="630" spans="1:12" s="172" customFormat="1" ht="15" hidden="1" customHeight="1" x14ac:dyDescent="0.25">
      <c r="A630" s="524">
        <v>2</v>
      </c>
      <c r="B630" s="525">
        <v>41367</v>
      </c>
      <c r="C630" s="526" t="s">
        <v>588</v>
      </c>
      <c r="D630" s="524" t="s">
        <v>2501</v>
      </c>
      <c r="E630" s="524" t="s">
        <v>1240</v>
      </c>
      <c r="F630" s="527" t="s">
        <v>298</v>
      </c>
      <c r="G630" s="527" t="s">
        <v>279</v>
      </c>
      <c r="H630" s="524">
        <v>0</v>
      </c>
      <c r="I630" s="524">
        <v>0</v>
      </c>
      <c r="J630" s="524">
        <v>1</v>
      </c>
      <c r="K630" s="524">
        <v>2</v>
      </c>
      <c r="L630" s="524" t="s">
        <v>293</v>
      </c>
    </row>
    <row r="631" spans="1:12" s="172" customFormat="1" ht="15" hidden="1" customHeight="1" x14ac:dyDescent="0.25">
      <c r="A631" s="524"/>
      <c r="B631" s="525"/>
      <c r="C631" s="526"/>
      <c r="D631" s="524"/>
      <c r="E631" s="524"/>
      <c r="F631" s="527"/>
      <c r="G631" s="527"/>
      <c r="H631" s="524"/>
      <c r="I631" s="524"/>
      <c r="J631" s="524"/>
      <c r="K631" s="524"/>
      <c r="L631" s="524"/>
    </row>
    <row r="632" spans="1:12" s="172" customFormat="1" ht="15" hidden="1" customHeight="1" x14ac:dyDescent="0.25">
      <c r="A632" s="524">
        <v>3</v>
      </c>
      <c r="B632" s="525">
        <v>41373</v>
      </c>
      <c r="C632" s="526" t="s">
        <v>959</v>
      </c>
      <c r="D632" s="524" t="s">
        <v>2502</v>
      </c>
      <c r="E632" s="528" t="s">
        <v>277</v>
      </c>
      <c r="F632" s="527" t="s">
        <v>2503</v>
      </c>
      <c r="G632" s="527" t="s">
        <v>333</v>
      </c>
      <c r="H632" s="524">
        <v>0</v>
      </c>
      <c r="I632" s="524">
        <v>0</v>
      </c>
      <c r="J632" s="524">
        <v>1</v>
      </c>
      <c r="K632" s="524">
        <v>0</v>
      </c>
      <c r="L632" s="524" t="s">
        <v>280</v>
      </c>
    </row>
    <row r="633" spans="1:12" s="172" customFormat="1" ht="9" hidden="1" customHeight="1" x14ac:dyDescent="0.25">
      <c r="A633" s="524"/>
      <c r="B633" s="525"/>
      <c r="C633" s="526"/>
      <c r="D633" s="524"/>
      <c r="E633" s="529"/>
      <c r="F633" s="527"/>
      <c r="G633" s="527"/>
      <c r="H633" s="524"/>
      <c r="I633" s="524"/>
      <c r="J633" s="524"/>
      <c r="K633" s="524"/>
      <c r="L633" s="524"/>
    </row>
    <row r="634" spans="1:12" s="172" customFormat="1" ht="15" hidden="1" customHeight="1" x14ac:dyDescent="0.25">
      <c r="A634" s="194">
        <v>4</v>
      </c>
      <c r="B634" s="183" t="s">
        <v>2504</v>
      </c>
      <c r="C634" s="215" t="s">
        <v>101</v>
      </c>
      <c r="D634" s="194" t="s">
        <v>2505</v>
      </c>
      <c r="E634" s="194" t="s">
        <v>1240</v>
      </c>
      <c r="F634" s="173" t="s">
        <v>351</v>
      </c>
      <c r="G634" s="173" t="s">
        <v>333</v>
      </c>
      <c r="H634" s="176">
        <v>0</v>
      </c>
      <c r="I634" s="176">
        <v>0</v>
      </c>
      <c r="J634" s="176">
        <v>1</v>
      </c>
      <c r="K634" s="176">
        <v>0</v>
      </c>
      <c r="L634" s="194" t="s">
        <v>280</v>
      </c>
    </row>
    <row r="635" spans="1:12" s="172" customFormat="1" ht="15" hidden="1" customHeight="1" x14ac:dyDescent="0.25">
      <c r="A635" s="176">
        <v>6</v>
      </c>
      <c r="B635" s="183" t="s">
        <v>2506</v>
      </c>
      <c r="C635" s="183" t="s">
        <v>439</v>
      </c>
      <c r="D635" s="176" t="s">
        <v>2507</v>
      </c>
      <c r="E635" s="176" t="s">
        <v>1240</v>
      </c>
      <c r="F635" s="173" t="s">
        <v>298</v>
      </c>
      <c r="G635" s="173" t="s">
        <v>279</v>
      </c>
      <c r="H635" s="176">
        <v>0</v>
      </c>
      <c r="I635" s="176">
        <v>0</v>
      </c>
      <c r="J635" s="176">
        <v>1</v>
      </c>
      <c r="K635" s="176">
        <v>0</v>
      </c>
      <c r="L635" s="176" t="s">
        <v>288</v>
      </c>
    </row>
    <row r="636" spans="1:12" s="5" customFormat="1" ht="20.100000000000001" customHeight="1" x14ac:dyDescent="0.25">
      <c r="A636" s="37"/>
      <c r="B636" s="38"/>
      <c r="C636" s="37"/>
      <c r="D636" s="37"/>
      <c r="E636" s="37"/>
      <c r="F636" s="37" t="s">
        <v>1709</v>
      </c>
      <c r="G636" s="37" t="s">
        <v>294</v>
      </c>
      <c r="H636" s="38">
        <f>SUM(H629:H635)</f>
        <v>0</v>
      </c>
      <c r="I636" s="38">
        <f>SUM(I629:I635)</f>
        <v>0</v>
      </c>
      <c r="J636" s="38">
        <f>SUM(J629:J635)</f>
        <v>5</v>
      </c>
      <c r="K636" s="38">
        <f>SUM(K629:K635)</f>
        <v>2</v>
      </c>
      <c r="L636" s="37"/>
    </row>
    <row r="637" spans="1:12" s="172" customFormat="1" ht="15" hidden="1" customHeight="1" x14ac:dyDescent="0.25">
      <c r="A637" s="176">
        <v>7</v>
      </c>
      <c r="B637" s="183" t="s">
        <v>2363</v>
      </c>
      <c r="C637" s="183" t="s">
        <v>251</v>
      </c>
      <c r="D637" s="176" t="s">
        <v>2508</v>
      </c>
      <c r="E637" s="176" t="s">
        <v>1240</v>
      </c>
      <c r="F637" s="173" t="s">
        <v>2503</v>
      </c>
      <c r="G637" s="173" t="s">
        <v>333</v>
      </c>
      <c r="H637" s="176">
        <v>0</v>
      </c>
      <c r="I637" s="176">
        <v>0</v>
      </c>
      <c r="J637" s="176">
        <v>0</v>
      </c>
      <c r="K637" s="176">
        <v>1</v>
      </c>
      <c r="L637" s="176" t="s">
        <v>288</v>
      </c>
    </row>
    <row r="638" spans="1:12" s="172" customFormat="1" ht="15" hidden="1" customHeight="1" x14ac:dyDescent="0.25">
      <c r="A638" s="524">
        <v>8</v>
      </c>
      <c r="B638" s="526" t="s">
        <v>2509</v>
      </c>
      <c r="C638" s="526" t="s">
        <v>524</v>
      </c>
      <c r="D638" s="524" t="s">
        <v>2510</v>
      </c>
      <c r="E638" s="528" t="s">
        <v>277</v>
      </c>
      <c r="F638" s="527" t="s">
        <v>325</v>
      </c>
      <c r="G638" s="527" t="s">
        <v>2511</v>
      </c>
      <c r="H638" s="524">
        <v>0</v>
      </c>
      <c r="I638" s="524">
        <v>0</v>
      </c>
      <c r="J638" s="524">
        <v>1</v>
      </c>
      <c r="K638" s="524">
        <v>0</v>
      </c>
      <c r="L638" s="524" t="s">
        <v>288</v>
      </c>
    </row>
    <row r="639" spans="1:12" s="172" customFormat="1" ht="3" hidden="1" customHeight="1" x14ac:dyDescent="0.25">
      <c r="A639" s="524"/>
      <c r="B639" s="526"/>
      <c r="C639" s="526"/>
      <c r="D639" s="524"/>
      <c r="E639" s="529"/>
      <c r="F639" s="527"/>
      <c r="G639" s="527"/>
      <c r="H639" s="524"/>
      <c r="I639" s="524"/>
      <c r="J639" s="524"/>
      <c r="K639" s="524"/>
      <c r="L639" s="524"/>
    </row>
    <row r="640" spans="1:12" s="172" customFormat="1" ht="15" hidden="1" customHeight="1" x14ac:dyDescent="0.25">
      <c r="A640" s="176">
        <v>10</v>
      </c>
      <c r="B640" s="183" t="s">
        <v>2366</v>
      </c>
      <c r="C640" s="183" t="s">
        <v>602</v>
      </c>
      <c r="D640" s="167" t="s">
        <v>2512</v>
      </c>
      <c r="E640" s="176" t="s">
        <v>1240</v>
      </c>
      <c r="F640" s="173" t="s">
        <v>2513</v>
      </c>
      <c r="G640" s="173" t="s">
        <v>310</v>
      </c>
      <c r="H640" s="176">
        <v>0</v>
      </c>
      <c r="I640" s="176">
        <v>0</v>
      </c>
      <c r="J640" s="176">
        <v>1</v>
      </c>
      <c r="K640" s="176">
        <v>0</v>
      </c>
      <c r="L640" s="176" t="s">
        <v>808</v>
      </c>
    </row>
    <row r="641" spans="1:12" s="172" customFormat="1" ht="15" hidden="1" customHeight="1" x14ac:dyDescent="0.25">
      <c r="A641" s="176">
        <v>11</v>
      </c>
      <c r="B641" s="183" t="s">
        <v>2398</v>
      </c>
      <c r="C641" s="183" t="s">
        <v>171</v>
      </c>
      <c r="D641" s="176" t="s">
        <v>2514</v>
      </c>
      <c r="E641" s="176" t="s">
        <v>1240</v>
      </c>
      <c r="F641" s="173" t="s">
        <v>2503</v>
      </c>
      <c r="G641" s="173" t="s">
        <v>279</v>
      </c>
      <c r="H641" s="176">
        <v>0</v>
      </c>
      <c r="I641" s="176">
        <v>0</v>
      </c>
      <c r="J641" s="176">
        <v>1</v>
      </c>
      <c r="K641" s="176">
        <v>0</v>
      </c>
      <c r="L641" s="176" t="s">
        <v>280</v>
      </c>
    </row>
    <row r="642" spans="1:12" s="5" customFormat="1" ht="20.100000000000001" customHeight="1" x14ac:dyDescent="0.25">
      <c r="A642" s="37"/>
      <c r="B642" s="38"/>
      <c r="C642" s="37"/>
      <c r="D642" s="37"/>
      <c r="E642" s="37"/>
      <c r="F642" s="37" t="s">
        <v>1784</v>
      </c>
      <c r="G642" s="37" t="s">
        <v>294</v>
      </c>
      <c r="H642" s="38">
        <f>SUM(H637:H641)</f>
        <v>0</v>
      </c>
      <c r="I642" s="38">
        <f>SUM(I637:I641)</f>
        <v>0</v>
      </c>
      <c r="J642" s="38">
        <f>SUM(J637:J641)</f>
        <v>3</v>
      </c>
      <c r="K642" s="38">
        <f>SUM(K637:K641)</f>
        <v>1</v>
      </c>
      <c r="L642" s="37"/>
    </row>
    <row r="643" spans="1:12" s="172" customFormat="1" ht="15" hidden="1" customHeight="1" x14ac:dyDescent="0.25">
      <c r="A643" s="176">
        <v>12</v>
      </c>
      <c r="B643" s="183" t="s">
        <v>2421</v>
      </c>
      <c r="C643" s="183" t="s">
        <v>961</v>
      </c>
      <c r="D643" s="176" t="s">
        <v>2515</v>
      </c>
      <c r="E643" s="176" t="s">
        <v>1240</v>
      </c>
      <c r="F643" s="173" t="s">
        <v>1275</v>
      </c>
      <c r="G643" s="173" t="s">
        <v>279</v>
      </c>
      <c r="H643" s="176">
        <v>0</v>
      </c>
      <c r="I643" s="176">
        <v>0</v>
      </c>
      <c r="J643" s="176">
        <v>1</v>
      </c>
      <c r="K643" s="176">
        <v>0</v>
      </c>
      <c r="L643" s="176" t="s">
        <v>305</v>
      </c>
    </row>
    <row r="644" spans="1:12" s="172" customFormat="1" ht="15" hidden="1" customHeight="1" x14ac:dyDescent="0.25">
      <c r="A644" s="176">
        <v>13</v>
      </c>
      <c r="B644" s="183" t="s">
        <v>2446</v>
      </c>
      <c r="C644" s="183" t="s">
        <v>2516</v>
      </c>
      <c r="D644" s="176" t="s">
        <v>2517</v>
      </c>
      <c r="E644" s="176" t="s">
        <v>1240</v>
      </c>
      <c r="F644" s="173" t="s">
        <v>1275</v>
      </c>
      <c r="G644" s="173" t="s">
        <v>310</v>
      </c>
      <c r="H644" s="176">
        <v>0</v>
      </c>
      <c r="I644" s="176">
        <v>0</v>
      </c>
      <c r="J644" s="176">
        <v>1</v>
      </c>
      <c r="K644" s="176">
        <v>0</v>
      </c>
      <c r="L644" s="176" t="s">
        <v>288</v>
      </c>
    </row>
    <row r="645" spans="1:12" s="172" customFormat="1" ht="15" hidden="1" customHeight="1" x14ac:dyDescent="0.25">
      <c r="A645" s="167">
        <v>14</v>
      </c>
      <c r="B645" s="168">
        <v>41443</v>
      </c>
      <c r="C645" s="183" t="s">
        <v>959</v>
      </c>
      <c r="D645" s="198" t="s">
        <v>2512</v>
      </c>
      <c r="E645" s="173" t="s">
        <v>277</v>
      </c>
      <c r="F645" s="173" t="s">
        <v>298</v>
      </c>
      <c r="G645" s="173" t="s">
        <v>279</v>
      </c>
      <c r="H645" s="174">
        <v>0</v>
      </c>
      <c r="I645" s="174">
        <v>0</v>
      </c>
      <c r="J645" s="174">
        <v>0</v>
      </c>
      <c r="K645" s="174">
        <v>1</v>
      </c>
      <c r="L645" s="174" t="s">
        <v>280</v>
      </c>
    </row>
    <row r="646" spans="1:12" s="172" customFormat="1" ht="15" hidden="1" customHeight="1" x14ac:dyDescent="0.25">
      <c r="A646" s="535">
        <v>15</v>
      </c>
      <c r="B646" s="536">
        <v>41443</v>
      </c>
      <c r="C646" s="526" t="s">
        <v>1148</v>
      </c>
      <c r="D646" s="524" t="s">
        <v>2501</v>
      </c>
      <c r="E646" s="524" t="s">
        <v>1240</v>
      </c>
      <c r="F646" s="527" t="s">
        <v>298</v>
      </c>
      <c r="G646" s="527" t="s">
        <v>279</v>
      </c>
      <c r="H646" s="535">
        <v>0</v>
      </c>
      <c r="I646" s="535">
        <v>0</v>
      </c>
      <c r="J646" s="535">
        <v>1</v>
      </c>
      <c r="K646" s="535">
        <v>0</v>
      </c>
      <c r="L646" s="535" t="s">
        <v>280</v>
      </c>
    </row>
    <row r="647" spans="1:12" s="172" customFormat="1" ht="16.5" hidden="1" customHeight="1" x14ac:dyDescent="0.25">
      <c r="A647" s="535"/>
      <c r="B647" s="536"/>
      <c r="C647" s="526"/>
      <c r="D647" s="524"/>
      <c r="E647" s="524"/>
      <c r="F647" s="527"/>
      <c r="G647" s="527"/>
      <c r="H647" s="535"/>
      <c r="I647" s="535"/>
      <c r="J647" s="535"/>
      <c r="K647" s="535"/>
      <c r="L647" s="535"/>
    </row>
    <row r="648" spans="1:12" s="5" customFormat="1" ht="20.100000000000001" customHeight="1" x14ac:dyDescent="0.25">
      <c r="A648" s="37"/>
      <c r="B648" s="38"/>
      <c r="C648" s="37"/>
      <c r="D648" s="37"/>
      <c r="E648" s="37"/>
      <c r="F648" s="37" t="s">
        <v>1819</v>
      </c>
      <c r="G648" s="37" t="s">
        <v>294</v>
      </c>
      <c r="H648" s="38">
        <f>SUM(H643:H647)</f>
        <v>0</v>
      </c>
      <c r="I648" s="38">
        <f>SUM(I643:I647)</f>
        <v>0</v>
      </c>
      <c r="J648" s="38">
        <f>SUM(J643:J647)</f>
        <v>3</v>
      </c>
      <c r="K648" s="38">
        <f>SUM(K643:K647)</f>
        <v>1</v>
      </c>
      <c r="L648" s="37"/>
    </row>
    <row r="649" spans="1:12" s="172" customFormat="1" ht="23.25" customHeight="1" x14ac:dyDescent="0.25">
      <c r="A649" s="518" t="s">
        <v>946</v>
      </c>
      <c r="B649" s="518"/>
      <c r="C649" s="518"/>
      <c r="D649" s="518"/>
      <c r="E649" s="518"/>
      <c r="F649" s="518"/>
      <c r="G649" s="518"/>
      <c r="H649" s="518"/>
      <c r="I649" s="518"/>
      <c r="J649" s="518"/>
      <c r="K649" s="518"/>
      <c r="L649" s="518"/>
    </row>
    <row r="650" spans="1:12" s="172" customFormat="1" hidden="1" x14ac:dyDescent="0.25">
      <c r="A650" s="198">
        <v>1</v>
      </c>
      <c r="B650" s="168">
        <v>41365</v>
      </c>
      <c r="C650" s="216" t="s">
        <v>635</v>
      </c>
      <c r="D650" s="198" t="s">
        <v>2518</v>
      </c>
      <c r="E650" s="198" t="s">
        <v>2519</v>
      </c>
      <c r="F650" s="198" t="s">
        <v>2520</v>
      </c>
      <c r="G650" s="198" t="s">
        <v>358</v>
      </c>
      <c r="H650" s="167"/>
      <c r="I650" s="167"/>
      <c r="J650" s="167"/>
      <c r="K650" s="167"/>
      <c r="L650" s="217" t="s">
        <v>321</v>
      </c>
    </row>
    <row r="651" spans="1:12" s="172" customFormat="1" hidden="1" x14ac:dyDescent="0.25">
      <c r="A651" s="198">
        <v>2</v>
      </c>
      <c r="B651" s="168">
        <v>41366</v>
      </c>
      <c r="C651" s="216" t="s">
        <v>592</v>
      </c>
      <c r="D651" s="198" t="s">
        <v>2521</v>
      </c>
      <c r="E651" s="198" t="s">
        <v>1119</v>
      </c>
      <c r="F651" s="198" t="s">
        <v>2522</v>
      </c>
      <c r="G651" s="198" t="s">
        <v>358</v>
      </c>
      <c r="H651" s="167"/>
      <c r="I651" s="167"/>
      <c r="J651" s="167"/>
      <c r="K651" s="167"/>
      <c r="L651" s="217" t="s">
        <v>280</v>
      </c>
    </row>
    <row r="652" spans="1:12" s="172" customFormat="1" hidden="1" x14ac:dyDescent="0.25">
      <c r="A652" s="198">
        <v>3</v>
      </c>
      <c r="B652" s="168">
        <v>41367</v>
      </c>
      <c r="C652" s="216" t="s">
        <v>136</v>
      </c>
      <c r="D652" s="198" t="s">
        <v>2523</v>
      </c>
      <c r="E652" s="198" t="s">
        <v>2524</v>
      </c>
      <c r="F652" s="198" t="s">
        <v>2525</v>
      </c>
      <c r="G652" s="198" t="s">
        <v>1607</v>
      </c>
      <c r="H652" s="167"/>
      <c r="I652" s="167"/>
      <c r="J652" s="167"/>
      <c r="K652" s="167"/>
      <c r="L652" s="217" t="s">
        <v>293</v>
      </c>
    </row>
    <row r="653" spans="1:12" s="172" customFormat="1" hidden="1" x14ac:dyDescent="0.25">
      <c r="A653" s="198">
        <v>4</v>
      </c>
      <c r="B653" s="168">
        <v>41369</v>
      </c>
      <c r="C653" s="216" t="s">
        <v>2526</v>
      </c>
      <c r="D653" s="198" t="s">
        <v>2527</v>
      </c>
      <c r="E653" s="198" t="s">
        <v>2519</v>
      </c>
      <c r="F653" s="198" t="s">
        <v>2528</v>
      </c>
      <c r="G653" s="198" t="s">
        <v>358</v>
      </c>
      <c r="H653" s="167"/>
      <c r="I653" s="167">
        <v>1</v>
      </c>
      <c r="J653" s="167"/>
      <c r="K653" s="167"/>
      <c r="L653" s="217" t="s">
        <v>288</v>
      </c>
    </row>
    <row r="654" spans="1:12" s="172" customFormat="1" hidden="1" x14ac:dyDescent="0.25">
      <c r="A654" s="198">
        <v>5</v>
      </c>
      <c r="B654" s="168">
        <v>41370</v>
      </c>
      <c r="C654" s="216" t="s">
        <v>2529</v>
      </c>
      <c r="D654" s="198" t="s">
        <v>2530</v>
      </c>
      <c r="E654" s="198" t="s">
        <v>1119</v>
      </c>
      <c r="F654" s="198" t="s">
        <v>2531</v>
      </c>
      <c r="G654" s="198" t="s">
        <v>358</v>
      </c>
      <c r="H654" s="167"/>
      <c r="I654" s="167"/>
      <c r="J654" s="167"/>
      <c r="K654" s="167"/>
      <c r="L654" s="217" t="s">
        <v>808</v>
      </c>
    </row>
    <row r="655" spans="1:12" s="172" customFormat="1" hidden="1" x14ac:dyDescent="0.25">
      <c r="A655" s="198">
        <v>6</v>
      </c>
      <c r="B655" s="168">
        <v>41372</v>
      </c>
      <c r="C655" s="216" t="s">
        <v>2532</v>
      </c>
      <c r="D655" s="198" t="s">
        <v>2533</v>
      </c>
      <c r="E655" s="198" t="s">
        <v>2519</v>
      </c>
      <c r="F655" s="198" t="s">
        <v>2534</v>
      </c>
      <c r="G655" s="198" t="s">
        <v>1607</v>
      </c>
      <c r="H655" s="167"/>
      <c r="I655" s="167"/>
      <c r="J655" s="167"/>
      <c r="K655" s="167">
        <v>1</v>
      </c>
      <c r="L655" s="217" t="s">
        <v>305</v>
      </c>
    </row>
    <row r="656" spans="1:12" s="172" customFormat="1" hidden="1" x14ac:dyDescent="0.25">
      <c r="A656" s="198">
        <v>7</v>
      </c>
      <c r="B656" s="168">
        <v>41373</v>
      </c>
      <c r="C656" s="216" t="s">
        <v>441</v>
      </c>
      <c r="D656" s="198" t="s">
        <v>2535</v>
      </c>
      <c r="E656" s="198" t="s">
        <v>2519</v>
      </c>
      <c r="F656" s="198" t="s">
        <v>325</v>
      </c>
      <c r="G656" s="198" t="s">
        <v>358</v>
      </c>
      <c r="H656" s="167"/>
      <c r="I656" s="167"/>
      <c r="J656" s="167">
        <v>1</v>
      </c>
      <c r="K656" s="167">
        <v>1</v>
      </c>
      <c r="L656" s="217" t="s">
        <v>321</v>
      </c>
    </row>
    <row r="657" spans="1:12" s="172" customFormat="1" hidden="1" x14ac:dyDescent="0.25">
      <c r="A657" s="198">
        <v>8</v>
      </c>
      <c r="B657" s="168">
        <v>41375</v>
      </c>
      <c r="C657" s="216" t="s">
        <v>2536</v>
      </c>
      <c r="D657" s="198" t="s">
        <v>2537</v>
      </c>
      <c r="E657" s="198" t="s">
        <v>2538</v>
      </c>
      <c r="F657" s="198" t="s">
        <v>1069</v>
      </c>
      <c r="G657" s="198" t="s">
        <v>358</v>
      </c>
      <c r="H657" s="167"/>
      <c r="I657" s="167"/>
      <c r="J657" s="167"/>
      <c r="K657" s="167">
        <v>1</v>
      </c>
      <c r="L657" s="217" t="s">
        <v>1608</v>
      </c>
    </row>
    <row r="658" spans="1:12" s="172" customFormat="1" hidden="1" x14ac:dyDescent="0.25">
      <c r="A658" s="198">
        <v>9</v>
      </c>
      <c r="B658" s="168">
        <v>41376</v>
      </c>
      <c r="C658" s="216" t="s">
        <v>618</v>
      </c>
      <c r="D658" s="198" t="s">
        <v>2539</v>
      </c>
      <c r="E658" s="198" t="s">
        <v>972</v>
      </c>
      <c r="F658" s="198" t="s">
        <v>964</v>
      </c>
      <c r="G658" s="198" t="s">
        <v>358</v>
      </c>
      <c r="H658" s="167"/>
      <c r="I658" s="167"/>
      <c r="J658" s="167">
        <v>1</v>
      </c>
      <c r="K658" s="167"/>
      <c r="L658" s="217" t="s">
        <v>808</v>
      </c>
    </row>
    <row r="659" spans="1:12" s="172" customFormat="1" hidden="1" x14ac:dyDescent="0.25">
      <c r="A659" s="198">
        <v>10</v>
      </c>
      <c r="B659" s="168">
        <v>41378</v>
      </c>
      <c r="C659" s="216" t="s">
        <v>635</v>
      </c>
      <c r="D659" s="198" t="s">
        <v>2540</v>
      </c>
      <c r="E659" s="198" t="s">
        <v>2541</v>
      </c>
      <c r="F659" s="198" t="s">
        <v>2542</v>
      </c>
      <c r="G659" s="198" t="s">
        <v>358</v>
      </c>
      <c r="H659" s="167"/>
      <c r="I659" s="167"/>
      <c r="J659" s="167">
        <v>1</v>
      </c>
      <c r="K659" s="167">
        <v>1</v>
      </c>
      <c r="L659" s="217" t="s">
        <v>299</v>
      </c>
    </row>
    <row r="660" spans="1:12" s="172" customFormat="1" hidden="1" x14ac:dyDescent="0.25">
      <c r="A660" s="198">
        <v>11</v>
      </c>
      <c r="B660" s="168">
        <v>41379</v>
      </c>
      <c r="C660" s="216" t="s">
        <v>977</v>
      </c>
      <c r="D660" s="198" t="s">
        <v>2543</v>
      </c>
      <c r="E660" s="198" t="s">
        <v>2519</v>
      </c>
      <c r="F660" s="198" t="s">
        <v>2544</v>
      </c>
      <c r="G660" s="198" t="s">
        <v>1607</v>
      </c>
      <c r="H660" s="167"/>
      <c r="I660" s="167"/>
      <c r="J660" s="167">
        <v>1</v>
      </c>
      <c r="K660" s="167"/>
      <c r="L660" s="217" t="s">
        <v>305</v>
      </c>
    </row>
    <row r="661" spans="1:12" s="172" customFormat="1" hidden="1" x14ac:dyDescent="0.25">
      <c r="A661" s="198">
        <v>12</v>
      </c>
      <c r="B661" s="168">
        <v>41381</v>
      </c>
      <c r="C661" s="216" t="s">
        <v>1143</v>
      </c>
      <c r="D661" s="198" t="s">
        <v>2545</v>
      </c>
      <c r="E661" s="198" t="s">
        <v>2519</v>
      </c>
      <c r="F661" s="198" t="s">
        <v>958</v>
      </c>
      <c r="G661" s="198" t="s">
        <v>1607</v>
      </c>
      <c r="H661" s="167"/>
      <c r="I661" s="167"/>
      <c r="J661" s="167"/>
      <c r="K661" s="167">
        <v>1</v>
      </c>
      <c r="L661" s="217" t="s">
        <v>280</v>
      </c>
    </row>
    <row r="662" spans="1:12" s="172" customFormat="1" hidden="1" x14ac:dyDescent="0.25">
      <c r="A662" s="198">
        <v>13</v>
      </c>
      <c r="B662" s="168">
        <v>41383</v>
      </c>
      <c r="C662" s="216" t="s">
        <v>609</v>
      </c>
      <c r="D662" s="198" t="s">
        <v>2546</v>
      </c>
      <c r="E662" s="198" t="s">
        <v>2519</v>
      </c>
      <c r="F662" s="198" t="s">
        <v>2547</v>
      </c>
      <c r="G662" s="198" t="s">
        <v>358</v>
      </c>
      <c r="H662" s="167"/>
      <c r="I662" s="167"/>
      <c r="J662" s="167"/>
      <c r="K662" s="167">
        <v>1</v>
      </c>
      <c r="L662" s="217" t="s">
        <v>288</v>
      </c>
    </row>
    <row r="663" spans="1:12" s="172" customFormat="1" hidden="1" x14ac:dyDescent="0.25">
      <c r="A663" s="198">
        <v>14</v>
      </c>
      <c r="B663" s="168">
        <v>41383</v>
      </c>
      <c r="C663" s="216" t="s">
        <v>136</v>
      </c>
      <c r="D663" s="198" t="s">
        <v>2527</v>
      </c>
      <c r="E663" s="198" t="s">
        <v>2519</v>
      </c>
      <c r="F663" s="198" t="s">
        <v>325</v>
      </c>
      <c r="G663" s="198" t="s">
        <v>358</v>
      </c>
      <c r="H663" s="167"/>
      <c r="I663" s="167"/>
      <c r="J663" s="167"/>
      <c r="K663" s="167">
        <v>1</v>
      </c>
      <c r="L663" s="217" t="s">
        <v>288</v>
      </c>
    </row>
    <row r="664" spans="1:12" s="172" customFormat="1" hidden="1" x14ac:dyDescent="0.25">
      <c r="A664" s="198">
        <v>15</v>
      </c>
      <c r="B664" s="168" t="s">
        <v>2548</v>
      </c>
      <c r="C664" s="216" t="s">
        <v>413</v>
      </c>
      <c r="D664" s="198" t="s">
        <v>2549</v>
      </c>
      <c r="E664" s="198" t="s">
        <v>2519</v>
      </c>
      <c r="F664" s="198" t="s">
        <v>298</v>
      </c>
      <c r="G664" s="198" t="s">
        <v>358</v>
      </c>
      <c r="H664" s="167"/>
      <c r="I664" s="167"/>
      <c r="J664" s="167">
        <v>1</v>
      </c>
      <c r="K664" s="167"/>
      <c r="L664" s="217" t="s">
        <v>299</v>
      </c>
    </row>
    <row r="665" spans="1:12" s="172" customFormat="1" hidden="1" x14ac:dyDescent="0.25">
      <c r="A665" s="198">
        <v>16</v>
      </c>
      <c r="B665" s="168">
        <v>41385</v>
      </c>
      <c r="C665" s="216" t="s">
        <v>2550</v>
      </c>
      <c r="D665" s="198" t="s">
        <v>2551</v>
      </c>
      <c r="E665" s="198" t="s">
        <v>2519</v>
      </c>
      <c r="F665" s="198" t="s">
        <v>351</v>
      </c>
      <c r="G665" s="198" t="s">
        <v>1607</v>
      </c>
      <c r="H665" s="167"/>
      <c r="I665" s="167"/>
      <c r="J665" s="167"/>
      <c r="K665" s="167">
        <v>1</v>
      </c>
      <c r="L665" s="217" t="s">
        <v>299</v>
      </c>
    </row>
    <row r="666" spans="1:12" s="172" customFormat="1" hidden="1" x14ac:dyDescent="0.25">
      <c r="A666" s="198">
        <v>17</v>
      </c>
      <c r="B666" s="168">
        <v>41388</v>
      </c>
      <c r="C666" s="216" t="s">
        <v>145</v>
      </c>
      <c r="D666" s="198" t="s">
        <v>2552</v>
      </c>
      <c r="E666" s="169" t="s">
        <v>2553</v>
      </c>
      <c r="F666" s="198" t="s">
        <v>958</v>
      </c>
      <c r="G666" s="198" t="s">
        <v>1607</v>
      </c>
      <c r="H666" s="167"/>
      <c r="I666" s="167"/>
      <c r="J666" s="167"/>
      <c r="K666" s="167"/>
      <c r="L666" s="217" t="s">
        <v>321</v>
      </c>
    </row>
    <row r="667" spans="1:12" s="172" customFormat="1" hidden="1" x14ac:dyDescent="0.25">
      <c r="A667" s="198">
        <v>18</v>
      </c>
      <c r="B667" s="168">
        <v>41391</v>
      </c>
      <c r="C667" s="216" t="s">
        <v>2554</v>
      </c>
      <c r="D667" s="198" t="s">
        <v>994</v>
      </c>
      <c r="E667" s="198" t="s">
        <v>2519</v>
      </c>
      <c r="F667" s="198" t="s">
        <v>2555</v>
      </c>
      <c r="G667" s="198" t="s">
        <v>1607</v>
      </c>
      <c r="H667" s="167"/>
      <c r="I667" s="167"/>
      <c r="J667" s="167">
        <v>1</v>
      </c>
      <c r="K667" s="167"/>
      <c r="L667" s="217" t="s">
        <v>288</v>
      </c>
    </row>
    <row r="668" spans="1:12" s="5" customFormat="1" ht="20.100000000000001" customHeight="1" x14ac:dyDescent="0.25">
      <c r="A668" s="37"/>
      <c r="B668" s="38"/>
      <c r="C668" s="37"/>
      <c r="D668" s="37"/>
      <c r="E668" s="37"/>
      <c r="F668" s="37" t="s">
        <v>1709</v>
      </c>
      <c r="G668" s="37" t="s">
        <v>997</v>
      </c>
      <c r="H668" s="38">
        <f>SUM(H650:H667)</f>
        <v>0</v>
      </c>
      <c r="I668" s="38">
        <f>SUM(I650:I667)</f>
        <v>1</v>
      </c>
      <c r="J668" s="38">
        <f>SUM(J650:J667)</f>
        <v>6</v>
      </c>
      <c r="K668" s="38">
        <f>SUM(K650:K667)</f>
        <v>8</v>
      </c>
      <c r="L668" s="37"/>
    </row>
    <row r="669" spans="1:12" s="172" customFormat="1" ht="14.25" hidden="1" customHeight="1" x14ac:dyDescent="0.25">
      <c r="A669" s="198">
        <v>19</v>
      </c>
      <c r="B669" s="168">
        <v>41395</v>
      </c>
      <c r="C669" s="216" t="s">
        <v>612</v>
      </c>
      <c r="D669" s="198" t="s">
        <v>2556</v>
      </c>
      <c r="E669" s="198" t="s">
        <v>2519</v>
      </c>
      <c r="F669" s="198" t="s">
        <v>298</v>
      </c>
      <c r="G669" s="198" t="s">
        <v>358</v>
      </c>
      <c r="H669" s="167"/>
      <c r="I669" s="167"/>
      <c r="J669" s="167">
        <v>1</v>
      </c>
      <c r="K669" s="167"/>
      <c r="L669" s="217" t="s">
        <v>321</v>
      </c>
    </row>
    <row r="670" spans="1:12" s="172" customFormat="1" hidden="1" x14ac:dyDescent="0.25">
      <c r="A670" s="198">
        <v>20</v>
      </c>
      <c r="B670" s="168">
        <v>41395</v>
      </c>
      <c r="C670" s="216" t="s">
        <v>2557</v>
      </c>
      <c r="D670" s="198" t="s">
        <v>2558</v>
      </c>
      <c r="E670" s="198" t="s">
        <v>2519</v>
      </c>
      <c r="F670" s="198" t="s">
        <v>2559</v>
      </c>
      <c r="G670" s="198" t="s">
        <v>358</v>
      </c>
      <c r="H670" s="167"/>
      <c r="I670" s="167"/>
      <c r="J670" s="167"/>
      <c r="K670" s="167">
        <v>1</v>
      </c>
      <c r="L670" s="217" t="s">
        <v>299</v>
      </c>
    </row>
    <row r="671" spans="1:12" s="172" customFormat="1" hidden="1" x14ac:dyDescent="0.25">
      <c r="A671" s="198">
        <v>21</v>
      </c>
      <c r="B671" s="168">
        <v>41395</v>
      </c>
      <c r="C671" s="216" t="s">
        <v>359</v>
      </c>
      <c r="D671" s="198" t="s">
        <v>2560</v>
      </c>
      <c r="E671" s="198" t="s">
        <v>2519</v>
      </c>
      <c r="F671" s="198" t="s">
        <v>2561</v>
      </c>
      <c r="G671" s="198" t="s">
        <v>358</v>
      </c>
      <c r="H671" s="167"/>
      <c r="I671" s="167"/>
      <c r="J671" s="167">
        <v>1</v>
      </c>
      <c r="K671" s="167"/>
      <c r="L671" s="217" t="s">
        <v>299</v>
      </c>
    </row>
    <row r="672" spans="1:12" s="172" customFormat="1" hidden="1" x14ac:dyDescent="0.25">
      <c r="A672" s="198">
        <v>22</v>
      </c>
      <c r="B672" s="168" t="s">
        <v>2562</v>
      </c>
      <c r="C672" s="216" t="s">
        <v>635</v>
      </c>
      <c r="D672" s="198" t="s">
        <v>2563</v>
      </c>
      <c r="E672" s="169" t="s">
        <v>2553</v>
      </c>
      <c r="F672" s="198" t="s">
        <v>2564</v>
      </c>
      <c r="G672" s="198" t="s">
        <v>358</v>
      </c>
      <c r="H672" s="167"/>
      <c r="I672" s="167"/>
      <c r="J672" s="167"/>
      <c r="K672" s="167"/>
      <c r="L672" s="217" t="s">
        <v>293</v>
      </c>
    </row>
    <row r="673" spans="1:12" s="172" customFormat="1" hidden="1" x14ac:dyDescent="0.25">
      <c r="A673" s="198">
        <v>23</v>
      </c>
      <c r="B673" s="168">
        <v>41401</v>
      </c>
      <c r="C673" s="216" t="s">
        <v>2396</v>
      </c>
      <c r="D673" s="198" t="s">
        <v>2565</v>
      </c>
      <c r="E673" s="169" t="s">
        <v>2553</v>
      </c>
      <c r="F673" s="198" t="s">
        <v>2559</v>
      </c>
      <c r="G673" s="198" t="s">
        <v>358</v>
      </c>
      <c r="H673" s="167"/>
      <c r="I673" s="167"/>
      <c r="J673" s="167">
        <v>1</v>
      </c>
      <c r="K673" s="167"/>
      <c r="L673" s="217" t="s">
        <v>808</v>
      </c>
    </row>
    <row r="674" spans="1:12" s="172" customFormat="1" hidden="1" x14ac:dyDescent="0.25">
      <c r="A674" s="198">
        <v>24</v>
      </c>
      <c r="B674" s="168">
        <v>41402</v>
      </c>
      <c r="C674" s="216" t="s">
        <v>377</v>
      </c>
      <c r="D674" s="198" t="s">
        <v>2566</v>
      </c>
      <c r="E674" s="198" t="s">
        <v>2519</v>
      </c>
      <c r="F674" s="198" t="s">
        <v>1335</v>
      </c>
      <c r="G674" s="198" t="s">
        <v>1607</v>
      </c>
      <c r="H674" s="167"/>
      <c r="I674" s="167"/>
      <c r="J674" s="167">
        <v>1</v>
      </c>
      <c r="K674" s="167"/>
      <c r="L674" s="217" t="s">
        <v>299</v>
      </c>
    </row>
    <row r="675" spans="1:12" s="172" customFormat="1" hidden="1" x14ac:dyDescent="0.25">
      <c r="A675" s="198">
        <v>25</v>
      </c>
      <c r="B675" s="168">
        <v>41407</v>
      </c>
      <c r="C675" s="216" t="s">
        <v>417</v>
      </c>
      <c r="D675" s="198" t="s">
        <v>2567</v>
      </c>
      <c r="E675" s="198" t="s">
        <v>2519</v>
      </c>
      <c r="F675" s="198" t="s">
        <v>298</v>
      </c>
      <c r="G675" s="198" t="s">
        <v>358</v>
      </c>
      <c r="H675" s="167"/>
      <c r="I675" s="167"/>
      <c r="J675" s="167">
        <v>1</v>
      </c>
      <c r="K675" s="167"/>
      <c r="L675" s="217" t="s">
        <v>299</v>
      </c>
    </row>
    <row r="676" spans="1:12" s="172" customFormat="1" hidden="1" x14ac:dyDescent="0.25">
      <c r="A676" s="198">
        <v>26</v>
      </c>
      <c r="B676" s="168">
        <v>41407</v>
      </c>
      <c r="C676" s="216" t="s">
        <v>635</v>
      </c>
      <c r="D676" s="218" t="s">
        <v>2568</v>
      </c>
      <c r="E676" s="198" t="s">
        <v>399</v>
      </c>
      <c r="F676" s="198" t="s">
        <v>2569</v>
      </c>
      <c r="G676" s="198" t="s">
        <v>358</v>
      </c>
      <c r="H676" s="167"/>
      <c r="I676" s="167"/>
      <c r="J676" s="167">
        <v>1</v>
      </c>
      <c r="K676" s="167">
        <v>1</v>
      </c>
      <c r="L676" s="217" t="s">
        <v>293</v>
      </c>
    </row>
    <row r="677" spans="1:12" s="172" customFormat="1" hidden="1" x14ac:dyDescent="0.25">
      <c r="A677" s="198">
        <v>27</v>
      </c>
      <c r="B677" s="168">
        <v>41410</v>
      </c>
      <c r="C677" s="216" t="s">
        <v>157</v>
      </c>
      <c r="D677" s="218" t="s">
        <v>2570</v>
      </c>
      <c r="E677" s="169" t="s">
        <v>2553</v>
      </c>
      <c r="F677" s="198" t="s">
        <v>2571</v>
      </c>
      <c r="G677" s="198" t="s">
        <v>358</v>
      </c>
      <c r="H677" s="167"/>
      <c r="I677" s="167"/>
      <c r="J677" s="167"/>
      <c r="K677" s="167">
        <v>1</v>
      </c>
      <c r="L677" s="217" t="s">
        <v>288</v>
      </c>
    </row>
    <row r="678" spans="1:12" s="172" customFormat="1" hidden="1" x14ac:dyDescent="0.25">
      <c r="A678" s="198">
        <v>28</v>
      </c>
      <c r="B678" s="168">
        <v>41047</v>
      </c>
      <c r="C678" s="216" t="s">
        <v>118</v>
      </c>
      <c r="D678" s="198" t="s">
        <v>2572</v>
      </c>
      <c r="E678" s="198" t="s">
        <v>2573</v>
      </c>
      <c r="F678" s="198" t="s">
        <v>2574</v>
      </c>
      <c r="G678" s="198" t="s">
        <v>358</v>
      </c>
      <c r="H678" s="167"/>
      <c r="I678" s="167"/>
      <c r="J678" s="167"/>
      <c r="K678" s="167">
        <v>1</v>
      </c>
      <c r="L678" s="217" t="s">
        <v>299</v>
      </c>
    </row>
    <row r="679" spans="1:12" s="172" customFormat="1" hidden="1" x14ac:dyDescent="0.25">
      <c r="A679" s="198">
        <v>29</v>
      </c>
      <c r="B679" s="168">
        <v>41049</v>
      </c>
      <c r="C679" s="216" t="s">
        <v>524</v>
      </c>
      <c r="D679" s="198" t="s">
        <v>2575</v>
      </c>
      <c r="E679" s="198" t="s">
        <v>2576</v>
      </c>
      <c r="F679" s="198" t="s">
        <v>2112</v>
      </c>
      <c r="G679" s="198" t="s">
        <v>1607</v>
      </c>
      <c r="H679" s="167"/>
      <c r="I679" s="167"/>
      <c r="J679" s="167"/>
      <c r="K679" s="167">
        <v>1</v>
      </c>
      <c r="L679" s="217" t="s">
        <v>321</v>
      </c>
    </row>
    <row r="680" spans="1:12" s="172" customFormat="1" hidden="1" x14ac:dyDescent="0.25">
      <c r="A680" s="198">
        <v>30</v>
      </c>
      <c r="B680" s="168">
        <v>41049</v>
      </c>
      <c r="C680" s="216" t="s">
        <v>383</v>
      </c>
      <c r="D680" s="198" t="s">
        <v>2577</v>
      </c>
      <c r="E680" s="198" t="s">
        <v>2573</v>
      </c>
      <c r="F680" s="198" t="s">
        <v>1570</v>
      </c>
      <c r="G680" s="198" t="s">
        <v>358</v>
      </c>
      <c r="H680" s="167"/>
      <c r="I680" s="167"/>
      <c r="J680" s="167"/>
      <c r="K680" s="167">
        <v>1</v>
      </c>
      <c r="L680" s="217" t="s">
        <v>321</v>
      </c>
    </row>
    <row r="681" spans="1:12" s="172" customFormat="1" hidden="1" x14ac:dyDescent="0.25">
      <c r="A681" s="198">
        <v>31</v>
      </c>
      <c r="B681" s="168">
        <v>41051</v>
      </c>
      <c r="C681" s="216" t="s">
        <v>2578</v>
      </c>
      <c r="D681" s="198" t="s">
        <v>2579</v>
      </c>
      <c r="E681" s="198" t="s">
        <v>1177</v>
      </c>
      <c r="F681" s="198" t="s">
        <v>1570</v>
      </c>
      <c r="G681" s="198" t="s">
        <v>358</v>
      </c>
      <c r="H681" s="167"/>
      <c r="I681" s="167"/>
      <c r="J681" s="167"/>
      <c r="K681" s="167"/>
      <c r="L681" s="217" t="s">
        <v>293</v>
      </c>
    </row>
    <row r="682" spans="1:12" s="172" customFormat="1" hidden="1" x14ac:dyDescent="0.25">
      <c r="A682" s="198">
        <v>32</v>
      </c>
      <c r="B682" s="168">
        <v>41053</v>
      </c>
      <c r="C682" s="216" t="s">
        <v>2580</v>
      </c>
      <c r="D682" s="198" t="s">
        <v>2581</v>
      </c>
      <c r="E682" s="198" t="s">
        <v>1177</v>
      </c>
      <c r="F682" s="198" t="s">
        <v>2582</v>
      </c>
      <c r="G682" s="198" t="s">
        <v>1607</v>
      </c>
      <c r="H682" s="167"/>
      <c r="I682" s="167"/>
      <c r="J682" s="167"/>
      <c r="K682" s="167">
        <v>1</v>
      </c>
      <c r="L682" s="217" t="s">
        <v>808</v>
      </c>
    </row>
    <row r="683" spans="1:12" s="172" customFormat="1" hidden="1" x14ac:dyDescent="0.25">
      <c r="A683" s="198">
        <v>33</v>
      </c>
      <c r="B683" s="168">
        <v>41055</v>
      </c>
      <c r="C683" s="216" t="s">
        <v>374</v>
      </c>
      <c r="D683" s="198" t="s">
        <v>2583</v>
      </c>
      <c r="E683" s="198" t="s">
        <v>1177</v>
      </c>
      <c r="F683" s="198" t="s">
        <v>2584</v>
      </c>
      <c r="G683" s="198" t="s">
        <v>1607</v>
      </c>
      <c r="H683" s="167"/>
      <c r="I683" s="167"/>
      <c r="J683" s="167"/>
      <c r="K683" s="167">
        <v>1</v>
      </c>
      <c r="L683" s="217" t="s">
        <v>305</v>
      </c>
    </row>
    <row r="684" spans="1:12" s="172" customFormat="1" hidden="1" x14ac:dyDescent="0.25">
      <c r="A684" s="198">
        <v>34</v>
      </c>
      <c r="B684" s="168">
        <v>41059</v>
      </c>
      <c r="C684" s="216" t="s">
        <v>2438</v>
      </c>
      <c r="D684" s="198" t="s">
        <v>2585</v>
      </c>
      <c r="E684" s="198" t="s">
        <v>2573</v>
      </c>
      <c r="F684" s="198" t="s">
        <v>1335</v>
      </c>
      <c r="G684" s="198" t="s">
        <v>1607</v>
      </c>
      <c r="H684" s="167"/>
      <c r="I684" s="167"/>
      <c r="J684" s="167"/>
      <c r="K684" s="167">
        <v>1</v>
      </c>
      <c r="L684" s="217" t="s">
        <v>288</v>
      </c>
    </row>
    <row r="685" spans="1:12" s="172" customFormat="1" hidden="1" x14ac:dyDescent="0.25">
      <c r="A685" s="198">
        <v>35</v>
      </c>
      <c r="B685" s="168">
        <v>41060</v>
      </c>
      <c r="C685" s="216" t="s">
        <v>181</v>
      </c>
      <c r="D685" s="198" t="s">
        <v>2586</v>
      </c>
      <c r="E685" s="198" t="s">
        <v>1177</v>
      </c>
      <c r="F685" s="198" t="s">
        <v>2587</v>
      </c>
      <c r="G685" s="198" t="s">
        <v>1607</v>
      </c>
      <c r="H685" s="167"/>
      <c r="I685" s="167"/>
      <c r="J685" s="167"/>
      <c r="K685" s="167">
        <v>1</v>
      </c>
      <c r="L685" s="217" t="s">
        <v>808</v>
      </c>
    </row>
    <row r="686" spans="1:12" s="5" customFormat="1" ht="20.100000000000001" customHeight="1" x14ac:dyDescent="0.25">
      <c r="A686" s="37"/>
      <c r="B686" s="38"/>
      <c r="C686" s="37"/>
      <c r="D686" s="37"/>
      <c r="E686" s="37"/>
      <c r="F686" s="37" t="s">
        <v>1784</v>
      </c>
      <c r="G686" s="37" t="s">
        <v>997</v>
      </c>
      <c r="H686" s="38">
        <f>SUM(H669:H685)</f>
        <v>0</v>
      </c>
      <c r="I686" s="38">
        <f>SUM(I669:I685)</f>
        <v>0</v>
      </c>
      <c r="J686" s="38">
        <f>SUM(J669:J685)</f>
        <v>6</v>
      </c>
      <c r="K686" s="38">
        <f>SUM(K669:K685)</f>
        <v>10</v>
      </c>
      <c r="L686" s="37"/>
    </row>
    <row r="687" spans="1:12" s="172" customFormat="1" hidden="1" x14ac:dyDescent="0.25">
      <c r="A687" s="198">
        <v>36</v>
      </c>
      <c r="B687" s="168">
        <v>41062</v>
      </c>
      <c r="C687" s="216" t="s">
        <v>2469</v>
      </c>
      <c r="D687" s="198" t="s">
        <v>2588</v>
      </c>
      <c r="E687" s="198" t="s">
        <v>2576</v>
      </c>
      <c r="F687" s="198" t="s">
        <v>325</v>
      </c>
      <c r="G687" s="198" t="s">
        <v>358</v>
      </c>
      <c r="H687" s="167"/>
      <c r="I687" s="167"/>
      <c r="J687" s="167"/>
      <c r="K687" s="167"/>
      <c r="L687" s="217" t="s">
        <v>305</v>
      </c>
    </row>
    <row r="688" spans="1:12" s="172" customFormat="1" hidden="1" x14ac:dyDescent="0.25">
      <c r="A688" s="198">
        <v>37</v>
      </c>
      <c r="B688" s="168">
        <v>41063</v>
      </c>
      <c r="C688" s="216" t="s">
        <v>1722</v>
      </c>
      <c r="D688" s="198" t="s">
        <v>2589</v>
      </c>
      <c r="E688" s="198" t="s">
        <v>1177</v>
      </c>
      <c r="F688" s="198" t="s">
        <v>2590</v>
      </c>
      <c r="G688" s="198" t="s">
        <v>1607</v>
      </c>
      <c r="H688" s="167"/>
      <c r="I688" s="167"/>
      <c r="J688" s="167"/>
      <c r="K688" s="167">
        <v>1</v>
      </c>
      <c r="L688" s="217" t="s">
        <v>321</v>
      </c>
    </row>
    <row r="689" spans="1:12" s="172" customFormat="1" hidden="1" x14ac:dyDescent="0.25">
      <c r="A689" s="198">
        <v>38</v>
      </c>
      <c r="B689" s="168">
        <v>41064</v>
      </c>
      <c r="C689" s="216" t="s">
        <v>463</v>
      </c>
      <c r="D689" s="198" t="s">
        <v>2591</v>
      </c>
      <c r="E689" s="198" t="s">
        <v>1177</v>
      </c>
      <c r="F689" s="198" t="s">
        <v>2592</v>
      </c>
      <c r="G689" s="198" t="s">
        <v>358</v>
      </c>
      <c r="H689" s="167"/>
      <c r="I689" s="167"/>
      <c r="J689" s="167"/>
      <c r="K689" s="167">
        <v>1</v>
      </c>
      <c r="L689" s="217" t="s">
        <v>280</v>
      </c>
    </row>
    <row r="690" spans="1:12" s="172" customFormat="1" hidden="1" x14ac:dyDescent="0.25">
      <c r="A690" s="198">
        <v>39</v>
      </c>
      <c r="B690" s="168">
        <v>41064</v>
      </c>
      <c r="C690" s="216" t="s">
        <v>556</v>
      </c>
      <c r="D690" s="198" t="s">
        <v>2575</v>
      </c>
      <c r="E690" s="198" t="s">
        <v>2573</v>
      </c>
      <c r="F690" s="198" t="s">
        <v>351</v>
      </c>
      <c r="G690" s="198" t="s">
        <v>1607</v>
      </c>
      <c r="H690" s="167"/>
      <c r="I690" s="167"/>
      <c r="J690" s="167"/>
      <c r="K690" s="167">
        <v>1</v>
      </c>
      <c r="L690" s="217" t="s">
        <v>280</v>
      </c>
    </row>
    <row r="691" spans="1:12" s="172" customFormat="1" hidden="1" x14ac:dyDescent="0.25">
      <c r="A691" s="198">
        <v>40</v>
      </c>
      <c r="B691" s="168">
        <v>41067</v>
      </c>
      <c r="C691" s="216" t="s">
        <v>961</v>
      </c>
      <c r="D691" s="198" t="s">
        <v>2593</v>
      </c>
      <c r="E691" s="198" t="s">
        <v>1177</v>
      </c>
      <c r="F691" s="198" t="s">
        <v>2594</v>
      </c>
      <c r="G691" s="198" t="s">
        <v>1607</v>
      </c>
      <c r="H691" s="167"/>
      <c r="I691" s="167"/>
      <c r="J691" s="167"/>
      <c r="K691" s="167">
        <v>1</v>
      </c>
      <c r="L691" s="217" t="s">
        <v>808</v>
      </c>
    </row>
    <row r="692" spans="1:12" s="172" customFormat="1" hidden="1" x14ac:dyDescent="0.25">
      <c r="A692" s="198">
        <v>41</v>
      </c>
      <c r="B692" s="168">
        <v>41069</v>
      </c>
      <c r="C692" s="216" t="s">
        <v>430</v>
      </c>
      <c r="D692" s="198" t="s">
        <v>2595</v>
      </c>
      <c r="E692" s="198" t="s">
        <v>1177</v>
      </c>
      <c r="F692" s="198" t="s">
        <v>309</v>
      </c>
      <c r="G692" s="198" t="s">
        <v>358</v>
      </c>
      <c r="H692" s="167"/>
      <c r="I692" s="167"/>
      <c r="J692" s="167"/>
      <c r="K692" s="167">
        <v>1</v>
      </c>
      <c r="L692" s="217" t="s">
        <v>305</v>
      </c>
    </row>
    <row r="693" spans="1:12" s="172" customFormat="1" hidden="1" x14ac:dyDescent="0.25">
      <c r="A693" s="198">
        <v>42</v>
      </c>
      <c r="B693" s="168">
        <v>41071</v>
      </c>
      <c r="C693" s="216" t="s">
        <v>377</v>
      </c>
      <c r="D693" s="198" t="s">
        <v>2586</v>
      </c>
      <c r="E693" s="198" t="s">
        <v>1177</v>
      </c>
      <c r="F693" s="198" t="s">
        <v>2596</v>
      </c>
      <c r="G693" s="198" t="s">
        <v>1607</v>
      </c>
      <c r="H693" s="167"/>
      <c r="I693" s="167"/>
      <c r="J693" s="167"/>
      <c r="K693" s="167">
        <v>2</v>
      </c>
      <c r="L693" s="217" t="s">
        <v>280</v>
      </c>
    </row>
    <row r="694" spans="1:12" s="172" customFormat="1" hidden="1" x14ac:dyDescent="0.25">
      <c r="A694" s="198">
        <v>43</v>
      </c>
      <c r="B694" s="168">
        <v>41071</v>
      </c>
      <c r="C694" s="216" t="s">
        <v>1148</v>
      </c>
      <c r="D694" s="198" t="s">
        <v>2597</v>
      </c>
      <c r="E694" s="198" t="s">
        <v>2598</v>
      </c>
      <c r="F694" s="198" t="s">
        <v>325</v>
      </c>
      <c r="G694" s="198" t="s">
        <v>358</v>
      </c>
      <c r="H694" s="167"/>
      <c r="I694" s="167"/>
      <c r="J694" s="167"/>
      <c r="K694" s="167"/>
      <c r="L694" s="217" t="s">
        <v>280</v>
      </c>
    </row>
    <row r="695" spans="1:12" s="172" customFormat="1" hidden="1" x14ac:dyDescent="0.25">
      <c r="A695" s="198">
        <v>44</v>
      </c>
      <c r="B695" s="168">
        <v>41074</v>
      </c>
      <c r="C695" s="216" t="s">
        <v>2554</v>
      </c>
      <c r="D695" s="198" t="s">
        <v>2599</v>
      </c>
      <c r="E695" s="198" t="s">
        <v>1177</v>
      </c>
      <c r="F695" s="198" t="s">
        <v>2600</v>
      </c>
      <c r="G695" s="198" t="s">
        <v>358</v>
      </c>
      <c r="H695" s="167"/>
      <c r="I695" s="167"/>
      <c r="J695" s="167"/>
      <c r="K695" s="167">
        <v>2</v>
      </c>
      <c r="L695" s="217" t="s">
        <v>808</v>
      </c>
    </row>
    <row r="696" spans="1:12" s="172" customFormat="1" hidden="1" x14ac:dyDescent="0.25">
      <c r="A696" s="198">
        <v>45</v>
      </c>
      <c r="B696" s="168">
        <v>41074</v>
      </c>
      <c r="C696" s="216" t="s">
        <v>569</v>
      </c>
      <c r="D696" s="198" t="s">
        <v>2601</v>
      </c>
      <c r="E696" s="198" t="s">
        <v>1177</v>
      </c>
      <c r="F696" s="198" t="s">
        <v>2602</v>
      </c>
      <c r="G696" s="198" t="s">
        <v>1607</v>
      </c>
      <c r="H696" s="167"/>
      <c r="I696" s="167"/>
      <c r="J696" s="167"/>
      <c r="K696" s="167">
        <v>2</v>
      </c>
      <c r="L696" s="217" t="s">
        <v>808</v>
      </c>
    </row>
    <row r="697" spans="1:12" s="172" customFormat="1" hidden="1" x14ac:dyDescent="0.25">
      <c r="A697" s="198">
        <v>46</v>
      </c>
      <c r="B697" s="168">
        <v>41081</v>
      </c>
      <c r="C697" s="216" t="s">
        <v>2603</v>
      </c>
      <c r="D697" s="198" t="s">
        <v>2604</v>
      </c>
      <c r="E697" s="198" t="s">
        <v>1177</v>
      </c>
      <c r="F697" s="198" t="s">
        <v>1335</v>
      </c>
      <c r="G697" s="198" t="s">
        <v>1607</v>
      </c>
      <c r="H697" s="167"/>
      <c r="I697" s="167"/>
      <c r="J697" s="167"/>
      <c r="K697" s="167">
        <v>1</v>
      </c>
      <c r="L697" s="217" t="s">
        <v>808</v>
      </c>
    </row>
    <row r="698" spans="1:12" s="172" customFormat="1" hidden="1" x14ac:dyDescent="0.25">
      <c r="A698" s="198">
        <v>47</v>
      </c>
      <c r="B698" s="168">
        <v>41081</v>
      </c>
      <c r="C698" s="216" t="s">
        <v>1143</v>
      </c>
      <c r="D698" s="198" t="s">
        <v>2605</v>
      </c>
      <c r="E698" s="198" t="s">
        <v>1574</v>
      </c>
      <c r="F698" s="198" t="s">
        <v>351</v>
      </c>
      <c r="G698" s="198" t="s">
        <v>1607</v>
      </c>
      <c r="H698" s="167"/>
      <c r="I698" s="167"/>
      <c r="J698" s="167"/>
      <c r="K698" s="167"/>
      <c r="L698" s="217" t="s">
        <v>808</v>
      </c>
    </row>
    <row r="699" spans="1:12" s="172" customFormat="1" hidden="1" x14ac:dyDescent="0.25">
      <c r="A699" s="198">
        <v>48</v>
      </c>
      <c r="B699" s="168">
        <v>41083</v>
      </c>
      <c r="C699" s="216" t="s">
        <v>2578</v>
      </c>
      <c r="D699" s="198" t="s">
        <v>2606</v>
      </c>
      <c r="E699" s="198" t="s">
        <v>1177</v>
      </c>
      <c r="F699" s="198" t="s">
        <v>1335</v>
      </c>
      <c r="G699" s="198" t="s">
        <v>1607</v>
      </c>
      <c r="H699" s="167"/>
      <c r="I699" s="167"/>
      <c r="J699" s="167"/>
      <c r="K699" s="167">
        <v>1</v>
      </c>
      <c r="L699" s="217" t="s">
        <v>305</v>
      </c>
    </row>
    <row r="700" spans="1:12" s="172" customFormat="1" hidden="1" x14ac:dyDescent="0.25">
      <c r="A700" s="198">
        <v>49</v>
      </c>
      <c r="B700" s="168">
        <v>41084</v>
      </c>
      <c r="C700" s="216" t="s">
        <v>275</v>
      </c>
      <c r="D700" s="198" t="s">
        <v>1277</v>
      </c>
      <c r="E700" s="198" t="s">
        <v>1177</v>
      </c>
      <c r="F700" s="198" t="s">
        <v>2607</v>
      </c>
      <c r="G700" s="198" t="s">
        <v>358</v>
      </c>
      <c r="H700" s="167"/>
      <c r="I700" s="167"/>
      <c r="J700" s="167"/>
      <c r="K700" s="167"/>
      <c r="L700" s="217" t="s">
        <v>321</v>
      </c>
    </row>
    <row r="701" spans="1:12" s="172" customFormat="1" hidden="1" x14ac:dyDescent="0.25">
      <c r="A701" s="198">
        <v>50</v>
      </c>
      <c r="B701" s="168">
        <v>41086</v>
      </c>
      <c r="C701" s="198">
        <v>7.15</v>
      </c>
      <c r="D701" s="198" t="s">
        <v>2608</v>
      </c>
      <c r="E701" s="198" t="s">
        <v>1177</v>
      </c>
      <c r="F701" s="198" t="s">
        <v>2609</v>
      </c>
      <c r="G701" s="198" t="s">
        <v>1607</v>
      </c>
      <c r="H701" s="167"/>
      <c r="I701" s="167"/>
      <c r="J701" s="167"/>
      <c r="K701" s="167">
        <v>1</v>
      </c>
      <c r="L701" s="217" t="s">
        <v>293</v>
      </c>
    </row>
    <row r="702" spans="1:12" s="5" customFormat="1" ht="20.100000000000001" customHeight="1" x14ac:dyDescent="0.25">
      <c r="A702" s="37"/>
      <c r="B702" s="38"/>
      <c r="C702" s="37"/>
      <c r="D702" s="37"/>
      <c r="E702" s="37"/>
      <c r="F702" s="37" t="s">
        <v>1819</v>
      </c>
      <c r="G702" s="37" t="s">
        <v>997</v>
      </c>
      <c r="H702" s="38">
        <f>SUM(H687:H701)</f>
        <v>0</v>
      </c>
      <c r="I702" s="38">
        <f>SUM(I687:I701)</f>
        <v>0</v>
      </c>
      <c r="J702" s="38">
        <f>SUM(J687:J701)</f>
        <v>0</v>
      </c>
      <c r="K702" s="38">
        <f>SUM(K687:K701)</f>
        <v>14</v>
      </c>
      <c r="L702" s="37"/>
    </row>
    <row r="703" spans="1:12" s="172" customFormat="1" ht="25.5" customHeight="1" x14ac:dyDescent="0.25">
      <c r="A703" s="537" t="s">
        <v>1516</v>
      </c>
      <c r="B703" s="537"/>
      <c r="C703" s="537"/>
      <c r="D703" s="537"/>
      <c r="E703" s="537"/>
      <c r="F703" s="537"/>
      <c r="G703" s="537"/>
      <c r="H703" s="537"/>
      <c r="I703" s="537"/>
      <c r="J703" s="537"/>
      <c r="K703" s="537"/>
      <c r="L703" s="537"/>
    </row>
    <row r="704" spans="1:12" s="172" customFormat="1" ht="15" hidden="1" customHeight="1" x14ac:dyDescent="0.25">
      <c r="A704" s="219" t="s">
        <v>273</v>
      </c>
      <c r="B704" s="220">
        <v>41375</v>
      </c>
      <c r="C704" s="221">
        <v>0.34027777777777773</v>
      </c>
      <c r="D704" s="222" t="s">
        <v>2610</v>
      </c>
      <c r="E704" s="194" t="s">
        <v>575</v>
      </c>
      <c r="F704" s="222" t="s">
        <v>298</v>
      </c>
      <c r="G704" s="198" t="s">
        <v>358</v>
      </c>
      <c r="H704" s="223"/>
      <c r="I704" s="223"/>
      <c r="J704" s="223"/>
      <c r="K704" s="224"/>
      <c r="L704" s="202"/>
    </row>
    <row r="705" spans="1:12" s="172" customFormat="1" ht="15" hidden="1" customHeight="1" x14ac:dyDescent="0.25">
      <c r="A705" s="219" t="s">
        <v>282</v>
      </c>
      <c r="B705" s="220">
        <v>41377</v>
      </c>
      <c r="C705" s="221">
        <v>0.91666666666666663</v>
      </c>
      <c r="D705" s="222" t="s">
        <v>2611</v>
      </c>
      <c r="E705" s="225" t="s">
        <v>2612</v>
      </c>
      <c r="F705" s="222" t="s">
        <v>2613</v>
      </c>
      <c r="G705" s="198" t="s">
        <v>358</v>
      </c>
      <c r="H705" s="223"/>
      <c r="I705" s="223"/>
      <c r="J705" s="223"/>
      <c r="K705" s="224"/>
      <c r="L705" s="202"/>
    </row>
    <row r="706" spans="1:12" s="172" customFormat="1" ht="15" hidden="1" customHeight="1" x14ac:dyDescent="0.25">
      <c r="A706" s="219" t="s">
        <v>289</v>
      </c>
      <c r="B706" s="220">
        <v>41382</v>
      </c>
      <c r="C706" s="221">
        <v>0.61805555555555558</v>
      </c>
      <c r="D706" s="222" t="s">
        <v>2614</v>
      </c>
      <c r="E706" s="226" t="s">
        <v>2615</v>
      </c>
      <c r="F706" s="222" t="s">
        <v>298</v>
      </c>
      <c r="G706" s="198" t="s">
        <v>358</v>
      </c>
      <c r="H706" s="223"/>
      <c r="I706" s="223"/>
      <c r="J706" s="223">
        <v>1</v>
      </c>
      <c r="K706" s="224"/>
      <c r="L706" s="202"/>
    </row>
    <row r="707" spans="1:12" s="172" customFormat="1" ht="15" hidden="1" customHeight="1" x14ac:dyDescent="0.25">
      <c r="A707" s="219" t="s">
        <v>295</v>
      </c>
      <c r="B707" s="177">
        <v>41385</v>
      </c>
      <c r="C707" s="221">
        <v>0.40972222222222227</v>
      </c>
      <c r="D707" s="227" t="s">
        <v>2616</v>
      </c>
      <c r="E707" s="226" t="s">
        <v>2615</v>
      </c>
      <c r="F707" s="227" t="s">
        <v>1235</v>
      </c>
      <c r="G707" s="198" t="s">
        <v>1607</v>
      </c>
      <c r="H707" s="176"/>
      <c r="I707" s="176"/>
      <c r="J707" s="176"/>
      <c r="K707" s="186"/>
      <c r="L707" s="202"/>
    </row>
    <row r="708" spans="1:12" s="172" customFormat="1" ht="15" hidden="1" customHeight="1" x14ac:dyDescent="0.25">
      <c r="A708" s="219" t="s">
        <v>300</v>
      </c>
      <c r="B708" s="177">
        <v>41391</v>
      </c>
      <c r="C708" s="228">
        <v>0.8125</v>
      </c>
      <c r="D708" s="227" t="s">
        <v>2617</v>
      </c>
      <c r="E708" s="225" t="s">
        <v>2612</v>
      </c>
      <c r="F708" s="227" t="s">
        <v>1353</v>
      </c>
      <c r="G708" s="198" t="s">
        <v>1607</v>
      </c>
      <c r="H708" s="176"/>
      <c r="I708" s="176"/>
      <c r="J708" s="176">
        <v>1</v>
      </c>
      <c r="K708" s="186"/>
      <c r="L708" s="202"/>
    </row>
    <row r="709" spans="1:12" s="5" customFormat="1" ht="20.100000000000001" customHeight="1" x14ac:dyDescent="0.25">
      <c r="A709" s="37"/>
      <c r="B709" s="38"/>
      <c r="C709" s="37"/>
      <c r="D709" s="37"/>
      <c r="E709" s="37"/>
      <c r="F709" s="37" t="s">
        <v>1709</v>
      </c>
      <c r="G709" s="37" t="s">
        <v>1525</v>
      </c>
      <c r="H709" s="38">
        <f>SUM(H704:H708)</f>
        <v>0</v>
      </c>
      <c r="I709" s="38">
        <f>SUM(I704:I708)</f>
        <v>0</v>
      </c>
      <c r="J709" s="38">
        <f>SUM(J704:J708)</f>
        <v>2</v>
      </c>
      <c r="K709" s="38">
        <f>SUM(K704:K708)</f>
        <v>0</v>
      </c>
      <c r="L709" s="37"/>
    </row>
    <row r="710" spans="1:12" s="172" customFormat="1" ht="15" hidden="1" customHeight="1" x14ac:dyDescent="0.25">
      <c r="A710" s="543" t="s">
        <v>1</v>
      </c>
      <c r="B710" s="544">
        <v>41401</v>
      </c>
      <c r="C710" s="530">
        <v>0.91666666666666663</v>
      </c>
      <c r="D710" s="532" t="s">
        <v>2618</v>
      </c>
      <c r="E710" s="533" t="s">
        <v>2612</v>
      </c>
      <c r="F710" s="532" t="s">
        <v>298</v>
      </c>
      <c r="G710" s="533" t="s">
        <v>358</v>
      </c>
      <c r="H710" s="538"/>
      <c r="I710" s="538"/>
      <c r="J710" s="538"/>
      <c r="K710" s="538"/>
      <c r="L710" s="538"/>
    </row>
    <row r="711" spans="1:12" s="172" customFormat="1" ht="3" hidden="1" customHeight="1" x14ac:dyDescent="0.25">
      <c r="A711" s="543"/>
      <c r="B711" s="545"/>
      <c r="C711" s="531"/>
      <c r="D711" s="533"/>
      <c r="E711" s="534"/>
      <c r="F711" s="533"/>
      <c r="G711" s="534"/>
      <c r="H711" s="539"/>
      <c r="I711" s="539"/>
      <c r="J711" s="539"/>
      <c r="K711" s="539"/>
      <c r="L711" s="539"/>
    </row>
    <row r="712" spans="1:12" s="172" customFormat="1" ht="15" hidden="1" customHeight="1" x14ac:dyDescent="0.25">
      <c r="A712" s="219" t="s">
        <v>273</v>
      </c>
      <c r="B712" s="229">
        <v>41406</v>
      </c>
      <c r="C712" s="221">
        <v>0.83333333333333337</v>
      </c>
      <c r="D712" s="230" t="s">
        <v>2619</v>
      </c>
      <c r="E712" s="226" t="s">
        <v>2615</v>
      </c>
      <c r="F712" s="230" t="s">
        <v>1353</v>
      </c>
      <c r="G712" s="198" t="s">
        <v>1607</v>
      </c>
      <c r="H712" s="174"/>
      <c r="I712" s="174"/>
      <c r="J712" s="223">
        <v>1</v>
      </c>
      <c r="K712" s="188"/>
      <c r="L712" s="202"/>
    </row>
    <row r="713" spans="1:12" s="172" customFormat="1" ht="15" hidden="1" customHeight="1" x14ac:dyDescent="0.25">
      <c r="A713" s="231" t="s">
        <v>1</v>
      </c>
      <c r="B713" s="232">
        <v>41417</v>
      </c>
      <c r="C713" s="233" t="s">
        <v>3</v>
      </c>
      <c r="D713" s="234" t="s">
        <v>2618</v>
      </c>
      <c r="E713" s="234" t="s">
        <v>2615</v>
      </c>
      <c r="F713" s="234" t="s">
        <v>298</v>
      </c>
      <c r="G713" s="234" t="s">
        <v>358</v>
      </c>
      <c r="H713" s="223"/>
      <c r="I713" s="223"/>
      <c r="J713" s="223"/>
      <c r="K713" s="223"/>
      <c r="L713" s="234"/>
    </row>
    <row r="714" spans="1:12" s="5" customFormat="1" ht="20.100000000000001" customHeight="1" x14ac:dyDescent="0.25">
      <c r="A714" s="37"/>
      <c r="B714" s="38"/>
      <c r="C714" s="37"/>
      <c r="D714" s="37"/>
      <c r="E714" s="37"/>
      <c r="F714" s="37" t="s">
        <v>1784</v>
      </c>
      <c r="G714" s="37" t="s">
        <v>1525</v>
      </c>
      <c r="H714" s="38">
        <f>SUM(H710:H713)</f>
        <v>0</v>
      </c>
      <c r="I714" s="38">
        <f>SUM(I710:I713)</f>
        <v>0</v>
      </c>
      <c r="J714" s="38">
        <f>SUM(J710:J713)</f>
        <v>1</v>
      </c>
      <c r="K714" s="38">
        <f>SUM(K710:K713)</f>
        <v>0</v>
      </c>
      <c r="L714" s="37"/>
    </row>
    <row r="715" spans="1:12" s="172" customFormat="1" ht="15.75" hidden="1" customHeight="1" x14ac:dyDescent="0.25">
      <c r="A715" s="219" t="s">
        <v>273</v>
      </c>
      <c r="B715" s="177">
        <v>41427</v>
      </c>
      <c r="C715" s="219" t="s">
        <v>2620</v>
      </c>
      <c r="D715" s="227" t="s">
        <v>2621</v>
      </c>
      <c r="E715" s="226" t="s">
        <v>2615</v>
      </c>
      <c r="F715" s="226" t="s">
        <v>298</v>
      </c>
      <c r="G715" s="226" t="s">
        <v>358</v>
      </c>
      <c r="H715" s="176"/>
      <c r="I715" s="176"/>
      <c r="J715" s="176">
        <v>1</v>
      </c>
      <c r="K715" s="186"/>
      <c r="L715" s="202"/>
    </row>
    <row r="716" spans="1:12" s="5" customFormat="1" ht="20.100000000000001" customHeight="1" x14ac:dyDescent="0.25">
      <c r="A716" s="37"/>
      <c r="B716" s="38"/>
      <c r="C716" s="37"/>
      <c r="D716" s="37"/>
      <c r="E716" s="37"/>
      <c r="F716" s="37" t="s">
        <v>1819</v>
      </c>
      <c r="G716" s="37" t="s">
        <v>1525</v>
      </c>
      <c r="H716" s="38">
        <f>SUM(H715)</f>
        <v>0</v>
      </c>
      <c r="I716" s="38">
        <f>SUM(I715)</f>
        <v>0</v>
      </c>
      <c r="J716" s="38">
        <f>SUM(J715)</f>
        <v>1</v>
      </c>
      <c r="K716" s="38">
        <f>SUM(K715)</f>
        <v>0</v>
      </c>
      <c r="L716" s="37"/>
    </row>
    <row r="717" spans="1:12" s="172" customFormat="1" ht="24.75" customHeight="1" x14ac:dyDescent="0.25">
      <c r="A717" s="521" t="s">
        <v>910</v>
      </c>
      <c r="B717" s="521"/>
      <c r="C717" s="521"/>
      <c r="D717" s="521"/>
      <c r="E717" s="521"/>
      <c r="F717" s="521"/>
      <c r="G717" s="521"/>
      <c r="H717" s="521"/>
      <c r="I717" s="521"/>
      <c r="J717" s="521"/>
      <c r="K717" s="521"/>
      <c r="L717" s="521"/>
    </row>
    <row r="718" spans="1:12" s="172" customFormat="1" ht="15" hidden="1" customHeight="1" x14ac:dyDescent="0.25">
      <c r="A718" s="176">
        <v>1</v>
      </c>
      <c r="B718" s="235">
        <v>41366</v>
      </c>
      <c r="C718" s="236">
        <v>16.28</v>
      </c>
      <c r="D718" s="237" t="s">
        <v>2622</v>
      </c>
      <c r="E718" s="238" t="s">
        <v>1504</v>
      </c>
      <c r="F718" s="238" t="s">
        <v>2623</v>
      </c>
      <c r="G718" s="176" t="s">
        <v>2624</v>
      </c>
      <c r="H718" s="176"/>
      <c r="I718" s="176"/>
      <c r="J718" s="176"/>
      <c r="K718" s="176">
        <v>1</v>
      </c>
      <c r="L718" s="176" t="s">
        <v>280</v>
      </c>
    </row>
    <row r="719" spans="1:12" s="172" customFormat="1" ht="15" hidden="1" customHeight="1" x14ac:dyDescent="0.25">
      <c r="A719" s="176">
        <v>2</v>
      </c>
      <c r="B719" s="239">
        <v>41366</v>
      </c>
      <c r="C719" s="240">
        <v>15</v>
      </c>
      <c r="D719" s="238" t="s">
        <v>2625</v>
      </c>
      <c r="E719" s="241" t="s">
        <v>277</v>
      </c>
      <c r="F719" s="241" t="s">
        <v>2626</v>
      </c>
      <c r="G719" s="176" t="s">
        <v>2624</v>
      </c>
      <c r="H719" s="176"/>
      <c r="I719" s="176"/>
      <c r="J719" s="176"/>
      <c r="K719" s="176"/>
      <c r="L719" s="176" t="s">
        <v>280</v>
      </c>
    </row>
    <row r="720" spans="1:12" s="172" customFormat="1" ht="15" hidden="1" customHeight="1" x14ac:dyDescent="0.25">
      <c r="A720" s="176">
        <v>3</v>
      </c>
      <c r="B720" s="235">
        <v>41373</v>
      </c>
      <c r="C720" s="242">
        <v>18.149999999999999</v>
      </c>
      <c r="D720" s="237" t="s">
        <v>2627</v>
      </c>
      <c r="E720" s="238" t="s">
        <v>1477</v>
      </c>
      <c r="F720" s="238" t="s">
        <v>2628</v>
      </c>
      <c r="G720" s="176" t="s">
        <v>2624</v>
      </c>
      <c r="H720" s="176"/>
      <c r="I720" s="176"/>
      <c r="J720" s="176">
        <v>1</v>
      </c>
      <c r="K720" s="176"/>
      <c r="L720" s="176" t="s">
        <v>280</v>
      </c>
    </row>
    <row r="721" spans="1:12" s="172" customFormat="1" ht="15" hidden="1" customHeight="1" x14ac:dyDescent="0.25">
      <c r="A721" s="167">
        <v>4</v>
      </c>
      <c r="B721" s="235">
        <v>41376</v>
      </c>
      <c r="C721" s="242">
        <v>23.2</v>
      </c>
      <c r="D721" s="237" t="s">
        <v>2629</v>
      </c>
      <c r="E721" s="238" t="s">
        <v>1477</v>
      </c>
      <c r="F721" s="238" t="s">
        <v>2630</v>
      </c>
      <c r="G721" s="176" t="s">
        <v>2624</v>
      </c>
      <c r="H721" s="174"/>
      <c r="I721" s="174"/>
      <c r="J721" s="174"/>
      <c r="K721" s="174"/>
      <c r="L721" s="174" t="s">
        <v>808</v>
      </c>
    </row>
    <row r="722" spans="1:12" s="172" customFormat="1" ht="15" hidden="1" customHeight="1" x14ac:dyDescent="0.25">
      <c r="A722" s="176">
        <v>5</v>
      </c>
      <c r="B722" s="243">
        <v>41379</v>
      </c>
      <c r="C722" s="244">
        <v>0.70000000000000007</v>
      </c>
      <c r="D722" s="245" t="s">
        <v>2631</v>
      </c>
      <c r="E722" s="246" t="s">
        <v>2632</v>
      </c>
      <c r="F722" s="246" t="s">
        <v>2633</v>
      </c>
      <c r="G722" s="176" t="s">
        <v>2624</v>
      </c>
      <c r="H722" s="176"/>
      <c r="I722" s="176"/>
      <c r="J722" s="176">
        <v>2</v>
      </c>
      <c r="K722" s="176"/>
      <c r="L722" s="176" t="s">
        <v>321</v>
      </c>
    </row>
    <row r="723" spans="1:12" s="172" customFormat="1" ht="15" hidden="1" customHeight="1" x14ac:dyDescent="0.25">
      <c r="A723" s="167">
        <v>6</v>
      </c>
      <c r="B723" s="235">
        <v>41384</v>
      </c>
      <c r="C723" s="242">
        <v>8.1</v>
      </c>
      <c r="D723" s="237" t="s">
        <v>2622</v>
      </c>
      <c r="E723" s="238" t="s">
        <v>2634</v>
      </c>
      <c r="F723" s="238" t="s">
        <v>2635</v>
      </c>
      <c r="G723" s="176" t="s">
        <v>2624</v>
      </c>
      <c r="H723" s="174"/>
      <c r="I723" s="174"/>
      <c r="J723" s="174"/>
      <c r="K723" s="174"/>
      <c r="L723" s="174" t="s">
        <v>299</v>
      </c>
    </row>
    <row r="724" spans="1:12" s="172" customFormat="1" ht="15" hidden="1" customHeight="1" x14ac:dyDescent="0.25">
      <c r="A724" s="167">
        <v>7</v>
      </c>
      <c r="B724" s="235">
        <v>41385</v>
      </c>
      <c r="C724" s="242">
        <v>19.02</v>
      </c>
      <c r="D724" s="237" t="s">
        <v>2622</v>
      </c>
      <c r="E724" s="238" t="s">
        <v>2634</v>
      </c>
      <c r="F724" s="238" t="s">
        <v>2636</v>
      </c>
      <c r="G724" s="176" t="s">
        <v>2624</v>
      </c>
      <c r="H724" s="174"/>
      <c r="I724" s="174"/>
      <c r="J724" s="174"/>
      <c r="K724" s="174"/>
      <c r="L724" s="174" t="s">
        <v>305</v>
      </c>
    </row>
    <row r="725" spans="1:12" s="172" customFormat="1" ht="15" hidden="1" customHeight="1" x14ac:dyDescent="0.25">
      <c r="A725" s="167">
        <v>8</v>
      </c>
      <c r="B725" s="235">
        <v>41390</v>
      </c>
      <c r="C725" s="242">
        <v>17.5</v>
      </c>
      <c r="D725" s="237" t="s">
        <v>2637</v>
      </c>
      <c r="E725" s="238" t="s">
        <v>2638</v>
      </c>
      <c r="F725" s="238" t="s">
        <v>2639</v>
      </c>
      <c r="G725" s="176" t="s">
        <v>2624</v>
      </c>
      <c r="H725" s="174"/>
      <c r="I725" s="174"/>
      <c r="J725" s="174"/>
      <c r="K725" s="174">
        <v>1</v>
      </c>
      <c r="L725" s="174" t="s">
        <v>808</v>
      </c>
    </row>
    <row r="726" spans="1:12" s="172" customFormat="1" ht="15" hidden="1" customHeight="1" x14ac:dyDescent="0.25">
      <c r="A726" s="176">
        <v>9</v>
      </c>
      <c r="B726" s="235">
        <v>41393</v>
      </c>
      <c r="C726" s="242">
        <v>21.27</v>
      </c>
      <c r="D726" s="237" t="s">
        <v>2640</v>
      </c>
      <c r="E726" s="238" t="s">
        <v>1477</v>
      </c>
      <c r="F726" s="238" t="s">
        <v>2641</v>
      </c>
      <c r="G726" s="176" t="s">
        <v>2624</v>
      </c>
      <c r="H726" s="176"/>
      <c r="I726" s="176"/>
      <c r="J726" s="176"/>
      <c r="K726" s="176">
        <v>1</v>
      </c>
      <c r="L726" s="176" t="s">
        <v>321</v>
      </c>
    </row>
    <row r="727" spans="1:12" s="5" customFormat="1" ht="20.100000000000001" customHeight="1" x14ac:dyDescent="0.25">
      <c r="A727" s="37"/>
      <c r="B727" s="38"/>
      <c r="C727" s="37"/>
      <c r="D727" s="37"/>
      <c r="E727" s="37"/>
      <c r="F727" s="37" t="s">
        <v>1709</v>
      </c>
      <c r="G727" s="37" t="s">
        <v>2642</v>
      </c>
      <c r="H727" s="38">
        <f>SUM(H718:H726)</f>
        <v>0</v>
      </c>
      <c r="I727" s="38">
        <f>SUM(I718:I726)</f>
        <v>0</v>
      </c>
      <c r="J727" s="38">
        <f>SUM(J718:J726)</f>
        <v>3</v>
      </c>
      <c r="K727" s="38">
        <f>SUM(K718:K726)</f>
        <v>3</v>
      </c>
      <c r="L727" s="37"/>
    </row>
    <row r="728" spans="1:12" s="172" customFormat="1" ht="15" hidden="1" customHeight="1" x14ac:dyDescent="0.25">
      <c r="A728" s="167">
        <v>10</v>
      </c>
      <c r="B728" s="235">
        <v>41419</v>
      </c>
      <c r="C728" s="242">
        <v>18</v>
      </c>
      <c r="D728" s="238" t="s">
        <v>2643</v>
      </c>
      <c r="E728" s="238" t="s">
        <v>2638</v>
      </c>
      <c r="F728" s="238" t="s">
        <v>2644</v>
      </c>
      <c r="G728" s="176" t="s">
        <v>2624</v>
      </c>
      <c r="H728" s="174"/>
      <c r="I728" s="174"/>
      <c r="J728" s="174"/>
      <c r="K728" s="174"/>
      <c r="L728" s="174" t="s">
        <v>299</v>
      </c>
    </row>
    <row r="729" spans="1:12" s="5" customFormat="1" ht="20.100000000000001" customHeight="1" x14ac:dyDescent="0.25">
      <c r="A729" s="37"/>
      <c r="B729" s="38"/>
      <c r="C729" s="37"/>
      <c r="D729" s="37"/>
      <c r="E729" s="37"/>
      <c r="F729" s="37" t="s">
        <v>1784</v>
      </c>
      <c r="G729" s="37" t="s">
        <v>2642</v>
      </c>
      <c r="H729" s="38">
        <f>SUM(H728)</f>
        <v>0</v>
      </c>
      <c r="I729" s="38">
        <f>SUM(I728)</f>
        <v>0</v>
      </c>
      <c r="J729" s="38">
        <f>SUM(J728)</f>
        <v>0</v>
      </c>
      <c r="K729" s="38">
        <f>SUM(K728)</f>
        <v>0</v>
      </c>
      <c r="L729" s="37"/>
    </row>
    <row r="730" spans="1:12" s="172" customFormat="1" ht="15" hidden="1" customHeight="1" x14ac:dyDescent="0.25">
      <c r="A730" s="247">
        <v>11</v>
      </c>
      <c r="B730" s="248">
        <v>41432</v>
      </c>
      <c r="C730" s="249">
        <v>21</v>
      </c>
      <c r="D730" s="250" t="s">
        <v>2645</v>
      </c>
      <c r="E730" s="251" t="s">
        <v>2638</v>
      </c>
      <c r="F730" s="251" t="s">
        <v>2646</v>
      </c>
      <c r="G730" s="223" t="s">
        <v>2624</v>
      </c>
      <c r="H730" s="252"/>
      <c r="I730" s="252"/>
      <c r="J730" s="252"/>
      <c r="K730" s="252"/>
      <c r="L730" s="252" t="s">
        <v>808</v>
      </c>
    </row>
    <row r="731" spans="1:12" s="5" customFormat="1" ht="20.100000000000001" customHeight="1" x14ac:dyDescent="0.25">
      <c r="A731" s="37"/>
      <c r="B731" s="38"/>
      <c r="C731" s="37"/>
      <c r="D731" s="37"/>
      <c r="E731" s="37"/>
      <c r="F731" s="37" t="s">
        <v>1819</v>
      </c>
      <c r="G731" s="37" t="s">
        <v>2642</v>
      </c>
      <c r="H731" s="38">
        <f>SUM(H730)</f>
        <v>0</v>
      </c>
      <c r="I731" s="38">
        <f>SUM(I730)</f>
        <v>0</v>
      </c>
      <c r="J731" s="38">
        <f>SUM(J730)</f>
        <v>0</v>
      </c>
      <c r="K731" s="38">
        <f>SUM(K730)</f>
        <v>0</v>
      </c>
      <c r="L731" s="37"/>
    </row>
    <row r="732" spans="1:12" s="172" customFormat="1" ht="21" customHeight="1" x14ac:dyDescent="0.25">
      <c r="A732" s="540" t="s">
        <v>1590</v>
      </c>
      <c r="B732" s="540"/>
      <c r="C732" s="540"/>
      <c r="D732" s="540"/>
      <c r="E732" s="540"/>
      <c r="F732" s="540"/>
      <c r="G732" s="540"/>
      <c r="H732" s="540"/>
      <c r="I732" s="540"/>
      <c r="J732" s="540"/>
      <c r="K732" s="540"/>
      <c r="L732" s="540"/>
    </row>
    <row r="733" spans="1:12" s="172" customFormat="1" ht="15.75" x14ac:dyDescent="0.25">
      <c r="A733" s="198"/>
      <c r="B733" s="167"/>
      <c r="C733" s="198"/>
      <c r="D733" s="198"/>
      <c r="E733" s="541" t="s">
        <v>2647</v>
      </c>
      <c r="F733" s="542"/>
      <c r="G733" s="198"/>
      <c r="H733" s="167"/>
      <c r="I733" s="167"/>
      <c r="J733" s="167"/>
      <c r="K733" s="167"/>
      <c r="L733" s="198"/>
    </row>
    <row r="734" spans="1:12" s="172" customFormat="1" ht="19.5" customHeight="1" x14ac:dyDescent="0.25">
      <c r="A734" s="522" t="s">
        <v>23</v>
      </c>
      <c r="B734" s="522"/>
      <c r="C734" s="522"/>
      <c r="D734" s="522"/>
      <c r="E734" s="522"/>
      <c r="F734" s="522"/>
      <c r="G734" s="522"/>
      <c r="H734" s="522"/>
      <c r="I734" s="522"/>
      <c r="J734" s="522"/>
      <c r="K734" s="522"/>
      <c r="L734" s="522"/>
    </row>
    <row r="735" spans="1:12" s="172" customFormat="1" ht="30" hidden="1" x14ac:dyDescent="0.25">
      <c r="A735" s="174">
        <v>1</v>
      </c>
      <c r="B735" s="181">
        <v>41365</v>
      </c>
      <c r="C735" s="204">
        <v>19</v>
      </c>
      <c r="D735" s="176" t="s">
        <v>24</v>
      </c>
      <c r="E735" s="171" t="s">
        <v>25</v>
      </c>
      <c r="F735" s="192" t="s">
        <v>2648</v>
      </c>
      <c r="G735" s="253" t="s">
        <v>2649</v>
      </c>
      <c r="H735" s="167"/>
      <c r="I735" s="167"/>
      <c r="J735" s="174"/>
      <c r="K735" s="174"/>
      <c r="L735" s="174" t="s">
        <v>28</v>
      </c>
    </row>
    <row r="736" spans="1:12" s="172" customFormat="1" hidden="1" x14ac:dyDescent="0.25">
      <c r="A736" s="174">
        <v>2</v>
      </c>
      <c r="B736" s="168">
        <v>41366</v>
      </c>
      <c r="C736" s="204">
        <v>12.15</v>
      </c>
      <c r="D736" s="171" t="s">
        <v>29</v>
      </c>
      <c r="E736" s="169" t="s">
        <v>2650</v>
      </c>
      <c r="F736" s="169" t="s">
        <v>36</v>
      </c>
      <c r="G736" s="253" t="s">
        <v>2649</v>
      </c>
      <c r="H736" s="167"/>
      <c r="I736" s="167"/>
      <c r="J736" s="174"/>
      <c r="K736" s="174"/>
      <c r="L736" s="174" t="s">
        <v>30</v>
      </c>
    </row>
    <row r="737" spans="1:12" s="172" customFormat="1" hidden="1" x14ac:dyDescent="0.25">
      <c r="A737" s="174">
        <v>3</v>
      </c>
      <c r="B737" s="168">
        <v>41366</v>
      </c>
      <c r="C737" s="197">
        <v>20</v>
      </c>
      <c r="D737" s="169" t="s">
        <v>31</v>
      </c>
      <c r="E737" s="169" t="s">
        <v>32</v>
      </c>
      <c r="F737" s="169" t="s">
        <v>36</v>
      </c>
      <c r="G737" s="253" t="s">
        <v>2649</v>
      </c>
      <c r="H737" s="167"/>
      <c r="I737" s="167"/>
      <c r="J737" s="167"/>
      <c r="K737" s="167">
        <v>1</v>
      </c>
      <c r="L737" s="174" t="s">
        <v>34</v>
      </c>
    </row>
    <row r="738" spans="1:12" s="172" customFormat="1" hidden="1" x14ac:dyDescent="0.25">
      <c r="A738" s="174">
        <v>4</v>
      </c>
      <c r="B738" s="168">
        <v>41367</v>
      </c>
      <c r="C738" s="204">
        <v>11.45</v>
      </c>
      <c r="D738" s="169" t="s">
        <v>35</v>
      </c>
      <c r="E738" s="171" t="s">
        <v>32</v>
      </c>
      <c r="F738" s="169" t="s">
        <v>36</v>
      </c>
      <c r="G738" s="253" t="s">
        <v>2649</v>
      </c>
      <c r="H738" s="167"/>
      <c r="I738" s="167"/>
      <c r="J738" s="167">
        <v>1</v>
      </c>
      <c r="K738" s="167"/>
      <c r="L738" s="167" t="s">
        <v>37</v>
      </c>
    </row>
    <row r="739" spans="1:12" s="172" customFormat="1" hidden="1" x14ac:dyDescent="0.25">
      <c r="A739" s="174">
        <v>5</v>
      </c>
      <c r="B739" s="181">
        <v>41367</v>
      </c>
      <c r="C739" s="204">
        <v>15.45</v>
      </c>
      <c r="D739" s="254" t="s">
        <v>38</v>
      </c>
      <c r="E739" s="171" t="s">
        <v>39</v>
      </c>
      <c r="F739" s="169" t="s">
        <v>36</v>
      </c>
      <c r="G739" s="253" t="s">
        <v>2649</v>
      </c>
      <c r="H739" s="167"/>
      <c r="I739" s="167"/>
      <c r="J739" s="174">
        <v>1</v>
      </c>
      <c r="K739" s="174"/>
      <c r="L739" s="174" t="s">
        <v>37</v>
      </c>
    </row>
    <row r="740" spans="1:12" s="172" customFormat="1" hidden="1" x14ac:dyDescent="0.25">
      <c r="A740" s="174">
        <v>6</v>
      </c>
      <c r="B740" s="168">
        <v>41367</v>
      </c>
      <c r="C740" s="197">
        <v>18</v>
      </c>
      <c r="D740" s="254" t="s">
        <v>41</v>
      </c>
      <c r="E740" s="255" t="s">
        <v>2651</v>
      </c>
      <c r="F740" s="254" t="s">
        <v>2652</v>
      </c>
      <c r="G740" s="253" t="s">
        <v>2649</v>
      </c>
      <c r="H740" s="167"/>
      <c r="I740" s="167"/>
      <c r="J740" s="174">
        <v>2</v>
      </c>
      <c r="K740" s="174">
        <v>2</v>
      </c>
      <c r="L740" s="174" t="s">
        <v>37</v>
      </c>
    </row>
    <row r="741" spans="1:12" s="172" customFormat="1" hidden="1" x14ac:dyDescent="0.25">
      <c r="A741" s="174">
        <v>7</v>
      </c>
      <c r="B741" s="168">
        <v>41368</v>
      </c>
      <c r="C741" s="167">
        <v>21.35</v>
      </c>
      <c r="D741" s="256" t="s">
        <v>44</v>
      </c>
      <c r="E741" s="169" t="s">
        <v>45</v>
      </c>
      <c r="F741" s="169" t="s">
        <v>2653</v>
      </c>
      <c r="G741" s="253" t="s">
        <v>2649</v>
      </c>
      <c r="H741" s="167"/>
      <c r="I741" s="167"/>
      <c r="J741" s="167"/>
      <c r="K741" s="167"/>
      <c r="L741" s="167" t="s">
        <v>47</v>
      </c>
    </row>
    <row r="742" spans="1:12" s="172" customFormat="1" ht="30" hidden="1" x14ac:dyDescent="0.25">
      <c r="A742" s="174">
        <v>8</v>
      </c>
      <c r="B742" s="181">
        <v>41370</v>
      </c>
      <c r="C742" s="204">
        <v>23.3</v>
      </c>
      <c r="D742" s="254" t="s">
        <v>48</v>
      </c>
      <c r="E742" s="173" t="s">
        <v>32</v>
      </c>
      <c r="F742" s="171" t="s">
        <v>49</v>
      </c>
      <c r="G742" s="253" t="s">
        <v>2649</v>
      </c>
      <c r="H742" s="167"/>
      <c r="I742" s="167"/>
      <c r="J742" s="174">
        <v>1</v>
      </c>
      <c r="K742" s="174"/>
      <c r="L742" s="174" t="s">
        <v>50</v>
      </c>
    </row>
    <row r="743" spans="1:12" s="172" customFormat="1" hidden="1" x14ac:dyDescent="0.25">
      <c r="A743" s="174">
        <v>9</v>
      </c>
      <c r="B743" s="168">
        <v>41371</v>
      </c>
      <c r="C743" s="257">
        <v>12.3</v>
      </c>
      <c r="D743" s="169" t="s">
        <v>51</v>
      </c>
      <c r="E743" s="169" t="s">
        <v>52</v>
      </c>
      <c r="F743" s="169" t="s">
        <v>2654</v>
      </c>
      <c r="G743" s="253" t="s">
        <v>2649</v>
      </c>
      <c r="H743" s="167"/>
      <c r="I743" s="167"/>
      <c r="J743" s="167"/>
      <c r="K743" s="167"/>
      <c r="L743" s="167" t="s">
        <v>54</v>
      </c>
    </row>
    <row r="744" spans="1:12" s="172" customFormat="1" hidden="1" x14ac:dyDescent="0.25">
      <c r="A744" s="174">
        <v>10</v>
      </c>
      <c r="B744" s="168">
        <v>41371</v>
      </c>
      <c r="C744" s="204">
        <v>13</v>
      </c>
      <c r="D744" s="254" t="s">
        <v>55</v>
      </c>
      <c r="E744" s="173" t="s">
        <v>2651</v>
      </c>
      <c r="F744" s="169" t="s">
        <v>2655</v>
      </c>
      <c r="G744" s="253" t="s">
        <v>2649</v>
      </c>
      <c r="H744" s="167"/>
      <c r="I744" s="167"/>
      <c r="J744" s="167"/>
      <c r="K744" s="174">
        <v>1</v>
      </c>
      <c r="L744" s="202" t="s">
        <v>58</v>
      </c>
    </row>
    <row r="745" spans="1:12" s="172" customFormat="1" hidden="1" x14ac:dyDescent="0.25">
      <c r="A745" s="174">
        <v>11</v>
      </c>
      <c r="B745" s="168">
        <v>41372</v>
      </c>
      <c r="C745" s="258" t="s">
        <v>59</v>
      </c>
      <c r="D745" s="169" t="s">
        <v>60</v>
      </c>
      <c r="E745" s="169" t="s">
        <v>32</v>
      </c>
      <c r="F745" s="169" t="s">
        <v>61</v>
      </c>
      <c r="G745" s="253" t="s">
        <v>2649</v>
      </c>
      <c r="H745" s="167"/>
      <c r="I745" s="167"/>
      <c r="J745" s="167">
        <v>1</v>
      </c>
      <c r="K745" s="167"/>
      <c r="L745" s="167" t="s">
        <v>62</v>
      </c>
    </row>
    <row r="746" spans="1:12" s="172" customFormat="1" hidden="1" x14ac:dyDescent="0.25">
      <c r="A746" s="174">
        <v>12</v>
      </c>
      <c r="B746" s="168">
        <v>41373</v>
      </c>
      <c r="C746" s="258" t="s">
        <v>63</v>
      </c>
      <c r="D746" s="184" t="s">
        <v>64</v>
      </c>
      <c r="E746" s="169" t="s">
        <v>65</v>
      </c>
      <c r="F746" s="169" t="s">
        <v>66</v>
      </c>
      <c r="G746" s="253" t="s">
        <v>2649</v>
      </c>
      <c r="H746" s="167"/>
      <c r="I746" s="167"/>
      <c r="J746" s="167">
        <v>7</v>
      </c>
      <c r="K746" s="167">
        <v>7</v>
      </c>
      <c r="L746" s="198" t="s">
        <v>67</v>
      </c>
    </row>
    <row r="747" spans="1:12" s="172" customFormat="1" ht="30" hidden="1" x14ac:dyDescent="0.25">
      <c r="A747" s="174">
        <v>13</v>
      </c>
      <c r="B747" s="181">
        <v>41376</v>
      </c>
      <c r="C747" s="174" t="s">
        <v>68</v>
      </c>
      <c r="D747" s="171" t="s">
        <v>69</v>
      </c>
      <c r="E747" s="171" t="s">
        <v>70</v>
      </c>
      <c r="F747" s="171" t="s">
        <v>2656</v>
      </c>
      <c r="G747" s="254" t="s">
        <v>72</v>
      </c>
      <c r="H747" s="167"/>
      <c r="I747" s="167"/>
      <c r="J747" s="174">
        <v>1</v>
      </c>
      <c r="K747" s="174"/>
      <c r="L747" s="174" t="s">
        <v>47</v>
      </c>
    </row>
    <row r="748" spans="1:12" s="172" customFormat="1" hidden="1" x14ac:dyDescent="0.25">
      <c r="A748" s="174">
        <v>14</v>
      </c>
      <c r="B748" s="181">
        <v>41378</v>
      </c>
      <c r="C748" s="174">
        <v>10.15</v>
      </c>
      <c r="D748" s="171" t="s">
        <v>73</v>
      </c>
      <c r="E748" s="171" t="s">
        <v>25</v>
      </c>
      <c r="F748" s="173" t="s">
        <v>2657</v>
      </c>
      <c r="G748" s="253" t="s">
        <v>2649</v>
      </c>
      <c r="H748" s="167"/>
      <c r="I748" s="167"/>
      <c r="J748" s="174"/>
      <c r="K748" s="174"/>
      <c r="L748" s="174" t="s">
        <v>50</v>
      </c>
    </row>
    <row r="749" spans="1:12" s="172" customFormat="1" ht="30" hidden="1" x14ac:dyDescent="0.25">
      <c r="A749" s="174">
        <v>15</v>
      </c>
      <c r="B749" s="181">
        <v>41378</v>
      </c>
      <c r="C749" s="204">
        <v>13</v>
      </c>
      <c r="D749" s="254" t="s">
        <v>75</v>
      </c>
      <c r="E749" s="254" t="s">
        <v>2651</v>
      </c>
      <c r="F749" s="169" t="s">
        <v>2658</v>
      </c>
      <c r="G749" s="253" t="s">
        <v>2649</v>
      </c>
      <c r="H749" s="167"/>
      <c r="I749" s="167"/>
      <c r="J749" s="174">
        <v>1</v>
      </c>
      <c r="K749" s="174"/>
      <c r="L749" s="174" t="s">
        <v>50</v>
      </c>
    </row>
    <row r="750" spans="1:12" s="172" customFormat="1" hidden="1" x14ac:dyDescent="0.25">
      <c r="A750" s="174">
        <v>16</v>
      </c>
      <c r="B750" s="168">
        <v>41378</v>
      </c>
      <c r="C750" s="204">
        <v>15</v>
      </c>
      <c r="D750" s="184" t="s">
        <v>77</v>
      </c>
      <c r="E750" s="169" t="s">
        <v>78</v>
      </c>
      <c r="F750" s="169" t="s">
        <v>49</v>
      </c>
      <c r="G750" s="253" t="s">
        <v>2649</v>
      </c>
      <c r="H750" s="167"/>
      <c r="I750" s="167"/>
      <c r="J750" s="174">
        <v>1</v>
      </c>
      <c r="K750" s="174"/>
      <c r="L750" s="174" t="s">
        <v>50</v>
      </c>
    </row>
    <row r="751" spans="1:12" s="172" customFormat="1" hidden="1" x14ac:dyDescent="0.25">
      <c r="A751" s="174">
        <v>17</v>
      </c>
      <c r="B751" s="168">
        <v>41378</v>
      </c>
      <c r="C751" s="204">
        <v>15.2</v>
      </c>
      <c r="D751" s="259" t="s">
        <v>79</v>
      </c>
      <c r="E751" s="254" t="s">
        <v>2651</v>
      </c>
      <c r="F751" s="171" t="s">
        <v>2659</v>
      </c>
      <c r="G751" s="253" t="s">
        <v>2649</v>
      </c>
      <c r="H751" s="167"/>
      <c r="I751" s="167"/>
      <c r="J751" s="174"/>
      <c r="K751" s="174"/>
      <c r="L751" s="174" t="s">
        <v>50</v>
      </c>
    </row>
    <row r="752" spans="1:12" s="172" customFormat="1" hidden="1" x14ac:dyDescent="0.25">
      <c r="A752" s="174">
        <v>18</v>
      </c>
      <c r="B752" s="168">
        <v>41378</v>
      </c>
      <c r="C752" s="204">
        <v>18.45</v>
      </c>
      <c r="D752" s="169" t="s">
        <v>81</v>
      </c>
      <c r="E752" s="169" t="s">
        <v>25</v>
      </c>
      <c r="F752" s="254" t="s">
        <v>2660</v>
      </c>
      <c r="G752" s="253" t="s">
        <v>2649</v>
      </c>
      <c r="H752" s="167"/>
      <c r="I752" s="167"/>
      <c r="J752" s="174"/>
      <c r="K752" s="174"/>
      <c r="L752" s="174" t="s">
        <v>50</v>
      </c>
    </row>
    <row r="753" spans="1:12" s="172" customFormat="1" hidden="1" x14ac:dyDescent="0.25">
      <c r="A753" s="174">
        <v>19</v>
      </c>
      <c r="B753" s="168">
        <v>41381</v>
      </c>
      <c r="C753" s="260" t="s">
        <v>83</v>
      </c>
      <c r="D753" s="169" t="s">
        <v>84</v>
      </c>
      <c r="E753" s="169" t="s">
        <v>25</v>
      </c>
      <c r="F753" s="169" t="s">
        <v>2661</v>
      </c>
      <c r="G753" s="253" t="s">
        <v>2649</v>
      </c>
      <c r="H753" s="167"/>
      <c r="I753" s="167"/>
      <c r="J753" s="174">
        <v>1</v>
      </c>
      <c r="K753" s="174"/>
      <c r="L753" s="174" t="s">
        <v>37</v>
      </c>
    </row>
    <row r="754" spans="1:12" s="172" customFormat="1" hidden="1" x14ac:dyDescent="0.25">
      <c r="A754" s="176">
        <v>20</v>
      </c>
      <c r="B754" s="168">
        <v>41382</v>
      </c>
      <c r="C754" s="261" t="s">
        <v>86</v>
      </c>
      <c r="D754" s="262" t="s">
        <v>87</v>
      </c>
      <c r="E754" s="173" t="s">
        <v>88</v>
      </c>
      <c r="F754" s="173" t="s">
        <v>89</v>
      </c>
      <c r="G754" s="253" t="s">
        <v>2649</v>
      </c>
      <c r="H754" s="167"/>
      <c r="I754" s="167"/>
      <c r="J754" s="174"/>
      <c r="K754" s="174">
        <v>1</v>
      </c>
      <c r="L754" s="174" t="s">
        <v>47</v>
      </c>
    </row>
    <row r="755" spans="1:12" s="172" customFormat="1" hidden="1" x14ac:dyDescent="0.25">
      <c r="A755" s="174">
        <v>21</v>
      </c>
      <c r="B755" s="168">
        <v>41383</v>
      </c>
      <c r="C755" s="260" t="s">
        <v>90</v>
      </c>
      <c r="D755" s="169" t="s">
        <v>91</v>
      </c>
      <c r="E755" s="169" t="s">
        <v>92</v>
      </c>
      <c r="F755" s="171" t="s">
        <v>49</v>
      </c>
      <c r="G755" s="171" t="s">
        <v>93</v>
      </c>
      <c r="H755" s="167"/>
      <c r="I755" s="167"/>
      <c r="J755" s="174">
        <v>1</v>
      </c>
      <c r="K755" s="174"/>
      <c r="L755" s="167" t="s">
        <v>94</v>
      </c>
    </row>
    <row r="756" spans="1:12" s="172" customFormat="1" hidden="1" x14ac:dyDescent="0.25">
      <c r="A756" s="167">
        <v>22</v>
      </c>
      <c r="B756" s="168">
        <v>41383</v>
      </c>
      <c r="C756" s="260" t="s">
        <v>95</v>
      </c>
      <c r="D756" s="169" t="s">
        <v>96</v>
      </c>
      <c r="E756" s="169" t="s">
        <v>92</v>
      </c>
      <c r="F756" s="171" t="s">
        <v>49</v>
      </c>
      <c r="G756" s="171" t="s">
        <v>93</v>
      </c>
      <c r="H756" s="167"/>
      <c r="I756" s="167"/>
      <c r="J756" s="174">
        <v>1</v>
      </c>
      <c r="K756" s="174"/>
      <c r="L756" s="167" t="s">
        <v>94</v>
      </c>
    </row>
    <row r="757" spans="1:12" s="172" customFormat="1" hidden="1" x14ac:dyDescent="0.25">
      <c r="A757" s="174">
        <v>23</v>
      </c>
      <c r="B757" s="168">
        <v>41383</v>
      </c>
      <c r="C757" s="260" t="s">
        <v>97</v>
      </c>
      <c r="D757" s="169" t="s">
        <v>98</v>
      </c>
      <c r="E757" s="169" t="s">
        <v>99</v>
      </c>
      <c r="F757" s="169" t="s">
        <v>36</v>
      </c>
      <c r="G757" s="171" t="s">
        <v>93</v>
      </c>
      <c r="H757" s="167"/>
      <c r="I757" s="167"/>
      <c r="J757" s="174"/>
      <c r="K757" s="174"/>
      <c r="L757" s="167" t="s">
        <v>94</v>
      </c>
    </row>
    <row r="758" spans="1:12" s="172" customFormat="1" hidden="1" x14ac:dyDescent="0.25">
      <c r="A758" s="174">
        <v>24</v>
      </c>
      <c r="B758" s="168">
        <v>41384</v>
      </c>
      <c r="C758" s="197">
        <v>19.45</v>
      </c>
      <c r="D758" s="171" t="s">
        <v>100</v>
      </c>
      <c r="E758" s="169" t="s">
        <v>99</v>
      </c>
      <c r="F758" s="171" t="s">
        <v>49</v>
      </c>
      <c r="G758" s="171" t="s">
        <v>93</v>
      </c>
      <c r="H758" s="167"/>
      <c r="I758" s="167"/>
      <c r="J758" s="174">
        <v>1</v>
      </c>
      <c r="K758" s="174"/>
      <c r="L758" s="174" t="s">
        <v>50</v>
      </c>
    </row>
    <row r="759" spans="1:12" s="172" customFormat="1" hidden="1" x14ac:dyDescent="0.25">
      <c r="A759" s="174">
        <v>25</v>
      </c>
      <c r="B759" s="168">
        <v>41384</v>
      </c>
      <c r="C759" s="260" t="s">
        <v>101</v>
      </c>
      <c r="D759" s="259" t="s">
        <v>102</v>
      </c>
      <c r="E759" s="169" t="s">
        <v>103</v>
      </c>
      <c r="F759" s="169" t="s">
        <v>36</v>
      </c>
      <c r="G759" s="171" t="s">
        <v>93</v>
      </c>
      <c r="H759" s="167"/>
      <c r="I759" s="167"/>
      <c r="J759" s="174"/>
      <c r="K759" s="174"/>
      <c r="L759" s="174" t="s">
        <v>50</v>
      </c>
    </row>
    <row r="760" spans="1:12" s="172" customFormat="1" hidden="1" x14ac:dyDescent="0.25">
      <c r="A760" s="167">
        <v>26</v>
      </c>
      <c r="B760" s="168">
        <v>41385</v>
      </c>
      <c r="C760" s="204">
        <v>11</v>
      </c>
      <c r="D760" s="263" t="s">
        <v>104</v>
      </c>
      <c r="E760" s="169" t="s">
        <v>92</v>
      </c>
      <c r="F760" s="171" t="s">
        <v>49</v>
      </c>
      <c r="G760" s="171" t="s">
        <v>93</v>
      </c>
      <c r="H760" s="167"/>
      <c r="I760" s="167"/>
      <c r="J760" s="174">
        <v>1</v>
      </c>
      <c r="K760" s="174">
        <v>1</v>
      </c>
      <c r="L760" s="167" t="s">
        <v>54</v>
      </c>
    </row>
    <row r="761" spans="1:12" s="172" customFormat="1" hidden="1" x14ac:dyDescent="0.25">
      <c r="A761" s="167">
        <v>27</v>
      </c>
      <c r="B761" s="168">
        <v>41385</v>
      </c>
      <c r="C761" s="204">
        <v>16</v>
      </c>
      <c r="D761" s="169" t="s">
        <v>105</v>
      </c>
      <c r="E761" s="169" t="s">
        <v>106</v>
      </c>
      <c r="F761" s="169" t="s">
        <v>107</v>
      </c>
      <c r="G761" s="171" t="s">
        <v>93</v>
      </c>
      <c r="H761" s="167"/>
      <c r="I761" s="167"/>
      <c r="J761" s="174"/>
      <c r="K761" s="174">
        <v>1</v>
      </c>
      <c r="L761" s="167" t="s">
        <v>54</v>
      </c>
    </row>
    <row r="762" spans="1:12" s="172" customFormat="1" hidden="1" x14ac:dyDescent="0.25">
      <c r="A762" s="167">
        <v>28</v>
      </c>
      <c r="B762" s="168">
        <v>41386</v>
      </c>
      <c r="C762" s="197">
        <v>12.19</v>
      </c>
      <c r="D762" s="169" t="s">
        <v>108</v>
      </c>
      <c r="E762" s="169" t="s">
        <v>25</v>
      </c>
      <c r="F762" s="169" t="s">
        <v>2662</v>
      </c>
      <c r="G762" s="171" t="s">
        <v>93</v>
      </c>
      <c r="H762" s="167"/>
      <c r="I762" s="167"/>
      <c r="J762" s="174">
        <v>1</v>
      </c>
      <c r="K762" s="174"/>
      <c r="L762" s="174" t="s">
        <v>28</v>
      </c>
    </row>
    <row r="763" spans="1:12" s="172" customFormat="1" hidden="1" x14ac:dyDescent="0.25">
      <c r="A763" s="167">
        <v>29</v>
      </c>
      <c r="B763" s="168">
        <v>41386</v>
      </c>
      <c r="C763" s="197">
        <v>16.25</v>
      </c>
      <c r="D763" s="169" t="s">
        <v>110</v>
      </c>
      <c r="E763" s="169" t="s">
        <v>99</v>
      </c>
      <c r="F763" s="169" t="s">
        <v>36</v>
      </c>
      <c r="G763" s="171" t="s">
        <v>93</v>
      </c>
      <c r="H763" s="167"/>
      <c r="I763" s="167"/>
      <c r="J763" s="174"/>
      <c r="K763" s="174"/>
      <c r="L763" s="174" t="s">
        <v>28</v>
      </c>
    </row>
    <row r="764" spans="1:12" s="172" customFormat="1" ht="30" hidden="1" x14ac:dyDescent="0.25">
      <c r="A764" s="167">
        <v>30</v>
      </c>
      <c r="B764" s="168">
        <v>41388</v>
      </c>
      <c r="C764" s="197">
        <v>17.45</v>
      </c>
      <c r="D764" s="254" t="s">
        <v>111</v>
      </c>
      <c r="E764" s="169" t="s">
        <v>25</v>
      </c>
      <c r="F764" s="169" t="s">
        <v>2659</v>
      </c>
      <c r="G764" s="171" t="s">
        <v>93</v>
      </c>
      <c r="H764" s="167"/>
      <c r="I764" s="167"/>
      <c r="J764" s="174"/>
      <c r="K764" s="174">
        <v>1</v>
      </c>
      <c r="L764" s="174" t="s">
        <v>37</v>
      </c>
    </row>
    <row r="765" spans="1:12" s="172" customFormat="1" ht="30" hidden="1" x14ac:dyDescent="0.25">
      <c r="A765" s="174">
        <v>31</v>
      </c>
      <c r="B765" s="181">
        <v>41389</v>
      </c>
      <c r="C765" s="204">
        <v>10.029999999999999</v>
      </c>
      <c r="D765" s="173" t="s">
        <v>112</v>
      </c>
      <c r="E765" s="254" t="s">
        <v>113</v>
      </c>
      <c r="F765" s="171" t="s">
        <v>89</v>
      </c>
      <c r="G765" s="171" t="s">
        <v>114</v>
      </c>
      <c r="H765" s="167"/>
      <c r="I765" s="167"/>
      <c r="J765" s="174"/>
      <c r="K765" s="174">
        <v>1</v>
      </c>
      <c r="L765" s="174" t="s">
        <v>47</v>
      </c>
    </row>
    <row r="766" spans="1:12" s="172" customFormat="1" hidden="1" x14ac:dyDescent="0.25">
      <c r="A766" s="174">
        <v>32</v>
      </c>
      <c r="B766" s="181">
        <v>41390</v>
      </c>
      <c r="C766" s="260" t="s">
        <v>115</v>
      </c>
      <c r="D766" s="254" t="s">
        <v>116</v>
      </c>
      <c r="E766" s="171" t="s">
        <v>25</v>
      </c>
      <c r="F766" s="171" t="s">
        <v>2663</v>
      </c>
      <c r="G766" s="171" t="s">
        <v>93</v>
      </c>
      <c r="H766" s="167"/>
      <c r="I766" s="167"/>
      <c r="J766" s="174">
        <v>1</v>
      </c>
      <c r="K766" s="174">
        <v>1</v>
      </c>
      <c r="L766" s="174" t="s">
        <v>94</v>
      </c>
    </row>
    <row r="767" spans="1:12" s="172" customFormat="1" ht="30" hidden="1" x14ac:dyDescent="0.25">
      <c r="A767" s="174">
        <v>33</v>
      </c>
      <c r="B767" s="181">
        <v>41392</v>
      </c>
      <c r="C767" s="204">
        <v>11.2</v>
      </c>
      <c r="D767" s="173" t="s">
        <v>117</v>
      </c>
      <c r="E767" s="171" t="s">
        <v>39</v>
      </c>
      <c r="F767" s="169" t="s">
        <v>36</v>
      </c>
      <c r="G767" s="171" t="s">
        <v>93</v>
      </c>
      <c r="H767" s="167"/>
      <c r="I767" s="167"/>
      <c r="J767" s="174"/>
      <c r="K767" s="174">
        <v>1</v>
      </c>
      <c r="L767" s="174" t="s">
        <v>54</v>
      </c>
    </row>
    <row r="768" spans="1:12" s="172" customFormat="1" ht="30" hidden="1" x14ac:dyDescent="0.25">
      <c r="A768" s="174">
        <v>34</v>
      </c>
      <c r="B768" s="181">
        <v>41392</v>
      </c>
      <c r="C768" s="260" t="s">
        <v>118</v>
      </c>
      <c r="D768" s="173" t="s">
        <v>119</v>
      </c>
      <c r="E768" s="171" t="s">
        <v>106</v>
      </c>
      <c r="F768" s="169" t="s">
        <v>36</v>
      </c>
      <c r="G768" s="171" t="s">
        <v>93</v>
      </c>
      <c r="H768" s="167"/>
      <c r="I768" s="167"/>
      <c r="J768" s="174"/>
      <c r="K768" s="174">
        <v>1</v>
      </c>
      <c r="L768" s="174" t="s">
        <v>54</v>
      </c>
    </row>
    <row r="769" spans="1:12" s="172" customFormat="1" hidden="1" x14ac:dyDescent="0.25">
      <c r="A769" s="167">
        <v>35</v>
      </c>
      <c r="B769" s="181">
        <v>41394</v>
      </c>
      <c r="C769" s="260" t="s">
        <v>120</v>
      </c>
      <c r="D769" s="169" t="s">
        <v>121</v>
      </c>
      <c r="E769" s="169" t="s">
        <v>25</v>
      </c>
      <c r="F769" s="169" t="s">
        <v>2664</v>
      </c>
      <c r="G769" s="171" t="s">
        <v>93</v>
      </c>
      <c r="H769" s="167"/>
      <c r="I769" s="167"/>
      <c r="J769" s="174"/>
      <c r="K769" s="174">
        <v>1</v>
      </c>
      <c r="L769" s="167" t="s">
        <v>123</v>
      </c>
    </row>
    <row r="770" spans="1:12" s="5" customFormat="1" ht="20.100000000000001" customHeight="1" x14ac:dyDescent="0.25">
      <c r="A770" s="37"/>
      <c r="B770" s="38"/>
      <c r="C770" s="37"/>
      <c r="D770" s="37"/>
      <c r="E770" s="37"/>
      <c r="F770" s="37" t="s">
        <v>1709</v>
      </c>
      <c r="G770" s="37" t="s">
        <v>2665</v>
      </c>
      <c r="H770" s="38">
        <f>SUM(H735:H769)</f>
        <v>0</v>
      </c>
      <c r="I770" s="38">
        <f>SUM(I735:I769)</f>
        <v>0</v>
      </c>
      <c r="J770" s="38">
        <f>SUM(J735:J769)</f>
        <v>23</v>
      </c>
      <c r="K770" s="38">
        <f>SUM(K735:K769)</f>
        <v>20</v>
      </c>
      <c r="L770" s="37"/>
    </row>
    <row r="771" spans="1:12" s="172" customFormat="1" hidden="1" x14ac:dyDescent="0.25">
      <c r="A771" s="174">
        <v>36</v>
      </c>
      <c r="B771" s="168">
        <v>41397</v>
      </c>
      <c r="C771" s="258" t="s">
        <v>133</v>
      </c>
      <c r="D771" s="169" t="s">
        <v>134</v>
      </c>
      <c r="E771" s="169" t="s">
        <v>92</v>
      </c>
      <c r="F771" s="169" t="s">
        <v>36</v>
      </c>
      <c r="G771" s="171" t="s">
        <v>93</v>
      </c>
      <c r="H771" s="167"/>
      <c r="I771" s="167"/>
      <c r="J771" s="174"/>
      <c r="K771" s="174">
        <v>3</v>
      </c>
      <c r="L771" s="202" t="s">
        <v>135</v>
      </c>
    </row>
    <row r="772" spans="1:12" s="172" customFormat="1" hidden="1" x14ac:dyDescent="0.25">
      <c r="A772" s="174">
        <v>37</v>
      </c>
      <c r="B772" s="168">
        <v>41397</v>
      </c>
      <c r="C772" s="258" t="s">
        <v>136</v>
      </c>
      <c r="D772" s="169" t="s">
        <v>137</v>
      </c>
      <c r="E772" s="169" t="s">
        <v>25</v>
      </c>
      <c r="F772" s="169" t="s">
        <v>2666</v>
      </c>
      <c r="G772" s="171" t="s">
        <v>93</v>
      </c>
      <c r="H772" s="167"/>
      <c r="I772" s="167"/>
      <c r="J772" s="174"/>
      <c r="K772" s="174"/>
      <c r="L772" s="202" t="s">
        <v>135</v>
      </c>
    </row>
    <row r="773" spans="1:12" s="172" customFormat="1" hidden="1" x14ac:dyDescent="0.25">
      <c r="A773" s="167">
        <v>38</v>
      </c>
      <c r="B773" s="168">
        <v>41398</v>
      </c>
      <c r="C773" s="258" t="s">
        <v>139</v>
      </c>
      <c r="D773" s="263" t="s">
        <v>140</v>
      </c>
      <c r="E773" s="169" t="s">
        <v>25</v>
      </c>
      <c r="F773" s="169" t="s">
        <v>141</v>
      </c>
      <c r="G773" s="171" t="s">
        <v>93</v>
      </c>
      <c r="H773" s="167"/>
      <c r="I773" s="167"/>
      <c r="J773" s="174"/>
      <c r="K773" s="174">
        <v>1</v>
      </c>
      <c r="L773" s="167" t="s">
        <v>142</v>
      </c>
    </row>
    <row r="774" spans="1:12" s="172" customFormat="1" hidden="1" x14ac:dyDescent="0.25">
      <c r="A774" s="167">
        <v>39</v>
      </c>
      <c r="B774" s="181">
        <v>41398</v>
      </c>
      <c r="C774" s="204">
        <v>17.45</v>
      </c>
      <c r="D774" s="254" t="s">
        <v>143</v>
      </c>
      <c r="E774" s="171" t="s">
        <v>132</v>
      </c>
      <c r="F774" s="171" t="s">
        <v>2667</v>
      </c>
      <c r="G774" s="171" t="s">
        <v>93</v>
      </c>
      <c r="H774" s="167"/>
      <c r="I774" s="167"/>
      <c r="J774" s="174"/>
      <c r="K774" s="174"/>
      <c r="L774" s="174" t="s">
        <v>142</v>
      </c>
    </row>
    <row r="775" spans="1:12" s="172" customFormat="1" hidden="1" x14ac:dyDescent="0.25">
      <c r="A775" s="167">
        <v>40</v>
      </c>
      <c r="B775" s="181">
        <v>41400</v>
      </c>
      <c r="C775" s="260" t="s">
        <v>145</v>
      </c>
      <c r="D775" s="171" t="s">
        <v>146</v>
      </c>
      <c r="E775" s="254" t="s">
        <v>2651</v>
      </c>
      <c r="F775" s="171" t="s">
        <v>2668</v>
      </c>
      <c r="G775" s="171" t="s">
        <v>93</v>
      </c>
      <c r="H775" s="167"/>
      <c r="I775" s="167"/>
      <c r="J775" s="174"/>
      <c r="K775" s="174"/>
      <c r="L775" s="174" t="s">
        <v>123</v>
      </c>
    </row>
    <row r="776" spans="1:12" s="172" customFormat="1" hidden="1" x14ac:dyDescent="0.25">
      <c r="A776" s="167">
        <v>41</v>
      </c>
      <c r="B776" s="181">
        <v>41401</v>
      </c>
      <c r="C776" s="260" t="s">
        <v>149</v>
      </c>
      <c r="D776" s="254" t="s">
        <v>150</v>
      </c>
      <c r="E776" s="171" t="s">
        <v>25</v>
      </c>
      <c r="F776" s="171" t="s">
        <v>2669</v>
      </c>
      <c r="G776" s="171" t="s">
        <v>93</v>
      </c>
      <c r="H776" s="167"/>
      <c r="I776" s="167"/>
      <c r="J776" s="174"/>
      <c r="K776" s="174"/>
      <c r="L776" s="174" t="s">
        <v>37</v>
      </c>
    </row>
    <row r="777" spans="1:12" s="172" customFormat="1" ht="30" hidden="1" x14ac:dyDescent="0.25">
      <c r="A777" s="174">
        <v>42</v>
      </c>
      <c r="B777" s="181">
        <v>41401</v>
      </c>
      <c r="C777" s="204">
        <v>14.15</v>
      </c>
      <c r="D777" s="169" t="s">
        <v>152</v>
      </c>
      <c r="E777" s="171" t="s">
        <v>25</v>
      </c>
      <c r="F777" s="254" t="s">
        <v>2670</v>
      </c>
      <c r="G777" s="171" t="s">
        <v>93</v>
      </c>
      <c r="H777" s="167"/>
      <c r="I777" s="167"/>
      <c r="J777" s="174">
        <v>1</v>
      </c>
      <c r="K777" s="174">
        <v>1</v>
      </c>
      <c r="L777" s="174" t="s">
        <v>37</v>
      </c>
    </row>
    <row r="778" spans="1:12" s="172" customFormat="1" ht="30" hidden="1" x14ac:dyDescent="0.25">
      <c r="A778" s="174">
        <v>43</v>
      </c>
      <c r="B778" s="181">
        <v>41401</v>
      </c>
      <c r="C778" s="204">
        <v>15.3</v>
      </c>
      <c r="D778" s="254" t="s">
        <v>154</v>
      </c>
      <c r="E778" s="171" t="s">
        <v>25</v>
      </c>
      <c r="F778" s="171" t="s">
        <v>2663</v>
      </c>
      <c r="G778" s="171" t="s">
        <v>93</v>
      </c>
      <c r="H778" s="167"/>
      <c r="I778" s="167"/>
      <c r="J778" s="174">
        <v>1</v>
      </c>
      <c r="K778" s="174"/>
      <c r="L778" s="174" t="s">
        <v>37</v>
      </c>
    </row>
    <row r="779" spans="1:12" s="172" customFormat="1" hidden="1" x14ac:dyDescent="0.25">
      <c r="A779" s="174">
        <v>44</v>
      </c>
      <c r="B779" s="181">
        <v>41401</v>
      </c>
      <c r="C779" s="204">
        <v>16.5</v>
      </c>
      <c r="D779" s="171" t="s">
        <v>155</v>
      </c>
      <c r="E779" s="171" t="s">
        <v>25</v>
      </c>
      <c r="F779" s="254" t="s">
        <v>2671</v>
      </c>
      <c r="G779" s="171" t="s">
        <v>93</v>
      </c>
      <c r="H779" s="167"/>
      <c r="I779" s="167"/>
      <c r="J779" s="174"/>
      <c r="K779" s="174"/>
      <c r="L779" s="174" t="s">
        <v>37</v>
      </c>
    </row>
    <row r="780" spans="1:12" s="172" customFormat="1" hidden="1" x14ac:dyDescent="0.25">
      <c r="A780" s="174">
        <v>45</v>
      </c>
      <c r="B780" s="181">
        <v>41313</v>
      </c>
      <c r="C780" s="260" t="s">
        <v>157</v>
      </c>
      <c r="D780" s="254" t="s">
        <v>158</v>
      </c>
      <c r="E780" s="171" t="s">
        <v>92</v>
      </c>
      <c r="F780" s="171" t="s">
        <v>49</v>
      </c>
      <c r="G780" s="171" t="s">
        <v>93</v>
      </c>
      <c r="H780" s="167"/>
      <c r="I780" s="167"/>
      <c r="J780" s="174"/>
      <c r="K780" s="174">
        <v>1</v>
      </c>
      <c r="L780" s="174" t="s">
        <v>47</v>
      </c>
    </row>
    <row r="781" spans="1:12" s="172" customFormat="1" hidden="1" x14ac:dyDescent="0.25">
      <c r="A781" s="174">
        <v>46</v>
      </c>
      <c r="B781" s="181">
        <v>41404</v>
      </c>
      <c r="C781" s="258" t="s">
        <v>159</v>
      </c>
      <c r="D781" s="169" t="s">
        <v>160</v>
      </c>
      <c r="E781" s="171" t="s">
        <v>25</v>
      </c>
      <c r="F781" s="254" t="s">
        <v>161</v>
      </c>
      <c r="G781" s="171" t="s">
        <v>93</v>
      </c>
      <c r="H781" s="167"/>
      <c r="I781" s="167"/>
      <c r="J781" s="174">
        <v>1</v>
      </c>
      <c r="K781" s="174"/>
      <c r="L781" s="174" t="s">
        <v>50</v>
      </c>
    </row>
    <row r="782" spans="1:12" s="172" customFormat="1" hidden="1" x14ac:dyDescent="0.25">
      <c r="A782" s="174">
        <v>47</v>
      </c>
      <c r="B782" s="181">
        <v>41404</v>
      </c>
      <c r="C782" s="197">
        <v>15.56</v>
      </c>
      <c r="D782" s="169" t="s">
        <v>162</v>
      </c>
      <c r="E782" s="171" t="s">
        <v>25</v>
      </c>
      <c r="F782" s="169" t="s">
        <v>36</v>
      </c>
      <c r="G782" s="171" t="s">
        <v>93</v>
      </c>
      <c r="H782" s="167"/>
      <c r="I782" s="167"/>
      <c r="J782" s="174">
        <v>1</v>
      </c>
      <c r="K782" s="174"/>
      <c r="L782" s="174" t="s">
        <v>50</v>
      </c>
    </row>
    <row r="783" spans="1:12" s="172" customFormat="1" ht="30" hidden="1" x14ac:dyDescent="0.25">
      <c r="A783" s="174">
        <v>48</v>
      </c>
      <c r="B783" s="181">
        <v>41406</v>
      </c>
      <c r="C783" s="260" t="s">
        <v>164</v>
      </c>
      <c r="D783" s="173" t="s">
        <v>165</v>
      </c>
      <c r="E783" s="173" t="s">
        <v>32</v>
      </c>
      <c r="F783" s="171" t="s">
        <v>128</v>
      </c>
      <c r="G783" s="171" t="s">
        <v>93</v>
      </c>
      <c r="H783" s="167"/>
      <c r="I783" s="167"/>
      <c r="J783" s="174"/>
      <c r="K783" s="174">
        <v>1</v>
      </c>
      <c r="L783" s="174" t="s">
        <v>62</v>
      </c>
    </row>
    <row r="784" spans="1:12" s="172" customFormat="1" hidden="1" x14ac:dyDescent="0.25">
      <c r="A784" s="167">
        <v>49</v>
      </c>
      <c r="B784" s="181">
        <v>41408</v>
      </c>
      <c r="C784" s="260" t="s">
        <v>166</v>
      </c>
      <c r="D784" s="171" t="s">
        <v>167</v>
      </c>
      <c r="E784" s="169" t="s">
        <v>99</v>
      </c>
      <c r="F784" s="171" t="s">
        <v>49</v>
      </c>
      <c r="G784" s="171" t="s">
        <v>93</v>
      </c>
      <c r="H784" s="167"/>
      <c r="I784" s="167"/>
      <c r="J784" s="174">
        <v>1</v>
      </c>
      <c r="K784" s="174" t="s">
        <v>2672</v>
      </c>
      <c r="L784" s="174" t="s">
        <v>37</v>
      </c>
    </row>
    <row r="785" spans="1:12" s="172" customFormat="1" hidden="1" x14ac:dyDescent="0.25">
      <c r="A785" s="174">
        <v>50</v>
      </c>
      <c r="B785" s="181">
        <v>41408</v>
      </c>
      <c r="C785" s="260" t="s">
        <v>168</v>
      </c>
      <c r="D785" s="171" t="s">
        <v>169</v>
      </c>
      <c r="E785" s="169" t="s">
        <v>92</v>
      </c>
      <c r="F785" s="171" t="s">
        <v>49</v>
      </c>
      <c r="G785" s="171" t="s">
        <v>93</v>
      </c>
      <c r="H785" s="167"/>
      <c r="I785" s="167"/>
      <c r="J785" s="174">
        <v>1</v>
      </c>
      <c r="K785" s="174">
        <v>1</v>
      </c>
      <c r="L785" s="174" t="s">
        <v>37</v>
      </c>
    </row>
    <row r="786" spans="1:12" s="172" customFormat="1" hidden="1" x14ac:dyDescent="0.25">
      <c r="A786" s="174">
        <v>51</v>
      </c>
      <c r="B786" s="181">
        <v>41409</v>
      </c>
      <c r="C786" s="167">
        <v>13.11</v>
      </c>
      <c r="D786" s="169" t="s">
        <v>170</v>
      </c>
      <c r="E786" s="169" t="s">
        <v>92</v>
      </c>
      <c r="F786" s="171" t="s">
        <v>49</v>
      </c>
      <c r="G786" s="171" t="s">
        <v>93</v>
      </c>
      <c r="H786" s="167"/>
      <c r="I786" s="167"/>
      <c r="J786" s="174"/>
      <c r="K786" s="174"/>
      <c r="L786" s="167" t="s">
        <v>47</v>
      </c>
    </row>
    <row r="787" spans="1:12" s="172" customFormat="1" hidden="1" x14ac:dyDescent="0.25">
      <c r="A787" s="167">
        <v>52</v>
      </c>
      <c r="B787" s="181">
        <v>41410</v>
      </c>
      <c r="C787" s="260" t="s">
        <v>171</v>
      </c>
      <c r="D787" s="169" t="s">
        <v>2673</v>
      </c>
      <c r="E787" s="169" t="s">
        <v>106</v>
      </c>
      <c r="F787" s="171" t="s">
        <v>36</v>
      </c>
      <c r="G787" s="171" t="s">
        <v>93</v>
      </c>
      <c r="H787" s="167"/>
      <c r="I787" s="167"/>
      <c r="J787" s="174">
        <v>1</v>
      </c>
      <c r="K787" s="174">
        <v>1</v>
      </c>
      <c r="L787" s="167" t="s">
        <v>94</v>
      </c>
    </row>
    <row r="788" spans="1:12" s="172" customFormat="1" hidden="1" x14ac:dyDescent="0.25">
      <c r="A788" s="167">
        <v>53</v>
      </c>
      <c r="B788" s="181">
        <v>41410</v>
      </c>
      <c r="C788" s="260" t="s">
        <v>173</v>
      </c>
      <c r="D788" s="169" t="s">
        <v>174</v>
      </c>
      <c r="E788" s="169" t="s">
        <v>92</v>
      </c>
      <c r="F788" s="171" t="s">
        <v>175</v>
      </c>
      <c r="G788" s="171" t="s">
        <v>93</v>
      </c>
      <c r="H788" s="167"/>
      <c r="I788" s="167"/>
      <c r="J788" s="174">
        <v>1</v>
      </c>
      <c r="K788" s="174">
        <v>1</v>
      </c>
      <c r="L788" s="167" t="s">
        <v>94</v>
      </c>
    </row>
    <row r="789" spans="1:12" s="172" customFormat="1" hidden="1" x14ac:dyDescent="0.25">
      <c r="A789" s="167">
        <v>54</v>
      </c>
      <c r="B789" s="181">
        <v>41410</v>
      </c>
      <c r="C789" s="167">
        <v>18.149999999999999</v>
      </c>
      <c r="D789" s="169" t="s">
        <v>176</v>
      </c>
      <c r="E789" s="169" t="s">
        <v>99</v>
      </c>
      <c r="F789" s="169" t="s">
        <v>36</v>
      </c>
      <c r="G789" s="171" t="s">
        <v>93</v>
      </c>
      <c r="H789" s="167"/>
      <c r="I789" s="167"/>
      <c r="J789" s="174"/>
      <c r="K789" s="174"/>
      <c r="L789" s="167" t="s">
        <v>94</v>
      </c>
    </row>
    <row r="790" spans="1:12" s="172" customFormat="1" hidden="1" x14ac:dyDescent="0.25">
      <c r="A790" s="167">
        <v>55</v>
      </c>
      <c r="B790" s="181">
        <v>41412</v>
      </c>
      <c r="C790" s="260" t="s">
        <v>177</v>
      </c>
      <c r="D790" s="169" t="s">
        <v>178</v>
      </c>
      <c r="E790" s="169" t="s">
        <v>32</v>
      </c>
      <c r="F790" s="169" t="s">
        <v>36</v>
      </c>
      <c r="G790" s="171" t="s">
        <v>93</v>
      </c>
      <c r="H790" s="167"/>
      <c r="I790" s="167"/>
      <c r="J790" s="174"/>
      <c r="K790" s="174">
        <v>1</v>
      </c>
      <c r="L790" s="167" t="s">
        <v>54</v>
      </c>
    </row>
    <row r="791" spans="1:12" s="172" customFormat="1" hidden="1" x14ac:dyDescent="0.25">
      <c r="A791" s="167">
        <v>56</v>
      </c>
      <c r="B791" s="181">
        <v>41412</v>
      </c>
      <c r="C791" s="260" t="s">
        <v>139</v>
      </c>
      <c r="D791" s="169" t="s">
        <v>180</v>
      </c>
      <c r="E791" s="169" t="s">
        <v>99</v>
      </c>
      <c r="F791" s="169" t="s">
        <v>36</v>
      </c>
      <c r="G791" s="171" t="s">
        <v>93</v>
      </c>
      <c r="H791" s="167"/>
      <c r="I791" s="167"/>
      <c r="J791" s="174"/>
      <c r="K791" s="174"/>
      <c r="L791" s="167" t="s">
        <v>54</v>
      </c>
    </row>
    <row r="792" spans="1:12" s="172" customFormat="1" hidden="1" x14ac:dyDescent="0.25">
      <c r="A792" s="167">
        <v>57</v>
      </c>
      <c r="B792" s="181">
        <v>41412</v>
      </c>
      <c r="C792" s="260" t="s">
        <v>181</v>
      </c>
      <c r="D792" s="169" t="s">
        <v>182</v>
      </c>
      <c r="E792" s="169" t="s">
        <v>182</v>
      </c>
      <c r="F792" s="169" t="s">
        <v>2674</v>
      </c>
      <c r="G792" s="171" t="s">
        <v>93</v>
      </c>
      <c r="H792" s="167"/>
      <c r="I792" s="167"/>
      <c r="J792" s="174"/>
      <c r="K792" s="167">
        <v>3</v>
      </c>
      <c r="L792" s="167" t="s">
        <v>54</v>
      </c>
    </row>
    <row r="793" spans="1:12" s="172" customFormat="1" hidden="1" x14ac:dyDescent="0.25">
      <c r="A793" s="174">
        <v>58</v>
      </c>
      <c r="B793" s="181">
        <v>41414</v>
      </c>
      <c r="C793" s="260" t="s">
        <v>184</v>
      </c>
      <c r="D793" s="171" t="s">
        <v>185</v>
      </c>
      <c r="E793" s="173" t="s">
        <v>2651</v>
      </c>
      <c r="F793" s="171" t="s">
        <v>2675</v>
      </c>
      <c r="G793" s="171" t="s">
        <v>93</v>
      </c>
      <c r="H793" s="167"/>
      <c r="I793" s="167"/>
      <c r="J793" s="174">
        <v>1</v>
      </c>
      <c r="K793" s="174">
        <v>1</v>
      </c>
      <c r="L793" s="192" t="s">
        <v>187</v>
      </c>
    </row>
    <row r="794" spans="1:12" s="172" customFormat="1" hidden="1" x14ac:dyDescent="0.25">
      <c r="A794" s="167">
        <v>59</v>
      </c>
      <c r="B794" s="181">
        <v>41415</v>
      </c>
      <c r="C794" s="260" t="s">
        <v>83</v>
      </c>
      <c r="D794" s="169" t="s">
        <v>188</v>
      </c>
      <c r="E794" s="171" t="s">
        <v>25</v>
      </c>
      <c r="F794" s="169" t="s">
        <v>2676</v>
      </c>
      <c r="G794" s="171" t="s">
        <v>93</v>
      </c>
      <c r="H794" s="167"/>
      <c r="I794" s="167"/>
      <c r="J794" s="174">
        <v>1</v>
      </c>
      <c r="K794" s="174">
        <v>1</v>
      </c>
      <c r="L794" s="167" t="s">
        <v>37</v>
      </c>
    </row>
    <row r="795" spans="1:12" s="172" customFormat="1" hidden="1" x14ac:dyDescent="0.25">
      <c r="A795" s="167">
        <v>60</v>
      </c>
      <c r="B795" s="181">
        <v>41415</v>
      </c>
      <c r="C795" s="260" t="s">
        <v>190</v>
      </c>
      <c r="D795" s="169" t="s">
        <v>191</v>
      </c>
      <c r="E795" s="169" t="s">
        <v>99</v>
      </c>
      <c r="F795" s="169" t="s">
        <v>192</v>
      </c>
      <c r="G795" s="171" t="s">
        <v>93</v>
      </c>
      <c r="H795" s="167"/>
      <c r="I795" s="167"/>
      <c r="J795" s="174">
        <v>1</v>
      </c>
      <c r="K795" s="174"/>
      <c r="L795" s="167" t="s">
        <v>37</v>
      </c>
    </row>
    <row r="796" spans="1:12" s="172" customFormat="1" hidden="1" x14ac:dyDescent="0.25">
      <c r="A796" s="174">
        <v>62</v>
      </c>
      <c r="B796" s="181">
        <v>41416</v>
      </c>
      <c r="C796" s="260" t="s">
        <v>83</v>
      </c>
      <c r="D796" s="169" t="s">
        <v>193</v>
      </c>
      <c r="E796" s="169" t="s">
        <v>32</v>
      </c>
      <c r="F796" s="169" t="s">
        <v>192</v>
      </c>
      <c r="G796" s="171" t="s">
        <v>93</v>
      </c>
      <c r="H796" s="167"/>
      <c r="I796" s="167"/>
      <c r="J796" s="174"/>
      <c r="K796" s="174">
        <v>1</v>
      </c>
      <c r="L796" s="167" t="s">
        <v>47</v>
      </c>
    </row>
    <row r="797" spans="1:12" s="172" customFormat="1" hidden="1" x14ac:dyDescent="0.25">
      <c r="A797" s="167">
        <v>63</v>
      </c>
      <c r="B797" s="181">
        <v>41416</v>
      </c>
      <c r="C797" s="260" t="s">
        <v>194</v>
      </c>
      <c r="D797" s="169" t="s">
        <v>131</v>
      </c>
      <c r="E797" s="169" t="s">
        <v>195</v>
      </c>
      <c r="F797" s="169" t="s">
        <v>196</v>
      </c>
      <c r="G797" s="171" t="s">
        <v>93</v>
      </c>
      <c r="H797" s="167"/>
      <c r="I797" s="167"/>
      <c r="J797" s="174">
        <v>1</v>
      </c>
      <c r="K797" s="174"/>
      <c r="L797" s="167" t="s">
        <v>47</v>
      </c>
    </row>
    <row r="798" spans="1:12" s="172" customFormat="1" hidden="1" x14ac:dyDescent="0.25">
      <c r="A798" s="167">
        <v>65</v>
      </c>
      <c r="B798" s="181">
        <v>41417</v>
      </c>
      <c r="C798" s="260" t="s">
        <v>197</v>
      </c>
      <c r="D798" s="169" t="s">
        <v>198</v>
      </c>
      <c r="E798" s="169" t="s">
        <v>106</v>
      </c>
      <c r="F798" s="169" t="s">
        <v>199</v>
      </c>
      <c r="G798" s="171" t="s">
        <v>93</v>
      </c>
      <c r="H798" s="167"/>
      <c r="I798" s="167"/>
      <c r="J798" s="174"/>
      <c r="K798" s="174">
        <v>1</v>
      </c>
      <c r="L798" s="167" t="s">
        <v>94</v>
      </c>
    </row>
    <row r="799" spans="1:12" s="172" customFormat="1" hidden="1" x14ac:dyDescent="0.25">
      <c r="A799" s="167">
        <v>66</v>
      </c>
      <c r="B799" s="181">
        <v>41417</v>
      </c>
      <c r="C799" s="204">
        <v>14</v>
      </c>
      <c r="D799" s="169" t="s">
        <v>200</v>
      </c>
      <c r="E799" s="169" t="s">
        <v>92</v>
      </c>
      <c r="F799" s="169" t="s">
        <v>201</v>
      </c>
      <c r="G799" s="171" t="s">
        <v>93</v>
      </c>
      <c r="H799" s="167"/>
      <c r="I799" s="167"/>
      <c r="J799" s="174"/>
      <c r="K799" s="174">
        <v>1</v>
      </c>
      <c r="L799" s="167" t="s">
        <v>94</v>
      </c>
    </row>
    <row r="800" spans="1:12" s="172" customFormat="1" hidden="1" x14ac:dyDescent="0.25">
      <c r="A800" s="167">
        <v>67</v>
      </c>
      <c r="B800" s="181">
        <v>41417</v>
      </c>
      <c r="C800" s="204">
        <v>22.5</v>
      </c>
      <c r="D800" s="169" t="s">
        <v>2677</v>
      </c>
      <c r="E800" s="169" t="s">
        <v>99</v>
      </c>
      <c r="F800" s="169" t="s">
        <v>36</v>
      </c>
      <c r="G800" s="171" t="s">
        <v>93</v>
      </c>
      <c r="H800" s="167"/>
      <c r="I800" s="167"/>
      <c r="J800" s="174"/>
      <c r="K800" s="174"/>
      <c r="L800" s="167" t="s">
        <v>94</v>
      </c>
    </row>
    <row r="801" spans="1:12" s="172" customFormat="1" hidden="1" x14ac:dyDescent="0.25">
      <c r="A801" s="167">
        <v>68</v>
      </c>
      <c r="B801" s="181">
        <v>41419</v>
      </c>
      <c r="C801" s="260" t="s">
        <v>203</v>
      </c>
      <c r="D801" s="169" t="s">
        <v>204</v>
      </c>
      <c r="E801" s="171" t="s">
        <v>25</v>
      </c>
      <c r="F801" s="171" t="s">
        <v>2678</v>
      </c>
      <c r="G801" s="171" t="s">
        <v>93</v>
      </c>
      <c r="H801" s="167"/>
      <c r="I801" s="167"/>
      <c r="J801" s="174"/>
      <c r="K801" s="174"/>
      <c r="L801" s="167" t="s">
        <v>54</v>
      </c>
    </row>
    <row r="802" spans="1:12" s="172" customFormat="1" hidden="1" x14ac:dyDescent="0.25">
      <c r="A802" s="167">
        <v>69</v>
      </c>
      <c r="B802" s="181">
        <v>41420</v>
      </c>
      <c r="C802" s="260" t="s">
        <v>207</v>
      </c>
      <c r="D802" s="169" t="s">
        <v>208</v>
      </c>
      <c r="E802" s="169" t="s">
        <v>32</v>
      </c>
      <c r="F802" s="169" t="s">
        <v>192</v>
      </c>
      <c r="G802" s="171" t="s">
        <v>93</v>
      </c>
      <c r="H802" s="167"/>
      <c r="I802" s="167"/>
      <c r="J802" s="174">
        <v>1</v>
      </c>
      <c r="K802" s="174">
        <v>1</v>
      </c>
      <c r="L802" s="167" t="s">
        <v>209</v>
      </c>
    </row>
    <row r="803" spans="1:12" s="172" customFormat="1" hidden="1" x14ac:dyDescent="0.25">
      <c r="A803" s="167">
        <v>70</v>
      </c>
      <c r="B803" s="181">
        <v>41421</v>
      </c>
      <c r="C803" s="260" t="s">
        <v>210</v>
      </c>
      <c r="D803" s="169" t="s">
        <v>211</v>
      </c>
      <c r="E803" s="169" t="s">
        <v>106</v>
      </c>
      <c r="F803" s="169" t="s">
        <v>36</v>
      </c>
      <c r="G803" s="171" t="s">
        <v>93</v>
      </c>
      <c r="H803" s="167"/>
      <c r="I803" s="167"/>
      <c r="J803" s="174"/>
      <c r="K803" s="174">
        <v>1</v>
      </c>
      <c r="L803" s="167" t="s">
        <v>123</v>
      </c>
    </row>
    <row r="804" spans="1:12" s="172" customFormat="1" hidden="1" x14ac:dyDescent="0.25">
      <c r="A804" s="174">
        <v>71</v>
      </c>
      <c r="B804" s="181">
        <v>41421</v>
      </c>
      <c r="C804" s="260" t="s">
        <v>212</v>
      </c>
      <c r="D804" s="169" t="s">
        <v>213</v>
      </c>
      <c r="E804" s="171" t="s">
        <v>25</v>
      </c>
      <c r="F804" s="169" t="s">
        <v>2679</v>
      </c>
      <c r="G804" s="171" t="s">
        <v>93</v>
      </c>
      <c r="H804" s="167"/>
      <c r="I804" s="167"/>
      <c r="J804" s="174">
        <v>1</v>
      </c>
      <c r="K804" s="174"/>
      <c r="L804" s="167" t="s">
        <v>123</v>
      </c>
    </row>
    <row r="805" spans="1:12" s="172" customFormat="1" hidden="1" x14ac:dyDescent="0.25">
      <c r="A805" s="167">
        <v>72</v>
      </c>
      <c r="B805" s="181">
        <v>41421</v>
      </c>
      <c r="C805" s="260" t="s">
        <v>215</v>
      </c>
      <c r="D805" s="169" t="s">
        <v>2680</v>
      </c>
      <c r="E805" s="169" t="s">
        <v>99</v>
      </c>
      <c r="F805" s="169" t="s">
        <v>36</v>
      </c>
      <c r="G805" s="171" t="s">
        <v>93</v>
      </c>
      <c r="H805" s="167"/>
      <c r="I805" s="167"/>
      <c r="J805" s="174"/>
      <c r="K805" s="174"/>
      <c r="L805" s="167" t="s">
        <v>123</v>
      </c>
    </row>
    <row r="806" spans="1:12" s="5" customFormat="1" ht="20.100000000000001" customHeight="1" x14ac:dyDescent="0.25">
      <c r="A806" s="37"/>
      <c r="B806" s="38"/>
      <c r="C806" s="37"/>
      <c r="D806" s="37"/>
      <c r="E806" s="37"/>
      <c r="F806" s="37" t="s">
        <v>1784</v>
      </c>
      <c r="G806" s="37" t="s">
        <v>2665</v>
      </c>
      <c r="H806" s="38">
        <f>SUM(H771:H805)</f>
        <v>0</v>
      </c>
      <c r="I806" s="38">
        <f>SUM(I771:I805)</f>
        <v>0</v>
      </c>
      <c r="J806" s="38">
        <f>SUM(J771:J805)</f>
        <v>14</v>
      </c>
      <c r="K806" s="38">
        <f>SUM(K771:K805)</f>
        <v>21</v>
      </c>
      <c r="L806" s="37"/>
    </row>
    <row r="807" spans="1:12" s="172" customFormat="1" hidden="1" x14ac:dyDescent="0.25">
      <c r="A807" s="167">
        <v>73</v>
      </c>
      <c r="B807" s="181">
        <v>41426</v>
      </c>
      <c r="C807" s="260" t="s">
        <v>218</v>
      </c>
      <c r="D807" s="254" t="s">
        <v>219</v>
      </c>
      <c r="E807" s="169" t="s">
        <v>99</v>
      </c>
      <c r="F807" s="169" t="s">
        <v>2664</v>
      </c>
      <c r="G807" s="171" t="s">
        <v>93</v>
      </c>
      <c r="H807" s="167"/>
      <c r="I807" s="167"/>
      <c r="J807" s="174"/>
      <c r="K807" s="174"/>
      <c r="L807" s="167" t="s">
        <v>220</v>
      </c>
    </row>
    <row r="808" spans="1:12" s="172" customFormat="1" ht="19.5" hidden="1" customHeight="1" x14ac:dyDescent="0.25">
      <c r="A808" s="167">
        <v>74</v>
      </c>
      <c r="B808" s="181">
        <v>41426</v>
      </c>
      <c r="C808" s="174">
        <v>13.15</v>
      </c>
      <c r="D808" s="169" t="s">
        <v>2681</v>
      </c>
      <c r="E808" s="171" t="s">
        <v>25</v>
      </c>
      <c r="F808" s="169" t="s">
        <v>2682</v>
      </c>
      <c r="G808" s="171" t="s">
        <v>93</v>
      </c>
      <c r="H808" s="167"/>
      <c r="I808" s="167"/>
      <c r="J808" s="174"/>
      <c r="K808" s="174"/>
      <c r="L808" s="167" t="s">
        <v>220</v>
      </c>
    </row>
    <row r="809" spans="1:12" s="172" customFormat="1" ht="24" hidden="1" customHeight="1" x14ac:dyDescent="0.25">
      <c r="A809" s="167">
        <v>76</v>
      </c>
      <c r="B809" s="181">
        <v>41427</v>
      </c>
      <c r="C809" s="260" t="s">
        <v>222</v>
      </c>
      <c r="D809" s="173" t="s">
        <v>223</v>
      </c>
      <c r="E809" s="254" t="s">
        <v>261</v>
      </c>
      <c r="F809" s="171" t="s">
        <v>66</v>
      </c>
      <c r="G809" s="171" t="s">
        <v>225</v>
      </c>
      <c r="H809" s="167"/>
      <c r="I809" s="167"/>
      <c r="J809" s="174">
        <v>1</v>
      </c>
      <c r="K809" s="174"/>
      <c r="L809" s="174" t="s">
        <v>94</v>
      </c>
    </row>
    <row r="810" spans="1:12" s="172" customFormat="1" hidden="1" x14ac:dyDescent="0.25">
      <c r="A810" s="167">
        <v>77</v>
      </c>
      <c r="B810" s="181"/>
      <c r="C810" s="260" t="s">
        <v>226</v>
      </c>
      <c r="D810" s="171" t="s">
        <v>227</v>
      </c>
      <c r="E810" s="169" t="s">
        <v>228</v>
      </c>
      <c r="F810" s="169" t="s">
        <v>36</v>
      </c>
      <c r="G810" s="171" t="s">
        <v>225</v>
      </c>
      <c r="H810" s="167"/>
      <c r="I810" s="167"/>
      <c r="J810" s="174">
        <v>1</v>
      </c>
      <c r="K810" s="174">
        <v>1</v>
      </c>
      <c r="L810" s="174" t="s">
        <v>94</v>
      </c>
    </row>
    <row r="811" spans="1:12" s="172" customFormat="1" hidden="1" x14ac:dyDescent="0.25">
      <c r="A811" s="167">
        <v>78</v>
      </c>
      <c r="B811" s="181">
        <v>41428</v>
      </c>
      <c r="C811" s="260" t="s">
        <v>229</v>
      </c>
      <c r="D811" s="169" t="s">
        <v>100</v>
      </c>
      <c r="E811" s="169" t="s">
        <v>99</v>
      </c>
      <c r="F811" s="169" t="s">
        <v>36</v>
      </c>
      <c r="G811" s="171" t="s">
        <v>225</v>
      </c>
      <c r="H811" s="167"/>
      <c r="I811" s="167"/>
      <c r="J811" s="174" t="s">
        <v>2672</v>
      </c>
      <c r="K811" s="174" t="s">
        <v>2672</v>
      </c>
      <c r="L811" s="174" t="s">
        <v>50</v>
      </c>
    </row>
    <row r="812" spans="1:12" s="172" customFormat="1" hidden="1" x14ac:dyDescent="0.25">
      <c r="A812" s="174">
        <v>79</v>
      </c>
      <c r="B812" s="181">
        <v>41428</v>
      </c>
      <c r="C812" s="260" t="s">
        <v>230</v>
      </c>
      <c r="D812" s="169" t="s">
        <v>231</v>
      </c>
      <c r="E812" s="169" t="s">
        <v>106</v>
      </c>
      <c r="F812" s="169" t="s">
        <v>36</v>
      </c>
      <c r="G812" s="171" t="s">
        <v>225</v>
      </c>
      <c r="H812" s="167"/>
      <c r="I812" s="167"/>
      <c r="J812" s="174" t="s">
        <v>2672</v>
      </c>
      <c r="K812" s="174">
        <v>1</v>
      </c>
      <c r="L812" s="174" t="s">
        <v>50</v>
      </c>
    </row>
    <row r="813" spans="1:12" s="172" customFormat="1" hidden="1" x14ac:dyDescent="0.25">
      <c r="A813" s="167">
        <v>80</v>
      </c>
      <c r="B813" s="181">
        <v>41429</v>
      </c>
      <c r="C813" s="260" t="s">
        <v>232</v>
      </c>
      <c r="D813" s="169" t="s">
        <v>233</v>
      </c>
      <c r="E813" s="171" t="s">
        <v>25</v>
      </c>
      <c r="F813" s="169" t="s">
        <v>2683</v>
      </c>
      <c r="G813" s="171" t="s">
        <v>225</v>
      </c>
      <c r="H813" s="167"/>
      <c r="I813" s="167"/>
      <c r="J813" s="174" t="s">
        <v>2672</v>
      </c>
      <c r="K813" s="174" t="s">
        <v>2672</v>
      </c>
      <c r="L813" s="167" t="s">
        <v>54</v>
      </c>
    </row>
    <row r="814" spans="1:12" s="172" customFormat="1" hidden="1" x14ac:dyDescent="0.25">
      <c r="A814" s="167">
        <v>81</v>
      </c>
      <c r="B814" s="181">
        <v>41429</v>
      </c>
      <c r="C814" s="260" t="s">
        <v>235</v>
      </c>
      <c r="D814" s="169" t="s">
        <v>2684</v>
      </c>
      <c r="E814" s="254" t="s">
        <v>32</v>
      </c>
      <c r="F814" s="169" t="s">
        <v>36</v>
      </c>
      <c r="G814" s="171" t="s">
        <v>225</v>
      </c>
      <c r="H814" s="167"/>
      <c r="I814" s="167"/>
      <c r="J814" s="174" t="s">
        <v>2672</v>
      </c>
      <c r="K814" s="174">
        <v>1</v>
      </c>
      <c r="L814" s="167" t="s">
        <v>54</v>
      </c>
    </row>
    <row r="815" spans="1:12" s="172" customFormat="1" ht="30" hidden="1" x14ac:dyDescent="0.25">
      <c r="A815" s="167">
        <v>82</v>
      </c>
      <c r="B815" s="181">
        <v>41429</v>
      </c>
      <c r="C815" s="260" t="s">
        <v>237</v>
      </c>
      <c r="D815" s="173" t="s">
        <v>238</v>
      </c>
      <c r="E815" s="171" t="s">
        <v>25</v>
      </c>
      <c r="F815" s="171" t="s">
        <v>2685</v>
      </c>
      <c r="G815" s="171" t="s">
        <v>225</v>
      </c>
      <c r="H815" s="167"/>
      <c r="I815" s="167"/>
      <c r="J815" s="174">
        <v>2</v>
      </c>
      <c r="K815" s="174" t="s">
        <v>2672</v>
      </c>
      <c r="L815" s="174" t="s">
        <v>54</v>
      </c>
    </row>
    <row r="816" spans="1:12" s="172" customFormat="1" hidden="1" x14ac:dyDescent="0.25">
      <c r="A816" s="167">
        <v>83</v>
      </c>
      <c r="B816" s="181">
        <v>41430</v>
      </c>
      <c r="C816" s="260" t="s">
        <v>240</v>
      </c>
      <c r="D816" s="169" t="s">
        <v>241</v>
      </c>
      <c r="E816" s="169" t="s">
        <v>99</v>
      </c>
      <c r="F816" s="169" t="s">
        <v>2686</v>
      </c>
      <c r="G816" s="171" t="s">
        <v>225</v>
      </c>
      <c r="H816" s="167"/>
      <c r="I816" s="167"/>
      <c r="J816" s="174">
        <v>1</v>
      </c>
      <c r="K816" s="174">
        <v>1</v>
      </c>
      <c r="L816" s="167" t="s">
        <v>62</v>
      </c>
    </row>
    <row r="817" spans="1:12" s="172" customFormat="1" ht="30" hidden="1" x14ac:dyDescent="0.25">
      <c r="A817" s="167">
        <v>84</v>
      </c>
      <c r="B817" s="181">
        <v>41430</v>
      </c>
      <c r="C817" s="260" t="s">
        <v>243</v>
      </c>
      <c r="D817" s="254" t="s">
        <v>244</v>
      </c>
      <c r="E817" s="171" t="s">
        <v>25</v>
      </c>
      <c r="F817" s="169" t="s">
        <v>2687</v>
      </c>
      <c r="G817" s="171" t="s">
        <v>225</v>
      </c>
      <c r="H817" s="167"/>
      <c r="I817" s="167"/>
      <c r="J817" s="174"/>
      <c r="K817" s="174"/>
      <c r="L817" s="174" t="s">
        <v>62</v>
      </c>
    </row>
    <row r="818" spans="1:12" s="172" customFormat="1" hidden="1" x14ac:dyDescent="0.25">
      <c r="A818" s="174">
        <v>85</v>
      </c>
      <c r="B818" s="181">
        <v>41430</v>
      </c>
      <c r="C818" s="260" t="s">
        <v>246</v>
      </c>
      <c r="D818" s="254" t="s">
        <v>247</v>
      </c>
      <c r="E818" s="171" t="s">
        <v>99</v>
      </c>
      <c r="F818" s="171" t="s">
        <v>192</v>
      </c>
      <c r="G818" s="171" t="s">
        <v>225</v>
      </c>
      <c r="H818" s="167"/>
      <c r="I818" s="167"/>
      <c r="J818" s="174"/>
      <c r="K818" s="174">
        <v>1</v>
      </c>
      <c r="L818" s="174" t="s">
        <v>62</v>
      </c>
    </row>
    <row r="819" spans="1:12" s="172" customFormat="1" ht="30" hidden="1" x14ac:dyDescent="0.25">
      <c r="A819" s="167">
        <v>86</v>
      </c>
      <c r="B819" s="181">
        <v>41433</v>
      </c>
      <c r="C819" s="260" t="s">
        <v>248</v>
      </c>
      <c r="D819" s="173" t="s">
        <v>249</v>
      </c>
      <c r="E819" s="171" t="s">
        <v>45</v>
      </c>
      <c r="F819" s="171" t="s">
        <v>2688</v>
      </c>
      <c r="G819" s="171" t="s">
        <v>225</v>
      </c>
      <c r="H819" s="167"/>
      <c r="I819" s="167"/>
      <c r="J819" s="174"/>
      <c r="K819" s="174"/>
      <c r="L819" s="174" t="s">
        <v>47</v>
      </c>
    </row>
    <row r="820" spans="1:12" s="172" customFormat="1" ht="30" hidden="1" x14ac:dyDescent="0.25">
      <c r="A820" s="167">
        <v>87</v>
      </c>
      <c r="B820" s="181">
        <v>41433</v>
      </c>
      <c r="C820" s="260" t="s">
        <v>251</v>
      </c>
      <c r="D820" s="254" t="s">
        <v>252</v>
      </c>
      <c r="E820" s="171" t="s">
        <v>253</v>
      </c>
      <c r="F820" s="171" t="s">
        <v>36</v>
      </c>
      <c r="G820" s="171" t="s">
        <v>225</v>
      </c>
      <c r="H820" s="167"/>
      <c r="I820" s="167"/>
      <c r="J820" s="174">
        <v>1</v>
      </c>
      <c r="K820" s="174"/>
      <c r="L820" s="174" t="s">
        <v>47</v>
      </c>
    </row>
    <row r="821" spans="1:12" s="172" customFormat="1" hidden="1" x14ac:dyDescent="0.25">
      <c r="A821" s="167">
        <v>88</v>
      </c>
      <c r="B821" s="181">
        <v>41433</v>
      </c>
      <c r="C821" s="260" t="s">
        <v>254</v>
      </c>
      <c r="D821" s="169" t="s">
        <v>2689</v>
      </c>
      <c r="E821" s="169" t="s">
        <v>99</v>
      </c>
      <c r="F821" s="169" t="s">
        <v>192</v>
      </c>
      <c r="G821" s="171" t="s">
        <v>225</v>
      </c>
      <c r="H821" s="167"/>
      <c r="I821" s="167"/>
      <c r="J821" s="174"/>
      <c r="K821" s="174"/>
      <c r="L821" s="174" t="s">
        <v>47</v>
      </c>
    </row>
    <row r="822" spans="1:12" s="172" customFormat="1" hidden="1" x14ac:dyDescent="0.25">
      <c r="A822" s="167">
        <v>89</v>
      </c>
      <c r="B822" s="181">
        <v>41434</v>
      </c>
      <c r="C822" s="260" t="s">
        <v>256</v>
      </c>
      <c r="D822" s="171" t="s">
        <v>257</v>
      </c>
      <c r="E822" s="254" t="s">
        <v>2651</v>
      </c>
      <c r="F822" s="169" t="s">
        <v>2690</v>
      </c>
      <c r="G822" s="171" t="s">
        <v>36</v>
      </c>
      <c r="H822" s="167"/>
      <c r="I822" s="167"/>
      <c r="J822" s="174"/>
      <c r="K822" s="174"/>
      <c r="L822" s="174" t="s">
        <v>94</v>
      </c>
    </row>
    <row r="823" spans="1:12" s="172" customFormat="1" hidden="1" x14ac:dyDescent="0.25">
      <c r="A823" s="167">
        <v>90</v>
      </c>
      <c r="B823" s="181">
        <v>41434</v>
      </c>
      <c r="C823" s="260" t="s">
        <v>259</v>
      </c>
      <c r="D823" s="169" t="s">
        <v>260</v>
      </c>
      <c r="E823" s="169" t="s">
        <v>261</v>
      </c>
      <c r="F823" s="171" t="s">
        <v>36</v>
      </c>
      <c r="G823" s="171" t="s">
        <v>114</v>
      </c>
      <c r="H823" s="167"/>
      <c r="I823" s="167"/>
      <c r="J823" s="174"/>
      <c r="K823" s="174">
        <v>1</v>
      </c>
      <c r="L823" s="174" t="s">
        <v>94</v>
      </c>
    </row>
    <row r="824" spans="1:12" s="172" customFormat="1" ht="30" hidden="1" x14ac:dyDescent="0.25">
      <c r="A824" s="167">
        <v>91</v>
      </c>
      <c r="B824" s="181">
        <v>41434</v>
      </c>
      <c r="C824" s="260" t="s">
        <v>262</v>
      </c>
      <c r="D824" s="171" t="s">
        <v>263</v>
      </c>
      <c r="E824" s="254" t="s">
        <v>264</v>
      </c>
      <c r="F824" s="171" t="s">
        <v>36</v>
      </c>
      <c r="G824" s="171" t="s">
        <v>225</v>
      </c>
      <c r="H824" s="167"/>
      <c r="I824" s="167"/>
      <c r="J824" s="174"/>
      <c r="K824" s="174">
        <v>2</v>
      </c>
      <c r="L824" s="174" t="s">
        <v>94</v>
      </c>
    </row>
    <row r="825" spans="1:12" s="172" customFormat="1" hidden="1" x14ac:dyDescent="0.25">
      <c r="A825" s="174">
        <v>92</v>
      </c>
      <c r="B825" s="181">
        <v>41435</v>
      </c>
      <c r="C825" s="260" t="s">
        <v>265</v>
      </c>
      <c r="D825" s="169" t="s">
        <v>266</v>
      </c>
      <c r="E825" s="171" t="s">
        <v>99</v>
      </c>
      <c r="F825" s="171" t="s">
        <v>36</v>
      </c>
      <c r="G825" s="171" t="s">
        <v>225</v>
      </c>
      <c r="H825" s="167"/>
      <c r="I825" s="167"/>
      <c r="J825" s="174"/>
      <c r="K825" s="174"/>
      <c r="L825" s="174" t="s">
        <v>50</v>
      </c>
    </row>
    <row r="826" spans="1:12" s="172" customFormat="1" hidden="1" x14ac:dyDescent="0.25">
      <c r="A826" s="167">
        <v>93</v>
      </c>
      <c r="B826" s="181">
        <v>41435</v>
      </c>
      <c r="C826" s="260" t="s">
        <v>267</v>
      </c>
      <c r="D826" s="169" t="s">
        <v>268</v>
      </c>
      <c r="E826" s="171" t="s">
        <v>25</v>
      </c>
      <c r="F826" s="169" t="s">
        <v>2691</v>
      </c>
      <c r="G826" s="171" t="s">
        <v>225</v>
      </c>
      <c r="H826" s="167"/>
      <c r="I826" s="167"/>
      <c r="J826" s="174"/>
      <c r="K826" s="174">
        <v>1</v>
      </c>
      <c r="L826" s="174" t="s">
        <v>50</v>
      </c>
    </row>
    <row r="827" spans="1:12" s="172" customFormat="1" hidden="1" x14ac:dyDescent="0.25">
      <c r="A827" s="167">
        <v>94</v>
      </c>
      <c r="B827" s="181">
        <v>41436</v>
      </c>
      <c r="C827" s="260" t="s">
        <v>270</v>
      </c>
      <c r="D827" s="169" t="s">
        <v>188</v>
      </c>
      <c r="E827" s="254" t="s">
        <v>2651</v>
      </c>
      <c r="F827" s="169" t="s">
        <v>2692</v>
      </c>
      <c r="G827" s="171" t="s">
        <v>225</v>
      </c>
      <c r="H827" s="167"/>
      <c r="I827" s="167"/>
      <c r="J827" s="174">
        <v>1</v>
      </c>
      <c r="K827" s="174"/>
      <c r="L827" s="174" t="s">
        <v>54</v>
      </c>
    </row>
    <row r="828" spans="1:12" s="172" customFormat="1" hidden="1" x14ac:dyDescent="0.25">
      <c r="A828" s="167">
        <v>95</v>
      </c>
      <c r="B828" s="181">
        <v>41437</v>
      </c>
      <c r="C828" s="260" t="s">
        <v>243</v>
      </c>
      <c r="D828" s="169" t="s">
        <v>2677</v>
      </c>
      <c r="E828" s="169" t="s">
        <v>92</v>
      </c>
      <c r="F828" s="171" t="s">
        <v>128</v>
      </c>
      <c r="G828" s="171" t="s">
        <v>114</v>
      </c>
      <c r="H828" s="167"/>
      <c r="I828" s="167"/>
      <c r="J828" s="174">
        <v>1</v>
      </c>
      <c r="K828" s="167"/>
      <c r="L828" s="167" t="s">
        <v>62</v>
      </c>
    </row>
    <row r="829" spans="1:12" s="172" customFormat="1" ht="30" hidden="1" x14ac:dyDescent="0.25">
      <c r="A829" s="167">
        <v>96</v>
      </c>
      <c r="B829" s="181">
        <v>41437</v>
      </c>
      <c r="C829" s="260" t="s">
        <v>251</v>
      </c>
      <c r="D829" s="173" t="s">
        <v>223</v>
      </c>
      <c r="E829" s="169" t="s">
        <v>99</v>
      </c>
      <c r="F829" s="171" t="s">
        <v>49</v>
      </c>
      <c r="G829" s="171" t="s">
        <v>225</v>
      </c>
      <c r="H829" s="167"/>
      <c r="I829" s="167"/>
      <c r="J829" s="174">
        <v>1</v>
      </c>
      <c r="K829" s="174"/>
      <c r="L829" s="174" t="s">
        <v>62</v>
      </c>
    </row>
    <row r="830" spans="1:12" s="172" customFormat="1" hidden="1" x14ac:dyDescent="0.25">
      <c r="A830" s="167">
        <v>97</v>
      </c>
      <c r="B830" s="181">
        <v>41437</v>
      </c>
      <c r="C830" s="260" t="s">
        <v>248</v>
      </c>
      <c r="D830" s="169" t="s">
        <v>2693</v>
      </c>
      <c r="E830" s="171" t="s">
        <v>25</v>
      </c>
      <c r="F830" s="169" t="s">
        <v>2664</v>
      </c>
      <c r="G830" s="171" t="s">
        <v>225</v>
      </c>
      <c r="H830" s="167"/>
      <c r="I830" s="167"/>
      <c r="J830" s="167"/>
      <c r="K830" s="174">
        <v>1</v>
      </c>
      <c r="L830" s="167" t="s">
        <v>62</v>
      </c>
    </row>
    <row r="831" spans="1:12" s="172" customFormat="1" hidden="1" x14ac:dyDescent="0.25">
      <c r="A831" s="167">
        <v>98</v>
      </c>
      <c r="B831" s="181">
        <v>41438</v>
      </c>
      <c r="C831" s="260" t="s">
        <v>203</v>
      </c>
      <c r="D831" s="171" t="s">
        <v>167</v>
      </c>
      <c r="E831" s="169" t="s">
        <v>99</v>
      </c>
      <c r="F831" s="171" t="s">
        <v>49</v>
      </c>
      <c r="G831" s="171" t="s">
        <v>93</v>
      </c>
      <c r="H831" s="167"/>
      <c r="I831" s="167"/>
      <c r="J831" s="174">
        <v>1</v>
      </c>
      <c r="K831" s="174"/>
      <c r="L831" s="174" t="s">
        <v>123</v>
      </c>
    </row>
    <row r="832" spans="1:12" s="172" customFormat="1" hidden="1" x14ac:dyDescent="0.25">
      <c r="A832" s="167">
        <v>99</v>
      </c>
      <c r="B832" s="181">
        <v>41439</v>
      </c>
      <c r="C832" s="260" t="s">
        <v>139</v>
      </c>
      <c r="D832" s="171" t="s">
        <v>169</v>
      </c>
      <c r="E832" s="169" t="s">
        <v>92</v>
      </c>
      <c r="F832" s="171" t="s">
        <v>49</v>
      </c>
      <c r="G832" s="171" t="s">
        <v>93</v>
      </c>
      <c r="H832" s="167"/>
      <c r="I832" s="167"/>
      <c r="J832" s="174">
        <v>1</v>
      </c>
      <c r="K832" s="174">
        <v>1</v>
      </c>
      <c r="L832" s="174" t="s">
        <v>47</v>
      </c>
    </row>
    <row r="833" spans="1:12" s="172" customFormat="1" hidden="1" x14ac:dyDescent="0.25">
      <c r="A833" s="167">
        <v>100</v>
      </c>
      <c r="B833" s="181">
        <v>41439</v>
      </c>
      <c r="C833" s="260" t="s">
        <v>181</v>
      </c>
      <c r="D833" s="169" t="s">
        <v>170</v>
      </c>
      <c r="E833" s="169" t="s">
        <v>92</v>
      </c>
      <c r="F833" s="171" t="s">
        <v>49</v>
      </c>
      <c r="G833" s="171" t="s">
        <v>93</v>
      </c>
      <c r="H833" s="167"/>
      <c r="I833" s="167"/>
      <c r="J833" s="174"/>
      <c r="K833" s="174"/>
      <c r="L833" s="167" t="s">
        <v>47</v>
      </c>
    </row>
    <row r="834" spans="1:12" s="172" customFormat="1" hidden="1" x14ac:dyDescent="0.25">
      <c r="A834" s="167">
        <v>101</v>
      </c>
      <c r="B834" s="181">
        <v>41440</v>
      </c>
      <c r="C834" s="260" t="s">
        <v>184</v>
      </c>
      <c r="D834" s="169" t="s">
        <v>2673</v>
      </c>
      <c r="E834" s="169" t="s">
        <v>106</v>
      </c>
      <c r="F834" s="171" t="s">
        <v>36</v>
      </c>
      <c r="G834" s="171" t="s">
        <v>93</v>
      </c>
      <c r="H834" s="167"/>
      <c r="I834" s="167"/>
      <c r="J834" s="174">
        <v>1</v>
      </c>
      <c r="K834" s="174">
        <v>1</v>
      </c>
      <c r="L834" s="167" t="s">
        <v>94</v>
      </c>
    </row>
    <row r="835" spans="1:12" s="172" customFormat="1" hidden="1" x14ac:dyDescent="0.25">
      <c r="A835" s="167">
        <v>102</v>
      </c>
      <c r="B835" s="181">
        <v>41443</v>
      </c>
      <c r="C835" s="260" t="s">
        <v>83</v>
      </c>
      <c r="D835" s="171" t="s">
        <v>257</v>
      </c>
      <c r="E835" s="169" t="s">
        <v>92</v>
      </c>
      <c r="F835" s="169" t="s">
        <v>269</v>
      </c>
      <c r="G835" s="171" t="s">
        <v>225</v>
      </c>
      <c r="H835" s="167"/>
      <c r="I835" s="167"/>
      <c r="J835" s="174"/>
      <c r="K835" s="174"/>
      <c r="L835" s="167" t="s">
        <v>54</v>
      </c>
    </row>
    <row r="836" spans="1:12" s="172" customFormat="1" hidden="1" x14ac:dyDescent="0.25">
      <c r="A836" s="167">
        <v>104</v>
      </c>
      <c r="B836" s="181">
        <v>41444</v>
      </c>
      <c r="C836" s="260" t="s">
        <v>190</v>
      </c>
      <c r="D836" s="254" t="s">
        <v>264</v>
      </c>
      <c r="E836" s="254" t="s">
        <v>2651</v>
      </c>
      <c r="F836" s="171" t="s">
        <v>36</v>
      </c>
      <c r="G836" s="171" t="s">
        <v>225</v>
      </c>
      <c r="H836" s="167"/>
      <c r="I836" s="167"/>
      <c r="J836" s="174"/>
      <c r="K836" s="174">
        <v>1</v>
      </c>
      <c r="L836" s="174" t="s">
        <v>62</v>
      </c>
    </row>
    <row r="837" spans="1:12" s="172" customFormat="1" hidden="1" x14ac:dyDescent="0.25">
      <c r="A837" s="167">
        <v>105</v>
      </c>
      <c r="B837" s="181">
        <v>41444</v>
      </c>
      <c r="C837" s="260" t="s">
        <v>83</v>
      </c>
      <c r="D837" s="169" t="s">
        <v>213</v>
      </c>
      <c r="E837" s="171" t="s">
        <v>25</v>
      </c>
      <c r="F837" s="169" t="s">
        <v>2679</v>
      </c>
      <c r="G837" s="171" t="s">
        <v>93</v>
      </c>
      <c r="H837" s="167"/>
      <c r="I837" s="167"/>
      <c r="J837" s="174">
        <v>1</v>
      </c>
      <c r="K837" s="174"/>
      <c r="L837" s="167" t="s">
        <v>62</v>
      </c>
    </row>
    <row r="838" spans="1:12" s="172" customFormat="1" hidden="1" x14ac:dyDescent="0.25">
      <c r="A838" s="167">
        <v>106</v>
      </c>
      <c r="B838" s="181">
        <v>41445</v>
      </c>
      <c r="C838" s="260" t="s">
        <v>194</v>
      </c>
      <c r="D838" s="169"/>
      <c r="E838" s="169"/>
      <c r="F838" s="169"/>
      <c r="G838" s="169"/>
      <c r="H838" s="167"/>
      <c r="I838" s="167"/>
      <c r="J838" s="167"/>
      <c r="K838" s="167"/>
      <c r="L838" s="198" t="s">
        <v>123</v>
      </c>
    </row>
    <row r="839" spans="1:12" s="172" customFormat="1" ht="30" hidden="1" x14ac:dyDescent="0.25">
      <c r="A839" s="167">
        <v>107</v>
      </c>
      <c r="B839" s="181">
        <v>41446</v>
      </c>
      <c r="C839" s="260" t="s">
        <v>197</v>
      </c>
      <c r="D839" s="171" t="s">
        <v>69</v>
      </c>
      <c r="E839" s="171" t="s">
        <v>70</v>
      </c>
      <c r="F839" s="171" t="s">
        <v>2656</v>
      </c>
      <c r="G839" s="254" t="s">
        <v>72</v>
      </c>
      <c r="H839" s="167"/>
      <c r="I839" s="167"/>
      <c r="J839" s="174">
        <v>1</v>
      </c>
      <c r="K839" s="174"/>
      <c r="L839" s="174" t="s">
        <v>37</v>
      </c>
    </row>
    <row r="840" spans="1:12" s="172" customFormat="1" ht="30" hidden="1" x14ac:dyDescent="0.25">
      <c r="A840" s="167">
        <v>108</v>
      </c>
      <c r="B840" s="181">
        <v>41447</v>
      </c>
      <c r="C840" s="204">
        <v>14</v>
      </c>
      <c r="D840" s="254" t="s">
        <v>244</v>
      </c>
      <c r="E840" s="171" t="s">
        <v>25</v>
      </c>
      <c r="F840" s="169" t="s">
        <v>2687</v>
      </c>
      <c r="G840" s="171" t="s">
        <v>225</v>
      </c>
      <c r="H840" s="167"/>
      <c r="I840" s="167"/>
      <c r="J840" s="174"/>
      <c r="K840" s="174"/>
      <c r="L840" s="174" t="s">
        <v>220</v>
      </c>
    </row>
    <row r="841" spans="1:12" s="172" customFormat="1" hidden="1" x14ac:dyDescent="0.25">
      <c r="A841" s="167">
        <v>109</v>
      </c>
      <c r="B841" s="181">
        <v>41448</v>
      </c>
      <c r="C841" s="204">
        <v>22.5</v>
      </c>
      <c r="D841" s="254" t="s">
        <v>247</v>
      </c>
      <c r="E841" s="171" t="s">
        <v>99</v>
      </c>
      <c r="F841" s="171" t="s">
        <v>192</v>
      </c>
      <c r="G841" s="171" t="s">
        <v>225</v>
      </c>
      <c r="H841" s="167"/>
      <c r="I841" s="167"/>
      <c r="J841" s="174"/>
      <c r="K841" s="174">
        <v>1</v>
      </c>
      <c r="L841" s="174" t="s">
        <v>94</v>
      </c>
    </row>
    <row r="842" spans="1:12" s="172" customFormat="1" ht="30" hidden="1" x14ac:dyDescent="0.25">
      <c r="A842" s="167">
        <v>110</v>
      </c>
      <c r="B842" s="181">
        <v>41448</v>
      </c>
      <c r="C842" s="260" t="s">
        <v>203</v>
      </c>
      <c r="D842" s="173" t="s">
        <v>249</v>
      </c>
      <c r="E842" s="171" t="s">
        <v>45</v>
      </c>
      <c r="F842" s="171" t="s">
        <v>2694</v>
      </c>
      <c r="G842" s="171" t="s">
        <v>225</v>
      </c>
      <c r="H842" s="167"/>
      <c r="I842" s="167"/>
      <c r="J842" s="174"/>
      <c r="K842" s="174"/>
      <c r="L842" s="174" t="s">
        <v>47</v>
      </c>
    </row>
    <row r="843" spans="1:12" s="172" customFormat="1" hidden="1" x14ac:dyDescent="0.25">
      <c r="A843" s="167">
        <v>111</v>
      </c>
      <c r="B843" s="181">
        <v>41449</v>
      </c>
      <c r="C843" s="260" t="s">
        <v>207</v>
      </c>
      <c r="D843" s="171" t="s">
        <v>69</v>
      </c>
      <c r="E843" s="171" t="s">
        <v>25</v>
      </c>
      <c r="F843" s="171" t="s">
        <v>2694</v>
      </c>
      <c r="G843" s="171" t="s">
        <v>225</v>
      </c>
      <c r="H843" s="167"/>
      <c r="I843" s="167"/>
      <c r="J843" s="174">
        <v>1</v>
      </c>
      <c r="K843" s="174"/>
      <c r="L843" s="167" t="s">
        <v>50</v>
      </c>
    </row>
    <row r="844" spans="1:12" s="172" customFormat="1" hidden="1" x14ac:dyDescent="0.25">
      <c r="A844" s="167">
        <v>112</v>
      </c>
      <c r="B844" s="181">
        <v>41450</v>
      </c>
      <c r="C844" s="260" t="s">
        <v>254</v>
      </c>
      <c r="D844" s="169" t="s">
        <v>180</v>
      </c>
      <c r="E844" s="169" t="s">
        <v>99</v>
      </c>
      <c r="F844" s="171" t="s">
        <v>36</v>
      </c>
      <c r="G844" s="171" t="s">
        <v>93</v>
      </c>
      <c r="H844" s="167"/>
      <c r="I844" s="167"/>
      <c r="J844" s="174"/>
      <c r="K844" s="174"/>
      <c r="L844" s="167" t="s">
        <v>54</v>
      </c>
    </row>
    <row r="845" spans="1:12" s="172" customFormat="1" ht="30" hidden="1" x14ac:dyDescent="0.25">
      <c r="A845" s="167">
        <v>113</v>
      </c>
      <c r="B845" s="181">
        <v>41451</v>
      </c>
      <c r="C845" s="260" t="s">
        <v>256</v>
      </c>
      <c r="D845" s="173" t="s">
        <v>238</v>
      </c>
      <c r="E845" s="171" t="s">
        <v>25</v>
      </c>
      <c r="F845" s="171" t="s">
        <v>2685</v>
      </c>
      <c r="G845" s="171" t="s">
        <v>225</v>
      </c>
      <c r="H845" s="167"/>
      <c r="I845" s="167"/>
      <c r="J845" s="174">
        <v>2</v>
      </c>
      <c r="K845" s="174"/>
      <c r="L845" s="167" t="s">
        <v>62</v>
      </c>
    </row>
    <row r="846" spans="1:12" s="172" customFormat="1" hidden="1" x14ac:dyDescent="0.25">
      <c r="A846" s="167">
        <v>114</v>
      </c>
      <c r="B846" s="181">
        <v>41452</v>
      </c>
      <c r="C846" s="260" t="s">
        <v>270</v>
      </c>
      <c r="D846" s="169" t="s">
        <v>241</v>
      </c>
      <c r="E846" s="169" t="s">
        <v>99</v>
      </c>
      <c r="F846" s="169" t="s">
        <v>2686</v>
      </c>
      <c r="G846" s="171" t="s">
        <v>225</v>
      </c>
      <c r="H846" s="167"/>
      <c r="I846" s="167"/>
      <c r="J846" s="174">
        <v>1</v>
      </c>
      <c r="K846" s="174">
        <v>1</v>
      </c>
      <c r="L846" s="167" t="s">
        <v>187</v>
      </c>
    </row>
    <row r="847" spans="1:12" s="172" customFormat="1" ht="30" hidden="1" x14ac:dyDescent="0.25">
      <c r="A847" s="167">
        <v>115</v>
      </c>
      <c r="B847" s="181">
        <v>41453</v>
      </c>
      <c r="C847" s="260" t="s">
        <v>251</v>
      </c>
      <c r="D847" s="254" t="s">
        <v>244</v>
      </c>
      <c r="E847" s="171" t="s">
        <v>25</v>
      </c>
      <c r="F847" s="169" t="s">
        <v>2687</v>
      </c>
      <c r="G847" s="171" t="s">
        <v>225</v>
      </c>
      <c r="H847" s="167"/>
      <c r="I847" s="167"/>
      <c r="J847" s="174"/>
      <c r="K847" s="174"/>
      <c r="L847" s="174" t="s">
        <v>37</v>
      </c>
    </row>
    <row r="848" spans="1:12" s="172" customFormat="1" hidden="1" x14ac:dyDescent="0.25">
      <c r="A848" s="167">
        <v>116</v>
      </c>
      <c r="B848" s="181">
        <v>41453</v>
      </c>
      <c r="C848" s="260" t="s">
        <v>248</v>
      </c>
      <c r="D848" s="254" t="s">
        <v>247</v>
      </c>
      <c r="E848" s="171" t="s">
        <v>99</v>
      </c>
      <c r="F848" s="171" t="s">
        <v>192</v>
      </c>
      <c r="G848" s="171" t="s">
        <v>225</v>
      </c>
      <c r="H848" s="167"/>
      <c r="I848" s="167"/>
      <c r="J848" s="174"/>
      <c r="K848" s="174">
        <v>1</v>
      </c>
      <c r="L848" s="174" t="s">
        <v>37</v>
      </c>
    </row>
    <row r="849" spans="1:14" s="172" customFormat="1" ht="30" hidden="1" x14ac:dyDescent="0.25">
      <c r="A849" s="167">
        <v>117</v>
      </c>
      <c r="B849" s="181">
        <v>41454</v>
      </c>
      <c r="C849" s="260" t="s">
        <v>237</v>
      </c>
      <c r="D849" s="173" t="s">
        <v>249</v>
      </c>
      <c r="E849" s="171" t="s">
        <v>45</v>
      </c>
      <c r="F849" s="171" t="s">
        <v>2694</v>
      </c>
      <c r="G849" s="171" t="s">
        <v>225</v>
      </c>
      <c r="H849" s="167"/>
      <c r="I849" s="167"/>
      <c r="J849" s="174"/>
      <c r="K849" s="174"/>
      <c r="L849" s="174" t="s">
        <v>47</v>
      </c>
    </row>
    <row r="850" spans="1:14" s="172" customFormat="1" ht="30" hidden="1" x14ac:dyDescent="0.25">
      <c r="A850" s="167">
        <v>118</v>
      </c>
      <c r="B850" s="181">
        <v>41455</v>
      </c>
      <c r="C850" s="260" t="s">
        <v>240</v>
      </c>
      <c r="D850" s="254" t="s">
        <v>252</v>
      </c>
      <c r="E850" s="171" t="s">
        <v>253</v>
      </c>
      <c r="F850" s="171" t="s">
        <v>36</v>
      </c>
      <c r="G850" s="171" t="s">
        <v>225</v>
      </c>
      <c r="H850" s="167"/>
      <c r="I850" s="167"/>
      <c r="J850" s="174">
        <v>1</v>
      </c>
      <c r="K850" s="174"/>
      <c r="L850" s="167" t="s">
        <v>94</v>
      </c>
    </row>
    <row r="851" spans="1:14" s="172" customFormat="1" hidden="1" x14ac:dyDescent="0.25">
      <c r="A851" s="167">
        <v>119</v>
      </c>
      <c r="B851" s="181">
        <v>41455</v>
      </c>
      <c r="C851" s="260" t="s">
        <v>243</v>
      </c>
      <c r="D851" s="169" t="s">
        <v>200</v>
      </c>
      <c r="E851" s="169" t="s">
        <v>92</v>
      </c>
      <c r="F851" s="169" t="s">
        <v>201</v>
      </c>
      <c r="G851" s="171" t="s">
        <v>93</v>
      </c>
      <c r="H851" s="167"/>
      <c r="I851" s="167"/>
      <c r="J851" s="174"/>
      <c r="K851" s="174">
        <v>1</v>
      </c>
      <c r="L851" s="167" t="s">
        <v>94</v>
      </c>
    </row>
    <row r="852" spans="1:14" s="172" customFormat="1" hidden="1" x14ac:dyDescent="0.25">
      <c r="A852" s="167">
        <v>120</v>
      </c>
      <c r="B852" s="181">
        <v>41455</v>
      </c>
      <c r="C852" s="260" t="s">
        <v>246</v>
      </c>
      <c r="D852" s="169" t="s">
        <v>2693</v>
      </c>
      <c r="E852" s="169" t="s">
        <v>99</v>
      </c>
      <c r="F852" s="169" t="s">
        <v>36</v>
      </c>
      <c r="G852" s="171" t="s">
        <v>93</v>
      </c>
      <c r="H852" s="167"/>
      <c r="I852" s="167"/>
      <c r="J852" s="174"/>
      <c r="K852" s="174"/>
      <c r="L852" s="167" t="s">
        <v>94</v>
      </c>
    </row>
    <row r="853" spans="1:14" s="172" customFormat="1" ht="30" hidden="1" x14ac:dyDescent="0.25">
      <c r="A853" s="167">
        <v>121</v>
      </c>
      <c r="B853" s="181">
        <v>41455</v>
      </c>
      <c r="C853" s="260" t="s">
        <v>197</v>
      </c>
      <c r="D853" s="171" t="s">
        <v>263</v>
      </c>
      <c r="E853" s="254" t="s">
        <v>264</v>
      </c>
      <c r="F853" s="171" t="s">
        <v>36</v>
      </c>
      <c r="G853" s="171" t="s">
        <v>225</v>
      </c>
      <c r="H853" s="167"/>
      <c r="I853" s="167"/>
      <c r="J853" s="174"/>
      <c r="K853" s="174">
        <v>2</v>
      </c>
      <c r="L853" s="174" t="s">
        <v>94</v>
      </c>
    </row>
    <row r="854" spans="1:14" s="5" customFormat="1" ht="20.100000000000001" customHeight="1" x14ac:dyDescent="0.25">
      <c r="A854" s="37"/>
      <c r="B854" s="38"/>
      <c r="C854" s="37"/>
      <c r="D854" s="37"/>
      <c r="E854" s="37"/>
      <c r="F854" s="37" t="s">
        <v>1819</v>
      </c>
      <c r="G854" s="37" t="s">
        <v>2665</v>
      </c>
      <c r="H854" s="38">
        <f>SUM(H807:H853)</f>
        <v>0</v>
      </c>
      <c r="I854" s="38">
        <f>SUM(I807:I853)</f>
        <v>0</v>
      </c>
      <c r="J854" s="38">
        <f>SUM(J807:J853)</f>
        <v>19</v>
      </c>
      <c r="K854" s="38">
        <f>SUM(K807:K853)</f>
        <v>19</v>
      </c>
      <c r="L854" s="37"/>
    </row>
    <row r="855" spans="1:14" s="172" customFormat="1" ht="19.5" customHeight="1" x14ac:dyDescent="0.25">
      <c r="A855" s="521" t="s">
        <v>779</v>
      </c>
      <c r="B855" s="521"/>
      <c r="C855" s="521"/>
      <c r="D855" s="521"/>
      <c r="E855" s="521"/>
      <c r="F855" s="521"/>
      <c r="G855" s="521"/>
      <c r="H855" s="521"/>
      <c r="I855" s="521"/>
      <c r="J855" s="521"/>
      <c r="K855" s="521"/>
      <c r="L855" s="521"/>
    </row>
    <row r="856" spans="1:14" s="172" customFormat="1" hidden="1" x14ac:dyDescent="0.25">
      <c r="B856" s="264" t="s">
        <v>2695</v>
      </c>
      <c r="C856" s="264" t="s">
        <v>2696</v>
      </c>
      <c r="D856" s="264" t="s">
        <v>2697</v>
      </c>
      <c r="E856" s="265" t="s">
        <v>2698</v>
      </c>
      <c r="F856" s="266" t="s">
        <v>277</v>
      </c>
      <c r="G856" s="267" t="s">
        <v>298</v>
      </c>
      <c r="H856" s="268"/>
      <c r="I856" s="268"/>
      <c r="J856" s="269"/>
      <c r="K856" s="269"/>
      <c r="L856" s="270" t="s">
        <v>2699</v>
      </c>
      <c r="M856" s="271"/>
      <c r="N856" s="272" t="s">
        <v>321</v>
      </c>
    </row>
    <row r="857" spans="1:14" s="172" customFormat="1" hidden="1" x14ac:dyDescent="0.25">
      <c r="B857" s="264" t="s">
        <v>2700</v>
      </c>
      <c r="C857" s="264" t="s">
        <v>2701</v>
      </c>
      <c r="D857" s="265" t="s">
        <v>2702</v>
      </c>
      <c r="E857" s="265" t="s">
        <v>2698</v>
      </c>
      <c r="F857" s="266" t="s">
        <v>2632</v>
      </c>
      <c r="G857" s="266" t="s">
        <v>298</v>
      </c>
      <c r="H857" s="273"/>
      <c r="I857" s="273"/>
      <c r="J857" s="274"/>
      <c r="K857" s="274"/>
      <c r="L857" s="275" t="s">
        <v>2699</v>
      </c>
      <c r="M857" s="276"/>
      <c r="N857" s="272" t="s">
        <v>280</v>
      </c>
    </row>
    <row r="858" spans="1:14" s="172" customFormat="1" hidden="1" x14ac:dyDescent="0.25">
      <c r="B858" s="264" t="s">
        <v>2703</v>
      </c>
      <c r="C858" s="264" t="s">
        <v>2704</v>
      </c>
      <c r="D858" s="265" t="s">
        <v>2705</v>
      </c>
      <c r="E858" s="277" t="s">
        <v>2706</v>
      </c>
      <c r="F858" s="266" t="s">
        <v>2632</v>
      </c>
      <c r="G858" s="278" t="s">
        <v>2707</v>
      </c>
      <c r="H858" s="279"/>
      <c r="I858" s="279"/>
      <c r="J858" s="269">
        <v>0</v>
      </c>
      <c r="K858" s="269">
        <v>1</v>
      </c>
      <c r="L858" s="275" t="s">
        <v>2708</v>
      </c>
      <c r="M858" s="276"/>
      <c r="N858" s="272" t="s">
        <v>293</v>
      </c>
    </row>
    <row r="859" spans="1:14" s="172" customFormat="1" hidden="1" x14ac:dyDescent="0.25">
      <c r="B859" s="264" t="s">
        <v>2703</v>
      </c>
      <c r="C859" s="264" t="s">
        <v>2709</v>
      </c>
      <c r="D859" s="265" t="s">
        <v>2710</v>
      </c>
      <c r="E859" s="265" t="s">
        <v>1385</v>
      </c>
      <c r="F859" s="266" t="s">
        <v>317</v>
      </c>
      <c r="G859" s="280" t="s">
        <v>351</v>
      </c>
      <c r="H859" s="281"/>
      <c r="I859" s="281"/>
      <c r="J859" s="269">
        <v>1</v>
      </c>
      <c r="K859" s="269">
        <v>0</v>
      </c>
      <c r="L859" s="282" t="s">
        <v>2711</v>
      </c>
      <c r="M859" s="283"/>
      <c r="N859" s="272" t="s">
        <v>293</v>
      </c>
    </row>
    <row r="860" spans="1:14" s="172" customFormat="1" ht="13.5" hidden="1" customHeight="1" x14ac:dyDescent="0.25">
      <c r="B860" s="277" t="s">
        <v>2712</v>
      </c>
      <c r="C860" s="277" t="s">
        <v>2713</v>
      </c>
      <c r="D860" s="284" t="s">
        <v>2714</v>
      </c>
      <c r="E860" s="285" t="s">
        <v>2715</v>
      </c>
      <c r="F860" s="284" t="s">
        <v>816</v>
      </c>
      <c r="G860" s="284" t="s">
        <v>325</v>
      </c>
      <c r="H860" s="273"/>
      <c r="I860" s="273"/>
      <c r="J860" s="269">
        <v>2</v>
      </c>
      <c r="K860" s="269">
        <v>0</v>
      </c>
      <c r="L860" s="282" t="s">
        <v>2716</v>
      </c>
      <c r="M860" s="283"/>
      <c r="N860" s="286" t="s">
        <v>288</v>
      </c>
    </row>
    <row r="861" spans="1:14" s="172" customFormat="1" hidden="1" x14ac:dyDescent="0.25">
      <c r="B861" s="287" t="s">
        <v>2712</v>
      </c>
      <c r="C861" s="287" t="s">
        <v>2717</v>
      </c>
      <c r="D861" s="280" t="s">
        <v>2718</v>
      </c>
      <c r="E861" s="277" t="s">
        <v>2706</v>
      </c>
      <c r="F861" s="266" t="s">
        <v>277</v>
      </c>
      <c r="G861" s="288" t="s">
        <v>2707</v>
      </c>
      <c r="H861" s="268"/>
      <c r="I861" s="268"/>
      <c r="J861" s="269">
        <v>1</v>
      </c>
      <c r="K861" s="269"/>
      <c r="L861" s="275" t="s">
        <v>2719</v>
      </c>
      <c r="M861" s="276"/>
      <c r="N861" s="272" t="s">
        <v>288</v>
      </c>
    </row>
    <row r="862" spans="1:14" s="172" customFormat="1" hidden="1" x14ac:dyDescent="0.25">
      <c r="B862" s="277" t="s">
        <v>2720</v>
      </c>
      <c r="C862" s="277" t="s">
        <v>2721</v>
      </c>
      <c r="D862" s="284" t="s">
        <v>2722</v>
      </c>
      <c r="E862" s="284" t="s">
        <v>2715</v>
      </c>
      <c r="F862" s="284" t="s">
        <v>816</v>
      </c>
      <c r="G862" s="289" t="s">
        <v>298</v>
      </c>
      <c r="H862" s="273"/>
      <c r="I862" s="273"/>
      <c r="J862" s="269">
        <v>1</v>
      </c>
      <c r="K862" s="269"/>
      <c r="L862" s="282" t="s">
        <v>2716</v>
      </c>
      <c r="M862" s="283"/>
      <c r="N862" s="286" t="s">
        <v>2723</v>
      </c>
    </row>
    <row r="863" spans="1:14" s="172" customFormat="1" hidden="1" x14ac:dyDescent="0.25">
      <c r="B863" s="287" t="s">
        <v>2724</v>
      </c>
      <c r="C863" s="287" t="s">
        <v>2725</v>
      </c>
      <c r="D863" s="280" t="s">
        <v>2726</v>
      </c>
      <c r="E863" s="277" t="s">
        <v>2706</v>
      </c>
      <c r="F863" s="266" t="s">
        <v>277</v>
      </c>
      <c r="G863" s="290" t="s">
        <v>351</v>
      </c>
      <c r="H863" s="268"/>
      <c r="I863" s="268"/>
      <c r="J863" s="269">
        <v>1</v>
      </c>
      <c r="K863" s="269"/>
      <c r="L863" s="275" t="s">
        <v>2719</v>
      </c>
      <c r="M863" s="276"/>
      <c r="N863" s="272" t="s">
        <v>299</v>
      </c>
    </row>
    <row r="864" spans="1:14" s="172" customFormat="1" hidden="1" x14ac:dyDescent="0.25">
      <c r="B864" s="264" t="s">
        <v>2724</v>
      </c>
      <c r="C864" s="264" t="s">
        <v>2727</v>
      </c>
      <c r="D864" s="265" t="s">
        <v>2728</v>
      </c>
      <c r="E864" s="265" t="s">
        <v>2729</v>
      </c>
      <c r="F864" s="266" t="s">
        <v>2632</v>
      </c>
      <c r="G864" s="280" t="s">
        <v>2730</v>
      </c>
      <c r="H864" s="279"/>
      <c r="I864" s="279"/>
      <c r="J864" s="269"/>
      <c r="K864" s="269"/>
      <c r="L864" s="291" t="s">
        <v>2731</v>
      </c>
      <c r="M864" s="292"/>
      <c r="N864" s="272" t="s">
        <v>299</v>
      </c>
    </row>
    <row r="865" spans="2:14" s="172" customFormat="1" hidden="1" x14ac:dyDescent="0.25">
      <c r="B865" s="264" t="s">
        <v>2724</v>
      </c>
      <c r="C865" s="264" t="s">
        <v>2732</v>
      </c>
      <c r="D865" s="265" t="s">
        <v>2733</v>
      </c>
      <c r="E865" s="277" t="s">
        <v>2706</v>
      </c>
      <c r="F865" s="266" t="s">
        <v>2632</v>
      </c>
      <c r="G865" s="267" t="s">
        <v>298</v>
      </c>
      <c r="H865" s="268"/>
      <c r="I865" s="268"/>
      <c r="J865" s="269">
        <v>2</v>
      </c>
      <c r="K865" s="269"/>
      <c r="L865" s="288" t="s">
        <v>2719</v>
      </c>
      <c r="M865" s="288"/>
      <c r="N865" s="293" t="s">
        <v>299</v>
      </c>
    </row>
    <row r="866" spans="2:14" s="172" customFormat="1" hidden="1" x14ac:dyDescent="0.25">
      <c r="B866" s="264" t="s">
        <v>2734</v>
      </c>
      <c r="C866" s="264" t="s">
        <v>2735</v>
      </c>
      <c r="D866" s="265" t="s">
        <v>2736</v>
      </c>
      <c r="E866" s="265" t="s">
        <v>2698</v>
      </c>
      <c r="F866" s="266" t="s">
        <v>2632</v>
      </c>
      <c r="G866" s="267" t="s">
        <v>298</v>
      </c>
      <c r="H866" s="268"/>
      <c r="I866" s="268"/>
      <c r="J866" s="269"/>
      <c r="K866" s="269"/>
      <c r="L866" s="270" t="s">
        <v>2719</v>
      </c>
      <c r="M866" s="270"/>
      <c r="N866" s="293" t="s">
        <v>321</v>
      </c>
    </row>
    <row r="867" spans="2:14" s="172" customFormat="1" hidden="1" x14ac:dyDescent="0.25">
      <c r="B867" s="277" t="s">
        <v>2737</v>
      </c>
      <c r="C867" s="277" t="s">
        <v>2738</v>
      </c>
      <c r="D867" s="284" t="s">
        <v>2739</v>
      </c>
      <c r="E867" s="284" t="s">
        <v>1195</v>
      </c>
      <c r="F867" s="284" t="s">
        <v>277</v>
      </c>
      <c r="G867" s="265" t="s">
        <v>351</v>
      </c>
      <c r="H867" s="273"/>
      <c r="I867" s="273"/>
      <c r="J867" s="269">
        <v>1</v>
      </c>
      <c r="K867" s="269"/>
      <c r="L867" s="294" t="s">
        <v>2711</v>
      </c>
      <c r="M867" s="283"/>
      <c r="N867" s="286" t="s">
        <v>280</v>
      </c>
    </row>
    <row r="868" spans="2:14" s="172" customFormat="1" hidden="1" x14ac:dyDescent="0.25">
      <c r="B868" s="287" t="s">
        <v>2740</v>
      </c>
      <c r="C868" s="287" t="s">
        <v>2741</v>
      </c>
      <c r="D868" s="280" t="s">
        <v>2742</v>
      </c>
      <c r="E868" s="277" t="s">
        <v>2706</v>
      </c>
      <c r="F868" s="267" t="s">
        <v>2632</v>
      </c>
      <c r="G868" s="267" t="s">
        <v>2707</v>
      </c>
      <c r="H868" s="268"/>
      <c r="I868" s="268"/>
      <c r="J868" s="269">
        <v>1</v>
      </c>
      <c r="K868" s="269"/>
      <c r="L868" s="291" t="s">
        <v>2743</v>
      </c>
      <c r="M868" s="291"/>
      <c r="N868" s="293" t="s">
        <v>293</v>
      </c>
    </row>
    <row r="869" spans="2:14" s="172" customFormat="1" hidden="1" x14ac:dyDescent="0.25">
      <c r="B869" s="264" t="s">
        <v>2744</v>
      </c>
      <c r="C869" s="264" t="s">
        <v>2745</v>
      </c>
      <c r="D869" s="265" t="s">
        <v>2746</v>
      </c>
      <c r="E869" s="277" t="s">
        <v>2706</v>
      </c>
      <c r="F869" s="266" t="s">
        <v>2632</v>
      </c>
      <c r="G869" s="267" t="s">
        <v>298</v>
      </c>
      <c r="H869" s="268"/>
      <c r="I869" s="268"/>
      <c r="J869" s="269">
        <v>2</v>
      </c>
      <c r="K869" s="269"/>
      <c r="L869" s="291" t="s">
        <v>2743</v>
      </c>
      <c r="M869" s="291"/>
      <c r="N869" s="293" t="s">
        <v>305</v>
      </c>
    </row>
    <row r="870" spans="2:14" s="172" customFormat="1" hidden="1" x14ac:dyDescent="0.25">
      <c r="B870" s="264" t="s">
        <v>2744</v>
      </c>
      <c r="C870" s="264" t="s">
        <v>2747</v>
      </c>
      <c r="D870" s="265" t="s">
        <v>2748</v>
      </c>
      <c r="E870" s="265" t="s">
        <v>1385</v>
      </c>
      <c r="F870" s="265" t="s">
        <v>277</v>
      </c>
      <c r="G870" s="295" t="s">
        <v>2707</v>
      </c>
      <c r="H870" s="268"/>
      <c r="I870" s="268"/>
      <c r="J870" s="269"/>
      <c r="K870" s="269">
        <v>1</v>
      </c>
      <c r="L870" s="291" t="s">
        <v>2749</v>
      </c>
      <c r="M870" s="291"/>
      <c r="N870" s="293" t="s">
        <v>305</v>
      </c>
    </row>
    <row r="871" spans="2:14" s="172" customFormat="1" hidden="1" x14ac:dyDescent="0.25">
      <c r="B871" s="264" t="s">
        <v>2750</v>
      </c>
      <c r="C871" s="264" t="s">
        <v>2751</v>
      </c>
      <c r="D871" s="265" t="s">
        <v>2752</v>
      </c>
      <c r="E871" s="265" t="s">
        <v>2753</v>
      </c>
      <c r="F871" s="266" t="s">
        <v>2632</v>
      </c>
      <c r="G871" s="280" t="s">
        <v>325</v>
      </c>
      <c r="H871" s="281"/>
      <c r="I871" s="281"/>
      <c r="J871" s="269"/>
      <c r="K871" s="269"/>
      <c r="L871" s="291" t="s">
        <v>2754</v>
      </c>
      <c r="M871" s="292"/>
      <c r="N871" s="272" t="s">
        <v>280</v>
      </c>
    </row>
    <row r="872" spans="2:14" s="172" customFormat="1" hidden="1" x14ac:dyDescent="0.25">
      <c r="B872" s="264" t="s">
        <v>2755</v>
      </c>
      <c r="C872" s="264" t="s">
        <v>569</v>
      </c>
      <c r="D872" s="265" t="s">
        <v>2756</v>
      </c>
      <c r="E872" s="265" t="s">
        <v>1385</v>
      </c>
      <c r="F872" s="266" t="s">
        <v>317</v>
      </c>
      <c r="G872" s="267" t="s">
        <v>2730</v>
      </c>
      <c r="H872" s="268"/>
      <c r="I872" s="268"/>
      <c r="J872" s="269"/>
      <c r="K872" s="269">
        <v>1</v>
      </c>
      <c r="L872" s="294" t="s">
        <v>2711</v>
      </c>
      <c r="M872" s="294"/>
      <c r="N872" s="293" t="s">
        <v>808</v>
      </c>
    </row>
    <row r="873" spans="2:14" s="172" customFormat="1" hidden="1" x14ac:dyDescent="0.25">
      <c r="B873" s="264" t="s">
        <v>2755</v>
      </c>
      <c r="C873" s="264" t="s">
        <v>2757</v>
      </c>
      <c r="D873" s="265" t="s">
        <v>2758</v>
      </c>
      <c r="E873" s="277" t="s">
        <v>2706</v>
      </c>
      <c r="F873" s="266" t="s">
        <v>277</v>
      </c>
      <c r="G873" s="267" t="s">
        <v>298</v>
      </c>
      <c r="H873" s="268"/>
      <c r="I873" s="268"/>
      <c r="J873" s="274"/>
      <c r="K873" s="274"/>
      <c r="L873" s="296" t="s">
        <v>2754</v>
      </c>
      <c r="M873" s="296"/>
      <c r="N873" s="293" t="s">
        <v>808</v>
      </c>
    </row>
    <row r="874" spans="2:14" s="172" customFormat="1" hidden="1" x14ac:dyDescent="0.25">
      <c r="B874" s="264" t="s">
        <v>2759</v>
      </c>
      <c r="C874" s="264" t="s">
        <v>2760</v>
      </c>
      <c r="D874" s="265" t="s">
        <v>2761</v>
      </c>
      <c r="E874" s="277" t="s">
        <v>2706</v>
      </c>
      <c r="F874" s="266" t="s">
        <v>2632</v>
      </c>
      <c r="G874" s="266" t="s">
        <v>298</v>
      </c>
      <c r="H874" s="268"/>
      <c r="I874" s="268"/>
      <c r="J874" s="269">
        <v>1</v>
      </c>
      <c r="K874" s="269">
        <v>1</v>
      </c>
      <c r="L874" s="291" t="s">
        <v>2762</v>
      </c>
      <c r="M874" s="291"/>
      <c r="N874" s="293" t="s">
        <v>299</v>
      </c>
    </row>
    <row r="875" spans="2:14" s="172" customFormat="1" hidden="1" x14ac:dyDescent="0.25">
      <c r="B875" s="264" t="s">
        <v>2763</v>
      </c>
      <c r="C875" s="264" t="s">
        <v>2764</v>
      </c>
      <c r="D875" s="265" t="s">
        <v>2765</v>
      </c>
      <c r="E875" s="277" t="s">
        <v>2706</v>
      </c>
      <c r="F875" s="265" t="s">
        <v>816</v>
      </c>
      <c r="G875" s="266" t="s">
        <v>2766</v>
      </c>
      <c r="H875" s="268"/>
      <c r="I875" s="268"/>
      <c r="J875" s="269">
        <v>1</v>
      </c>
      <c r="K875" s="269"/>
      <c r="L875" s="296" t="s">
        <v>2716</v>
      </c>
      <c r="M875" s="297"/>
      <c r="N875" s="298" t="s">
        <v>321</v>
      </c>
    </row>
    <row r="876" spans="2:14" s="172" customFormat="1" hidden="1" x14ac:dyDescent="0.25">
      <c r="B876" s="287" t="s">
        <v>2767</v>
      </c>
      <c r="C876" s="287" t="s">
        <v>2768</v>
      </c>
      <c r="D876" s="280" t="s">
        <v>2769</v>
      </c>
      <c r="E876" s="280" t="s">
        <v>1385</v>
      </c>
      <c r="F876" s="267" t="s">
        <v>317</v>
      </c>
      <c r="G876" s="267" t="s">
        <v>298</v>
      </c>
      <c r="H876" s="268"/>
      <c r="I876" s="268"/>
      <c r="J876" s="269">
        <v>1</v>
      </c>
      <c r="K876" s="269"/>
      <c r="L876" s="291" t="s">
        <v>2711</v>
      </c>
      <c r="M876" s="291"/>
      <c r="N876" s="293" t="s">
        <v>280</v>
      </c>
    </row>
    <row r="877" spans="2:14" s="172" customFormat="1" hidden="1" x14ac:dyDescent="0.25">
      <c r="B877" s="264" t="s">
        <v>2770</v>
      </c>
      <c r="C877" s="264" t="s">
        <v>2751</v>
      </c>
      <c r="D877" s="265" t="s">
        <v>2771</v>
      </c>
      <c r="E877" s="265" t="s">
        <v>2698</v>
      </c>
      <c r="F877" s="266" t="s">
        <v>2632</v>
      </c>
      <c r="G877" s="266" t="s">
        <v>298</v>
      </c>
      <c r="H877" s="268"/>
      <c r="I877" s="268"/>
      <c r="J877" s="269"/>
      <c r="K877" s="269"/>
      <c r="L877" s="291" t="s">
        <v>2762</v>
      </c>
      <c r="M877" s="291"/>
      <c r="N877" s="293" t="s">
        <v>808</v>
      </c>
    </row>
    <row r="878" spans="2:14" s="172" customFormat="1" hidden="1" x14ac:dyDescent="0.25">
      <c r="B878" s="264" t="s">
        <v>2770</v>
      </c>
      <c r="C878" s="264" t="s">
        <v>2760</v>
      </c>
      <c r="D878" s="265" t="s">
        <v>2772</v>
      </c>
      <c r="E878" s="265" t="s">
        <v>2698</v>
      </c>
      <c r="F878" s="266" t="s">
        <v>2632</v>
      </c>
      <c r="G878" s="266" t="s">
        <v>298</v>
      </c>
      <c r="H878" s="268"/>
      <c r="I878" s="268"/>
      <c r="J878" s="269"/>
      <c r="K878" s="269"/>
      <c r="L878" s="291" t="s">
        <v>2762</v>
      </c>
      <c r="M878" s="291"/>
      <c r="N878" s="293" t="s">
        <v>808</v>
      </c>
    </row>
    <row r="879" spans="2:14" s="172" customFormat="1" hidden="1" x14ac:dyDescent="0.25">
      <c r="B879" s="287" t="s">
        <v>2773</v>
      </c>
      <c r="C879" s="287" t="s">
        <v>2774</v>
      </c>
      <c r="D879" s="280" t="s">
        <v>2775</v>
      </c>
      <c r="E879" s="280" t="s">
        <v>2776</v>
      </c>
      <c r="F879" s="267" t="s">
        <v>2632</v>
      </c>
      <c r="G879" s="267" t="s">
        <v>2150</v>
      </c>
      <c r="H879" s="268"/>
      <c r="I879" s="268"/>
      <c r="J879" s="269"/>
      <c r="K879" s="269"/>
      <c r="L879" s="291" t="s">
        <v>2762</v>
      </c>
      <c r="M879" s="291"/>
      <c r="N879" s="293" t="s">
        <v>299</v>
      </c>
    </row>
    <row r="880" spans="2:14" s="172" customFormat="1" hidden="1" x14ac:dyDescent="0.25">
      <c r="B880" s="264" t="s">
        <v>2773</v>
      </c>
      <c r="C880" s="264" t="s">
        <v>2768</v>
      </c>
      <c r="D880" s="265" t="s">
        <v>2777</v>
      </c>
      <c r="E880" s="277" t="s">
        <v>2706</v>
      </c>
      <c r="F880" s="266" t="s">
        <v>816</v>
      </c>
      <c r="G880" s="280" t="s">
        <v>1235</v>
      </c>
      <c r="H880" s="268"/>
      <c r="I880" s="268"/>
      <c r="J880" s="269"/>
      <c r="K880" s="269">
        <v>1</v>
      </c>
      <c r="L880" s="291" t="s">
        <v>2762</v>
      </c>
      <c r="M880" s="292"/>
      <c r="N880" s="272" t="s">
        <v>299</v>
      </c>
    </row>
    <row r="881" spans="1:14" s="172" customFormat="1" hidden="1" x14ac:dyDescent="0.25">
      <c r="B881" s="264" t="s">
        <v>2778</v>
      </c>
      <c r="C881" s="264" t="s">
        <v>2779</v>
      </c>
      <c r="D881" s="265" t="s">
        <v>2780</v>
      </c>
      <c r="E881" s="265" t="s">
        <v>2781</v>
      </c>
      <c r="F881" s="266" t="s">
        <v>2632</v>
      </c>
      <c r="G881" s="280" t="s">
        <v>298</v>
      </c>
      <c r="H881" s="281"/>
      <c r="I881" s="281"/>
      <c r="J881" s="269"/>
      <c r="K881" s="269"/>
      <c r="L881" s="299" t="s">
        <v>2762</v>
      </c>
      <c r="M881" s="299"/>
      <c r="N881" s="293" t="s">
        <v>305</v>
      </c>
    </row>
    <row r="882" spans="1:14" s="172" customFormat="1" hidden="1" x14ac:dyDescent="0.25">
      <c r="B882" s="264" t="s">
        <v>2778</v>
      </c>
      <c r="C882" s="264" t="s">
        <v>2782</v>
      </c>
      <c r="D882" s="265" t="s">
        <v>2783</v>
      </c>
      <c r="E882" s="277" t="s">
        <v>2706</v>
      </c>
      <c r="F882" s="266" t="s">
        <v>2632</v>
      </c>
      <c r="G882" s="280" t="s">
        <v>2730</v>
      </c>
      <c r="H882" s="279"/>
      <c r="I882" s="279"/>
      <c r="J882" s="269">
        <v>1</v>
      </c>
      <c r="K882" s="269">
        <v>3</v>
      </c>
      <c r="L882" s="300" t="s">
        <v>2784</v>
      </c>
      <c r="M882" s="300"/>
      <c r="N882" s="265" t="s">
        <v>305</v>
      </c>
    </row>
    <row r="883" spans="1:14" s="172" customFormat="1" hidden="1" x14ac:dyDescent="0.25">
      <c r="B883" s="264" t="s">
        <v>2778</v>
      </c>
      <c r="C883" s="264" t="s">
        <v>2717</v>
      </c>
      <c r="D883" s="265" t="s">
        <v>2785</v>
      </c>
      <c r="E883" s="284" t="s">
        <v>2781</v>
      </c>
      <c r="F883" s="265" t="s">
        <v>2632</v>
      </c>
      <c r="G883" s="265" t="s">
        <v>2730</v>
      </c>
      <c r="H883" s="273"/>
      <c r="I883" s="273"/>
      <c r="J883" s="269">
        <v>1</v>
      </c>
      <c r="K883" s="269"/>
      <c r="L883" s="300" t="s">
        <v>2786</v>
      </c>
      <c r="M883" s="301"/>
      <c r="N883" s="265" t="s">
        <v>305</v>
      </c>
    </row>
    <row r="884" spans="1:14" s="172" customFormat="1" hidden="1" x14ac:dyDescent="0.25">
      <c r="B884" s="287" t="s">
        <v>2787</v>
      </c>
      <c r="C884" s="287" t="s">
        <v>2788</v>
      </c>
      <c r="D884" s="280" t="s">
        <v>2789</v>
      </c>
      <c r="E884" s="277" t="s">
        <v>2706</v>
      </c>
      <c r="F884" s="267" t="s">
        <v>2632</v>
      </c>
      <c r="G884" s="267" t="s">
        <v>2730</v>
      </c>
      <c r="H884" s="268"/>
      <c r="I884" s="268"/>
      <c r="J884" s="269">
        <v>1</v>
      </c>
      <c r="K884" s="269">
        <v>1</v>
      </c>
      <c r="L884" s="300" t="s">
        <v>2784</v>
      </c>
      <c r="M884" s="300"/>
      <c r="N884" s="280" t="s">
        <v>321</v>
      </c>
    </row>
    <row r="885" spans="1:14" s="172" customFormat="1" hidden="1" x14ac:dyDescent="0.25">
      <c r="B885" s="264" t="s">
        <v>2787</v>
      </c>
      <c r="C885" s="264" t="s">
        <v>2696</v>
      </c>
      <c r="D885" s="265" t="s">
        <v>2790</v>
      </c>
      <c r="E885" s="284" t="s">
        <v>2781</v>
      </c>
      <c r="F885" s="265" t="s">
        <v>2632</v>
      </c>
      <c r="G885" s="265" t="s">
        <v>1235</v>
      </c>
      <c r="H885" s="273"/>
      <c r="I885" s="273"/>
      <c r="J885" s="269"/>
      <c r="K885" s="269"/>
      <c r="L885" s="282" t="s">
        <v>2749</v>
      </c>
      <c r="M885" s="278"/>
      <c r="N885" s="284" t="s">
        <v>321</v>
      </c>
    </row>
    <row r="886" spans="1:14" s="172" customFormat="1" hidden="1" x14ac:dyDescent="0.25">
      <c r="B886" s="287" t="s">
        <v>2791</v>
      </c>
      <c r="C886" s="287" t="s">
        <v>2792</v>
      </c>
      <c r="D886" s="280" t="s">
        <v>2793</v>
      </c>
      <c r="E886" s="277" t="s">
        <v>2706</v>
      </c>
      <c r="F886" s="267" t="s">
        <v>277</v>
      </c>
      <c r="G886" s="267" t="s">
        <v>2730</v>
      </c>
      <c r="H886" s="268"/>
      <c r="I886" s="268"/>
      <c r="J886" s="269"/>
      <c r="K886" s="269"/>
      <c r="L886" s="270" t="s">
        <v>2784</v>
      </c>
      <c r="M886" s="292"/>
      <c r="N886" s="302" t="s">
        <v>280</v>
      </c>
    </row>
    <row r="887" spans="1:14" s="172" customFormat="1" hidden="1" x14ac:dyDescent="0.25">
      <c r="B887" s="264" t="s">
        <v>2791</v>
      </c>
      <c r="C887" s="264" t="s">
        <v>2794</v>
      </c>
      <c r="D887" s="265" t="s">
        <v>2795</v>
      </c>
      <c r="E887" s="265" t="s">
        <v>2796</v>
      </c>
      <c r="F887" s="266" t="s">
        <v>2632</v>
      </c>
      <c r="G887" s="265" t="s">
        <v>1241</v>
      </c>
      <c r="H887" s="269">
        <v>1</v>
      </c>
      <c r="I887" s="269"/>
      <c r="J887" s="269"/>
      <c r="K887" s="269"/>
      <c r="L887" s="294" t="s">
        <v>2797</v>
      </c>
      <c r="M887" s="294"/>
      <c r="N887" s="293" t="s">
        <v>280</v>
      </c>
    </row>
    <row r="888" spans="1:14" s="5" customFormat="1" ht="20.100000000000001" customHeight="1" x14ac:dyDescent="0.25">
      <c r="A888" s="37"/>
      <c r="B888" s="38"/>
      <c r="C888" s="37"/>
      <c r="D888" s="37"/>
      <c r="E888" s="37"/>
      <c r="F888" s="37" t="s">
        <v>1709</v>
      </c>
      <c r="G888" s="37" t="s">
        <v>831</v>
      </c>
      <c r="H888" s="52">
        <f>SUM(H856:H887)</f>
        <v>1</v>
      </c>
      <c r="I888" s="52">
        <f>SUM(I856:I887)</f>
        <v>0</v>
      </c>
      <c r="J888" s="52">
        <f>SUM(J856:J887)</f>
        <v>18</v>
      </c>
      <c r="K888" s="52">
        <f>SUM(K856:K887)</f>
        <v>9</v>
      </c>
      <c r="L888" s="37"/>
    </row>
    <row r="889" spans="1:14" s="172" customFormat="1" hidden="1" x14ac:dyDescent="0.25">
      <c r="B889" s="277" t="s">
        <v>2798</v>
      </c>
      <c r="C889" s="277" t="s">
        <v>2799</v>
      </c>
      <c r="D889" s="284" t="s">
        <v>2800</v>
      </c>
      <c r="E889" s="277" t="s">
        <v>2706</v>
      </c>
      <c r="F889" s="295" t="s">
        <v>2632</v>
      </c>
      <c r="G889" s="265" t="s">
        <v>298</v>
      </c>
      <c r="H889" s="273"/>
      <c r="I889" s="274"/>
      <c r="J889" s="269"/>
      <c r="K889" s="269">
        <v>1</v>
      </c>
      <c r="L889" s="288" t="s">
        <v>2801</v>
      </c>
      <c r="M889" s="294"/>
      <c r="N889" s="286" t="s">
        <v>288</v>
      </c>
    </row>
    <row r="890" spans="1:14" s="172" customFormat="1" hidden="1" x14ac:dyDescent="0.25">
      <c r="B890" s="277" t="s">
        <v>2798</v>
      </c>
      <c r="C890" s="303" t="s">
        <v>2745</v>
      </c>
      <c r="D890" s="289" t="s">
        <v>2802</v>
      </c>
      <c r="E890" s="289" t="s">
        <v>1109</v>
      </c>
      <c r="F890" s="290" t="s">
        <v>816</v>
      </c>
      <c r="G890" s="289" t="s">
        <v>2707</v>
      </c>
      <c r="H890" s="304"/>
      <c r="I890" s="274"/>
      <c r="J890" s="269"/>
      <c r="K890" s="269">
        <v>1</v>
      </c>
      <c r="L890" s="294" t="s">
        <v>2803</v>
      </c>
      <c r="M890" s="294"/>
      <c r="N890" s="305" t="s">
        <v>288</v>
      </c>
    </row>
    <row r="891" spans="1:14" s="172" customFormat="1" hidden="1" x14ac:dyDescent="0.25">
      <c r="B891" s="303" t="s">
        <v>2804</v>
      </c>
      <c r="C891" s="303" t="s">
        <v>2741</v>
      </c>
      <c r="D891" s="289" t="s">
        <v>2805</v>
      </c>
      <c r="E891" s="284" t="s">
        <v>2706</v>
      </c>
      <c r="F891" s="290" t="s">
        <v>2632</v>
      </c>
      <c r="G891" s="280" t="s">
        <v>1241</v>
      </c>
      <c r="H891" s="268"/>
      <c r="I891" s="274"/>
      <c r="J891" s="269"/>
      <c r="K891" s="269">
        <v>1</v>
      </c>
      <c r="L891" s="275" t="s">
        <v>2801</v>
      </c>
      <c r="M891" s="291"/>
      <c r="N891" s="293" t="s">
        <v>808</v>
      </c>
    </row>
    <row r="892" spans="1:14" s="172" customFormat="1" hidden="1" x14ac:dyDescent="0.25">
      <c r="B892" s="303" t="s">
        <v>2806</v>
      </c>
      <c r="C892" s="303" t="s">
        <v>2807</v>
      </c>
      <c r="D892" s="289" t="s">
        <v>2808</v>
      </c>
      <c r="E892" s="289" t="s">
        <v>2698</v>
      </c>
      <c r="F892" s="290" t="s">
        <v>2632</v>
      </c>
      <c r="G892" s="280" t="s">
        <v>2730</v>
      </c>
      <c r="H892" s="268"/>
      <c r="I892" s="274"/>
      <c r="J892" s="269"/>
      <c r="K892" s="269"/>
      <c r="L892" s="275" t="s">
        <v>2801</v>
      </c>
      <c r="M892" s="291"/>
      <c r="N892" s="293" t="s">
        <v>299</v>
      </c>
    </row>
    <row r="893" spans="1:14" s="172" customFormat="1" hidden="1" x14ac:dyDescent="0.25">
      <c r="B893" s="303" t="s">
        <v>2809</v>
      </c>
      <c r="C893" s="303" t="s">
        <v>2810</v>
      </c>
      <c r="D893" s="289" t="s">
        <v>2811</v>
      </c>
      <c r="E893" s="289" t="s">
        <v>2698</v>
      </c>
      <c r="F893" s="290" t="s">
        <v>2632</v>
      </c>
      <c r="G893" s="280" t="s">
        <v>1235</v>
      </c>
      <c r="H893" s="268"/>
      <c r="I893" s="274"/>
      <c r="J893" s="269"/>
      <c r="K893" s="269"/>
      <c r="L893" s="275" t="s">
        <v>2801</v>
      </c>
      <c r="M893" s="291"/>
      <c r="N893" s="293" t="s">
        <v>321</v>
      </c>
    </row>
    <row r="894" spans="1:14" s="172" customFormat="1" hidden="1" x14ac:dyDescent="0.25">
      <c r="B894" s="303" t="s">
        <v>2809</v>
      </c>
      <c r="C894" s="303" t="s">
        <v>2747</v>
      </c>
      <c r="D894" s="289" t="s">
        <v>2812</v>
      </c>
      <c r="E894" s="289" t="s">
        <v>1385</v>
      </c>
      <c r="F894" s="290" t="s">
        <v>317</v>
      </c>
      <c r="G894" s="280" t="s">
        <v>1357</v>
      </c>
      <c r="H894" s="268"/>
      <c r="I894" s="274"/>
      <c r="J894" s="274" t="s">
        <v>2813</v>
      </c>
      <c r="K894" s="269"/>
      <c r="L894" s="291" t="s">
        <v>2711</v>
      </c>
      <c r="M894" s="291"/>
      <c r="N894" s="293" t="s">
        <v>321</v>
      </c>
    </row>
    <row r="895" spans="1:14" s="172" customFormat="1" hidden="1" x14ac:dyDescent="0.25">
      <c r="B895" s="303" t="s">
        <v>2814</v>
      </c>
      <c r="C895" s="303" t="s">
        <v>2815</v>
      </c>
      <c r="D895" s="289" t="s">
        <v>2816</v>
      </c>
      <c r="E895" s="289" t="s">
        <v>1385</v>
      </c>
      <c r="F895" s="290" t="s">
        <v>277</v>
      </c>
      <c r="G895" s="280" t="s">
        <v>1235</v>
      </c>
      <c r="H895" s="268"/>
      <c r="I895" s="274"/>
      <c r="J895" s="269"/>
      <c r="K895" s="269">
        <v>1</v>
      </c>
      <c r="L895" s="291" t="s">
        <v>2711</v>
      </c>
      <c r="M895" s="291"/>
      <c r="N895" s="293" t="s">
        <v>280</v>
      </c>
    </row>
    <row r="896" spans="1:14" s="172" customFormat="1" hidden="1" x14ac:dyDescent="0.25">
      <c r="B896" s="303" t="s">
        <v>2817</v>
      </c>
      <c r="C896" s="303" t="s">
        <v>2818</v>
      </c>
      <c r="D896" s="289" t="s">
        <v>2819</v>
      </c>
      <c r="E896" s="289" t="s">
        <v>2820</v>
      </c>
      <c r="F896" s="290" t="s">
        <v>2632</v>
      </c>
      <c r="G896" s="289" t="s">
        <v>298</v>
      </c>
      <c r="H896" s="304"/>
      <c r="I896" s="274"/>
      <c r="J896" s="269">
        <v>1</v>
      </c>
      <c r="K896" s="269"/>
      <c r="L896" s="296" t="s">
        <v>2821</v>
      </c>
      <c r="M896" s="296"/>
      <c r="N896" s="305" t="s">
        <v>808</v>
      </c>
    </row>
    <row r="897" spans="2:14" s="172" customFormat="1" hidden="1" x14ac:dyDescent="0.25">
      <c r="B897" s="303" t="s">
        <v>2822</v>
      </c>
      <c r="C897" s="303" t="s">
        <v>2823</v>
      </c>
      <c r="D897" s="289" t="s">
        <v>2771</v>
      </c>
      <c r="E897" s="289" t="s">
        <v>2698</v>
      </c>
      <c r="F897" s="290" t="s">
        <v>816</v>
      </c>
      <c r="G897" s="289" t="s">
        <v>298</v>
      </c>
      <c r="H897" s="304"/>
      <c r="I897" s="274"/>
      <c r="J897" s="269"/>
      <c r="K897" s="269"/>
      <c r="L897" s="296" t="s">
        <v>2803</v>
      </c>
      <c r="M897" s="296"/>
      <c r="N897" s="305" t="s">
        <v>305</v>
      </c>
    </row>
    <row r="898" spans="2:14" s="172" customFormat="1" hidden="1" x14ac:dyDescent="0.25">
      <c r="B898" s="303" t="s">
        <v>2822</v>
      </c>
      <c r="C898" s="303" t="s">
        <v>2824</v>
      </c>
      <c r="D898" s="289" t="s">
        <v>2825</v>
      </c>
      <c r="E898" s="289" t="s">
        <v>2826</v>
      </c>
      <c r="F898" s="290" t="s">
        <v>277</v>
      </c>
      <c r="G898" s="280" t="s">
        <v>1235</v>
      </c>
      <c r="H898" s="268"/>
      <c r="I898" s="274"/>
      <c r="J898" s="269"/>
      <c r="K898" s="269">
        <v>1</v>
      </c>
      <c r="L898" s="275" t="s">
        <v>2801</v>
      </c>
      <c r="M898" s="291"/>
      <c r="N898" s="293" t="s">
        <v>305</v>
      </c>
    </row>
    <row r="899" spans="2:14" s="172" customFormat="1" hidden="1" x14ac:dyDescent="0.25">
      <c r="B899" s="303" t="s">
        <v>2822</v>
      </c>
      <c r="C899" s="303" t="s">
        <v>2827</v>
      </c>
      <c r="D899" s="289" t="s">
        <v>2828</v>
      </c>
      <c r="E899" s="289" t="s">
        <v>2826</v>
      </c>
      <c r="F899" s="290" t="s">
        <v>277</v>
      </c>
      <c r="G899" s="280" t="s">
        <v>298</v>
      </c>
      <c r="H899" s="268"/>
      <c r="I899" s="274"/>
      <c r="J899" s="269"/>
      <c r="K899" s="269">
        <v>1</v>
      </c>
      <c r="L899" s="275" t="s">
        <v>2801</v>
      </c>
      <c r="M899" s="291"/>
      <c r="N899" s="293" t="s">
        <v>305</v>
      </c>
    </row>
    <row r="900" spans="2:14" s="172" customFormat="1" hidden="1" x14ac:dyDescent="0.25">
      <c r="B900" s="303" t="s">
        <v>2829</v>
      </c>
      <c r="C900" s="303" t="s">
        <v>2830</v>
      </c>
      <c r="D900" s="289" t="s">
        <v>2831</v>
      </c>
      <c r="E900" s="284" t="s">
        <v>2706</v>
      </c>
      <c r="F900" s="290" t="s">
        <v>2632</v>
      </c>
      <c r="G900" s="280" t="s">
        <v>2730</v>
      </c>
      <c r="H900" s="268"/>
      <c r="I900" s="274"/>
      <c r="J900" s="269">
        <v>1</v>
      </c>
      <c r="K900" s="269"/>
      <c r="L900" s="275" t="s">
        <v>2801</v>
      </c>
      <c r="M900" s="291"/>
      <c r="N900" s="293" t="s">
        <v>321</v>
      </c>
    </row>
    <row r="901" spans="2:14" s="172" customFormat="1" hidden="1" x14ac:dyDescent="0.25">
      <c r="B901" s="303" t="s">
        <v>2832</v>
      </c>
      <c r="C901" s="303" t="s">
        <v>2815</v>
      </c>
      <c r="D901" s="289" t="s">
        <v>2833</v>
      </c>
      <c r="E901" s="289" t="s">
        <v>2826</v>
      </c>
      <c r="F901" s="290" t="s">
        <v>277</v>
      </c>
      <c r="G901" s="280" t="s">
        <v>2766</v>
      </c>
      <c r="H901" s="268"/>
      <c r="I901" s="274"/>
      <c r="J901" s="269">
        <v>1</v>
      </c>
      <c r="K901" s="269"/>
      <c r="L901" s="275" t="s">
        <v>2801</v>
      </c>
      <c r="M901" s="291"/>
      <c r="N901" s="293" t="s">
        <v>280</v>
      </c>
    </row>
    <row r="902" spans="2:14" s="172" customFormat="1" hidden="1" x14ac:dyDescent="0.25">
      <c r="B902" s="303" t="s">
        <v>2834</v>
      </c>
      <c r="C902" s="303" t="s">
        <v>2835</v>
      </c>
      <c r="D902" s="289" t="s">
        <v>2836</v>
      </c>
      <c r="E902" s="289" t="s">
        <v>2698</v>
      </c>
      <c r="F902" s="290" t="s">
        <v>2632</v>
      </c>
      <c r="G902" s="280" t="s">
        <v>351</v>
      </c>
      <c r="H902" s="268"/>
      <c r="I902" s="274"/>
      <c r="J902" s="269"/>
      <c r="K902" s="269"/>
      <c r="L902" s="275" t="s">
        <v>2801</v>
      </c>
      <c r="M902" s="291"/>
      <c r="N902" s="293" t="s">
        <v>288</v>
      </c>
    </row>
    <row r="903" spans="2:14" s="172" customFormat="1" hidden="1" x14ac:dyDescent="0.25">
      <c r="B903" s="303" t="s">
        <v>2834</v>
      </c>
      <c r="C903" s="303" t="s">
        <v>2837</v>
      </c>
      <c r="D903" s="289" t="s">
        <v>2838</v>
      </c>
      <c r="E903" s="289" t="s">
        <v>1385</v>
      </c>
      <c r="F903" s="290" t="s">
        <v>2632</v>
      </c>
      <c r="G903" s="280" t="s">
        <v>2707</v>
      </c>
      <c r="H903" s="268"/>
      <c r="I903" s="274"/>
      <c r="J903" s="269">
        <v>1</v>
      </c>
      <c r="K903" s="269"/>
      <c r="L903" s="291" t="s">
        <v>2839</v>
      </c>
      <c r="M903" s="291"/>
      <c r="N903" s="293" t="s">
        <v>288</v>
      </c>
    </row>
    <row r="904" spans="2:14" s="172" customFormat="1" hidden="1" x14ac:dyDescent="0.25">
      <c r="B904" s="303" t="s">
        <v>2840</v>
      </c>
      <c r="C904" s="303" t="s">
        <v>2841</v>
      </c>
      <c r="D904" s="289" t="s">
        <v>2842</v>
      </c>
      <c r="E904" s="284" t="s">
        <v>2706</v>
      </c>
      <c r="F904" s="290" t="s">
        <v>2632</v>
      </c>
      <c r="G904" s="280" t="s">
        <v>2707</v>
      </c>
      <c r="H904" s="268"/>
      <c r="I904" s="274"/>
      <c r="J904" s="269">
        <v>1</v>
      </c>
      <c r="K904" s="269"/>
      <c r="L904" s="275" t="s">
        <v>2801</v>
      </c>
      <c r="M904" s="291"/>
      <c r="N904" s="293" t="s">
        <v>808</v>
      </c>
    </row>
    <row r="905" spans="2:14" s="172" customFormat="1" hidden="1" x14ac:dyDescent="0.25">
      <c r="B905" s="303" t="s">
        <v>2840</v>
      </c>
      <c r="C905" s="303" t="s">
        <v>2810</v>
      </c>
      <c r="D905" s="289" t="s">
        <v>2843</v>
      </c>
      <c r="E905" s="284" t="s">
        <v>2706</v>
      </c>
      <c r="F905" s="290" t="s">
        <v>2632</v>
      </c>
      <c r="G905" s="280" t="s">
        <v>298</v>
      </c>
      <c r="H905" s="268"/>
      <c r="I905" s="274"/>
      <c r="J905" s="269">
        <v>1</v>
      </c>
      <c r="K905" s="269"/>
      <c r="L905" s="275" t="s">
        <v>2801</v>
      </c>
      <c r="M905" s="291"/>
      <c r="N905" s="293" t="s">
        <v>808</v>
      </c>
    </row>
    <row r="906" spans="2:14" s="172" customFormat="1" hidden="1" x14ac:dyDescent="0.25">
      <c r="B906" s="303" t="s">
        <v>2844</v>
      </c>
      <c r="C906" s="303" t="s">
        <v>2845</v>
      </c>
      <c r="D906" s="289" t="s">
        <v>2846</v>
      </c>
      <c r="E906" s="284" t="s">
        <v>2706</v>
      </c>
      <c r="F906" s="290" t="s">
        <v>2632</v>
      </c>
      <c r="G906" s="280" t="s">
        <v>298</v>
      </c>
      <c r="H906" s="268"/>
      <c r="I906" s="274"/>
      <c r="J906" s="269">
        <v>1</v>
      </c>
      <c r="K906" s="269"/>
      <c r="L906" s="275" t="s">
        <v>2801</v>
      </c>
      <c r="M906" s="291"/>
      <c r="N906" s="293" t="s">
        <v>280</v>
      </c>
    </row>
    <row r="907" spans="2:14" s="172" customFormat="1" hidden="1" x14ac:dyDescent="0.25">
      <c r="B907" s="303" t="s">
        <v>2847</v>
      </c>
      <c r="C907" s="303" t="s">
        <v>2848</v>
      </c>
      <c r="D907" s="289" t="s">
        <v>2849</v>
      </c>
      <c r="E907" s="284" t="s">
        <v>2706</v>
      </c>
      <c r="F907" s="290" t="s">
        <v>2632</v>
      </c>
      <c r="G907" s="280" t="s">
        <v>1235</v>
      </c>
      <c r="H907" s="268"/>
      <c r="I907" s="274"/>
      <c r="J907" s="269"/>
      <c r="K907" s="269"/>
      <c r="L907" s="275" t="s">
        <v>2801</v>
      </c>
      <c r="M907" s="291"/>
      <c r="N907" s="293" t="s">
        <v>288</v>
      </c>
    </row>
    <row r="908" spans="2:14" s="172" customFormat="1" hidden="1" x14ac:dyDescent="0.25">
      <c r="B908" s="303" t="s">
        <v>2850</v>
      </c>
      <c r="C908" s="303" t="s">
        <v>2851</v>
      </c>
      <c r="D908" s="289" t="s">
        <v>2852</v>
      </c>
      <c r="E908" s="289" t="s">
        <v>2826</v>
      </c>
      <c r="F908" s="290" t="s">
        <v>277</v>
      </c>
      <c r="G908" s="280" t="s">
        <v>1241</v>
      </c>
      <c r="H908" s="268"/>
      <c r="I908" s="274"/>
      <c r="J908" s="269">
        <v>1</v>
      </c>
      <c r="K908" s="269"/>
      <c r="L908" s="275" t="s">
        <v>2801</v>
      </c>
      <c r="M908" s="291"/>
      <c r="N908" s="293" t="s">
        <v>305</v>
      </c>
    </row>
    <row r="909" spans="2:14" s="172" customFormat="1" hidden="1" x14ac:dyDescent="0.25">
      <c r="B909" s="303" t="s">
        <v>2853</v>
      </c>
      <c r="C909" s="303" t="s">
        <v>2854</v>
      </c>
      <c r="D909" s="289" t="s">
        <v>2855</v>
      </c>
      <c r="E909" s="289" t="s">
        <v>2706</v>
      </c>
      <c r="F909" s="290" t="s">
        <v>277</v>
      </c>
      <c r="G909" s="280" t="s">
        <v>298</v>
      </c>
      <c r="H909" s="268"/>
      <c r="I909" s="274"/>
      <c r="J909" s="269">
        <v>1</v>
      </c>
      <c r="K909" s="269"/>
      <c r="L909" s="275" t="s">
        <v>2801</v>
      </c>
      <c r="M909" s="291"/>
      <c r="N909" s="293" t="s">
        <v>321</v>
      </c>
    </row>
    <row r="910" spans="2:14" s="172" customFormat="1" hidden="1" x14ac:dyDescent="0.25">
      <c r="B910" s="303" t="s">
        <v>2856</v>
      </c>
      <c r="C910" s="303" t="s">
        <v>2857</v>
      </c>
      <c r="D910" s="289" t="s">
        <v>2858</v>
      </c>
      <c r="E910" s="289" t="s">
        <v>2859</v>
      </c>
      <c r="F910" s="290" t="s">
        <v>2632</v>
      </c>
      <c r="G910" s="289" t="s">
        <v>1241</v>
      </c>
      <c r="H910" s="304"/>
      <c r="I910" s="274"/>
      <c r="J910" s="269">
        <v>1</v>
      </c>
      <c r="K910" s="269"/>
      <c r="L910" s="296" t="s">
        <v>2803</v>
      </c>
      <c r="M910" s="296"/>
      <c r="N910" s="305" t="s">
        <v>280</v>
      </c>
    </row>
    <row r="911" spans="2:14" s="172" customFormat="1" hidden="1" x14ac:dyDescent="0.25">
      <c r="B911" s="303" t="s">
        <v>2860</v>
      </c>
      <c r="C911" s="303" t="s">
        <v>2760</v>
      </c>
      <c r="D911" s="289" t="s">
        <v>2861</v>
      </c>
      <c r="E911" s="280" t="s">
        <v>2698</v>
      </c>
      <c r="F911" s="290" t="s">
        <v>2632</v>
      </c>
      <c r="G911" s="280" t="s">
        <v>1241</v>
      </c>
      <c r="H911" s="268"/>
      <c r="I911" s="274"/>
      <c r="J911" s="269"/>
      <c r="K911" s="269"/>
      <c r="L911" s="275" t="s">
        <v>2801</v>
      </c>
      <c r="M911" s="291"/>
      <c r="N911" s="293" t="s">
        <v>288</v>
      </c>
    </row>
    <row r="912" spans="2:14" s="172" customFormat="1" hidden="1" x14ac:dyDescent="0.25">
      <c r="B912" s="287" t="s">
        <v>2860</v>
      </c>
      <c r="C912" s="287" t="s">
        <v>2862</v>
      </c>
      <c r="D912" s="280" t="s">
        <v>2863</v>
      </c>
      <c r="E912" s="280" t="s">
        <v>2698</v>
      </c>
      <c r="F912" s="267" t="s">
        <v>2632</v>
      </c>
      <c r="G912" s="280" t="s">
        <v>351</v>
      </c>
      <c r="H912" s="268"/>
      <c r="I912" s="274"/>
      <c r="J912" s="274"/>
      <c r="K912" s="274"/>
      <c r="L912" s="275" t="s">
        <v>2801</v>
      </c>
      <c r="M912" s="291"/>
      <c r="N912" s="293" t="s">
        <v>288</v>
      </c>
    </row>
    <row r="913" spans="1:14" s="5" customFormat="1" ht="20.100000000000001" customHeight="1" x14ac:dyDescent="0.25">
      <c r="A913" s="37"/>
      <c r="B913" s="38"/>
      <c r="C913" s="37"/>
      <c r="D913" s="37"/>
      <c r="E913" s="37"/>
      <c r="F913" s="37" t="s">
        <v>1784</v>
      </c>
      <c r="G913" s="37" t="s">
        <v>831</v>
      </c>
      <c r="H913" s="52">
        <f>SUM(H889:H912)</f>
        <v>0</v>
      </c>
      <c r="I913" s="52">
        <f>SUM(I889:I912)</f>
        <v>0</v>
      </c>
      <c r="J913" s="52">
        <f>SUM(J889:J912)</f>
        <v>10</v>
      </c>
      <c r="K913" s="52">
        <f>SUM(K889:K912)</f>
        <v>6</v>
      </c>
      <c r="L913" s="37"/>
    </row>
    <row r="914" spans="1:14" s="172" customFormat="1" hidden="1" x14ac:dyDescent="0.25">
      <c r="B914" s="277" t="s">
        <v>2864</v>
      </c>
      <c r="C914" s="277" t="s">
        <v>2865</v>
      </c>
      <c r="D914" s="285" t="s">
        <v>2866</v>
      </c>
      <c r="E914" s="285" t="s">
        <v>2859</v>
      </c>
      <c r="F914" s="285" t="s">
        <v>816</v>
      </c>
      <c r="G914" s="306" t="s">
        <v>2707</v>
      </c>
      <c r="H914" s="273"/>
      <c r="I914" s="274"/>
      <c r="J914" s="269"/>
      <c r="K914" s="269">
        <v>1</v>
      </c>
      <c r="L914" s="294" t="s">
        <v>2821</v>
      </c>
      <c r="M914" s="283"/>
      <c r="N914" s="284" t="s">
        <v>293</v>
      </c>
    </row>
    <row r="915" spans="1:14" s="172" customFormat="1" hidden="1" x14ac:dyDescent="0.25">
      <c r="B915" s="287" t="s">
        <v>2864</v>
      </c>
      <c r="C915" s="287" t="s">
        <v>2867</v>
      </c>
      <c r="D915" s="307" t="s">
        <v>2868</v>
      </c>
      <c r="E915" s="307" t="s">
        <v>2698</v>
      </c>
      <c r="F915" s="308" t="s">
        <v>277</v>
      </c>
      <c r="G915" s="308" t="s">
        <v>2869</v>
      </c>
      <c r="H915" s="268"/>
      <c r="I915" s="274"/>
      <c r="J915" s="269"/>
      <c r="K915" s="269"/>
      <c r="L915" s="275" t="s">
        <v>2801</v>
      </c>
      <c r="M915" s="292"/>
      <c r="N915" s="271" t="s">
        <v>293</v>
      </c>
    </row>
    <row r="916" spans="1:14" s="172" customFormat="1" hidden="1" x14ac:dyDescent="0.25">
      <c r="B916" s="264" t="s">
        <v>2870</v>
      </c>
      <c r="C916" s="264" t="s">
        <v>2871</v>
      </c>
      <c r="D916" s="306" t="s">
        <v>2872</v>
      </c>
      <c r="E916" s="277" t="s">
        <v>2706</v>
      </c>
      <c r="F916" s="309" t="s">
        <v>2632</v>
      </c>
      <c r="G916" s="308" t="s">
        <v>298</v>
      </c>
      <c r="H916" s="268"/>
      <c r="I916" s="274"/>
      <c r="J916" s="269">
        <v>2</v>
      </c>
      <c r="K916" s="269"/>
      <c r="L916" s="275" t="s">
        <v>2801</v>
      </c>
      <c r="M916" s="292"/>
      <c r="N916" s="271" t="s">
        <v>288</v>
      </c>
    </row>
    <row r="917" spans="1:14" s="172" customFormat="1" hidden="1" x14ac:dyDescent="0.25">
      <c r="B917" s="277" t="s">
        <v>2873</v>
      </c>
      <c r="C917" s="277" t="s">
        <v>2874</v>
      </c>
      <c r="D917" s="285" t="s">
        <v>2875</v>
      </c>
      <c r="E917" s="285" t="s">
        <v>2859</v>
      </c>
      <c r="F917" s="285" t="s">
        <v>2632</v>
      </c>
      <c r="G917" s="310" t="s">
        <v>2707</v>
      </c>
      <c r="H917" s="304"/>
      <c r="I917" s="274"/>
      <c r="J917" s="269">
        <v>1</v>
      </c>
      <c r="K917" s="269">
        <v>1</v>
      </c>
      <c r="L917" s="294" t="s">
        <v>2803</v>
      </c>
      <c r="M917" s="294"/>
      <c r="N917" s="311" t="s">
        <v>299</v>
      </c>
    </row>
    <row r="918" spans="1:14" s="172" customFormat="1" hidden="1" x14ac:dyDescent="0.25">
      <c r="B918" s="287" t="s">
        <v>2873</v>
      </c>
      <c r="C918" s="287" t="s">
        <v>2876</v>
      </c>
      <c r="D918" s="307" t="s">
        <v>2872</v>
      </c>
      <c r="E918" s="277" t="s">
        <v>2706</v>
      </c>
      <c r="F918" s="308" t="s">
        <v>2632</v>
      </c>
      <c r="G918" s="308" t="s">
        <v>298</v>
      </c>
      <c r="H918" s="268"/>
      <c r="I918" s="274"/>
      <c r="J918" s="269"/>
      <c r="K918" s="269">
        <v>1</v>
      </c>
      <c r="L918" s="275" t="s">
        <v>2801</v>
      </c>
      <c r="M918" s="292"/>
      <c r="N918" s="271" t="s">
        <v>299</v>
      </c>
    </row>
    <row r="919" spans="1:14" s="172" customFormat="1" hidden="1" x14ac:dyDescent="0.25">
      <c r="B919" s="277" t="s">
        <v>2877</v>
      </c>
      <c r="C919" s="277" t="s">
        <v>2878</v>
      </c>
      <c r="D919" s="285" t="s">
        <v>2879</v>
      </c>
      <c r="E919" s="285" t="s">
        <v>2880</v>
      </c>
      <c r="F919" s="285" t="s">
        <v>816</v>
      </c>
      <c r="G919" s="310" t="s">
        <v>298</v>
      </c>
      <c r="H919" s="304"/>
      <c r="I919" s="274"/>
      <c r="J919" s="269"/>
      <c r="K919" s="269"/>
      <c r="L919" s="296" t="s">
        <v>2821</v>
      </c>
      <c r="M919" s="297"/>
      <c r="N919" s="311" t="s">
        <v>321</v>
      </c>
    </row>
    <row r="920" spans="1:14" s="172" customFormat="1" hidden="1" x14ac:dyDescent="0.25">
      <c r="B920" s="287" t="s">
        <v>2877</v>
      </c>
      <c r="C920" s="287" t="s">
        <v>2881</v>
      </c>
      <c r="D920" s="307" t="s">
        <v>2882</v>
      </c>
      <c r="E920" s="307" t="s">
        <v>2698</v>
      </c>
      <c r="F920" s="308" t="s">
        <v>2632</v>
      </c>
      <c r="G920" s="308" t="s">
        <v>298</v>
      </c>
      <c r="H920" s="268"/>
      <c r="I920" s="274"/>
      <c r="J920" s="269"/>
      <c r="K920" s="269"/>
      <c r="L920" s="275" t="s">
        <v>2883</v>
      </c>
      <c r="M920" s="292"/>
      <c r="N920" s="271" t="s">
        <v>321</v>
      </c>
    </row>
    <row r="921" spans="1:14" s="172" customFormat="1" hidden="1" x14ac:dyDescent="0.25">
      <c r="B921" s="264" t="s">
        <v>2884</v>
      </c>
      <c r="C921" s="264" t="s">
        <v>2885</v>
      </c>
      <c r="D921" s="306" t="s">
        <v>2886</v>
      </c>
      <c r="E921" s="306" t="s">
        <v>1385</v>
      </c>
      <c r="F921" s="309" t="s">
        <v>2632</v>
      </c>
      <c r="G921" s="308" t="s">
        <v>1235</v>
      </c>
      <c r="H921" s="268"/>
      <c r="I921" s="274"/>
      <c r="J921" s="269"/>
      <c r="K921" s="269">
        <v>1</v>
      </c>
      <c r="L921" s="291" t="s">
        <v>2839</v>
      </c>
      <c r="M921" s="292"/>
      <c r="N921" s="271" t="s">
        <v>280</v>
      </c>
    </row>
    <row r="922" spans="1:14" s="172" customFormat="1" hidden="1" x14ac:dyDescent="0.25">
      <c r="B922" s="264" t="s">
        <v>2887</v>
      </c>
      <c r="C922" s="264" t="s">
        <v>2888</v>
      </c>
      <c r="D922" s="306" t="s">
        <v>2889</v>
      </c>
      <c r="E922" s="306" t="s">
        <v>1385</v>
      </c>
      <c r="F922" s="309" t="s">
        <v>317</v>
      </c>
      <c r="G922" s="308" t="s">
        <v>2707</v>
      </c>
      <c r="H922" s="268"/>
      <c r="I922" s="274"/>
      <c r="J922" s="269"/>
      <c r="K922" s="269">
        <v>1</v>
      </c>
      <c r="L922" s="291" t="s">
        <v>2890</v>
      </c>
      <c r="M922" s="292"/>
      <c r="N922" s="271" t="s">
        <v>288</v>
      </c>
    </row>
    <row r="923" spans="1:14" s="172" customFormat="1" hidden="1" x14ac:dyDescent="0.25">
      <c r="B923" s="277" t="s">
        <v>2891</v>
      </c>
      <c r="C923" s="277" t="s">
        <v>2892</v>
      </c>
      <c r="D923" s="285" t="s">
        <v>2893</v>
      </c>
      <c r="E923" s="285" t="s">
        <v>2894</v>
      </c>
      <c r="F923" s="285" t="s">
        <v>277</v>
      </c>
      <c r="G923" s="310" t="s">
        <v>2707</v>
      </c>
      <c r="H923" s="304"/>
      <c r="I923" s="274"/>
      <c r="J923" s="269">
        <v>1</v>
      </c>
      <c r="K923" s="269"/>
      <c r="L923" s="296" t="s">
        <v>2803</v>
      </c>
      <c r="M923" s="297"/>
      <c r="N923" s="311" t="s">
        <v>305</v>
      </c>
    </row>
    <row r="924" spans="1:14" s="172" customFormat="1" hidden="1" x14ac:dyDescent="0.25">
      <c r="B924" s="287" t="s">
        <v>2895</v>
      </c>
      <c r="C924" s="287" t="s">
        <v>2696</v>
      </c>
      <c r="D924" s="307" t="s">
        <v>2896</v>
      </c>
      <c r="E924" s="307" t="s">
        <v>2698</v>
      </c>
      <c r="F924" s="308" t="s">
        <v>2632</v>
      </c>
      <c r="G924" s="308" t="s">
        <v>1235</v>
      </c>
      <c r="H924" s="268"/>
      <c r="I924" s="274"/>
      <c r="J924" s="269"/>
      <c r="K924" s="269"/>
      <c r="L924" s="275" t="s">
        <v>2801</v>
      </c>
      <c r="M924" s="292"/>
      <c r="N924" s="271" t="s">
        <v>293</v>
      </c>
    </row>
    <row r="925" spans="1:14" s="172" customFormat="1" hidden="1" x14ac:dyDescent="0.25">
      <c r="B925" s="264" t="s">
        <v>2895</v>
      </c>
      <c r="C925" s="264" t="s">
        <v>2897</v>
      </c>
      <c r="D925" s="306" t="s">
        <v>2898</v>
      </c>
      <c r="E925" s="277" t="s">
        <v>2706</v>
      </c>
      <c r="F925" s="309" t="s">
        <v>2632</v>
      </c>
      <c r="G925" s="308" t="s">
        <v>2899</v>
      </c>
      <c r="H925" s="268"/>
      <c r="I925" s="274"/>
      <c r="J925" s="269"/>
      <c r="K925" s="269">
        <v>1</v>
      </c>
      <c r="L925" s="275" t="s">
        <v>2801</v>
      </c>
      <c r="M925" s="292"/>
      <c r="N925" s="271" t="s">
        <v>293</v>
      </c>
    </row>
    <row r="926" spans="1:14" s="172" customFormat="1" hidden="1" x14ac:dyDescent="0.25">
      <c r="B926" s="277" t="s">
        <v>2900</v>
      </c>
      <c r="C926" s="277" t="s">
        <v>2818</v>
      </c>
      <c r="D926" s="285" t="s">
        <v>2901</v>
      </c>
      <c r="E926" s="285" t="s">
        <v>2902</v>
      </c>
      <c r="F926" s="285" t="s">
        <v>2632</v>
      </c>
      <c r="G926" s="310" t="s">
        <v>1235</v>
      </c>
      <c r="H926" s="304"/>
      <c r="I926" s="274"/>
      <c r="J926" s="269"/>
      <c r="K926" s="269"/>
      <c r="L926" s="296" t="s">
        <v>2803</v>
      </c>
      <c r="M926" s="297"/>
      <c r="N926" s="311" t="s">
        <v>288</v>
      </c>
    </row>
    <row r="927" spans="1:14" s="172" customFormat="1" hidden="1" x14ac:dyDescent="0.25">
      <c r="B927" s="287" t="s">
        <v>2903</v>
      </c>
      <c r="C927" s="287" t="s">
        <v>2741</v>
      </c>
      <c r="D927" s="307" t="s">
        <v>2904</v>
      </c>
      <c r="E927" s="307" t="s">
        <v>2698</v>
      </c>
      <c r="F927" s="308" t="s">
        <v>2632</v>
      </c>
      <c r="G927" s="308" t="s">
        <v>1235</v>
      </c>
      <c r="H927" s="268"/>
      <c r="I927" s="274"/>
      <c r="J927" s="269"/>
      <c r="K927" s="269"/>
      <c r="L927" s="275" t="s">
        <v>2801</v>
      </c>
      <c r="M927" s="292"/>
      <c r="N927" s="271" t="s">
        <v>808</v>
      </c>
    </row>
    <row r="928" spans="1:14" s="172" customFormat="1" hidden="1" x14ac:dyDescent="0.25">
      <c r="B928" s="264" t="s">
        <v>2905</v>
      </c>
      <c r="C928" s="264" t="s">
        <v>2906</v>
      </c>
      <c r="D928" s="306" t="s">
        <v>2907</v>
      </c>
      <c r="E928" s="277" t="s">
        <v>2706</v>
      </c>
      <c r="F928" s="309" t="s">
        <v>2632</v>
      </c>
      <c r="G928" s="308" t="s">
        <v>1235</v>
      </c>
      <c r="H928" s="268"/>
      <c r="I928" s="274"/>
      <c r="J928" s="269">
        <v>1</v>
      </c>
      <c r="K928" s="269"/>
      <c r="L928" s="275" t="s">
        <v>2801</v>
      </c>
      <c r="M928" s="292"/>
      <c r="N928" s="271" t="s">
        <v>299</v>
      </c>
    </row>
    <row r="929" spans="1:14" s="172" customFormat="1" hidden="1" x14ac:dyDescent="0.25">
      <c r="B929" s="264" t="s">
        <v>2905</v>
      </c>
      <c r="C929" s="264" t="s">
        <v>2908</v>
      </c>
      <c r="D929" s="306" t="s">
        <v>2909</v>
      </c>
      <c r="E929" s="277" t="s">
        <v>2706</v>
      </c>
      <c r="F929" s="309" t="s">
        <v>277</v>
      </c>
      <c r="G929" s="308" t="s">
        <v>298</v>
      </c>
      <c r="H929" s="274"/>
      <c r="I929" s="274"/>
      <c r="J929" s="269">
        <v>1</v>
      </c>
      <c r="K929" s="269"/>
      <c r="L929" s="291" t="s">
        <v>2910</v>
      </c>
      <c r="M929" s="292"/>
      <c r="N929" s="271" t="s">
        <v>299</v>
      </c>
    </row>
    <row r="930" spans="1:14" s="172" customFormat="1" hidden="1" x14ac:dyDescent="0.25">
      <c r="B930" s="277" t="s">
        <v>2911</v>
      </c>
      <c r="C930" s="277" t="s">
        <v>2912</v>
      </c>
      <c r="D930" s="285" t="s">
        <v>2913</v>
      </c>
      <c r="E930" s="285" t="s">
        <v>2914</v>
      </c>
      <c r="F930" s="285" t="s">
        <v>277</v>
      </c>
      <c r="G930" s="310" t="s">
        <v>2915</v>
      </c>
      <c r="H930" s="269">
        <v>1</v>
      </c>
      <c r="I930" s="269">
        <v>0</v>
      </c>
      <c r="J930" s="269">
        <v>0</v>
      </c>
      <c r="K930" s="269">
        <v>0</v>
      </c>
      <c r="L930" s="296" t="s">
        <v>2916</v>
      </c>
      <c r="M930" s="297"/>
      <c r="N930" s="271" t="s">
        <v>2917</v>
      </c>
    </row>
    <row r="931" spans="1:14" s="172" customFormat="1" hidden="1" x14ac:dyDescent="0.25">
      <c r="B931" s="287" t="s">
        <v>2911</v>
      </c>
      <c r="C931" s="287" t="s">
        <v>2751</v>
      </c>
      <c r="D931" s="307" t="s">
        <v>2918</v>
      </c>
      <c r="E931" s="307" t="s">
        <v>2919</v>
      </c>
      <c r="F931" s="310" t="s">
        <v>277</v>
      </c>
      <c r="G931" s="308" t="s">
        <v>298</v>
      </c>
      <c r="H931" s="274"/>
      <c r="I931" s="269">
        <v>0</v>
      </c>
      <c r="J931" s="269">
        <v>0</v>
      </c>
      <c r="K931" s="269">
        <v>1</v>
      </c>
      <c r="L931" s="291" t="s">
        <v>2920</v>
      </c>
      <c r="M931" s="292"/>
      <c r="N931" s="271" t="s">
        <v>2917</v>
      </c>
    </row>
    <row r="932" spans="1:14" s="172" customFormat="1" hidden="1" x14ac:dyDescent="0.25">
      <c r="B932" s="277" t="s">
        <v>2911</v>
      </c>
      <c r="C932" s="277" t="s">
        <v>2757</v>
      </c>
      <c r="D932" s="285" t="s">
        <v>2921</v>
      </c>
      <c r="E932" s="285" t="s">
        <v>2922</v>
      </c>
      <c r="F932" s="312" t="s">
        <v>816</v>
      </c>
      <c r="G932" s="313" t="s">
        <v>298</v>
      </c>
      <c r="H932" s="274"/>
      <c r="I932" s="274"/>
      <c r="J932" s="269"/>
      <c r="K932" s="269"/>
      <c r="L932" s="314" t="s">
        <v>2803</v>
      </c>
      <c r="M932" s="297"/>
      <c r="N932" s="311" t="s">
        <v>305</v>
      </c>
    </row>
    <row r="933" spans="1:14" s="172" customFormat="1" hidden="1" x14ac:dyDescent="0.25">
      <c r="B933" s="303" t="s">
        <v>2911</v>
      </c>
      <c r="C933" s="303" t="s">
        <v>2923</v>
      </c>
      <c r="D933" s="312" t="s">
        <v>2924</v>
      </c>
      <c r="E933" s="312" t="s">
        <v>2922</v>
      </c>
      <c r="F933" s="312" t="s">
        <v>277</v>
      </c>
      <c r="G933" s="308" t="s">
        <v>298</v>
      </c>
      <c r="H933" s="274"/>
      <c r="I933" s="274"/>
      <c r="J933" s="269"/>
      <c r="K933" s="269"/>
      <c r="L933" s="315" t="s">
        <v>2925</v>
      </c>
      <c r="M933" s="297"/>
      <c r="N933" s="311" t="s">
        <v>305</v>
      </c>
    </row>
    <row r="934" spans="1:14" s="172" customFormat="1" hidden="1" x14ac:dyDescent="0.25">
      <c r="B934" s="287" t="s">
        <v>2926</v>
      </c>
      <c r="C934" s="287" t="s">
        <v>2927</v>
      </c>
      <c r="D934" s="307" t="s">
        <v>2928</v>
      </c>
      <c r="E934" s="307" t="s">
        <v>2929</v>
      </c>
      <c r="F934" s="310" t="s">
        <v>317</v>
      </c>
      <c r="G934" s="308" t="s">
        <v>2730</v>
      </c>
      <c r="H934" s="274"/>
      <c r="I934" s="274"/>
      <c r="J934" s="269"/>
      <c r="K934" s="269">
        <v>1</v>
      </c>
      <c r="L934" s="291" t="s">
        <v>2930</v>
      </c>
      <c r="M934" s="292"/>
      <c r="N934" s="271" t="s">
        <v>280</v>
      </c>
    </row>
    <row r="935" spans="1:14" s="172" customFormat="1" hidden="1" x14ac:dyDescent="0.25">
      <c r="B935" s="264" t="s">
        <v>2931</v>
      </c>
      <c r="C935" s="264" t="s">
        <v>2782</v>
      </c>
      <c r="D935" s="306" t="s">
        <v>2932</v>
      </c>
      <c r="E935" s="277" t="s">
        <v>2706</v>
      </c>
      <c r="F935" s="310" t="s">
        <v>277</v>
      </c>
      <c r="G935" s="308" t="s">
        <v>2730</v>
      </c>
      <c r="H935" s="274"/>
      <c r="I935" s="274"/>
      <c r="J935" s="274" t="s">
        <v>12</v>
      </c>
      <c r="K935" s="269"/>
      <c r="L935" s="291" t="s">
        <v>2933</v>
      </c>
      <c r="M935" s="292"/>
      <c r="N935" s="271" t="s">
        <v>293</v>
      </c>
    </row>
    <row r="936" spans="1:14" s="172" customFormat="1" hidden="1" x14ac:dyDescent="0.25">
      <c r="B936" s="277" t="s">
        <v>2934</v>
      </c>
      <c r="C936" s="277" t="s">
        <v>2745</v>
      </c>
      <c r="D936" s="316" t="s">
        <v>2935</v>
      </c>
      <c r="E936" s="285" t="s">
        <v>2936</v>
      </c>
      <c r="F936" s="312" t="s">
        <v>277</v>
      </c>
      <c r="G936" s="310" t="s">
        <v>1241</v>
      </c>
      <c r="H936" s="269">
        <v>1</v>
      </c>
      <c r="I936" s="269">
        <v>0</v>
      </c>
      <c r="J936" s="269">
        <v>2</v>
      </c>
      <c r="K936" s="269">
        <v>0</v>
      </c>
      <c r="L936" s="317" t="s">
        <v>2937</v>
      </c>
      <c r="M936" s="299"/>
      <c r="N936" s="289" t="s">
        <v>808</v>
      </c>
    </row>
    <row r="937" spans="1:14" s="172" customFormat="1" hidden="1" x14ac:dyDescent="0.25">
      <c r="B937" s="303" t="s">
        <v>2934</v>
      </c>
      <c r="C937" s="303" t="s">
        <v>2938</v>
      </c>
      <c r="D937" s="318" t="s">
        <v>2939</v>
      </c>
      <c r="E937" s="312" t="s">
        <v>2922</v>
      </c>
      <c r="F937" s="312" t="s">
        <v>277</v>
      </c>
      <c r="G937" s="310" t="s">
        <v>2730</v>
      </c>
      <c r="H937" s="274"/>
      <c r="I937" s="274"/>
      <c r="J937" s="269"/>
      <c r="K937" s="269"/>
      <c r="L937" s="319" t="s">
        <v>2940</v>
      </c>
      <c r="M937" s="294"/>
      <c r="N937" s="289" t="s">
        <v>808</v>
      </c>
    </row>
    <row r="938" spans="1:14" s="172" customFormat="1" hidden="1" x14ac:dyDescent="0.25">
      <c r="B938" s="303" t="s">
        <v>2941</v>
      </c>
      <c r="C938" s="303" t="s">
        <v>2942</v>
      </c>
      <c r="D938" s="318" t="s">
        <v>2943</v>
      </c>
      <c r="E938" s="312" t="s">
        <v>2922</v>
      </c>
      <c r="F938" s="312" t="s">
        <v>277</v>
      </c>
      <c r="G938" s="310" t="s">
        <v>1235</v>
      </c>
      <c r="H938" s="274"/>
      <c r="I938" s="274"/>
      <c r="J938" s="269"/>
      <c r="K938" s="269"/>
      <c r="L938" s="320" t="s">
        <v>2940</v>
      </c>
      <c r="M938" s="315"/>
      <c r="N938" s="289" t="s">
        <v>299</v>
      </c>
    </row>
    <row r="939" spans="1:14" s="5" customFormat="1" ht="20.100000000000001" customHeight="1" x14ac:dyDescent="0.25">
      <c r="A939" s="37"/>
      <c r="B939" s="38"/>
      <c r="C939" s="37"/>
      <c r="D939" s="37"/>
      <c r="E939" s="37"/>
      <c r="F939" s="37" t="s">
        <v>1819</v>
      </c>
      <c r="G939" s="37" t="s">
        <v>831</v>
      </c>
      <c r="H939" s="38">
        <f>SUM(H914:H938)</f>
        <v>2</v>
      </c>
      <c r="I939" s="38">
        <f>SUM(I914:I938)</f>
        <v>0</v>
      </c>
      <c r="J939" s="38">
        <f>SUM(J914:J938)</f>
        <v>8</v>
      </c>
      <c r="K939" s="38">
        <f>SUM(K914:K938)</f>
        <v>8</v>
      </c>
      <c r="L939" s="37"/>
    </row>
    <row r="940" spans="1:14" ht="21" customHeight="1" x14ac:dyDescent="0.25">
      <c r="A940" s="511" t="s">
        <v>1595</v>
      </c>
      <c r="B940" s="512"/>
      <c r="C940" s="512"/>
      <c r="D940" s="512"/>
      <c r="E940" s="512"/>
      <c r="F940" s="512"/>
      <c r="G940" s="513"/>
      <c r="H940" s="8">
        <f>H67+H120+H164+H176+H188+H201+H252+H309+H381+H391+H405+H414+H422+H426+H435+H452+H463+H473+H486+H503+H512+H518+H525+H530+H541+H564+H591+H627+H636+H642+H648+H668+H686+H702+H709+H714+H716+H727+H729+H731+H770+H806+H854+H888+H913+H939</f>
        <v>9</v>
      </c>
      <c r="I940" s="8">
        <f>I67+I120+I164+I176+I188+I201+I252+I309+I381+I391+I405+I414+I422+I426+I435+I452+I463+I473+I486+I503+I512+I518+I525+I530+I541+I564+I591+I627+I636+I642+I648+I668+I686+I702+I709+I714+I716+I727+I729+I731+I770+I806+I854+I888+I913+I939</f>
        <v>3</v>
      </c>
      <c r="J940" s="8">
        <f>J67+J120+J164+J176+J188+J201+J252+J309+J381+J391+J405+J414+J422+J426+J435+J452+J463+J473+J486+J503+J512+J518+J525+J530+J541+J564+J591+J627+J636+J642+J648+J668+J686+J702+J709+J714+J716+J727+J729+J731+J770+J806+J854+J888+J913+J939</f>
        <v>459</v>
      </c>
      <c r="K940" s="8">
        <f>K67+K120+K164+K176+K188+K201+K252+K309+K381+K391+K405+K414+K422+K426+K435+K452+K463+K473+K486+K503+K512+K518+K525+K530+K541+K564+K591+K627+K636+K642+K648+K668+K686+K702+K709+K714+K716+K727+K729+K731+K770+K806+K854+K888+K913+K939</f>
        <v>346</v>
      </c>
      <c r="L940" s="9"/>
    </row>
    <row r="941" spans="1:14" ht="21" customHeight="1" x14ac:dyDescent="0.25">
      <c r="A941" s="511" t="s">
        <v>1596</v>
      </c>
      <c r="B941" s="512"/>
      <c r="C941" s="512"/>
      <c r="D941" s="512"/>
      <c r="E941" s="512"/>
      <c r="F941" s="512"/>
      <c r="G941" s="513"/>
      <c r="H941" s="8">
        <f>H67+H120+H164+H252+H309+H381+H770+H806+H854</f>
        <v>3</v>
      </c>
      <c r="I941" s="8">
        <f>I67+I120+I164+I252+I309+I381+I770+I806+I854</f>
        <v>1</v>
      </c>
      <c r="J941" s="8">
        <f>J67+J120+J164+J252+J309+J381+J770+J806+J854</f>
        <v>223</v>
      </c>
      <c r="K941" s="8">
        <f>K67+K120+K164+K252+K309+K381+K770+K806+K854</f>
        <v>180</v>
      </c>
      <c r="L941" s="9"/>
    </row>
  </sheetData>
  <mergeCells count="92">
    <mergeCell ref="A940:G940"/>
    <mergeCell ref="A941:G941"/>
    <mergeCell ref="L710:L711"/>
    <mergeCell ref="A717:L717"/>
    <mergeCell ref="A732:L732"/>
    <mergeCell ref="E733:F733"/>
    <mergeCell ref="A734:L734"/>
    <mergeCell ref="A855:L855"/>
    <mergeCell ref="F710:F711"/>
    <mergeCell ref="G710:G711"/>
    <mergeCell ref="H710:H711"/>
    <mergeCell ref="I710:I711"/>
    <mergeCell ref="J710:J711"/>
    <mergeCell ref="K710:K711"/>
    <mergeCell ref="A710:A711"/>
    <mergeCell ref="B710:B711"/>
    <mergeCell ref="J646:J647"/>
    <mergeCell ref="K646:K647"/>
    <mergeCell ref="L646:L647"/>
    <mergeCell ref="A649:L649"/>
    <mergeCell ref="A703:L703"/>
    <mergeCell ref="C710:C711"/>
    <mergeCell ref="D710:D711"/>
    <mergeCell ref="E710:E711"/>
    <mergeCell ref="L638:L639"/>
    <mergeCell ref="A646:A647"/>
    <mergeCell ref="B646:B647"/>
    <mergeCell ref="C646:C647"/>
    <mergeCell ref="D646:D647"/>
    <mergeCell ref="E646:E647"/>
    <mergeCell ref="F646:F647"/>
    <mergeCell ref="G646:G647"/>
    <mergeCell ref="H646:H647"/>
    <mergeCell ref="I646:I647"/>
    <mergeCell ref="F638:F639"/>
    <mergeCell ref="G638:G639"/>
    <mergeCell ref="H638:H639"/>
    <mergeCell ref="F632:F633"/>
    <mergeCell ref="G632:G633"/>
    <mergeCell ref="L632:L633"/>
    <mergeCell ref="A638:A639"/>
    <mergeCell ref="B638:B639"/>
    <mergeCell ref="C638:C639"/>
    <mergeCell ref="D638:D639"/>
    <mergeCell ref="E638:E639"/>
    <mergeCell ref="I638:I639"/>
    <mergeCell ref="J638:J639"/>
    <mergeCell ref="K638:K639"/>
    <mergeCell ref="H632:H633"/>
    <mergeCell ref="I632:I633"/>
    <mergeCell ref="J632:J633"/>
    <mergeCell ref="K632:K633"/>
    <mergeCell ref="A632:A633"/>
    <mergeCell ref="B632:B633"/>
    <mergeCell ref="C632:C633"/>
    <mergeCell ref="D632:D633"/>
    <mergeCell ref="E632:E633"/>
    <mergeCell ref="A628:L628"/>
    <mergeCell ref="A630:A631"/>
    <mergeCell ref="B630:B631"/>
    <mergeCell ref="C630:C631"/>
    <mergeCell ref="D630:D631"/>
    <mergeCell ref="E630:E631"/>
    <mergeCell ref="F630:F631"/>
    <mergeCell ref="G630:G631"/>
    <mergeCell ref="H630:H631"/>
    <mergeCell ref="I630:I631"/>
    <mergeCell ref="J630:J631"/>
    <mergeCell ref="K630:K631"/>
    <mergeCell ref="L630:L631"/>
    <mergeCell ref="A542:L543"/>
    <mergeCell ref="H7:I7"/>
    <mergeCell ref="J7:K7"/>
    <mergeCell ref="L7:L8"/>
    <mergeCell ref="A165:L165"/>
    <mergeCell ref="A202:L202"/>
    <mergeCell ref="A382:L382"/>
    <mergeCell ref="A415:L415"/>
    <mergeCell ref="A436:L436"/>
    <mergeCell ref="A474:L474"/>
    <mergeCell ref="A513:L513"/>
    <mergeCell ref="A531:L531"/>
    <mergeCell ref="A1:L1"/>
    <mergeCell ref="D3:L5"/>
    <mergeCell ref="A6:L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3"/>
  <sheetViews>
    <sheetView topLeftCell="A719" zoomScale="115" zoomScaleNormal="115" workbookViewId="0">
      <selection activeCell="M267" sqref="M267"/>
    </sheetView>
  </sheetViews>
  <sheetFormatPr baseColWidth="10" defaultRowHeight="15" x14ac:dyDescent="0.25"/>
  <cols>
    <col min="1" max="1" width="5.140625" customWidth="1"/>
    <col min="2" max="2" width="13.5703125" style="11" customWidth="1"/>
    <col min="3" max="3" width="11.140625" customWidth="1"/>
    <col min="4" max="4" width="42.7109375" customWidth="1"/>
    <col min="5" max="5" width="30.85546875" customWidth="1"/>
    <col min="6" max="6" width="30.28515625" customWidth="1"/>
    <col min="7" max="7" width="26.85546875" customWidth="1"/>
    <col min="8" max="8" width="7.28515625" style="11" customWidth="1"/>
    <col min="9" max="9" width="7.140625" style="11" customWidth="1"/>
    <col min="10" max="10" width="6.140625" style="11" customWidth="1"/>
    <col min="11" max="11" width="8.5703125" style="11" customWidth="1"/>
    <col min="12" max="12" width="23.42578125" bestFit="1" customWidth="1"/>
    <col min="13" max="13" width="10.140625" bestFit="1" customWidth="1"/>
    <col min="257" max="257" width="5.140625" customWidth="1"/>
    <col min="258" max="258" width="13.5703125" customWidth="1"/>
    <col min="259" max="259" width="11.140625" customWidth="1"/>
    <col min="260" max="260" width="42.7109375" customWidth="1"/>
    <col min="261" max="261" width="30.85546875" customWidth="1"/>
    <col min="262" max="262" width="30.28515625" customWidth="1"/>
    <col min="263" max="263" width="26.85546875" customWidth="1"/>
    <col min="264" max="264" width="7.28515625" customWidth="1"/>
    <col min="265" max="265" width="7.140625" customWidth="1"/>
    <col min="266" max="266" width="6.140625" customWidth="1"/>
    <col min="267" max="267" width="8.5703125" customWidth="1"/>
    <col min="268" max="268" width="23.42578125" bestFit="1" customWidth="1"/>
    <col min="269" max="269" width="10.140625" bestFit="1" customWidth="1"/>
    <col min="513" max="513" width="5.140625" customWidth="1"/>
    <col min="514" max="514" width="13.5703125" customWidth="1"/>
    <col min="515" max="515" width="11.140625" customWidth="1"/>
    <col min="516" max="516" width="42.7109375" customWidth="1"/>
    <col min="517" max="517" width="30.85546875" customWidth="1"/>
    <col min="518" max="518" width="30.28515625" customWidth="1"/>
    <col min="519" max="519" width="26.85546875" customWidth="1"/>
    <col min="520" max="520" width="7.28515625" customWidth="1"/>
    <col min="521" max="521" width="7.140625" customWidth="1"/>
    <col min="522" max="522" width="6.140625" customWidth="1"/>
    <col min="523" max="523" width="8.5703125" customWidth="1"/>
    <col min="524" max="524" width="23.42578125" bestFit="1" customWidth="1"/>
    <col min="525" max="525" width="10.140625" bestFit="1" customWidth="1"/>
    <col min="769" max="769" width="5.140625" customWidth="1"/>
    <col min="770" max="770" width="13.5703125" customWidth="1"/>
    <col min="771" max="771" width="11.140625" customWidth="1"/>
    <col min="772" max="772" width="42.7109375" customWidth="1"/>
    <col min="773" max="773" width="30.85546875" customWidth="1"/>
    <col min="774" max="774" width="30.28515625" customWidth="1"/>
    <col min="775" max="775" width="26.85546875" customWidth="1"/>
    <col min="776" max="776" width="7.28515625" customWidth="1"/>
    <col min="777" max="777" width="7.140625" customWidth="1"/>
    <col min="778" max="778" width="6.140625" customWidth="1"/>
    <col min="779" max="779" width="8.5703125" customWidth="1"/>
    <col min="780" max="780" width="23.42578125" bestFit="1" customWidth="1"/>
    <col min="781" max="781" width="10.140625" bestFit="1" customWidth="1"/>
    <col min="1025" max="1025" width="5.140625" customWidth="1"/>
    <col min="1026" max="1026" width="13.5703125" customWidth="1"/>
    <col min="1027" max="1027" width="11.140625" customWidth="1"/>
    <col min="1028" max="1028" width="42.7109375" customWidth="1"/>
    <col min="1029" max="1029" width="30.85546875" customWidth="1"/>
    <col min="1030" max="1030" width="30.28515625" customWidth="1"/>
    <col min="1031" max="1031" width="26.85546875" customWidth="1"/>
    <col min="1032" max="1032" width="7.28515625" customWidth="1"/>
    <col min="1033" max="1033" width="7.140625" customWidth="1"/>
    <col min="1034" max="1034" width="6.140625" customWidth="1"/>
    <col min="1035" max="1035" width="8.5703125" customWidth="1"/>
    <col min="1036" max="1036" width="23.42578125" bestFit="1" customWidth="1"/>
    <col min="1037" max="1037" width="10.140625" bestFit="1" customWidth="1"/>
    <col min="1281" max="1281" width="5.140625" customWidth="1"/>
    <col min="1282" max="1282" width="13.5703125" customWidth="1"/>
    <col min="1283" max="1283" width="11.140625" customWidth="1"/>
    <col min="1284" max="1284" width="42.7109375" customWidth="1"/>
    <col min="1285" max="1285" width="30.85546875" customWidth="1"/>
    <col min="1286" max="1286" width="30.28515625" customWidth="1"/>
    <col min="1287" max="1287" width="26.85546875" customWidth="1"/>
    <col min="1288" max="1288" width="7.28515625" customWidth="1"/>
    <col min="1289" max="1289" width="7.140625" customWidth="1"/>
    <col min="1290" max="1290" width="6.140625" customWidth="1"/>
    <col min="1291" max="1291" width="8.5703125" customWidth="1"/>
    <col min="1292" max="1292" width="23.42578125" bestFit="1" customWidth="1"/>
    <col min="1293" max="1293" width="10.140625" bestFit="1" customWidth="1"/>
    <col min="1537" max="1537" width="5.140625" customWidth="1"/>
    <col min="1538" max="1538" width="13.5703125" customWidth="1"/>
    <col min="1539" max="1539" width="11.140625" customWidth="1"/>
    <col min="1540" max="1540" width="42.7109375" customWidth="1"/>
    <col min="1541" max="1541" width="30.85546875" customWidth="1"/>
    <col min="1542" max="1542" width="30.28515625" customWidth="1"/>
    <col min="1543" max="1543" width="26.85546875" customWidth="1"/>
    <col min="1544" max="1544" width="7.28515625" customWidth="1"/>
    <col min="1545" max="1545" width="7.140625" customWidth="1"/>
    <col min="1546" max="1546" width="6.140625" customWidth="1"/>
    <col min="1547" max="1547" width="8.5703125" customWidth="1"/>
    <col min="1548" max="1548" width="23.42578125" bestFit="1" customWidth="1"/>
    <col min="1549" max="1549" width="10.140625" bestFit="1" customWidth="1"/>
    <col min="1793" max="1793" width="5.140625" customWidth="1"/>
    <col min="1794" max="1794" width="13.5703125" customWidth="1"/>
    <col min="1795" max="1795" width="11.140625" customWidth="1"/>
    <col min="1796" max="1796" width="42.7109375" customWidth="1"/>
    <col min="1797" max="1797" width="30.85546875" customWidth="1"/>
    <col min="1798" max="1798" width="30.28515625" customWidth="1"/>
    <col min="1799" max="1799" width="26.85546875" customWidth="1"/>
    <col min="1800" max="1800" width="7.28515625" customWidth="1"/>
    <col min="1801" max="1801" width="7.140625" customWidth="1"/>
    <col min="1802" max="1802" width="6.140625" customWidth="1"/>
    <col min="1803" max="1803" width="8.5703125" customWidth="1"/>
    <col min="1804" max="1804" width="23.42578125" bestFit="1" customWidth="1"/>
    <col min="1805" max="1805" width="10.140625" bestFit="1" customWidth="1"/>
    <col min="2049" max="2049" width="5.140625" customWidth="1"/>
    <col min="2050" max="2050" width="13.5703125" customWidth="1"/>
    <col min="2051" max="2051" width="11.140625" customWidth="1"/>
    <col min="2052" max="2052" width="42.7109375" customWidth="1"/>
    <col min="2053" max="2053" width="30.85546875" customWidth="1"/>
    <col min="2054" max="2054" width="30.28515625" customWidth="1"/>
    <col min="2055" max="2055" width="26.85546875" customWidth="1"/>
    <col min="2056" max="2056" width="7.28515625" customWidth="1"/>
    <col min="2057" max="2057" width="7.140625" customWidth="1"/>
    <col min="2058" max="2058" width="6.140625" customWidth="1"/>
    <col min="2059" max="2059" width="8.5703125" customWidth="1"/>
    <col min="2060" max="2060" width="23.42578125" bestFit="1" customWidth="1"/>
    <col min="2061" max="2061" width="10.140625" bestFit="1" customWidth="1"/>
    <col min="2305" max="2305" width="5.140625" customWidth="1"/>
    <col min="2306" max="2306" width="13.5703125" customWidth="1"/>
    <col min="2307" max="2307" width="11.140625" customWidth="1"/>
    <col min="2308" max="2308" width="42.7109375" customWidth="1"/>
    <col min="2309" max="2309" width="30.85546875" customWidth="1"/>
    <col min="2310" max="2310" width="30.28515625" customWidth="1"/>
    <col min="2311" max="2311" width="26.85546875" customWidth="1"/>
    <col min="2312" max="2312" width="7.28515625" customWidth="1"/>
    <col min="2313" max="2313" width="7.140625" customWidth="1"/>
    <col min="2314" max="2314" width="6.140625" customWidth="1"/>
    <col min="2315" max="2315" width="8.5703125" customWidth="1"/>
    <col min="2316" max="2316" width="23.42578125" bestFit="1" customWidth="1"/>
    <col min="2317" max="2317" width="10.140625" bestFit="1" customWidth="1"/>
    <col min="2561" max="2561" width="5.140625" customWidth="1"/>
    <col min="2562" max="2562" width="13.5703125" customWidth="1"/>
    <col min="2563" max="2563" width="11.140625" customWidth="1"/>
    <col min="2564" max="2564" width="42.7109375" customWidth="1"/>
    <col min="2565" max="2565" width="30.85546875" customWidth="1"/>
    <col min="2566" max="2566" width="30.28515625" customWidth="1"/>
    <col min="2567" max="2567" width="26.85546875" customWidth="1"/>
    <col min="2568" max="2568" width="7.28515625" customWidth="1"/>
    <col min="2569" max="2569" width="7.140625" customWidth="1"/>
    <col min="2570" max="2570" width="6.140625" customWidth="1"/>
    <col min="2571" max="2571" width="8.5703125" customWidth="1"/>
    <col min="2572" max="2572" width="23.42578125" bestFit="1" customWidth="1"/>
    <col min="2573" max="2573" width="10.140625" bestFit="1" customWidth="1"/>
    <col min="2817" max="2817" width="5.140625" customWidth="1"/>
    <col min="2818" max="2818" width="13.5703125" customWidth="1"/>
    <col min="2819" max="2819" width="11.140625" customWidth="1"/>
    <col min="2820" max="2820" width="42.7109375" customWidth="1"/>
    <col min="2821" max="2821" width="30.85546875" customWidth="1"/>
    <col min="2822" max="2822" width="30.28515625" customWidth="1"/>
    <col min="2823" max="2823" width="26.85546875" customWidth="1"/>
    <col min="2824" max="2824" width="7.28515625" customWidth="1"/>
    <col min="2825" max="2825" width="7.140625" customWidth="1"/>
    <col min="2826" max="2826" width="6.140625" customWidth="1"/>
    <col min="2827" max="2827" width="8.5703125" customWidth="1"/>
    <col min="2828" max="2828" width="23.42578125" bestFit="1" customWidth="1"/>
    <col min="2829" max="2829" width="10.140625" bestFit="1" customWidth="1"/>
    <col min="3073" max="3073" width="5.140625" customWidth="1"/>
    <col min="3074" max="3074" width="13.5703125" customWidth="1"/>
    <col min="3075" max="3075" width="11.140625" customWidth="1"/>
    <col min="3076" max="3076" width="42.7109375" customWidth="1"/>
    <col min="3077" max="3077" width="30.85546875" customWidth="1"/>
    <col min="3078" max="3078" width="30.28515625" customWidth="1"/>
    <col min="3079" max="3079" width="26.85546875" customWidth="1"/>
    <col min="3080" max="3080" width="7.28515625" customWidth="1"/>
    <col min="3081" max="3081" width="7.140625" customWidth="1"/>
    <col min="3082" max="3082" width="6.140625" customWidth="1"/>
    <col min="3083" max="3083" width="8.5703125" customWidth="1"/>
    <col min="3084" max="3084" width="23.42578125" bestFit="1" customWidth="1"/>
    <col min="3085" max="3085" width="10.140625" bestFit="1" customWidth="1"/>
    <col min="3329" max="3329" width="5.140625" customWidth="1"/>
    <col min="3330" max="3330" width="13.5703125" customWidth="1"/>
    <col min="3331" max="3331" width="11.140625" customWidth="1"/>
    <col min="3332" max="3332" width="42.7109375" customWidth="1"/>
    <col min="3333" max="3333" width="30.85546875" customWidth="1"/>
    <col min="3334" max="3334" width="30.28515625" customWidth="1"/>
    <col min="3335" max="3335" width="26.85546875" customWidth="1"/>
    <col min="3336" max="3336" width="7.28515625" customWidth="1"/>
    <col min="3337" max="3337" width="7.140625" customWidth="1"/>
    <col min="3338" max="3338" width="6.140625" customWidth="1"/>
    <col min="3339" max="3339" width="8.5703125" customWidth="1"/>
    <col min="3340" max="3340" width="23.42578125" bestFit="1" customWidth="1"/>
    <col min="3341" max="3341" width="10.140625" bestFit="1" customWidth="1"/>
    <col min="3585" max="3585" width="5.140625" customWidth="1"/>
    <col min="3586" max="3586" width="13.5703125" customWidth="1"/>
    <col min="3587" max="3587" width="11.140625" customWidth="1"/>
    <col min="3588" max="3588" width="42.7109375" customWidth="1"/>
    <col min="3589" max="3589" width="30.85546875" customWidth="1"/>
    <col min="3590" max="3590" width="30.28515625" customWidth="1"/>
    <col min="3591" max="3591" width="26.85546875" customWidth="1"/>
    <col min="3592" max="3592" width="7.28515625" customWidth="1"/>
    <col min="3593" max="3593" width="7.140625" customWidth="1"/>
    <col min="3594" max="3594" width="6.140625" customWidth="1"/>
    <col min="3595" max="3595" width="8.5703125" customWidth="1"/>
    <col min="3596" max="3596" width="23.42578125" bestFit="1" customWidth="1"/>
    <col min="3597" max="3597" width="10.140625" bestFit="1" customWidth="1"/>
    <col min="3841" max="3841" width="5.140625" customWidth="1"/>
    <col min="3842" max="3842" width="13.5703125" customWidth="1"/>
    <col min="3843" max="3843" width="11.140625" customWidth="1"/>
    <col min="3844" max="3844" width="42.7109375" customWidth="1"/>
    <col min="3845" max="3845" width="30.85546875" customWidth="1"/>
    <col min="3846" max="3846" width="30.28515625" customWidth="1"/>
    <col min="3847" max="3847" width="26.85546875" customWidth="1"/>
    <col min="3848" max="3848" width="7.28515625" customWidth="1"/>
    <col min="3849" max="3849" width="7.140625" customWidth="1"/>
    <col min="3850" max="3850" width="6.140625" customWidth="1"/>
    <col min="3851" max="3851" width="8.5703125" customWidth="1"/>
    <col min="3852" max="3852" width="23.42578125" bestFit="1" customWidth="1"/>
    <col min="3853" max="3853" width="10.140625" bestFit="1" customWidth="1"/>
    <col min="4097" max="4097" width="5.140625" customWidth="1"/>
    <col min="4098" max="4098" width="13.5703125" customWidth="1"/>
    <col min="4099" max="4099" width="11.140625" customWidth="1"/>
    <col min="4100" max="4100" width="42.7109375" customWidth="1"/>
    <col min="4101" max="4101" width="30.85546875" customWidth="1"/>
    <col min="4102" max="4102" width="30.28515625" customWidth="1"/>
    <col min="4103" max="4103" width="26.85546875" customWidth="1"/>
    <col min="4104" max="4104" width="7.28515625" customWidth="1"/>
    <col min="4105" max="4105" width="7.140625" customWidth="1"/>
    <col min="4106" max="4106" width="6.140625" customWidth="1"/>
    <col min="4107" max="4107" width="8.5703125" customWidth="1"/>
    <col min="4108" max="4108" width="23.42578125" bestFit="1" customWidth="1"/>
    <col min="4109" max="4109" width="10.140625" bestFit="1" customWidth="1"/>
    <col min="4353" max="4353" width="5.140625" customWidth="1"/>
    <col min="4354" max="4354" width="13.5703125" customWidth="1"/>
    <col min="4355" max="4355" width="11.140625" customWidth="1"/>
    <col min="4356" max="4356" width="42.7109375" customWidth="1"/>
    <col min="4357" max="4357" width="30.85546875" customWidth="1"/>
    <col min="4358" max="4358" width="30.28515625" customWidth="1"/>
    <col min="4359" max="4359" width="26.85546875" customWidth="1"/>
    <col min="4360" max="4360" width="7.28515625" customWidth="1"/>
    <col min="4361" max="4361" width="7.140625" customWidth="1"/>
    <col min="4362" max="4362" width="6.140625" customWidth="1"/>
    <col min="4363" max="4363" width="8.5703125" customWidth="1"/>
    <col min="4364" max="4364" width="23.42578125" bestFit="1" customWidth="1"/>
    <col min="4365" max="4365" width="10.140625" bestFit="1" customWidth="1"/>
    <col min="4609" max="4609" width="5.140625" customWidth="1"/>
    <col min="4610" max="4610" width="13.5703125" customWidth="1"/>
    <col min="4611" max="4611" width="11.140625" customWidth="1"/>
    <col min="4612" max="4612" width="42.7109375" customWidth="1"/>
    <col min="4613" max="4613" width="30.85546875" customWidth="1"/>
    <col min="4614" max="4614" width="30.28515625" customWidth="1"/>
    <col min="4615" max="4615" width="26.85546875" customWidth="1"/>
    <col min="4616" max="4616" width="7.28515625" customWidth="1"/>
    <col min="4617" max="4617" width="7.140625" customWidth="1"/>
    <col min="4618" max="4618" width="6.140625" customWidth="1"/>
    <col min="4619" max="4619" width="8.5703125" customWidth="1"/>
    <col min="4620" max="4620" width="23.42578125" bestFit="1" customWidth="1"/>
    <col min="4621" max="4621" width="10.140625" bestFit="1" customWidth="1"/>
    <col min="4865" max="4865" width="5.140625" customWidth="1"/>
    <col min="4866" max="4866" width="13.5703125" customWidth="1"/>
    <col min="4867" max="4867" width="11.140625" customWidth="1"/>
    <col min="4868" max="4868" width="42.7109375" customWidth="1"/>
    <col min="4869" max="4869" width="30.85546875" customWidth="1"/>
    <col min="4870" max="4870" width="30.28515625" customWidth="1"/>
    <col min="4871" max="4871" width="26.85546875" customWidth="1"/>
    <col min="4872" max="4872" width="7.28515625" customWidth="1"/>
    <col min="4873" max="4873" width="7.140625" customWidth="1"/>
    <col min="4874" max="4874" width="6.140625" customWidth="1"/>
    <col min="4875" max="4875" width="8.5703125" customWidth="1"/>
    <col min="4876" max="4876" width="23.42578125" bestFit="1" customWidth="1"/>
    <col min="4877" max="4877" width="10.140625" bestFit="1" customWidth="1"/>
    <col min="5121" max="5121" width="5.140625" customWidth="1"/>
    <col min="5122" max="5122" width="13.5703125" customWidth="1"/>
    <col min="5123" max="5123" width="11.140625" customWidth="1"/>
    <col min="5124" max="5124" width="42.7109375" customWidth="1"/>
    <col min="5125" max="5125" width="30.85546875" customWidth="1"/>
    <col min="5126" max="5126" width="30.28515625" customWidth="1"/>
    <col min="5127" max="5127" width="26.85546875" customWidth="1"/>
    <col min="5128" max="5128" width="7.28515625" customWidth="1"/>
    <col min="5129" max="5129" width="7.140625" customWidth="1"/>
    <col min="5130" max="5130" width="6.140625" customWidth="1"/>
    <col min="5131" max="5131" width="8.5703125" customWidth="1"/>
    <col min="5132" max="5132" width="23.42578125" bestFit="1" customWidth="1"/>
    <col min="5133" max="5133" width="10.140625" bestFit="1" customWidth="1"/>
    <col min="5377" max="5377" width="5.140625" customWidth="1"/>
    <col min="5378" max="5378" width="13.5703125" customWidth="1"/>
    <col min="5379" max="5379" width="11.140625" customWidth="1"/>
    <col min="5380" max="5380" width="42.7109375" customWidth="1"/>
    <col min="5381" max="5381" width="30.85546875" customWidth="1"/>
    <col min="5382" max="5382" width="30.28515625" customWidth="1"/>
    <col min="5383" max="5383" width="26.85546875" customWidth="1"/>
    <col min="5384" max="5384" width="7.28515625" customWidth="1"/>
    <col min="5385" max="5385" width="7.140625" customWidth="1"/>
    <col min="5386" max="5386" width="6.140625" customWidth="1"/>
    <col min="5387" max="5387" width="8.5703125" customWidth="1"/>
    <col min="5388" max="5388" width="23.42578125" bestFit="1" customWidth="1"/>
    <col min="5389" max="5389" width="10.140625" bestFit="1" customWidth="1"/>
    <col min="5633" max="5633" width="5.140625" customWidth="1"/>
    <col min="5634" max="5634" width="13.5703125" customWidth="1"/>
    <col min="5635" max="5635" width="11.140625" customWidth="1"/>
    <col min="5636" max="5636" width="42.7109375" customWidth="1"/>
    <col min="5637" max="5637" width="30.85546875" customWidth="1"/>
    <col min="5638" max="5638" width="30.28515625" customWidth="1"/>
    <col min="5639" max="5639" width="26.85546875" customWidth="1"/>
    <col min="5640" max="5640" width="7.28515625" customWidth="1"/>
    <col min="5641" max="5641" width="7.140625" customWidth="1"/>
    <col min="5642" max="5642" width="6.140625" customWidth="1"/>
    <col min="5643" max="5643" width="8.5703125" customWidth="1"/>
    <col min="5644" max="5644" width="23.42578125" bestFit="1" customWidth="1"/>
    <col min="5645" max="5645" width="10.140625" bestFit="1" customWidth="1"/>
    <col min="5889" max="5889" width="5.140625" customWidth="1"/>
    <col min="5890" max="5890" width="13.5703125" customWidth="1"/>
    <col min="5891" max="5891" width="11.140625" customWidth="1"/>
    <col min="5892" max="5892" width="42.7109375" customWidth="1"/>
    <col min="5893" max="5893" width="30.85546875" customWidth="1"/>
    <col min="5894" max="5894" width="30.28515625" customWidth="1"/>
    <col min="5895" max="5895" width="26.85546875" customWidth="1"/>
    <col min="5896" max="5896" width="7.28515625" customWidth="1"/>
    <col min="5897" max="5897" width="7.140625" customWidth="1"/>
    <col min="5898" max="5898" width="6.140625" customWidth="1"/>
    <col min="5899" max="5899" width="8.5703125" customWidth="1"/>
    <col min="5900" max="5900" width="23.42578125" bestFit="1" customWidth="1"/>
    <col min="5901" max="5901" width="10.140625" bestFit="1" customWidth="1"/>
    <col min="6145" max="6145" width="5.140625" customWidth="1"/>
    <col min="6146" max="6146" width="13.5703125" customWidth="1"/>
    <col min="6147" max="6147" width="11.140625" customWidth="1"/>
    <col min="6148" max="6148" width="42.7109375" customWidth="1"/>
    <col min="6149" max="6149" width="30.85546875" customWidth="1"/>
    <col min="6150" max="6150" width="30.28515625" customWidth="1"/>
    <col min="6151" max="6151" width="26.85546875" customWidth="1"/>
    <col min="6152" max="6152" width="7.28515625" customWidth="1"/>
    <col min="6153" max="6153" width="7.140625" customWidth="1"/>
    <col min="6154" max="6154" width="6.140625" customWidth="1"/>
    <col min="6155" max="6155" width="8.5703125" customWidth="1"/>
    <col min="6156" max="6156" width="23.42578125" bestFit="1" customWidth="1"/>
    <col min="6157" max="6157" width="10.140625" bestFit="1" customWidth="1"/>
    <col min="6401" max="6401" width="5.140625" customWidth="1"/>
    <col min="6402" max="6402" width="13.5703125" customWidth="1"/>
    <col min="6403" max="6403" width="11.140625" customWidth="1"/>
    <col min="6404" max="6404" width="42.7109375" customWidth="1"/>
    <col min="6405" max="6405" width="30.85546875" customWidth="1"/>
    <col min="6406" max="6406" width="30.28515625" customWidth="1"/>
    <col min="6407" max="6407" width="26.85546875" customWidth="1"/>
    <col min="6408" max="6408" width="7.28515625" customWidth="1"/>
    <col min="6409" max="6409" width="7.140625" customWidth="1"/>
    <col min="6410" max="6410" width="6.140625" customWidth="1"/>
    <col min="6411" max="6411" width="8.5703125" customWidth="1"/>
    <col min="6412" max="6412" width="23.42578125" bestFit="1" customWidth="1"/>
    <col min="6413" max="6413" width="10.140625" bestFit="1" customWidth="1"/>
    <col min="6657" max="6657" width="5.140625" customWidth="1"/>
    <col min="6658" max="6658" width="13.5703125" customWidth="1"/>
    <col min="6659" max="6659" width="11.140625" customWidth="1"/>
    <col min="6660" max="6660" width="42.7109375" customWidth="1"/>
    <col min="6661" max="6661" width="30.85546875" customWidth="1"/>
    <col min="6662" max="6662" width="30.28515625" customWidth="1"/>
    <col min="6663" max="6663" width="26.85546875" customWidth="1"/>
    <col min="6664" max="6664" width="7.28515625" customWidth="1"/>
    <col min="6665" max="6665" width="7.140625" customWidth="1"/>
    <col min="6666" max="6666" width="6.140625" customWidth="1"/>
    <col min="6667" max="6667" width="8.5703125" customWidth="1"/>
    <col min="6668" max="6668" width="23.42578125" bestFit="1" customWidth="1"/>
    <col min="6669" max="6669" width="10.140625" bestFit="1" customWidth="1"/>
    <col min="6913" max="6913" width="5.140625" customWidth="1"/>
    <col min="6914" max="6914" width="13.5703125" customWidth="1"/>
    <col min="6915" max="6915" width="11.140625" customWidth="1"/>
    <col min="6916" max="6916" width="42.7109375" customWidth="1"/>
    <col min="6917" max="6917" width="30.85546875" customWidth="1"/>
    <col min="6918" max="6918" width="30.28515625" customWidth="1"/>
    <col min="6919" max="6919" width="26.85546875" customWidth="1"/>
    <col min="6920" max="6920" width="7.28515625" customWidth="1"/>
    <col min="6921" max="6921" width="7.140625" customWidth="1"/>
    <col min="6922" max="6922" width="6.140625" customWidth="1"/>
    <col min="6923" max="6923" width="8.5703125" customWidth="1"/>
    <col min="6924" max="6924" width="23.42578125" bestFit="1" customWidth="1"/>
    <col min="6925" max="6925" width="10.140625" bestFit="1" customWidth="1"/>
    <col min="7169" max="7169" width="5.140625" customWidth="1"/>
    <col min="7170" max="7170" width="13.5703125" customWidth="1"/>
    <col min="7171" max="7171" width="11.140625" customWidth="1"/>
    <col min="7172" max="7172" width="42.7109375" customWidth="1"/>
    <col min="7173" max="7173" width="30.85546875" customWidth="1"/>
    <col min="7174" max="7174" width="30.28515625" customWidth="1"/>
    <col min="7175" max="7175" width="26.85546875" customWidth="1"/>
    <col min="7176" max="7176" width="7.28515625" customWidth="1"/>
    <col min="7177" max="7177" width="7.140625" customWidth="1"/>
    <col min="7178" max="7178" width="6.140625" customWidth="1"/>
    <col min="7179" max="7179" width="8.5703125" customWidth="1"/>
    <col min="7180" max="7180" width="23.42578125" bestFit="1" customWidth="1"/>
    <col min="7181" max="7181" width="10.140625" bestFit="1" customWidth="1"/>
    <col min="7425" max="7425" width="5.140625" customWidth="1"/>
    <col min="7426" max="7426" width="13.5703125" customWidth="1"/>
    <col min="7427" max="7427" width="11.140625" customWidth="1"/>
    <col min="7428" max="7428" width="42.7109375" customWidth="1"/>
    <col min="7429" max="7429" width="30.85546875" customWidth="1"/>
    <col min="7430" max="7430" width="30.28515625" customWidth="1"/>
    <col min="7431" max="7431" width="26.85546875" customWidth="1"/>
    <col min="7432" max="7432" width="7.28515625" customWidth="1"/>
    <col min="7433" max="7433" width="7.140625" customWidth="1"/>
    <col min="7434" max="7434" width="6.140625" customWidth="1"/>
    <col min="7435" max="7435" width="8.5703125" customWidth="1"/>
    <col min="7436" max="7436" width="23.42578125" bestFit="1" customWidth="1"/>
    <col min="7437" max="7437" width="10.140625" bestFit="1" customWidth="1"/>
    <col min="7681" max="7681" width="5.140625" customWidth="1"/>
    <col min="7682" max="7682" width="13.5703125" customWidth="1"/>
    <col min="7683" max="7683" width="11.140625" customWidth="1"/>
    <col min="7684" max="7684" width="42.7109375" customWidth="1"/>
    <col min="7685" max="7685" width="30.85546875" customWidth="1"/>
    <col min="7686" max="7686" width="30.28515625" customWidth="1"/>
    <col min="7687" max="7687" width="26.85546875" customWidth="1"/>
    <col min="7688" max="7688" width="7.28515625" customWidth="1"/>
    <col min="7689" max="7689" width="7.140625" customWidth="1"/>
    <col min="7690" max="7690" width="6.140625" customWidth="1"/>
    <col min="7691" max="7691" width="8.5703125" customWidth="1"/>
    <col min="7692" max="7692" width="23.42578125" bestFit="1" customWidth="1"/>
    <col min="7693" max="7693" width="10.140625" bestFit="1" customWidth="1"/>
    <col min="7937" max="7937" width="5.140625" customWidth="1"/>
    <col min="7938" max="7938" width="13.5703125" customWidth="1"/>
    <col min="7939" max="7939" width="11.140625" customWidth="1"/>
    <col min="7940" max="7940" width="42.7109375" customWidth="1"/>
    <col min="7941" max="7941" width="30.85546875" customWidth="1"/>
    <col min="7942" max="7942" width="30.28515625" customWidth="1"/>
    <col min="7943" max="7943" width="26.85546875" customWidth="1"/>
    <col min="7944" max="7944" width="7.28515625" customWidth="1"/>
    <col min="7945" max="7945" width="7.140625" customWidth="1"/>
    <col min="7946" max="7946" width="6.140625" customWidth="1"/>
    <col min="7947" max="7947" width="8.5703125" customWidth="1"/>
    <col min="7948" max="7948" width="23.42578125" bestFit="1" customWidth="1"/>
    <col min="7949" max="7949" width="10.140625" bestFit="1" customWidth="1"/>
    <col min="8193" max="8193" width="5.140625" customWidth="1"/>
    <col min="8194" max="8194" width="13.5703125" customWidth="1"/>
    <col min="8195" max="8195" width="11.140625" customWidth="1"/>
    <col min="8196" max="8196" width="42.7109375" customWidth="1"/>
    <col min="8197" max="8197" width="30.85546875" customWidth="1"/>
    <col min="8198" max="8198" width="30.28515625" customWidth="1"/>
    <col min="8199" max="8199" width="26.85546875" customWidth="1"/>
    <col min="8200" max="8200" width="7.28515625" customWidth="1"/>
    <col min="8201" max="8201" width="7.140625" customWidth="1"/>
    <col min="8202" max="8202" width="6.140625" customWidth="1"/>
    <col min="8203" max="8203" width="8.5703125" customWidth="1"/>
    <col min="8204" max="8204" width="23.42578125" bestFit="1" customWidth="1"/>
    <col min="8205" max="8205" width="10.140625" bestFit="1" customWidth="1"/>
    <col min="8449" max="8449" width="5.140625" customWidth="1"/>
    <col min="8450" max="8450" width="13.5703125" customWidth="1"/>
    <col min="8451" max="8451" width="11.140625" customWidth="1"/>
    <col min="8452" max="8452" width="42.7109375" customWidth="1"/>
    <col min="8453" max="8453" width="30.85546875" customWidth="1"/>
    <col min="8454" max="8454" width="30.28515625" customWidth="1"/>
    <col min="8455" max="8455" width="26.85546875" customWidth="1"/>
    <col min="8456" max="8456" width="7.28515625" customWidth="1"/>
    <col min="8457" max="8457" width="7.140625" customWidth="1"/>
    <col min="8458" max="8458" width="6.140625" customWidth="1"/>
    <col min="8459" max="8459" width="8.5703125" customWidth="1"/>
    <col min="8460" max="8460" width="23.42578125" bestFit="1" customWidth="1"/>
    <col min="8461" max="8461" width="10.140625" bestFit="1" customWidth="1"/>
    <col min="8705" max="8705" width="5.140625" customWidth="1"/>
    <col min="8706" max="8706" width="13.5703125" customWidth="1"/>
    <col min="8707" max="8707" width="11.140625" customWidth="1"/>
    <col min="8708" max="8708" width="42.7109375" customWidth="1"/>
    <col min="8709" max="8709" width="30.85546875" customWidth="1"/>
    <col min="8710" max="8710" width="30.28515625" customWidth="1"/>
    <col min="8711" max="8711" width="26.85546875" customWidth="1"/>
    <col min="8712" max="8712" width="7.28515625" customWidth="1"/>
    <col min="8713" max="8713" width="7.140625" customWidth="1"/>
    <col min="8714" max="8714" width="6.140625" customWidth="1"/>
    <col min="8715" max="8715" width="8.5703125" customWidth="1"/>
    <col min="8716" max="8716" width="23.42578125" bestFit="1" customWidth="1"/>
    <col min="8717" max="8717" width="10.140625" bestFit="1" customWidth="1"/>
    <col min="8961" max="8961" width="5.140625" customWidth="1"/>
    <col min="8962" max="8962" width="13.5703125" customWidth="1"/>
    <col min="8963" max="8963" width="11.140625" customWidth="1"/>
    <col min="8964" max="8964" width="42.7109375" customWidth="1"/>
    <col min="8965" max="8965" width="30.85546875" customWidth="1"/>
    <col min="8966" max="8966" width="30.28515625" customWidth="1"/>
    <col min="8967" max="8967" width="26.85546875" customWidth="1"/>
    <col min="8968" max="8968" width="7.28515625" customWidth="1"/>
    <col min="8969" max="8969" width="7.140625" customWidth="1"/>
    <col min="8970" max="8970" width="6.140625" customWidth="1"/>
    <col min="8971" max="8971" width="8.5703125" customWidth="1"/>
    <col min="8972" max="8972" width="23.42578125" bestFit="1" customWidth="1"/>
    <col min="8973" max="8973" width="10.140625" bestFit="1" customWidth="1"/>
    <col min="9217" max="9217" width="5.140625" customWidth="1"/>
    <col min="9218" max="9218" width="13.5703125" customWidth="1"/>
    <col min="9219" max="9219" width="11.140625" customWidth="1"/>
    <col min="9220" max="9220" width="42.7109375" customWidth="1"/>
    <col min="9221" max="9221" width="30.85546875" customWidth="1"/>
    <col min="9222" max="9222" width="30.28515625" customWidth="1"/>
    <col min="9223" max="9223" width="26.85546875" customWidth="1"/>
    <col min="9224" max="9224" width="7.28515625" customWidth="1"/>
    <col min="9225" max="9225" width="7.140625" customWidth="1"/>
    <col min="9226" max="9226" width="6.140625" customWidth="1"/>
    <col min="9227" max="9227" width="8.5703125" customWidth="1"/>
    <col min="9228" max="9228" width="23.42578125" bestFit="1" customWidth="1"/>
    <col min="9229" max="9229" width="10.140625" bestFit="1" customWidth="1"/>
    <col min="9473" max="9473" width="5.140625" customWidth="1"/>
    <col min="9474" max="9474" width="13.5703125" customWidth="1"/>
    <col min="9475" max="9475" width="11.140625" customWidth="1"/>
    <col min="9476" max="9476" width="42.7109375" customWidth="1"/>
    <col min="9477" max="9477" width="30.85546875" customWidth="1"/>
    <col min="9478" max="9478" width="30.28515625" customWidth="1"/>
    <col min="9479" max="9479" width="26.85546875" customWidth="1"/>
    <col min="9480" max="9480" width="7.28515625" customWidth="1"/>
    <col min="9481" max="9481" width="7.140625" customWidth="1"/>
    <col min="9482" max="9482" width="6.140625" customWidth="1"/>
    <col min="9483" max="9483" width="8.5703125" customWidth="1"/>
    <col min="9484" max="9484" width="23.42578125" bestFit="1" customWidth="1"/>
    <col min="9485" max="9485" width="10.140625" bestFit="1" customWidth="1"/>
    <col min="9729" max="9729" width="5.140625" customWidth="1"/>
    <col min="9730" max="9730" width="13.5703125" customWidth="1"/>
    <col min="9731" max="9731" width="11.140625" customWidth="1"/>
    <col min="9732" max="9732" width="42.7109375" customWidth="1"/>
    <col min="9733" max="9733" width="30.85546875" customWidth="1"/>
    <col min="9734" max="9734" width="30.28515625" customWidth="1"/>
    <col min="9735" max="9735" width="26.85546875" customWidth="1"/>
    <col min="9736" max="9736" width="7.28515625" customWidth="1"/>
    <col min="9737" max="9737" width="7.140625" customWidth="1"/>
    <col min="9738" max="9738" width="6.140625" customWidth="1"/>
    <col min="9739" max="9739" width="8.5703125" customWidth="1"/>
    <col min="9740" max="9740" width="23.42578125" bestFit="1" customWidth="1"/>
    <col min="9741" max="9741" width="10.140625" bestFit="1" customWidth="1"/>
    <col min="9985" max="9985" width="5.140625" customWidth="1"/>
    <col min="9986" max="9986" width="13.5703125" customWidth="1"/>
    <col min="9987" max="9987" width="11.140625" customWidth="1"/>
    <col min="9988" max="9988" width="42.7109375" customWidth="1"/>
    <col min="9989" max="9989" width="30.85546875" customWidth="1"/>
    <col min="9990" max="9990" width="30.28515625" customWidth="1"/>
    <col min="9991" max="9991" width="26.85546875" customWidth="1"/>
    <col min="9992" max="9992" width="7.28515625" customWidth="1"/>
    <col min="9993" max="9993" width="7.140625" customWidth="1"/>
    <col min="9994" max="9994" width="6.140625" customWidth="1"/>
    <col min="9995" max="9995" width="8.5703125" customWidth="1"/>
    <col min="9996" max="9996" width="23.42578125" bestFit="1" customWidth="1"/>
    <col min="9997" max="9997" width="10.140625" bestFit="1" customWidth="1"/>
    <col min="10241" max="10241" width="5.140625" customWidth="1"/>
    <col min="10242" max="10242" width="13.5703125" customWidth="1"/>
    <col min="10243" max="10243" width="11.140625" customWidth="1"/>
    <col min="10244" max="10244" width="42.7109375" customWidth="1"/>
    <col min="10245" max="10245" width="30.85546875" customWidth="1"/>
    <col min="10246" max="10246" width="30.28515625" customWidth="1"/>
    <col min="10247" max="10247" width="26.85546875" customWidth="1"/>
    <col min="10248" max="10248" width="7.28515625" customWidth="1"/>
    <col min="10249" max="10249" width="7.140625" customWidth="1"/>
    <col min="10250" max="10250" width="6.140625" customWidth="1"/>
    <col min="10251" max="10251" width="8.5703125" customWidth="1"/>
    <col min="10252" max="10252" width="23.42578125" bestFit="1" customWidth="1"/>
    <col min="10253" max="10253" width="10.140625" bestFit="1" customWidth="1"/>
    <col min="10497" max="10497" width="5.140625" customWidth="1"/>
    <col min="10498" max="10498" width="13.5703125" customWidth="1"/>
    <col min="10499" max="10499" width="11.140625" customWidth="1"/>
    <col min="10500" max="10500" width="42.7109375" customWidth="1"/>
    <col min="10501" max="10501" width="30.85546875" customWidth="1"/>
    <col min="10502" max="10502" width="30.28515625" customWidth="1"/>
    <col min="10503" max="10503" width="26.85546875" customWidth="1"/>
    <col min="10504" max="10504" width="7.28515625" customWidth="1"/>
    <col min="10505" max="10505" width="7.140625" customWidth="1"/>
    <col min="10506" max="10506" width="6.140625" customWidth="1"/>
    <col min="10507" max="10507" width="8.5703125" customWidth="1"/>
    <col min="10508" max="10508" width="23.42578125" bestFit="1" customWidth="1"/>
    <col min="10509" max="10509" width="10.140625" bestFit="1" customWidth="1"/>
    <col min="10753" max="10753" width="5.140625" customWidth="1"/>
    <col min="10754" max="10754" width="13.5703125" customWidth="1"/>
    <col min="10755" max="10755" width="11.140625" customWidth="1"/>
    <col min="10756" max="10756" width="42.7109375" customWidth="1"/>
    <col min="10757" max="10757" width="30.85546875" customWidth="1"/>
    <col min="10758" max="10758" width="30.28515625" customWidth="1"/>
    <col min="10759" max="10759" width="26.85546875" customWidth="1"/>
    <col min="10760" max="10760" width="7.28515625" customWidth="1"/>
    <col min="10761" max="10761" width="7.140625" customWidth="1"/>
    <col min="10762" max="10762" width="6.140625" customWidth="1"/>
    <col min="10763" max="10763" width="8.5703125" customWidth="1"/>
    <col min="10764" max="10764" width="23.42578125" bestFit="1" customWidth="1"/>
    <col min="10765" max="10765" width="10.140625" bestFit="1" customWidth="1"/>
    <col min="11009" max="11009" width="5.140625" customWidth="1"/>
    <col min="11010" max="11010" width="13.5703125" customWidth="1"/>
    <col min="11011" max="11011" width="11.140625" customWidth="1"/>
    <col min="11012" max="11012" width="42.7109375" customWidth="1"/>
    <col min="11013" max="11013" width="30.85546875" customWidth="1"/>
    <col min="11014" max="11014" width="30.28515625" customWidth="1"/>
    <col min="11015" max="11015" width="26.85546875" customWidth="1"/>
    <col min="11016" max="11016" width="7.28515625" customWidth="1"/>
    <col min="11017" max="11017" width="7.140625" customWidth="1"/>
    <col min="11018" max="11018" width="6.140625" customWidth="1"/>
    <col min="11019" max="11019" width="8.5703125" customWidth="1"/>
    <col min="11020" max="11020" width="23.42578125" bestFit="1" customWidth="1"/>
    <col min="11021" max="11021" width="10.140625" bestFit="1" customWidth="1"/>
    <col min="11265" max="11265" width="5.140625" customWidth="1"/>
    <col min="11266" max="11266" width="13.5703125" customWidth="1"/>
    <col min="11267" max="11267" width="11.140625" customWidth="1"/>
    <col min="11268" max="11268" width="42.7109375" customWidth="1"/>
    <col min="11269" max="11269" width="30.85546875" customWidth="1"/>
    <col min="11270" max="11270" width="30.28515625" customWidth="1"/>
    <col min="11271" max="11271" width="26.85546875" customWidth="1"/>
    <col min="11272" max="11272" width="7.28515625" customWidth="1"/>
    <col min="11273" max="11273" width="7.140625" customWidth="1"/>
    <col min="11274" max="11274" width="6.140625" customWidth="1"/>
    <col min="11275" max="11275" width="8.5703125" customWidth="1"/>
    <col min="11276" max="11276" width="23.42578125" bestFit="1" customWidth="1"/>
    <col min="11277" max="11277" width="10.140625" bestFit="1" customWidth="1"/>
    <col min="11521" max="11521" width="5.140625" customWidth="1"/>
    <col min="11522" max="11522" width="13.5703125" customWidth="1"/>
    <col min="11523" max="11523" width="11.140625" customWidth="1"/>
    <col min="11524" max="11524" width="42.7109375" customWidth="1"/>
    <col min="11525" max="11525" width="30.85546875" customWidth="1"/>
    <col min="11526" max="11526" width="30.28515625" customWidth="1"/>
    <col min="11527" max="11527" width="26.85546875" customWidth="1"/>
    <col min="11528" max="11528" width="7.28515625" customWidth="1"/>
    <col min="11529" max="11529" width="7.140625" customWidth="1"/>
    <col min="11530" max="11530" width="6.140625" customWidth="1"/>
    <col min="11531" max="11531" width="8.5703125" customWidth="1"/>
    <col min="11532" max="11532" width="23.42578125" bestFit="1" customWidth="1"/>
    <col min="11533" max="11533" width="10.140625" bestFit="1" customWidth="1"/>
    <col min="11777" max="11777" width="5.140625" customWidth="1"/>
    <col min="11778" max="11778" width="13.5703125" customWidth="1"/>
    <col min="11779" max="11779" width="11.140625" customWidth="1"/>
    <col min="11780" max="11780" width="42.7109375" customWidth="1"/>
    <col min="11781" max="11781" width="30.85546875" customWidth="1"/>
    <col min="11782" max="11782" width="30.28515625" customWidth="1"/>
    <col min="11783" max="11783" width="26.85546875" customWidth="1"/>
    <col min="11784" max="11784" width="7.28515625" customWidth="1"/>
    <col min="11785" max="11785" width="7.140625" customWidth="1"/>
    <col min="11786" max="11786" width="6.140625" customWidth="1"/>
    <col min="11787" max="11787" width="8.5703125" customWidth="1"/>
    <col min="11788" max="11788" width="23.42578125" bestFit="1" customWidth="1"/>
    <col min="11789" max="11789" width="10.140625" bestFit="1" customWidth="1"/>
    <col min="12033" max="12033" width="5.140625" customWidth="1"/>
    <col min="12034" max="12034" width="13.5703125" customWidth="1"/>
    <col min="12035" max="12035" width="11.140625" customWidth="1"/>
    <col min="12036" max="12036" width="42.7109375" customWidth="1"/>
    <col min="12037" max="12037" width="30.85546875" customWidth="1"/>
    <col min="12038" max="12038" width="30.28515625" customWidth="1"/>
    <col min="12039" max="12039" width="26.85546875" customWidth="1"/>
    <col min="12040" max="12040" width="7.28515625" customWidth="1"/>
    <col min="12041" max="12041" width="7.140625" customWidth="1"/>
    <col min="12042" max="12042" width="6.140625" customWidth="1"/>
    <col min="12043" max="12043" width="8.5703125" customWidth="1"/>
    <col min="12044" max="12044" width="23.42578125" bestFit="1" customWidth="1"/>
    <col min="12045" max="12045" width="10.140625" bestFit="1" customWidth="1"/>
    <col min="12289" max="12289" width="5.140625" customWidth="1"/>
    <col min="12290" max="12290" width="13.5703125" customWidth="1"/>
    <col min="12291" max="12291" width="11.140625" customWidth="1"/>
    <col min="12292" max="12292" width="42.7109375" customWidth="1"/>
    <col min="12293" max="12293" width="30.85546875" customWidth="1"/>
    <col min="12294" max="12294" width="30.28515625" customWidth="1"/>
    <col min="12295" max="12295" width="26.85546875" customWidth="1"/>
    <col min="12296" max="12296" width="7.28515625" customWidth="1"/>
    <col min="12297" max="12297" width="7.140625" customWidth="1"/>
    <col min="12298" max="12298" width="6.140625" customWidth="1"/>
    <col min="12299" max="12299" width="8.5703125" customWidth="1"/>
    <col min="12300" max="12300" width="23.42578125" bestFit="1" customWidth="1"/>
    <col min="12301" max="12301" width="10.140625" bestFit="1" customWidth="1"/>
    <col min="12545" max="12545" width="5.140625" customWidth="1"/>
    <col min="12546" max="12546" width="13.5703125" customWidth="1"/>
    <col min="12547" max="12547" width="11.140625" customWidth="1"/>
    <col min="12548" max="12548" width="42.7109375" customWidth="1"/>
    <col min="12549" max="12549" width="30.85546875" customWidth="1"/>
    <col min="12550" max="12550" width="30.28515625" customWidth="1"/>
    <col min="12551" max="12551" width="26.85546875" customWidth="1"/>
    <col min="12552" max="12552" width="7.28515625" customWidth="1"/>
    <col min="12553" max="12553" width="7.140625" customWidth="1"/>
    <col min="12554" max="12554" width="6.140625" customWidth="1"/>
    <col min="12555" max="12555" width="8.5703125" customWidth="1"/>
    <col min="12556" max="12556" width="23.42578125" bestFit="1" customWidth="1"/>
    <col min="12557" max="12557" width="10.140625" bestFit="1" customWidth="1"/>
    <col min="12801" max="12801" width="5.140625" customWidth="1"/>
    <col min="12802" max="12802" width="13.5703125" customWidth="1"/>
    <col min="12803" max="12803" width="11.140625" customWidth="1"/>
    <col min="12804" max="12804" width="42.7109375" customWidth="1"/>
    <col min="12805" max="12805" width="30.85546875" customWidth="1"/>
    <col min="12806" max="12806" width="30.28515625" customWidth="1"/>
    <col min="12807" max="12807" width="26.85546875" customWidth="1"/>
    <col min="12808" max="12808" width="7.28515625" customWidth="1"/>
    <col min="12809" max="12809" width="7.140625" customWidth="1"/>
    <col min="12810" max="12810" width="6.140625" customWidth="1"/>
    <col min="12811" max="12811" width="8.5703125" customWidth="1"/>
    <col min="12812" max="12812" width="23.42578125" bestFit="1" customWidth="1"/>
    <col min="12813" max="12813" width="10.140625" bestFit="1" customWidth="1"/>
    <col min="13057" max="13057" width="5.140625" customWidth="1"/>
    <col min="13058" max="13058" width="13.5703125" customWidth="1"/>
    <col min="13059" max="13059" width="11.140625" customWidth="1"/>
    <col min="13060" max="13060" width="42.7109375" customWidth="1"/>
    <col min="13061" max="13061" width="30.85546875" customWidth="1"/>
    <col min="13062" max="13062" width="30.28515625" customWidth="1"/>
    <col min="13063" max="13063" width="26.85546875" customWidth="1"/>
    <col min="13064" max="13064" width="7.28515625" customWidth="1"/>
    <col min="13065" max="13065" width="7.140625" customWidth="1"/>
    <col min="13066" max="13066" width="6.140625" customWidth="1"/>
    <col min="13067" max="13067" width="8.5703125" customWidth="1"/>
    <col min="13068" max="13068" width="23.42578125" bestFit="1" customWidth="1"/>
    <col min="13069" max="13069" width="10.140625" bestFit="1" customWidth="1"/>
    <col min="13313" max="13313" width="5.140625" customWidth="1"/>
    <col min="13314" max="13314" width="13.5703125" customWidth="1"/>
    <col min="13315" max="13315" width="11.140625" customWidth="1"/>
    <col min="13316" max="13316" width="42.7109375" customWidth="1"/>
    <col min="13317" max="13317" width="30.85546875" customWidth="1"/>
    <col min="13318" max="13318" width="30.28515625" customWidth="1"/>
    <col min="13319" max="13319" width="26.85546875" customWidth="1"/>
    <col min="13320" max="13320" width="7.28515625" customWidth="1"/>
    <col min="13321" max="13321" width="7.140625" customWidth="1"/>
    <col min="13322" max="13322" width="6.140625" customWidth="1"/>
    <col min="13323" max="13323" width="8.5703125" customWidth="1"/>
    <col min="13324" max="13324" width="23.42578125" bestFit="1" customWidth="1"/>
    <col min="13325" max="13325" width="10.140625" bestFit="1" customWidth="1"/>
    <col min="13569" max="13569" width="5.140625" customWidth="1"/>
    <col min="13570" max="13570" width="13.5703125" customWidth="1"/>
    <col min="13571" max="13571" width="11.140625" customWidth="1"/>
    <col min="13572" max="13572" width="42.7109375" customWidth="1"/>
    <col min="13573" max="13573" width="30.85546875" customWidth="1"/>
    <col min="13574" max="13574" width="30.28515625" customWidth="1"/>
    <col min="13575" max="13575" width="26.85546875" customWidth="1"/>
    <col min="13576" max="13576" width="7.28515625" customWidth="1"/>
    <col min="13577" max="13577" width="7.140625" customWidth="1"/>
    <col min="13578" max="13578" width="6.140625" customWidth="1"/>
    <col min="13579" max="13579" width="8.5703125" customWidth="1"/>
    <col min="13580" max="13580" width="23.42578125" bestFit="1" customWidth="1"/>
    <col min="13581" max="13581" width="10.140625" bestFit="1" customWidth="1"/>
    <col min="13825" max="13825" width="5.140625" customWidth="1"/>
    <col min="13826" max="13826" width="13.5703125" customWidth="1"/>
    <col min="13827" max="13827" width="11.140625" customWidth="1"/>
    <col min="13828" max="13828" width="42.7109375" customWidth="1"/>
    <col min="13829" max="13829" width="30.85546875" customWidth="1"/>
    <col min="13830" max="13830" width="30.28515625" customWidth="1"/>
    <col min="13831" max="13831" width="26.85546875" customWidth="1"/>
    <col min="13832" max="13832" width="7.28515625" customWidth="1"/>
    <col min="13833" max="13833" width="7.140625" customWidth="1"/>
    <col min="13834" max="13834" width="6.140625" customWidth="1"/>
    <col min="13835" max="13835" width="8.5703125" customWidth="1"/>
    <col min="13836" max="13836" width="23.42578125" bestFit="1" customWidth="1"/>
    <col min="13837" max="13837" width="10.140625" bestFit="1" customWidth="1"/>
    <col min="14081" max="14081" width="5.140625" customWidth="1"/>
    <col min="14082" max="14082" width="13.5703125" customWidth="1"/>
    <col min="14083" max="14083" width="11.140625" customWidth="1"/>
    <col min="14084" max="14084" width="42.7109375" customWidth="1"/>
    <col min="14085" max="14085" width="30.85546875" customWidth="1"/>
    <col min="14086" max="14086" width="30.28515625" customWidth="1"/>
    <col min="14087" max="14087" width="26.85546875" customWidth="1"/>
    <col min="14088" max="14088" width="7.28515625" customWidth="1"/>
    <col min="14089" max="14089" width="7.140625" customWidth="1"/>
    <col min="14090" max="14090" width="6.140625" customWidth="1"/>
    <col min="14091" max="14091" width="8.5703125" customWidth="1"/>
    <col min="14092" max="14092" width="23.42578125" bestFit="1" customWidth="1"/>
    <col min="14093" max="14093" width="10.140625" bestFit="1" customWidth="1"/>
    <col min="14337" max="14337" width="5.140625" customWidth="1"/>
    <col min="14338" max="14338" width="13.5703125" customWidth="1"/>
    <col min="14339" max="14339" width="11.140625" customWidth="1"/>
    <col min="14340" max="14340" width="42.7109375" customWidth="1"/>
    <col min="14341" max="14341" width="30.85546875" customWidth="1"/>
    <col min="14342" max="14342" width="30.28515625" customWidth="1"/>
    <col min="14343" max="14343" width="26.85546875" customWidth="1"/>
    <col min="14344" max="14344" width="7.28515625" customWidth="1"/>
    <col min="14345" max="14345" width="7.140625" customWidth="1"/>
    <col min="14346" max="14346" width="6.140625" customWidth="1"/>
    <col min="14347" max="14347" width="8.5703125" customWidth="1"/>
    <col min="14348" max="14348" width="23.42578125" bestFit="1" customWidth="1"/>
    <col min="14349" max="14349" width="10.140625" bestFit="1" customWidth="1"/>
    <col min="14593" max="14593" width="5.140625" customWidth="1"/>
    <col min="14594" max="14594" width="13.5703125" customWidth="1"/>
    <col min="14595" max="14595" width="11.140625" customWidth="1"/>
    <col min="14596" max="14596" width="42.7109375" customWidth="1"/>
    <col min="14597" max="14597" width="30.85546875" customWidth="1"/>
    <col min="14598" max="14598" width="30.28515625" customWidth="1"/>
    <col min="14599" max="14599" width="26.85546875" customWidth="1"/>
    <col min="14600" max="14600" width="7.28515625" customWidth="1"/>
    <col min="14601" max="14601" width="7.140625" customWidth="1"/>
    <col min="14602" max="14602" width="6.140625" customWidth="1"/>
    <col min="14603" max="14603" width="8.5703125" customWidth="1"/>
    <col min="14604" max="14604" width="23.42578125" bestFit="1" customWidth="1"/>
    <col min="14605" max="14605" width="10.140625" bestFit="1" customWidth="1"/>
    <col min="14849" max="14849" width="5.140625" customWidth="1"/>
    <col min="14850" max="14850" width="13.5703125" customWidth="1"/>
    <col min="14851" max="14851" width="11.140625" customWidth="1"/>
    <col min="14852" max="14852" width="42.7109375" customWidth="1"/>
    <col min="14853" max="14853" width="30.85546875" customWidth="1"/>
    <col min="14854" max="14854" width="30.28515625" customWidth="1"/>
    <col min="14855" max="14855" width="26.85546875" customWidth="1"/>
    <col min="14856" max="14856" width="7.28515625" customWidth="1"/>
    <col min="14857" max="14857" width="7.140625" customWidth="1"/>
    <col min="14858" max="14858" width="6.140625" customWidth="1"/>
    <col min="14859" max="14859" width="8.5703125" customWidth="1"/>
    <col min="14860" max="14860" width="23.42578125" bestFit="1" customWidth="1"/>
    <col min="14861" max="14861" width="10.140625" bestFit="1" customWidth="1"/>
    <col min="15105" max="15105" width="5.140625" customWidth="1"/>
    <col min="15106" max="15106" width="13.5703125" customWidth="1"/>
    <col min="15107" max="15107" width="11.140625" customWidth="1"/>
    <col min="15108" max="15108" width="42.7109375" customWidth="1"/>
    <col min="15109" max="15109" width="30.85546875" customWidth="1"/>
    <col min="15110" max="15110" width="30.28515625" customWidth="1"/>
    <col min="15111" max="15111" width="26.85546875" customWidth="1"/>
    <col min="15112" max="15112" width="7.28515625" customWidth="1"/>
    <col min="15113" max="15113" width="7.140625" customWidth="1"/>
    <col min="15114" max="15114" width="6.140625" customWidth="1"/>
    <col min="15115" max="15115" width="8.5703125" customWidth="1"/>
    <col min="15116" max="15116" width="23.42578125" bestFit="1" customWidth="1"/>
    <col min="15117" max="15117" width="10.140625" bestFit="1" customWidth="1"/>
    <col min="15361" max="15361" width="5.140625" customWidth="1"/>
    <col min="15362" max="15362" width="13.5703125" customWidth="1"/>
    <col min="15363" max="15363" width="11.140625" customWidth="1"/>
    <col min="15364" max="15364" width="42.7109375" customWidth="1"/>
    <col min="15365" max="15365" width="30.85546875" customWidth="1"/>
    <col min="15366" max="15366" width="30.28515625" customWidth="1"/>
    <col min="15367" max="15367" width="26.85546875" customWidth="1"/>
    <col min="15368" max="15368" width="7.28515625" customWidth="1"/>
    <col min="15369" max="15369" width="7.140625" customWidth="1"/>
    <col min="15370" max="15370" width="6.140625" customWidth="1"/>
    <col min="15371" max="15371" width="8.5703125" customWidth="1"/>
    <col min="15372" max="15372" width="23.42578125" bestFit="1" customWidth="1"/>
    <col min="15373" max="15373" width="10.140625" bestFit="1" customWidth="1"/>
    <col min="15617" max="15617" width="5.140625" customWidth="1"/>
    <col min="15618" max="15618" width="13.5703125" customWidth="1"/>
    <col min="15619" max="15619" width="11.140625" customWidth="1"/>
    <col min="15620" max="15620" width="42.7109375" customWidth="1"/>
    <col min="15621" max="15621" width="30.85546875" customWidth="1"/>
    <col min="15622" max="15622" width="30.28515625" customWidth="1"/>
    <col min="15623" max="15623" width="26.85546875" customWidth="1"/>
    <col min="15624" max="15624" width="7.28515625" customWidth="1"/>
    <col min="15625" max="15625" width="7.140625" customWidth="1"/>
    <col min="15626" max="15626" width="6.140625" customWidth="1"/>
    <col min="15627" max="15627" width="8.5703125" customWidth="1"/>
    <col min="15628" max="15628" width="23.42578125" bestFit="1" customWidth="1"/>
    <col min="15629" max="15629" width="10.140625" bestFit="1" customWidth="1"/>
    <col min="15873" max="15873" width="5.140625" customWidth="1"/>
    <col min="15874" max="15874" width="13.5703125" customWidth="1"/>
    <col min="15875" max="15875" width="11.140625" customWidth="1"/>
    <col min="15876" max="15876" width="42.7109375" customWidth="1"/>
    <col min="15877" max="15877" width="30.85546875" customWidth="1"/>
    <col min="15878" max="15878" width="30.28515625" customWidth="1"/>
    <col min="15879" max="15879" width="26.85546875" customWidth="1"/>
    <col min="15880" max="15880" width="7.28515625" customWidth="1"/>
    <col min="15881" max="15881" width="7.140625" customWidth="1"/>
    <col min="15882" max="15882" width="6.140625" customWidth="1"/>
    <col min="15883" max="15883" width="8.5703125" customWidth="1"/>
    <col min="15884" max="15884" width="23.42578125" bestFit="1" customWidth="1"/>
    <col min="15885" max="15885" width="10.140625" bestFit="1" customWidth="1"/>
    <col min="16129" max="16129" width="5.140625" customWidth="1"/>
    <col min="16130" max="16130" width="13.5703125" customWidth="1"/>
    <col min="16131" max="16131" width="11.140625" customWidth="1"/>
    <col min="16132" max="16132" width="42.7109375" customWidth="1"/>
    <col min="16133" max="16133" width="30.85546875" customWidth="1"/>
    <col min="16134" max="16134" width="30.28515625" customWidth="1"/>
    <col min="16135" max="16135" width="26.85546875" customWidth="1"/>
    <col min="16136" max="16136" width="7.28515625" customWidth="1"/>
    <col min="16137" max="16137" width="7.140625" customWidth="1"/>
    <col min="16138" max="16138" width="6.140625" customWidth="1"/>
    <col min="16139" max="16139" width="8.5703125" customWidth="1"/>
    <col min="16140" max="16140" width="23.42578125" bestFit="1" customWidth="1"/>
    <col min="16141" max="16141" width="10.140625" bestFit="1" customWidth="1"/>
  </cols>
  <sheetData>
    <row r="1" spans="1:12" ht="18.75" x14ac:dyDescent="0.3">
      <c r="A1" s="471" t="s">
        <v>0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</row>
    <row r="3" spans="1:12" ht="15" customHeight="1" x14ac:dyDescent="0.25">
      <c r="A3" s="2"/>
      <c r="B3" s="12"/>
      <c r="C3" s="2"/>
      <c r="D3" s="472" t="s">
        <v>2944</v>
      </c>
      <c r="E3" s="472"/>
      <c r="F3" s="472"/>
      <c r="G3" s="472"/>
      <c r="H3" s="472"/>
      <c r="I3" s="472"/>
      <c r="J3" s="472"/>
      <c r="K3" s="472"/>
      <c r="L3" s="472"/>
    </row>
    <row r="4" spans="1:12" ht="20.25" customHeight="1" x14ac:dyDescent="0.25">
      <c r="A4" s="2"/>
      <c r="B4" s="12"/>
      <c r="C4" s="2"/>
      <c r="D4" s="472"/>
      <c r="E4" s="472"/>
      <c r="F4" s="472"/>
      <c r="G4" s="472"/>
      <c r="H4" s="472"/>
      <c r="I4" s="472"/>
      <c r="J4" s="472"/>
      <c r="K4" s="472"/>
      <c r="L4" s="472"/>
    </row>
    <row r="5" spans="1:12" x14ac:dyDescent="0.25">
      <c r="D5" s="473"/>
      <c r="E5" s="473"/>
      <c r="F5" s="473"/>
      <c r="G5" s="473"/>
      <c r="H5" s="473"/>
      <c r="I5" s="473"/>
      <c r="J5" s="473"/>
      <c r="K5" s="473"/>
      <c r="L5" s="473"/>
    </row>
    <row r="6" spans="1:12" ht="21" customHeight="1" x14ac:dyDescent="0.25">
      <c r="A6" s="491" t="s">
        <v>352</v>
      </c>
      <c r="B6" s="492"/>
      <c r="C6" s="492"/>
      <c r="D6" s="492"/>
      <c r="E6" s="492"/>
      <c r="F6" s="492"/>
      <c r="G6" s="492"/>
      <c r="H6" s="492"/>
      <c r="I6" s="492"/>
      <c r="J6" s="492"/>
      <c r="K6" s="492"/>
      <c r="L6" s="493"/>
    </row>
    <row r="7" spans="1:12" ht="48.75" customHeight="1" x14ac:dyDescent="0.25">
      <c r="A7" s="465" t="s">
        <v>1</v>
      </c>
      <c r="B7" s="465" t="s">
        <v>2</v>
      </c>
      <c r="C7" s="465" t="s">
        <v>3</v>
      </c>
      <c r="D7" s="465" t="s">
        <v>4</v>
      </c>
      <c r="E7" s="465" t="s">
        <v>5</v>
      </c>
      <c r="F7" s="465" t="s">
        <v>6</v>
      </c>
      <c r="G7" s="466" t="s">
        <v>7</v>
      </c>
      <c r="H7" s="465" t="s">
        <v>8</v>
      </c>
      <c r="I7" s="465"/>
      <c r="J7" s="465" t="s">
        <v>9</v>
      </c>
      <c r="K7" s="465"/>
      <c r="L7" s="466" t="s">
        <v>10</v>
      </c>
    </row>
    <row r="8" spans="1:12" ht="19.5" hidden="1" customHeight="1" x14ac:dyDescent="0.25">
      <c r="A8" s="465"/>
      <c r="B8" s="465"/>
      <c r="C8" s="465"/>
      <c r="D8" s="465"/>
      <c r="E8" s="465"/>
      <c r="F8" s="465"/>
      <c r="G8" s="467"/>
      <c r="H8" s="13" t="s">
        <v>11</v>
      </c>
      <c r="I8" s="13" t="s">
        <v>12</v>
      </c>
      <c r="J8" s="13" t="s">
        <v>11</v>
      </c>
      <c r="K8" s="13" t="s">
        <v>12</v>
      </c>
      <c r="L8" s="467"/>
    </row>
    <row r="9" spans="1:12" s="172" customFormat="1" ht="15" hidden="1" customHeight="1" x14ac:dyDescent="0.25">
      <c r="A9" s="173">
        <v>1</v>
      </c>
      <c r="B9" s="177">
        <v>41456</v>
      </c>
      <c r="C9" s="182">
        <v>0.61805555555555558</v>
      </c>
      <c r="D9" s="173" t="s">
        <v>2945</v>
      </c>
      <c r="E9" s="173" t="s">
        <v>32</v>
      </c>
      <c r="F9" s="173" t="s">
        <v>958</v>
      </c>
      <c r="G9" s="321" t="s">
        <v>1607</v>
      </c>
      <c r="H9" s="173">
        <v>0</v>
      </c>
      <c r="I9" s="173">
        <v>0</v>
      </c>
      <c r="J9" s="173">
        <v>1</v>
      </c>
      <c r="K9" s="173">
        <v>0</v>
      </c>
      <c r="L9" s="173" t="s">
        <v>54</v>
      </c>
    </row>
    <row r="10" spans="1:12" s="172" customFormat="1" ht="15" hidden="1" customHeight="1" x14ac:dyDescent="0.25">
      <c r="A10" s="173">
        <v>2</v>
      </c>
      <c r="B10" s="177">
        <v>41456</v>
      </c>
      <c r="C10" s="182">
        <v>0.92361111111111116</v>
      </c>
      <c r="D10" s="173" t="s">
        <v>2946</v>
      </c>
      <c r="E10" s="173" t="s">
        <v>32</v>
      </c>
      <c r="F10" s="173" t="s">
        <v>2947</v>
      </c>
      <c r="G10" s="321" t="s">
        <v>1607</v>
      </c>
      <c r="H10" s="173">
        <v>0</v>
      </c>
      <c r="I10" s="173">
        <v>0</v>
      </c>
      <c r="J10" s="173">
        <v>2</v>
      </c>
      <c r="K10" s="173">
        <v>0</v>
      </c>
      <c r="L10" s="173" t="s">
        <v>54</v>
      </c>
    </row>
    <row r="11" spans="1:12" s="172" customFormat="1" ht="15" hidden="1" customHeight="1" x14ac:dyDescent="0.25">
      <c r="A11" s="173">
        <v>3</v>
      </c>
      <c r="B11" s="177">
        <v>41457</v>
      </c>
      <c r="C11" s="182">
        <v>0.3263888888888889</v>
      </c>
      <c r="D11" s="173" t="s">
        <v>2948</v>
      </c>
      <c r="E11" s="173" t="s">
        <v>78</v>
      </c>
      <c r="F11" s="173" t="s">
        <v>2949</v>
      </c>
      <c r="G11" s="321" t="s">
        <v>409</v>
      </c>
      <c r="H11" s="173">
        <v>0</v>
      </c>
      <c r="I11" s="173">
        <v>0</v>
      </c>
      <c r="J11" s="173">
        <v>0</v>
      </c>
      <c r="K11" s="173">
        <v>1</v>
      </c>
      <c r="L11" s="173" t="s">
        <v>62</v>
      </c>
    </row>
    <row r="12" spans="1:12" s="172" customFormat="1" ht="15" hidden="1" customHeight="1" x14ac:dyDescent="0.25">
      <c r="A12" s="173">
        <v>4</v>
      </c>
      <c r="B12" s="177">
        <v>41457</v>
      </c>
      <c r="C12" s="182">
        <v>0.625</v>
      </c>
      <c r="D12" s="173" t="s">
        <v>2950</v>
      </c>
      <c r="E12" s="173" t="s">
        <v>32</v>
      </c>
      <c r="F12" s="173" t="s">
        <v>958</v>
      </c>
      <c r="G12" s="321" t="s">
        <v>1607</v>
      </c>
      <c r="H12" s="173">
        <v>0</v>
      </c>
      <c r="I12" s="173">
        <v>0</v>
      </c>
      <c r="J12" s="173">
        <v>0</v>
      </c>
      <c r="K12" s="173">
        <v>1</v>
      </c>
      <c r="L12" s="173"/>
    </row>
    <row r="13" spans="1:12" s="172" customFormat="1" ht="15" hidden="1" customHeight="1" x14ac:dyDescent="0.25">
      <c r="A13" s="173">
        <v>5</v>
      </c>
      <c r="B13" s="177">
        <v>41459</v>
      </c>
      <c r="C13" s="182">
        <v>0.3576388888888889</v>
      </c>
      <c r="D13" s="173" t="s">
        <v>2951</v>
      </c>
      <c r="E13" s="173" t="s">
        <v>78</v>
      </c>
      <c r="F13" s="173" t="s">
        <v>2947</v>
      </c>
      <c r="G13" s="321" t="s">
        <v>1607</v>
      </c>
      <c r="H13" s="173">
        <v>0</v>
      </c>
      <c r="I13" s="173">
        <v>0</v>
      </c>
      <c r="J13" s="173">
        <v>0</v>
      </c>
      <c r="K13" s="173">
        <v>1</v>
      </c>
      <c r="L13" s="173"/>
    </row>
    <row r="14" spans="1:12" s="172" customFormat="1" ht="15" hidden="1" customHeight="1" x14ac:dyDescent="0.25">
      <c r="A14" s="173">
        <v>6</v>
      </c>
      <c r="B14" s="177">
        <v>41459</v>
      </c>
      <c r="C14" s="182">
        <v>0.55902777777777779</v>
      </c>
      <c r="D14" s="173" t="s">
        <v>2952</v>
      </c>
      <c r="E14" s="173" t="s">
        <v>78</v>
      </c>
      <c r="F14" s="173" t="s">
        <v>2953</v>
      </c>
      <c r="G14" s="321" t="s">
        <v>1607</v>
      </c>
      <c r="H14" s="173">
        <v>0</v>
      </c>
      <c r="I14" s="173">
        <v>0</v>
      </c>
      <c r="J14" s="173">
        <v>1</v>
      </c>
      <c r="K14" s="173">
        <v>0</v>
      </c>
      <c r="L14" s="173"/>
    </row>
    <row r="15" spans="1:12" s="172" customFormat="1" ht="15" hidden="1" customHeight="1" x14ac:dyDescent="0.25">
      <c r="A15" s="173">
        <v>7</v>
      </c>
      <c r="B15" s="177">
        <v>41460</v>
      </c>
      <c r="C15" s="182">
        <v>0.54861111111111105</v>
      </c>
      <c r="D15" s="173" t="s">
        <v>2954</v>
      </c>
      <c r="E15" s="173" t="s">
        <v>78</v>
      </c>
      <c r="F15" s="173" t="s">
        <v>2949</v>
      </c>
      <c r="G15" s="321" t="s">
        <v>2955</v>
      </c>
      <c r="H15" s="173">
        <v>0</v>
      </c>
      <c r="I15" s="173">
        <v>0</v>
      </c>
      <c r="J15" s="173">
        <v>0</v>
      </c>
      <c r="K15" s="173">
        <v>1</v>
      </c>
      <c r="L15" s="173"/>
    </row>
    <row r="16" spans="1:12" s="172" customFormat="1" ht="15" hidden="1" customHeight="1" x14ac:dyDescent="0.25">
      <c r="A16" s="173">
        <v>8</v>
      </c>
      <c r="B16" s="177">
        <v>41461</v>
      </c>
      <c r="C16" s="182">
        <v>0.66666666666666663</v>
      </c>
      <c r="D16" s="173" t="s">
        <v>2956</v>
      </c>
      <c r="E16" s="173" t="s">
        <v>78</v>
      </c>
      <c r="F16" s="173" t="s">
        <v>958</v>
      </c>
      <c r="G16" s="321" t="s">
        <v>409</v>
      </c>
      <c r="H16" s="173">
        <v>0</v>
      </c>
      <c r="I16" s="173">
        <v>0</v>
      </c>
      <c r="J16" s="173">
        <v>0</v>
      </c>
      <c r="K16" s="173">
        <v>1</v>
      </c>
      <c r="L16" s="173"/>
    </row>
    <row r="17" spans="1:12" s="172" customFormat="1" ht="15" hidden="1" customHeight="1" x14ac:dyDescent="0.25">
      <c r="A17" s="173">
        <v>9</v>
      </c>
      <c r="B17" s="177">
        <v>41461</v>
      </c>
      <c r="C17" s="182">
        <v>0.9375</v>
      </c>
      <c r="D17" s="173" t="s">
        <v>2957</v>
      </c>
      <c r="E17" s="173" t="s">
        <v>2958</v>
      </c>
      <c r="F17" s="173" t="s">
        <v>1846</v>
      </c>
      <c r="G17" s="321" t="s">
        <v>409</v>
      </c>
      <c r="H17" s="173">
        <v>0</v>
      </c>
      <c r="I17" s="173">
        <v>0</v>
      </c>
      <c r="J17" s="173">
        <v>0</v>
      </c>
      <c r="K17" s="173">
        <v>1</v>
      </c>
      <c r="L17" s="173"/>
    </row>
    <row r="18" spans="1:12" s="172" customFormat="1" ht="15" hidden="1" customHeight="1" x14ac:dyDescent="0.25">
      <c r="A18" s="173">
        <v>10</v>
      </c>
      <c r="B18" s="177">
        <v>41462</v>
      </c>
      <c r="C18" s="182">
        <v>0.52083333333333337</v>
      </c>
      <c r="D18" s="173" t="s">
        <v>2959</v>
      </c>
      <c r="E18" s="173" t="s">
        <v>32</v>
      </c>
      <c r="F18" s="173" t="s">
        <v>958</v>
      </c>
      <c r="G18" s="321" t="s">
        <v>1607</v>
      </c>
      <c r="H18" s="173">
        <v>0</v>
      </c>
      <c r="I18" s="173">
        <v>0</v>
      </c>
      <c r="J18" s="173">
        <v>0</v>
      </c>
      <c r="K18" s="173">
        <v>1</v>
      </c>
      <c r="L18" s="173"/>
    </row>
    <row r="19" spans="1:12" s="172" customFormat="1" ht="15" hidden="1" customHeight="1" x14ac:dyDescent="0.25">
      <c r="A19" s="173">
        <v>11</v>
      </c>
      <c r="B19" s="177">
        <v>41463</v>
      </c>
      <c r="C19" s="182">
        <v>0.53819444444444442</v>
      </c>
      <c r="D19" s="173" t="s">
        <v>1670</v>
      </c>
      <c r="E19" s="173" t="s">
        <v>78</v>
      </c>
      <c r="F19" s="173" t="s">
        <v>2960</v>
      </c>
      <c r="G19" s="321" t="s">
        <v>409</v>
      </c>
      <c r="H19" s="173">
        <v>0</v>
      </c>
      <c r="I19" s="173">
        <v>0</v>
      </c>
      <c r="J19" s="173">
        <v>1</v>
      </c>
      <c r="K19" s="173">
        <v>0</v>
      </c>
      <c r="L19" s="173"/>
    </row>
    <row r="20" spans="1:12" s="172" customFormat="1" ht="15" hidden="1" customHeight="1" x14ac:dyDescent="0.25">
      <c r="A20" s="173">
        <v>12</v>
      </c>
      <c r="B20" s="177">
        <v>41463</v>
      </c>
      <c r="C20" s="182">
        <v>0.83333333333333337</v>
      </c>
      <c r="D20" s="173" t="s">
        <v>2961</v>
      </c>
      <c r="E20" s="173" t="s">
        <v>32</v>
      </c>
      <c r="F20" s="173" t="s">
        <v>958</v>
      </c>
      <c r="G20" s="321" t="s">
        <v>1881</v>
      </c>
      <c r="H20" s="173">
        <v>0</v>
      </c>
      <c r="I20" s="173">
        <v>0</v>
      </c>
      <c r="J20" s="173">
        <v>0</v>
      </c>
      <c r="K20" s="173">
        <v>1</v>
      </c>
      <c r="L20" s="173"/>
    </row>
    <row r="21" spans="1:12" s="172" customFormat="1" ht="15" hidden="1" customHeight="1" x14ac:dyDescent="0.25">
      <c r="A21" s="173">
        <v>13</v>
      </c>
      <c r="B21" s="177">
        <v>41464</v>
      </c>
      <c r="C21" s="182">
        <v>0.53125</v>
      </c>
      <c r="D21" s="173" t="s">
        <v>2962</v>
      </c>
      <c r="E21" s="173" t="s">
        <v>78</v>
      </c>
      <c r="F21" s="173" t="s">
        <v>201</v>
      </c>
      <c r="G21" s="321" t="s">
        <v>2963</v>
      </c>
      <c r="H21" s="173">
        <v>0</v>
      </c>
      <c r="I21" s="173">
        <v>0</v>
      </c>
      <c r="J21" s="173">
        <v>1</v>
      </c>
      <c r="K21" s="173">
        <v>1</v>
      </c>
      <c r="L21" s="173"/>
    </row>
    <row r="22" spans="1:12" s="172" customFormat="1" ht="15" hidden="1" customHeight="1" x14ac:dyDescent="0.25">
      <c r="A22" s="173">
        <v>14</v>
      </c>
      <c r="B22" s="177">
        <v>41464</v>
      </c>
      <c r="C22" s="182">
        <v>0.64583333333333337</v>
      </c>
      <c r="D22" s="173" t="s">
        <v>2964</v>
      </c>
      <c r="E22" s="173" t="s">
        <v>78</v>
      </c>
      <c r="F22" s="173" t="s">
        <v>958</v>
      </c>
      <c r="G22" s="321" t="s">
        <v>1881</v>
      </c>
      <c r="H22" s="173">
        <v>0</v>
      </c>
      <c r="I22" s="173">
        <v>0</v>
      </c>
      <c r="J22" s="173">
        <v>1</v>
      </c>
      <c r="K22" s="173">
        <v>0</v>
      </c>
      <c r="L22" s="173"/>
    </row>
    <row r="23" spans="1:12" s="172" customFormat="1" ht="15" hidden="1" customHeight="1" x14ac:dyDescent="0.25">
      <c r="A23" s="173">
        <v>15</v>
      </c>
      <c r="B23" s="177">
        <v>41464</v>
      </c>
      <c r="C23" s="182">
        <v>0.88541666666666663</v>
      </c>
      <c r="D23" s="173" t="s">
        <v>2965</v>
      </c>
      <c r="E23" s="173" t="s">
        <v>661</v>
      </c>
      <c r="F23" s="173" t="s">
        <v>1846</v>
      </c>
      <c r="G23" s="321" t="s">
        <v>409</v>
      </c>
      <c r="H23" s="173">
        <v>0</v>
      </c>
      <c r="I23" s="173">
        <v>0</v>
      </c>
      <c r="J23" s="173">
        <v>1</v>
      </c>
      <c r="K23" s="173">
        <v>1</v>
      </c>
      <c r="L23" s="173"/>
    </row>
    <row r="24" spans="1:12" s="172" customFormat="1" ht="15" hidden="1" customHeight="1" x14ac:dyDescent="0.25">
      <c r="A24" s="173">
        <v>16</v>
      </c>
      <c r="B24" s="177">
        <v>41465</v>
      </c>
      <c r="C24" s="182">
        <v>0.47222222222222227</v>
      </c>
      <c r="D24" s="173" t="s">
        <v>2966</v>
      </c>
      <c r="E24" s="173" t="s">
        <v>661</v>
      </c>
      <c r="F24" s="173" t="s">
        <v>2967</v>
      </c>
      <c r="G24" s="321" t="s">
        <v>2963</v>
      </c>
      <c r="H24" s="173">
        <v>0</v>
      </c>
      <c r="I24" s="173">
        <v>0</v>
      </c>
      <c r="J24" s="173">
        <v>0</v>
      </c>
      <c r="K24" s="173">
        <v>1</v>
      </c>
      <c r="L24" s="173"/>
    </row>
    <row r="25" spans="1:12" s="172" customFormat="1" ht="15" hidden="1" customHeight="1" x14ac:dyDescent="0.25">
      <c r="A25" s="173">
        <v>17</v>
      </c>
      <c r="B25" s="177">
        <v>41465</v>
      </c>
      <c r="C25" s="182" t="s">
        <v>171</v>
      </c>
      <c r="D25" s="173" t="s">
        <v>425</v>
      </c>
      <c r="E25" s="173" t="s">
        <v>78</v>
      </c>
      <c r="F25" s="173" t="s">
        <v>2968</v>
      </c>
      <c r="G25" s="321" t="s">
        <v>409</v>
      </c>
      <c r="H25" s="173">
        <v>0</v>
      </c>
      <c r="I25" s="173">
        <v>0</v>
      </c>
      <c r="J25" s="173">
        <v>0</v>
      </c>
      <c r="K25" s="173">
        <v>1</v>
      </c>
      <c r="L25" s="173"/>
    </row>
    <row r="26" spans="1:12" s="172" customFormat="1" ht="15" hidden="1" customHeight="1" x14ac:dyDescent="0.25">
      <c r="A26" s="173">
        <v>18</v>
      </c>
      <c r="B26" s="177">
        <v>41466</v>
      </c>
      <c r="C26" s="182">
        <v>0.2951388888888889</v>
      </c>
      <c r="D26" s="173" t="s">
        <v>2969</v>
      </c>
      <c r="E26" s="173" t="s">
        <v>78</v>
      </c>
      <c r="F26" s="173" t="s">
        <v>2970</v>
      </c>
      <c r="G26" s="321" t="s">
        <v>2971</v>
      </c>
      <c r="H26" s="173">
        <v>0</v>
      </c>
      <c r="I26" s="173">
        <v>0</v>
      </c>
      <c r="J26" s="173">
        <v>1</v>
      </c>
      <c r="K26" s="173">
        <v>0</v>
      </c>
      <c r="L26" s="173"/>
    </row>
    <row r="27" spans="1:12" s="172" customFormat="1" ht="15" hidden="1" customHeight="1" x14ac:dyDescent="0.25">
      <c r="A27" s="173">
        <v>19</v>
      </c>
      <c r="B27" s="177">
        <v>41467</v>
      </c>
      <c r="C27" s="182">
        <v>0.69791666666666663</v>
      </c>
      <c r="D27" s="173" t="s">
        <v>2972</v>
      </c>
      <c r="E27" s="173" t="s">
        <v>32</v>
      </c>
      <c r="F27" s="173" t="s">
        <v>2973</v>
      </c>
      <c r="G27" s="321" t="s">
        <v>358</v>
      </c>
      <c r="H27" s="173">
        <v>0</v>
      </c>
      <c r="I27" s="173">
        <v>0</v>
      </c>
      <c r="J27" s="173">
        <v>1</v>
      </c>
      <c r="K27" s="173">
        <v>0</v>
      </c>
      <c r="L27" s="173"/>
    </row>
    <row r="28" spans="1:12" s="172" customFormat="1" ht="15" hidden="1" customHeight="1" x14ac:dyDescent="0.25">
      <c r="A28" s="173">
        <v>20</v>
      </c>
      <c r="B28" s="177">
        <v>41467</v>
      </c>
      <c r="C28" s="182">
        <v>0.72916666666666663</v>
      </c>
      <c r="D28" s="173" t="s">
        <v>2974</v>
      </c>
      <c r="E28" s="173" t="s">
        <v>32</v>
      </c>
      <c r="F28" s="173" t="s">
        <v>1846</v>
      </c>
      <c r="G28" s="321" t="s">
        <v>409</v>
      </c>
      <c r="H28" s="173">
        <v>0</v>
      </c>
      <c r="I28" s="173">
        <v>0</v>
      </c>
      <c r="J28" s="173">
        <v>0</v>
      </c>
      <c r="K28" s="173">
        <v>1</v>
      </c>
      <c r="L28" s="173"/>
    </row>
    <row r="29" spans="1:12" s="172" customFormat="1" ht="15" hidden="1" customHeight="1" x14ac:dyDescent="0.25">
      <c r="A29" s="173">
        <v>21</v>
      </c>
      <c r="B29" s="177">
        <v>41468</v>
      </c>
      <c r="C29" s="182">
        <v>0.69444444444444453</v>
      </c>
      <c r="D29" s="173" t="s">
        <v>2975</v>
      </c>
      <c r="E29" s="173" t="s">
        <v>661</v>
      </c>
      <c r="F29" s="173" t="s">
        <v>1846</v>
      </c>
      <c r="G29" s="321" t="s">
        <v>409</v>
      </c>
      <c r="H29" s="173">
        <v>0</v>
      </c>
      <c r="I29" s="173">
        <v>0</v>
      </c>
      <c r="J29" s="173">
        <v>1</v>
      </c>
      <c r="K29" s="173">
        <v>0</v>
      </c>
      <c r="L29" s="173"/>
    </row>
    <row r="30" spans="1:12" s="172" customFormat="1" ht="15" hidden="1" customHeight="1" x14ac:dyDescent="0.25">
      <c r="A30" s="173">
        <v>22</v>
      </c>
      <c r="B30" s="177">
        <v>41470</v>
      </c>
      <c r="C30" s="182">
        <v>0.49305555555555558</v>
      </c>
      <c r="D30" s="173" t="s">
        <v>2976</v>
      </c>
      <c r="E30" s="173" t="s">
        <v>661</v>
      </c>
      <c r="F30" s="173" t="s">
        <v>107</v>
      </c>
      <c r="G30" s="321" t="s">
        <v>409</v>
      </c>
      <c r="H30" s="173">
        <v>0</v>
      </c>
      <c r="I30" s="173">
        <v>0</v>
      </c>
      <c r="J30" s="173">
        <v>0</v>
      </c>
      <c r="K30" s="173">
        <v>1</v>
      </c>
      <c r="L30" s="173"/>
    </row>
    <row r="31" spans="1:12" s="172" customFormat="1" ht="15" hidden="1" customHeight="1" x14ac:dyDescent="0.25">
      <c r="A31" s="173">
        <v>23</v>
      </c>
      <c r="B31" s="177">
        <v>41470</v>
      </c>
      <c r="C31" s="182">
        <v>0.75694444444444453</v>
      </c>
      <c r="D31" s="173" t="s">
        <v>2977</v>
      </c>
      <c r="E31" s="173" t="s">
        <v>661</v>
      </c>
      <c r="F31" s="173" t="s">
        <v>2968</v>
      </c>
      <c r="G31" s="321" t="s">
        <v>409</v>
      </c>
      <c r="H31" s="173">
        <v>0</v>
      </c>
      <c r="I31" s="173">
        <v>0</v>
      </c>
      <c r="J31" s="173">
        <v>1</v>
      </c>
      <c r="K31" s="173">
        <v>0</v>
      </c>
      <c r="L31" s="173"/>
    </row>
    <row r="32" spans="1:12" s="172" customFormat="1" ht="15" hidden="1" customHeight="1" x14ac:dyDescent="0.25">
      <c r="A32" s="173">
        <v>24</v>
      </c>
      <c r="B32" s="177">
        <v>41471</v>
      </c>
      <c r="C32" s="182">
        <v>0.58333333333333337</v>
      </c>
      <c r="D32" s="173" t="s">
        <v>2978</v>
      </c>
      <c r="E32" s="173" t="s">
        <v>2979</v>
      </c>
      <c r="F32" s="173" t="s">
        <v>2968</v>
      </c>
      <c r="G32" s="321" t="s">
        <v>2971</v>
      </c>
      <c r="H32" s="173">
        <v>0</v>
      </c>
      <c r="I32" s="173">
        <v>0</v>
      </c>
      <c r="J32" s="173">
        <v>2</v>
      </c>
      <c r="K32" s="173">
        <v>0</v>
      </c>
      <c r="L32" s="173"/>
    </row>
    <row r="33" spans="1:12" s="172" customFormat="1" ht="15" hidden="1" customHeight="1" x14ac:dyDescent="0.25">
      <c r="A33" s="173">
        <v>25</v>
      </c>
      <c r="B33" s="177">
        <v>41472</v>
      </c>
      <c r="C33" s="182">
        <v>0.4548611111111111</v>
      </c>
      <c r="D33" s="173" t="s">
        <v>2980</v>
      </c>
      <c r="E33" s="173" t="s">
        <v>32</v>
      </c>
      <c r="F33" s="173" t="s">
        <v>958</v>
      </c>
      <c r="G33" s="321" t="s">
        <v>1607</v>
      </c>
      <c r="H33" s="173">
        <v>0</v>
      </c>
      <c r="I33" s="173">
        <v>0</v>
      </c>
      <c r="J33" s="173">
        <v>0</v>
      </c>
      <c r="K33" s="173">
        <v>1</v>
      </c>
      <c r="L33" s="173"/>
    </row>
    <row r="34" spans="1:12" s="172" customFormat="1" ht="15" hidden="1" customHeight="1" x14ac:dyDescent="0.25">
      <c r="A34" s="173">
        <v>26</v>
      </c>
      <c r="B34" s="177">
        <v>41472</v>
      </c>
      <c r="C34" s="182">
        <v>0.61805555555555558</v>
      </c>
      <c r="D34" s="173" t="s">
        <v>2981</v>
      </c>
      <c r="E34" s="173" t="s">
        <v>661</v>
      </c>
      <c r="F34" s="173" t="s">
        <v>958</v>
      </c>
      <c r="G34" s="321" t="s">
        <v>1607</v>
      </c>
      <c r="H34" s="173">
        <v>0</v>
      </c>
      <c r="I34" s="173">
        <v>0</v>
      </c>
      <c r="J34" s="173">
        <v>0</v>
      </c>
      <c r="K34" s="173">
        <v>2</v>
      </c>
      <c r="L34" s="173"/>
    </row>
    <row r="35" spans="1:12" s="172" customFormat="1" ht="15" hidden="1" customHeight="1" x14ac:dyDescent="0.25">
      <c r="A35" s="173">
        <v>27</v>
      </c>
      <c r="B35" s="177">
        <v>41475</v>
      </c>
      <c r="C35" s="182">
        <v>0.72916666666666663</v>
      </c>
      <c r="D35" s="173" t="s">
        <v>2982</v>
      </c>
      <c r="E35" s="173" t="s">
        <v>32</v>
      </c>
      <c r="F35" s="173" t="s">
        <v>32</v>
      </c>
      <c r="G35" s="321" t="s">
        <v>1607</v>
      </c>
      <c r="H35" s="173">
        <v>0</v>
      </c>
      <c r="I35" s="173">
        <v>0</v>
      </c>
      <c r="J35" s="173">
        <v>1</v>
      </c>
      <c r="K35" s="173">
        <v>1</v>
      </c>
      <c r="L35" s="173"/>
    </row>
    <row r="36" spans="1:12" s="172" customFormat="1" ht="15" hidden="1" customHeight="1" x14ac:dyDescent="0.25">
      <c r="A36" s="173">
        <v>28</v>
      </c>
      <c r="B36" s="177">
        <v>41476</v>
      </c>
      <c r="C36" s="182">
        <v>0.8125</v>
      </c>
      <c r="D36" s="173" t="s">
        <v>2983</v>
      </c>
      <c r="E36" s="173" t="s">
        <v>661</v>
      </c>
      <c r="F36" s="173" t="s">
        <v>2984</v>
      </c>
      <c r="G36" s="321" t="s">
        <v>409</v>
      </c>
      <c r="H36" s="173">
        <v>0</v>
      </c>
      <c r="I36" s="173">
        <v>0</v>
      </c>
      <c r="J36" s="173">
        <v>1</v>
      </c>
      <c r="K36" s="173">
        <v>0</v>
      </c>
      <c r="L36" s="173"/>
    </row>
    <row r="37" spans="1:12" s="172" customFormat="1" ht="15" hidden="1" customHeight="1" x14ac:dyDescent="0.25">
      <c r="A37" s="173">
        <v>29</v>
      </c>
      <c r="B37" s="177">
        <v>41483</v>
      </c>
      <c r="C37" s="182">
        <v>0.73333333333333339</v>
      </c>
      <c r="D37" s="173" t="s">
        <v>2985</v>
      </c>
      <c r="E37" s="173" t="s">
        <v>32</v>
      </c>
      <c r="F37" s="173" t="s">
        <v>958</v>
      </c>
      <c r="G37" s="321" t="s">
        <v>1607</v>
      </c>
      <c r="H37" s="173">
        <v>0</v>
      </c>
      <c r="I37" s="173">
        <v>0</v>
      </c>
      <c r="J37" s="173">
        <v>0</v>
      </c>
      <c r="K37" s="173">
        <v>1</v>
      </c>
      <c r="L37" s="173"/>
    </row>
    <row r="38" spans="1:12" s="172" customFormat="1" ht="15" hidden="1" customHeight="1" x14ac:dyDescent="0.25">
      <c r="A38" s="173">
        <v>30</v>
      </c>
      <c r="B38" s="177">
        <v>41483</v>
      </c>
      <c r="C38" s="182">
        <v>0.83680555555555547</v>
      </c>
      <c r="D38" s="173" t="s">
        <v>2986</v>
      </c>
      <c r="E38" s="173" t="s">
        <v>2979</v>
      </c>
      <c r="F38" s="173" t="s">
        <v>958</v>
      </c>
      <c r="G38" s="321" t="s">
        <v>1607</v>
      </c>
      <c r="H38" s="173">
        <v>0</v>
      </c>
      <c r="I38" s="173">
        <v>0</v>
      </c>
      <c r="J38" s="173">
        <v>1</v>
      </c>
      <c r="K38" s="173">
        <v>0</v>
      </c>
      <c r="L38" s="173"/>
    </row>
    <row r="39" spans="1:12" s="172" customFormat="1" ht="15" hidden="1" customHeight="1" x14ac:dyDescent="0.25">
      <c r="A39" s="173">
        <v>31</v>
      </c>
      <c r="B39" s="177">
        <v>41485</v>
      </c>
      <c r="C39" s="182">
        <v>0.52430555555555558</v>
      </c>
      <c r="D39" s="173" t="s">
        <v>2987</v>
      </c>
      <c r="E39" s="173" t="s">
        <v>661</v>
      </c>
      <c r="F39" s="173" t="s">
        <v>2968</v>
      </c>
      <c r="G39" s="321" t="s">
        <v>2971</v>
      </c>
      <c r="H39" s="173">
        <v>0</v>
      </c>
      <c r="I39" s="173">
        <v>0</v>
      </c>
      <c r="J39" s="173">
        <v>1</v>
      </c>
      <c r="K39" s="173">
        <v>0</v>
      </c>
      <c r="L39" s="173"/>
    </row>
    <row r="40" spans="1:12" s="172" customFormat="1" ht="15" hidden="1" customHeight="1" x14ac:dyDescent="0.25">
      <c r="A40" s="173">
        <v>32</v>
      </c>
      <c r="B40" s="177">
        <v>41485</v>
      </c>
      <c r="C40" s="182">
        <v>0.69444444444444453</v>
      </c>
      <c r="D40" s="173" t="s">
        <v>2988</v>
      </c>
      <c r="E40" s="173" t="s">
        <v>32</v>
      </c>
      <c r="F40" s="173" t="s">
        <v>958</v>
      </c>
      <c r="G40" s="321" t="s">
        <v>409</v>
      </c>
      <c r="H40" s="173">
        <v>0</v>
      </c>
      <c r="I40" s="173">
        <v>0</v>
      </c>
      <c r="J40" s="173">
        <v>1</v>
      </c>
      <c r="K40" s="173">
        <v>0</v>
      </c>
      <c r="L40" s="173"/>
    </row>
    <row r="41" spans="1:12" s="172" customFormat="1" ht="15" hidden="1" customHeight="1" x14ac:dyDescent="0.25">
      <c r="A41" s="173">
        <v>33</v>
      </c>
      <c r="B41" s="177">
        <v>41486</v>
      </c>
      <c r="C41" s="182">
        <v>0.58333333333333337</v>
      </c>
      <c r="D41" s="173" t="s">
        <v>2989</v>
      </c>
      <c r="E41" s="173" t="s">
        <v>32</v>
      </c>
      <c r="F41" s="173" t="s">
        <v>2990</v>
      </c>
      <c r="G41" s="173" t="s">
        <v>2963</v>
      </c>
      <c r="H41" s="173">
        <v>1</v>
      </c>
      <c r="I41" s="173">
        <v>0</v>
      </c>
      <c r="J41" s="173">
        <v>0</v>
      </c>
      <c r="K41" s="173">
        <v>0</v>
      </c>
      <c r="L41" s="173"/>
    </row>
    <row r="42" spans="1:12" s="172" customFormat="1" ht="15" hidden="1" customHeight="1" x14ac:dyDescent="0.25">
      <c r="A42" s="173">
        <v>34</v>
      </c>
      <c r="B42" s="177">
        <v>41486</v>
      </c>
      <c r="C42" s="182">
        <v>0.60416666666666663</v>
      </c>
      <c r="D42" s="173" t="s">
        <v>2991</v>
      </c>
      <c r="E42" s="173" t="s">
        <v>32</v>
      </c>
      <c r="F42" s="173" t="s">
        <v>1846</v>
      </c>
      <c r="G42" s="321" t="s">
        <v>409</v>
      </c>
      <c r="H42" s="173">
        <v>0</v>
      </c>
      <c r="I42" s="173">
        <v>0</v>
      </c>
      <c r="J42" s="173">
        <v>1</v>
      </c>
      <c r="K42" s="173">
        <v>0</v>
      </c>
      <c r="L42" s="173"/>
    </row>
    <row r="43" spans="1:12" s="5" customFormat="1" ht="20.100000000000001" customHeight="1" x14ac:dyDescent="0.25">
      <c r="A43" s="37"/>
      <c r="B43" s="38"/>
      <c r="C43" s="37"/>
      <c r="D43" s="37"/>
      <c r="E43" s="37"/>
      <c r="F43" s="37" t="s">
        <v>2992</v>
      </c>
      <c r="G43" s="37" t="s">
        <v>483</v>
      </c>
      <c r="H43" s="38">
        <f>SUM(H9:H42)</f>
        <v>1</v>
      </c>
      <c r="I43" s="38">
        <f>SUM(I9:I42)</f>
        <v>0</v>
      </c>
      <c r="J43" s="38">
        <f>SUM(J9:J42)</f>
        <v>20</v>
      </c>
      <c r="K43" s="38">
        <f>SUM(K9:K42)</f>
        <v>19</v>
      </c>
      <c r="L43" s="37"/>
    </row>
    <row r="44" spans="1:12" s="172" customFormat="1" ht="15" hidden="1" customHeight="1" x14ac:dyDescent="0.25">
      <c r="A44" s="173">
        <v>35</v>
      </c>
      <c r="B44" s="177">
        <v>41487</v>
      </c>
      <c r="C44" s="182">
        <v>0.76736111111111116</v>
      </c>
      <c r="D44" s="173" t="s">
        <v>2993</v>
      </c>
      <c r="E44" s="173" t="s">
        <v>2979</v>
      </c>
      <c r="F44" s="173" t="s">
        <v>958</v>
      </c>
      <c r="G44" s="321" t="s">
        <v>1607</v>
      </c>
      <c r="H44" s="173">
        <v>0</v>
      </c>
      <c r="I44" s="173">
        <v>0</v>
      </c>
      <c r="J44" s="173">
        <v>1</v>
      </c>
      <c r="K44" s="173">
        <v>0</v>
      </c>
      <c r="L44" s="173"/>
    </row>
    <row r="45" spans="1:12" s="172" customFormat="1" ht="15" hidden="1" customHeight="1" x14ac:dyDescent="0.25">
      <c r="A45" s="173">
        <v>36</v>
      </c>
      <c r="B45" s="177">
        <v>41488</v>
      </c>
      <c r="C45" s="182">
        <v>0.25347222222222221</v>
      </c>
      <c r="D45" s="173" t="s">
        <v>2994</v>
      </c>
      <c r="E45" s="173" t="s">
        <v>661</v>
      </c>
      <c r="F45" s="173" t="s">
        <v>2973</v>
      </c>
      <c r="G45" s="321" t="s">
        <v>409</v>
      </c>
      <c r="H45" s="173">
        <v>0</v>
      </c>
      <c r="I45" s="173">
        <v>0</v>
      </c>
      <c r="J45" s="173">
        <v>1</v>
      </c>
      <c r="K45" s="173">
        <v>1</v>
      </c>
      <c r="L45" s="173"/>
    </row>
    <row r="46" spans="1:12" s="172" customFormat="1" ht="15" hidden="1" customHeight="1" x14ac:dyDescent="0.25">
      <c r="A46" s="173">
        <v>37</v>
      </c>
      <c r="B46" s="177">
        <v>41488</v>
      </c>
      <c r="C46" s="182">
        <v>0.46875</v>
      </c>
      <c r="D46" s="173" t="s">
        <v>2995</v>
      </c>
      <c r="E46" s="173" t="s">
        <v>2979</v>
      </c>
      <c r="F46" s="173" t="s">
        <v>958</v>
      </c>
      <c r="G46" s="321" t="s">
        <v>1607</v>
      </c>
      <c r="H46" s="173">
        <v>0</v>
      </c>
      <c r="I46" s="173">
        <v>0</v>
      </c>
      <c r="J46" s="173">
        <v>1</v>
      </c>
      <c r="K46" s="173">
        <v>0</v>
      </c>
      <c r="L46" s="173"/>
    </row>
    <row r="47" spans="1:12" s="172" customFormat="1" ht="15" hidden="1" customHeight="1" x14ac:dyDescent="0.25">
      <c r="A47" s="173">
        <v>38</v>
      </c>
      <c r="B47" s="177">
        <v>41488</v>
      </c>
      <c r="C47" s="182">
        <v>0.52083333333333337</v>
      </c>
      <c r="D47" s="173" t="s">
        <v>2996</v>
      </c>
      <c r="E47" s="173" t="s">
        <v>2979</v>
      </c>
      <c r="F47" s="173" t="s">
        <v>958</v>
      </c>
      <c r="G47" s="321" t="s">
        <v>1607</v>
      </c>
      <c r="H47" s="173">
        <v>0</v>
      </c>
      <c r="I47" s="173">
        <v>0</v>
      </c>
      <c r="J47" s="173">
        <v>0</v>
      </c>
      <c r="K47" s="173">
        <v>1</v>
      </c>
      <c r="L47" s="173"/>
    </row>
    <row r="48" spans="1:12" s="172" customFormat="1" ht="15" hidden="1" customHeight="1" x14ac:dyDescent="0.25">
      <c r="A48" s="173">
        <v>39</v>
      </c>
      <c r="B48" s="177">
        <v>41489</v>
      </c>
      <c r="C48" s="182">
        <v>0.35416666666666669</v>
      </c>
      <c r="D48" s="173" t="s">
        <v>2997</v>
      </c>
      <c r="E48" s="173" t="s">
        <v>661</v>
      </c>
      <c r="F48" s="173" t="s">
        <v>778</v>
      </c>
      <c r="G48" s="321" t="s">
        <v>409</v>
      </c>
      <c r="H48" s="173">
        <v>0</v>
      </c>
      <c r="I48" s="173">
        <v>0</v>
      </c>
      <c r="J48" s="173">
        <v>1</v>
      </c>
      <c r="K48" s="173">
        <v>0</v>
      </c>
      <c r="L48" s="173"/>
    </row>
    <row r="49" spans="1:12" s="172" customFormat="1" ht="15" hidden="1" customHeight="1" x14ac:dyDescent="0.25">
      <c r="A49" s="173">
        <v>40</v>
      </c>
      <c r="B49" s="177">
        <v>41491</v>
      </c>
      <c r="C49" s="182">
        <v>0.93055555555555547</v>
      </c>
      <c r="D49" s="173" t="s">
        <v>2998</v>
      </c>
      <c r="E49" s="173" t="s">
        <v>32</v>
      </c>
      <c r="F49" s="173" t="s">
        <v>778</v>
      </c>
      <c r="G49" s="321" t="s">
        <v>409</v>
      </c>
      <c r="H49" s="173">
        <v>0</v>
      </c>
      <c r="I49" s="173">
        <v>0</v>
      </c>
      <c r="J49" s="173">
        <v>1</v>
      </c>
      <c r="K49" s="173">
        <v>0</v>
      </c>
      <c r="L49" s="173"/>
    </row>
    <row r="50" spans="1:12" s="172" customFormat="1" ht="15" hidden="1" customHeight="1" x14ac:dyDescent="0.25">
      <c r="A50" s="173">
        <v>41</v>
      </c>
      <c r="B50" s="177">
        <v>41493</v>
      </c>
      <c r="C50" s="182">
        <v>0.58333333333333337</v>
      </c>
      <c r="D50" s="173" t="s">
        <v>2999</v>
      </c>
      <c r="E50" s="173" t="s">
        <v>2979</v>
      </c>
      <c r="F50" s="173" t="s">
        <v>958</v>
      </c>
      <c r="G50" s="321" t="s">
        <v>1607</v>
      </c>
      <c r="H50" s="173">
        <v>0</v>
      </c>
      <c r="I50" s="173">
        <v>0</v>
      </c>
      <c r="J50" s="173">
        <v>1</v>
      </c>
      <c r="K50" s="173">
        <v>0</v>
      </c>
      <c r="L50" s="173"/>
    </row>
    <row r="51" spans="1:12" s="172" customFormat="1" ht="15" hidden="1" customHeight="1" x14ac:dyDescent="0.25">
      <c r="A51" s="173">
        <v>42</v>
      </c>
      <c r="B51" s="177">
        <v>41493</v>
      </c>
      <c r="C51" s="182">
        <v>0.74305555555555547</v>
      </c>
      <c r="D51" s="173" t="s">
        <v>3000</v>
      </c>
      <c r="E51" s="173" t="s">
        <v>661</v>
      </c>
      <c r="F51" s="173" t="s">
        <v>2574</v>
      </c>
      <c r="G51" s="321" t="s">
        <v>409</v>
      </c>
      <c r="H51" s="173">
        <v>0</v>
      </c>
      <c r="I51" s="173">
        <v>0</v>
      </c>
      <c r="J51" s="173">
        <v>1</v>
      </c>
      <c r="K51" s="173">
        <v>0</v>
      </c>
      <c r="L51" s="173"/>
    </row>
    <row r="52" spans="1:12" s="172" customFormat="1" ht="15" hidden="1" customHeight="1" x14ac:dyDescent="0.25">
      <c r="A52" s="173">
        <v>43</v>
      </c>
      <c r="B52" s="177">
        <v>41493</v>
      </c>
      <c r="C52" s="182">
        <v>0.3125</v>
      </c>
      <c r="D52" s="173" t="s">
        <v>3001</v>
      </c>
      <c r="E52" s="173" t="s">
        <v>2958</v>
      </c>
      <c r="F52" s="173" t="s">
        <v>958</v>
      </c>
      <c r="G52" s="321" t="s">
        <v>1881</v>
      </c>
      <c r="H52" s="173">
        <v>0</v>
      </c>
      <c r="I52" s="173">
        <v>0</v>
      </c>
      <c r="J52" s="173">
        <v>3</v>
      </c>
      <c r="K52" s="173">
        <v>0</v>
      </c>
      <c r="L52" s="173"/>
    </row>
    <row r="53" spans="1:12" s="172" customFormat="1" ht="15" hidden="1" customHeight="1" x14ac:dyDescent="0.25">
      <c r="A53" s="173">
        <v>44</v>
      </c>
      <c r="B53" s="177">
        <v>41496</v>
      </c>
      <c r="C53" s="182">
        <v>0.83333333333333337</v>
      </c>
      <c r="D53" s="173" t="s">
        <v>3002</v>
      </c>
      <c r="E53" s="173" t="s">
        <v>2958</v>
      </c>
      <c r="F53" s="173" t="s">
        <v>958</v>
      </c>
      <c r="G53" s="321" t="s">
        <v>1881</v>
      </c>
      <c r="H53" s="173">
        <v>0</v>
      </c>
      <c r="I53" s="173">
        <v>0</v>
      </c>
      <c r="J53" s="173">
        <v>1</v>
      </c>
      <c r="K53" s="173">
        <v>0</v>
      </c>
      <c r="L53" s="173"/>
    </row>
    <row r="54" spans="1:12" s="172" customFormat="1" ht="15" hidden="1" customHeight="1" x14ac:dyDescent="0.25">
      <c r="A54" s="173">
        <v>45</v>
      </c>
      <c r="B54" s="177">
        <v>41496</v>
      </c>
      <c r="C54" s="182">
        <v>0.84722222222222221</v>
      </c>
      <c r="D54" s="173" t="s">
        <v>3003</v>
      </c>
      <c r="E54" s="173" t="s">
        <v>32</v>
      </c>
      <c r="F54" s="173" t="s">
        <v>958</v>
      </c>
      <c r="G54" s="321" t="s">
        <v>1881</v>
      </c>
      <c r="H54" s="173">
        <v>0</v>
      </c>
      <c r="I54" s="173">
        <v>0</v>
      </c>
      <c r="J54" s="173">
        <v>0</v>
      </c>
      <c r="K54" s="173">
        <v>1</v>
      </c>
      <c r="L54" s="173"/>
    </row>
    <row r="55" spans="1:12" s="172" customFormat="1" ht="15" hidden="1" customHeight="1" x14ac:dyDescent="0.25">
      <c r="A55" s="173">
        <v>46</v>
      </c>
      <c r="B55" s="177">
        <v>41497</v>
      </c>
      <c r="C55" s="182">
        <v>0.79166666666666663</v>
      </c>
      <c r="D55" s="173" t="s">
        <v>3004</v>
      </c>
      <c r="E55" s="173" t="s">
        <v>661</v>
      </c>
      <c r="F55" s="173" t="s">
        <v>3005</v>
      </c>
      <c r="G55" s="321" t="s">
        <v>409</v>
      </c>
      <c r="H55" s="173">
        <v>0</v>
      </c>
      <c r="I55" s="173">
        <v>0</v>
      </c>
      <c r="J55" s="173">
        <v>2</v>
      </c>
      <c r="K55" s="173">
        <v>0</v>
      </c>
      <c r="L55" s="173"/>
    </row>
    <row r="56" spans="1:12" s="172" customFormat="1" ht="15" hidden="1" customHeight="1" x14ac:dyDescent="0.25">
      <c r="A56" s="173">
        <v>47</v>
      </c>
      <c r="B56" s="177">
        <v>41497</v>
      </c>
      <c r="C56" s="182">
        <v>0.80208333333333337</v>
      </c>
      <c r="D56" s="173" t="s">
        <v>3006</v>
      </c>
      <c r="E56" s="173" t="s">
        <v>2979</v>
      </c>
      <c r="F56" s="173" t="s">
        <v>958</v>
      </c>
      <c r="G56" s="321" t="s">
        <v>1881</v>
      </c>
      <c r="H56" s="173">
        <v>0</v>
      </c>
      <c r="I56" s="173">
        <v>0</v>
      </c>
      <c r="J56" s="173">
        <v>1</v>
      </c>
      <c r="K56" s="173">
        <v>0</v>
      </c>
      <c r="L56" s="173"/>
    </row>
    <row r="57" spans="1:12" s="172" customFormat="1" ht="15" hidden="1" customHeight="1" x14ac:dyDescent="0.25">
      <c r="A57" s="173">
        <v>48</v>
      </c>
      <c r="B57" s="177">
        <v>41497</v>
      </c>
      <c r="C57" s="182">
        <v>0.8125</v>
      </c>
      <c r="D57" s="173" t="s">
        <v>3007</v>
      </c>
      <c r="E57" s="173" t="s">
        <v>32</v>
      </c>
      <c r="F57" s="173" t="s">
        <v>958</v>
      </c>
      <c r="G57" s="321" t="s">
        <v>409</v>
      </c>
      <c r="H57" s="173">
        <v>0</v>
      </c>
      <c r="I57" s="173">
        <v>0</v>
      </c>
      <c r="J57" s="173">
        <v>0</v>
      </c>
      <c r="K57" s="173">
        <v>1</v>
      </c>
      <c r="L57" s="173"/>
    </row>
    <row r="58" spans="1:12" s="172" customFormat="1" ht="15" hidden="1" customHeight="1" x14ac:dyDescent="0.25">
      <c r="A58" s="173">
        <v>49</v>
      </c>
      <c r="B58" s="177">
        <v>41498</v>
      </c>
      <c r="C58" s="182">
        <v>0.39583333333333331</v>
      </c>
      <c r="D58" s="173" t="s">
        <v>3008</v>
      </c>
      <c r="E58" s="173" t="s">
        <v>661</v>
      </c>
      <c r="F58" s="173" t="s">
        <v>958</v>
      </c>
      <c r="G58" s="321" t="s">
        <v>1881</v>
      </c>
      <c r="H58" s="173">
        <v>0</v>
      </c>
      <c r="I58" s="173">
        <v>0</v>
      </c>
      <c r="J58" s="173">
        <v>1</v>
      </c>
      <c r="K58" s="173">
        <v>0</v>
      </c>
      <c r="L58" s="173"/>
    </row>
    <row r="59" spans="1:12" s="172" customFormat="1" ht="15" hidden="1" customHeight="1" x14ac:dyDescent="0.25">
      <c r="A59" s="173">
        <v>50</v>
      </c>
      <c r="B59" s="177">
        <v>41498</v>
      </c>
      <c r="C59" s="182">
        <v>0.90902777777777777</v>
      </c>
      <c r="D59" s="173" t="s">
        <v>3009</v>
      </c>
      <c r="E59" s="173" t="s">
        <v>2979</v>
      </c>
      <c r="F59" s="173" t="s">
        <v>958</v>
      </c>
      <c r="G59" s="321" t="s">
        <v>409</v>
      </c>
      <c r="H59" s="173">
        <v>0</v>
      </c>
      <c r="I59" s="173">
        <v>0</v>
      </c>
      <c r="J59" s="173">
        <v>1</v>
      </c>
      <c r="K59" s="173">
        <v>1</v>
      </c>
      <c r="L59" s="173"/>
    </row>
    <row r="60" spans="1:12" s="172" customFormat="1" ht="15" hidden="1" customHeight="1" x14ac:dyDescent="0.25">
      <c r="A60" s="173">
        <v>51</v>
      </c>
      <c r="B60" s="177">
        <v>41498</v>
      </c>
      <c r="C60" s="182">
        <v>0.40972222222222227</v>
      </c>
      <c r="D60" s="173" t="s">
        <v>2983</v>
      </c>
      <c r="E60" s="173" t="s">
        <v>661</v>
      </c>
      <c r="F60" s="173" t="s">
        <v>958</v>
      </c>
      <c r="G60" s="321" t="s">
        <v>1881</v>
      </c>
      <c r="H60" s="173">
        <v>0</v>
      </c>
      <c r="I60" s="173">
        <v>0</v>
      </c>
      <c r="J60" s="173">
        <v>0</v>
      </c>
      <c r="K60" s="173">
        <v>1</v>
      </c>
      <c r="L60" s="173"/>
    </row>
    <row r="61" spans="1:12" s="172" customFormat="1" ht="15" hidden="1" customHeight="1" x14ac:dyDescent="0.25">
      <c r="A61" s="173">
        <v>52</v>
      </c>
      <c r="B61" s="177">
        <v>41501</v>
      </c>
      <c r="C61" s="182">
        <v>8.3333333333333329E-2</v>
      </c>
      <c r="D61" s="173" t="s">
        <v>3010</v>
      </c>
      <c r="E61" s="173" t="s">
        <v>2958</v>
      </c>
      <c r="F61" s="173" t="s">
        <v>958</v>
      </c>
      <c r="G61" s="321" t="s">
        <v>409</v>
      </c>
      <c r="H61" s="173">
        <v>0</v>
      </c>
      <c r="I61" s="173">
        <v>0</v>
      </c>
      <c r="J61" s="173">
        <v>2</v>
      </c>
      <c r="K61" s="173">
        <v>1</v>
      </c>
      <c r="L61" s="173"/>
    </row>
    <row r="62" spans="1:12" s="172" customFormat="1" ht="15" hidden="1" customHeight="1" x14ac:dyDescent="0.25">
      <c r="A62" s="173">
        <v>53</v>
      </c>
      <c r="B62" s="177">
        <v>41501</v>
      </c>
      <c r="C62" s="182">
        <v>0.83333333333333337</v>
      </c>
      <c r="D62" s="173" t="s">
        <v>2994</v>
      </c>
      <c r="E62" s="173" t="s">
        <v>661</v>
      </c>
      <c r="F62" s="173" t="s">
        <v>2968</v>
      </c>
      <c r="G62" s="321" t="s">
        <v>409</v>
      </c>
      <c r="H62" s="173">
        <v>0</v>
      </c>
      <c r="I62" s="173">
        <v>0</v>
      </c>
      <c r="J62" s="173">
        <v>1</v>
      </c>
      <c r="K62" s="173">
        <v>1</v>
      </c>
      <c r="L62" s="173"/>
    </row>
    <row r="63" spans="1:12" s="172" customFormat="1" ht="15" hidden="1" customHeight="1" x14ac:dyDescent="0.25">
      <c r="A63" s="173">
        <v>54</v>
      </c>
      <c r="B63" s="177">
        <v>41504</v>
      </c>
      <c r="C63" s="182">
        <v>0.97916666666666663</v>
      </c>
      <c r="D63" s="173" t="s">
        <v>3007</v>
      </c>
      <c r="E63" s="173" t="s">
        <v>2958</v>
      </c>
      <c r="F63" s="173" t="s">
        <v>958</v>
      </c>
      <c r="G63" s="321" t="s">
        <v>1881</v>
      </c>
      <c r="H63" s="173">
        <v>0</v>
      </c>
      <c r="I63" s="173">
        <v>0</v>
      </c>
      <c r="J63" s="173">
        <v>1</v>
      </c>
      <c r="K63" s="173">
        <v>2</v>
      </c>
      <c r="L63" s="173"/>
    </row>
    <row r="64" spans="1:12" s="172" customFormat="1" ht="15" hidden="1" customHeight="1" x14ac:dyDescent="0.25">
      <c r="A64" s="173">
        <v>55</v>
      </c>
      <c r="B64" s="177">
        <v>41505</v>
      </c>
      <c r="C64" s="182">
        <v>0.64583333333333337</v>
      </c>
      <c r="D64" s="173" t="s">
        <v>3011</v>
      </c>
      <c r="E64" s="173" t="s">
        <v>661</v>
      </c>
      <c r="F64" s="173" t="s">
        <v>2990</v>
      </c>
      <c r="G64" s="321" t="s">
        <v>1875</v>
      </c>
      <c r="H64" s="173">
        <v>0</v>
      </c>
      <c r="I64" s="173">
        <v>0</v>
      </c>
      <c r="J64" s="173">
        <v>5</v>
      </c>
      <c r="K64" s="173">
        <v>3</v>
      </c>
      <c r="L64" s="173"/>
    </row>
    <row r="65" spans="1:12" s="172" customFormat="1" ht="15" hidden="1" customHeight="1" x14ac:dyDescent="0.25">
      <c r="A65" s="173">
        <v>56</v>
      </c>
      <c r="B65" s="177">
        <v>41506</v>
      </c>
      <c r="C65" s="182">
        <v>0.34375</v>
      </c>
      <c r="D65" s="173" t="s">
        <v>2980</v>
      </c>
      <c r="E65" s="173" t="s">
        <v>2979</v>
      </c>
      <c r="F65" s="173" t="s">
        <v>201</v>
      </c>
      <c r="G65" s="321" t="s">
        <v>1875</v>
      </c>
      <c r="H65" s="173">
        <v>0</v>
      </c>
      <c r="I65" s="173">
        <v>0</v>
      </c>
      <c r="J65" s="173">
        <v>3</v>
      </c>
      <c r="K65" s="173">
        <v>5</v>
      </c>
      <c r="L65" s="173"/>
    </row>
    <row r="66" spans="1:12" s="172" customFormat="1" ht="15" hidden="1" customHeight="1" x14ac:dyDescent="0.25">
      <c r="A66" s="173">
        <v>57</v>
      </c>
      <c r="B66" s="177">
        <v>41509</v>
      </c>
      <c r="C66" s="182">
        <v>0.4548611111111111</v>
      </c>
      <c r="D66" s="173" t="s">
        <v>3001</v>
      </c>
      <c r="E66" s="173" t="s">
        <v>661</v>
      </c>
      <c r="F66" s="173" t="s">
        <v>958</v>
      </c>
      <c r="G66" s="321" t="s">
        <v>1881</v>
      </c>
      <c r="H66" s="173">
        <v>0</v>
      </c>
      <c r="I66" s="173">
        <v>0</v>
      </c>
      <c r="J66" s="173">
        <v>1</v>
      </c>
      <c r="K66" s="173">
        <v>0</v>
      </c>
      <c r="L66" s="173"/>
    </row>
    <row r="67" spans="1:12" s="172" customFormat="1" ht="15" hidden="1" customHeight="1" x14ac:dyDescent="0.25">
      <c r="A67" s="173">
        <v>58</v>
      </c>
      <c r="B67" s="177">
        <v>41510</v>
      </c>
      <c r="C67" s="182">
        <v>0.8125</v>
      </c>
      <c r="D67" s="173" t="s">
        <v>2994</v>
      </c>
      <c r="E67" s="173" t="s">
        <v>32</v>
      </c>
      <c r="F67" s="173" t="s">
        <v>958</v>
      </c>
      <c r="G67" s="321" t="s">
        <v>409</v>
      </c>
      <c r="H67" s="173">
        <v>0</v>
      </c>
      <c r="I67" s="173">
        <v>0</v>
      </c>
      <c r="J67" s="173">
        <v>0</v>
      </c>
      <c r="K67" s="173">
        <v>1</v>
      </c>
      <c r="L67" s="173"/>
    </row>
    <row r="68" spans="1:12" s="172" customFormat="1" ht="15" hidden="1" customHeight="1" x14ac:dyDescent="0.25">
      <c r="A68" s="173">
        <v>59</v>
      </c>
      <c r="B68" s="177">
        <v>41510</v>
      </c>
      <c r="C68" s="182">
        <v>0.84375</v>
      </c>
      <c r="D68" s="173" t="s">
        <v>2945</v>
      </c>
      <c r="E68" s="173" t="s">
        <v>661</v>
      </c>
      <c r="F68" s="173" t="s">
        <v>2574</v>
      </c>
      <c r="G68" s="321" t="s">
        <v>409</v>
      </c>
      <c r="H68" s="173">
        <v>0</v>
      </c>
      <c r="I68" s="173">
        <v>0</v>
      </c>
      <c r="J68" s="173">
        <v>1</v>
      </c>
      <c r="K68" s="173">
        <v>0</v>
      </c>
      <c r="L68" s="173"/>
    </row>
    <row r="69" spans="1:12" s="172" customFormat="1" ht="15" hidden="1" customHeight="1" x14ac:dyDescent="0.25">
      <c r="A69" s="173">
        <v>60</v>
      </c>
      <c r="B69" s="177">
        <v>41513</v>
      </c>
      <c r="C69" s="182">
        <v>0.38541666666666669</v>
      </c>
      <c r="D69" s="173" t="s">
        <v>2996</v>
      </c>
      <c r="E69" s="173" t="s">
        <v>2979</v>
      </c>
      <c r="F69" s="173" t="s">
        <v>3005</v>
      </c>
      <c r="G69" s="321" t="s">
        <v>3012</v>
      </c>
      <c r="H69" s="173">
        <v>0</v>
      </c>
      <c r="I69" s="173">
        <v>0</v>
      </c>
      <c r="J69" s="173">
        <v>1</v>
      </c>
      <c r="K69" s="173">
        <v>1</v>
      </c>
      <c r="L69" s="173"/>
    </row>
    <row r="70" spans="1:12" s="172" customFormat="1" ht="15" hidden="1" customHeight="1" x14ac:dyDescent="0.25">
      <c r="A70" s="173">
        <v>61</v>
      </c>
      <c r="B70" s="177">
        <v>41516</v>
      </c>
      <c r="C70" s="182">
        <v>0.72916666666666663</v>
      </c>
      <c r="D70" s="173" t="s">
        <v>3006</v>
      </c>
      <c r="E70" s="173" t="s">
        <v>661</v>
      </c>
      <c r="F70" s="173" t="s">
        <v>2990</v>
      </c>
      <c r="G70" s="321" t="s">
        <v>1875</v>
      </c>
      <c r="H70" s="173">
        <v>0</v>
      </c>
      <c r="I70" s="173">
        <v>0</v>
      </c>
      <c r="J70" s="173">
        <v>5</v>
      </c>
      <c r="K70" s="173">
        <v>4</v>
      </c>
      <c r="L70" s="173"/>
    </row>
    <row r="71" spans="1:12" s="172" customFormat="1" ht="15" hidden="1" customHeight="1" x14ac:dyDescent="0.25">
      <c r="A71" s="173">
        <v>62</v>
      </c>
      <c r="B71" s="177">
        <v>41517</v>
      </c>
      <c r="C71" s="182">
        <v>0.38541666666666669</v>
      </c>
      <c r="D71" s="173" t="s">
        <v>2999</v>
      </c>
      <c r="E71" s="173" t="s">
        <v>2979</v>
      </c>
      <c r="F71" s="173" t="s">
        <v>958</v>
      </c>
      <c r="G71" s="321" t="s">
        <v>1881</v>
      </c>
      <c r="H71" s="173">
        <v>0</v>
      </c>
      <c r="I71" s="173">
        <v>0</v>
      </c>
      <c r="J71" s="173">
        <v>1</v>
      </c>
      <c r="K71" s="173">
        <v>0</v>
      </c>
      <c r="L71" s="173"/>
    </row>
    <row r="72" spans="1:12" s="5" customFormat="1" ht="20.100000000000001" customHeight="1" x14ac:dyDescent="0.25">
      <c r="A72" s="37"/>
      <c r="B72" s="38"/>
      <c r="C72" s="37"/>
      <c r="D72" s="37"/>
      <c r="E72" s="37"/>
      <c r="F72" s="37" t="s">
        <v>3013</v>
      </c>
      <c r="G72" s="37" t="s">
        <v>483</v>
      </c>
      <c r="H72" s="38">
        <f>SUM(H44:H71)</f>
        <v>0</v>
      </c>
      <c r="I72" s="38">
        <f>SUM(I44:I71)</f>
        <v>0</v>
      </c>
      <c r="J72" s="38">
        <f>SUM(J44:J71)</f>
        <v>37</v>
      </c>
      <c r="K72" s="38">
        <f>SUM(K44:K71)</f>
        <v>24</v>
      </c>
      <c r="L72" s="37"/>
    </row>
    <row r="73" spans="1:12" s="172" customFormat="1" ht="15" hidden="1" customHeight="1" x14ac:dyDescent="0.25">
      <c r="A73" s="173">
        <v>63</v>
      </c>
      <c r="B73" s="177">
        <v>41518</v>
      </c>
      <c r="C73" s="182">
        <v>0.83333333333333337</v>
      </c>
      <c r="D73" s="173" t="s">
        <v>3002</v>
      </c>
      <c r="E73" s="173" t="s">
        <v>32</v>
      </c>
      <c r="F73" s="173" t="s">
        <v>958</v>
      </c>
      <c r="G73" s="321" t="s">
        <v>409</v>
      </c>
      <c r="H73" s="173">
        <v>0</v>
      </c>
      <c r="I73" s="173">
        <v>0</v>
      </c>
      <c r="J73" s="173">
        <v>0</v>
      </c>
      <c r="K73" s="173">
        <v>1</v>
      </c>
      <c r="L73" s="173"/>
    </row>
    <row r="74" spans="1:12" s="172" customFormat="1" ht="15" hidden="1" customHeight="1" x14ac:dyDescent="0.25">
      <c r="A74" s="173">
        <v>64</v>
      </c>
      <c r="B74" s="177">
        <v>41518</v>
      </c>
      <c r="C74" s="182">
        <v>0.98958333333333337</v>
      </c>
      <c r="D74" s="173" t="s">
        <v>3001</v>
      </c>
      <c r="E74" s="173" t="s">
        <v>2958</v>
      </c>
      <c r="F74" s="173" t="s">
        <v>958</v>
      </c>
      <c r="G74" s="321" t="s">
        <v>1881</v>
      </c>
      <c r="H74" s="173">
        <v>0</v>
      </c>
      <c r="I74" s="173">
        <v>0</v>
      </c>
      <c r="J74" s="173">
        <v>1</v>
      </c>
      <c r="K74" s="173">
        <v>1</v>
      </c>
      <c r="L74" s="173"/>
    </row>
    <row r="75" spans="1:12" s="172" customFormat="1" ht="15" hidden="1" customHeight="1" x14ac:dyDescent="0.25">
      <c r="A75" s="173">
        <v>65</v>
      </c>
      <c r="B75" s="177">
        <v>41520</v>
      </c>
      <c r="C75" s="182">
        <v>0.60416666666666663</v>
      </c>
      <c r="D75" s="173" t="s">
        <v>2998</v>
      </c>
      <c r="E75" s="173" t="s">
        <v>32</v>
      </c>
      <c r="F75" s="173" t="s">
        <v>2973</v>
      </c>
      <c r="G75" s="321" t="s">
        <v>409</v>
      </c>
      <c r="H75" s="173">
        <v>0</v>
      </c>
      <c r="I75" s="173">
        <v>0</v>
      </c>
      <c r="J75" s="173">
        <v>2</v>
      </c>
      <c r="K75" s="173">
        <v>2</v>
      </c>
      <c r="L75" s="173"/>
    </row>
    <row r="76" spans="1:12" s="172" customFormat="1" ht="15" hidden="1" customHeight="1" x14ac:dyDescent="0.25">
      <c r="A76" s="173">
        <v>66</v>
      </c>
      <c r="B76" s="177">
        <v>41521</v>
      </c>
      <c r="C76" s="182">
        <v>0.4375</v>
      </c>
      <c r="D76" s="173" t="s">
        <v>2985</v>
      </c>
      <c r="E76" s="173" t="s">
        <v>32</v>
      </c>
      <c r="F76" s="173" t="s">
        <v>958</v>
      </c>
      <c r="G76" s="321" t="s">
        <v>1607</v>
      </c>
      <c r="H76" s="173">
        <v>0</v>
      </c>
      <c r="I76" s="173">
        <v>0</v>
      </c>
      <c r="J76" s="173">
        <v>0</v>
      </c>
      <c r="K76" s="173">
        <v>1</v>
      </c>
      <c r="L76" s="173"/>
    </row>
    <row r="77" spans="1:12" s="172" customFormat="1" ht="15" hidden="1" customHeight="1" x14ac:dyDescent="0.25">
      <c r="A77" s="173">
        <v>67</v>
      </c>
      <c r="B77" s="177">
        <v>41521</v>
      </c>
      <c r="C77" s="182">
        <v>0.60416666666666663</v>
      </c>
      <c r="D77" s="173" t="s">
        <v>2991</v>
      </c>
      <c r="E77" s="173" t="s">
        <v>32</v>
      </c>
      <c r="F77" s="173" t="s">
        <v>1846</v>
      </c>
      <c r="G77" s="321" t="s">
        <v>409</v>
      </c>
      <c r="H77" s="173">
        <v>0</v>
      </c>
      <c r="I77" s="173">
        <v>0</v>
      </c>
      <c r="J77" s="173">
        <v>1</v>
      </c>
      <c r="K77" s="173">
        <v>0</v>
      </c>
      <c r="L77" s="173"/>
    </row>
    <row r="78" spans="1:12" s="172" customFormat="1" ht="15" hidden="1" customHeight="1" x14ac:dyDescent="0.25">
      <c r="A78" s="173">
        <v>68</v>
      </c>
      <c r="B78" s="177">
        <v>41525</v>
      </c>
      <c r="C78" s="182">
        <v>0.375</v>
      </c>
      <c r="D78" s="173" t="s">
        <v>3003</v>
      </c>
      <c r="E78" s="173" t="s">
        <v>32</v>
      </c>
      <c r="F78" s="173" t="s">
        <v>958</v>
      </c>
      <c r="G78" s="321" t="s">
        <v>1881</v>
      </c>
      <c r="H78" s="173">
        <v>0</v>
      </c>
      <c r="I78" s="173">
        <v>0</v>
      </c>
      <c r="J78" s="173">
        <v>0</v>
      </c>
      <c r="K78" s="173">
        <v>1</v>
      </c>
      <c r="L78" s="173"/>
    </row>
    <row r="79" spans="1:12" s="172" customFormat="1" ht="15" hidden="1" customHeight="1" x14ac:dyDescent="0.25">
      <c r="A79" s="173">
        <v>69</v>
      </c>
      <c r="B79" s="177">
        <v>41525</v>
      </c>
      <c r="C79" s="182">
        <v>0.69444444444444453</v>
      </c>
      <c r="D79" s="173" t="s">
        <v>2975</v>
      </c>
      <c r="E79" s="173" t="s">
        <v>661</v>
      </c>
      <c r="F79" s="173" t="s">
        <v>1846</v>
      </c>
      <c r="G79" s="321" t="s">
        <v>409</v>
      </c>
      <c r="H79" s="173">
        <v>0</v>
      </c>
      <c r="I79" s="173">
        <v>0</v>
      </c>
      <c r="J79" s="173">
        <v>0</v>
      </c>
      <c r="K79" s="173">
        <v>1</v>
      </c>
      <c r="L79" s="173"/>
    </row>
    <row r="80" spans="1:12" s="172" customFormat="1" ht="15" hidden="1" customHeight="1" x14ac:dyDescent="0.25">
      <c r="A80" s="173">
        <v>70</v>
      </c>
      <c r="B80" s="177">
        <v>41529</v>
      </c>
      <c r="C80" s="182">
        <v>0.625</v>
      </c>
      <c r="D80" s="173" t="s">
        <v>2950</v>
      </c>
      <c r="E80" s="173" t="s">
        <v>32</v>
      </c>
      <c r="F80" s="173" t="s">
        <v>958</v>
      </c>
      <c r="G80" s="321" t="s">
        <v>1607</v>
      </c>
      <c r="H80" s="173">
        <v>0</v>
      </c>
      <c r="I80" s="173">
        <v>0</v>
      </c>
      <c r="J80" s="173">
        <v>0</v>
      </c>
      <c r="K80" s="173">
        <v>1</v>
      </c>
      <c r="L80" s="173"/>
    </row>
    <row r="81" spans="1:12" s="172" customFormat="1" ht="15" hidden="1" customHeight="1" x14ac:dyDescent="0.25">
      <c r="A81" s="173">
        <v>71</v>
      </c>
      <c r="B81" s="177">
        <v>41529</v>
      </c>
      <c r="C81" s="182">
        <v>0.60416666666666663</v>
      </c>
      <c r="D81" s="173" t="s">
        <v>2991</v>
      </c>
      <c r="E81" s="173" t="s">
        <v>32</v>
      </c>
      <c r="F81" s="173" t="s">
        <v>1846</v>
      </c>
      <c r="G81" s="321" t="s">
        <v>409</v>
      </c>
      <c r="H81" s="173">
        <v>0</v>
      </c>
      <c r="I81" s="173">
        <v>0</v>
      </c>
      <c r="J81" s="173">
        <v>0</v>
      </c>
      <c r="K81" s="173">
        <v>2</v>
      </c>
      <c r="L81" s="173"/>
    </row>
    <row r="82" spans="1:12" s="172" customFormat="1" ht="15" hidden="1" customHeight="1" x14ac:dyDescent="0.25">
      <c r="A82" s="173">
        <v>72</v>
      </c>
      <c r="B82" s="177">
        <v>41530</v>
      </c>
      <c r="C82" s="182">
        <v>0.25347222222222221</v>
      </c>
      <c r="D82" s="173" t="s">
        <v>2994</v>
      </c>
      <c r="E82" s="173" t="s">
        <v>661</v>
      </c>
      <c r="F82" s="173" t="s">
        <v>2973</v>
      </c>
      <c r="G82" s="321" t="s">
        <v>409</v>
      </c>
      <c r="H82" s="173">
        <v>0</v>
      </c>
      <c r="I82" s="173">
        <v>0</v>
      </c>
      <c r="J82" s="173">
        <v>1</v>
      </c>
      <c r="K82" s="173">
        <v>1</v>
      </c>
      <c r="L82" s="173"/>
    </row>
    <row r="83" spans="1:12" s="172" customFormat="1" ht="15" hidden="1" customHeight="1" x14ac:dyDescent="0.25">
      <c r="A83" s="173">
        <v>73</v>
      </c>
      <c r="B83" s="177">
        <v>41531</v>
      </c>
      <c r="C83" s="182">
        <v>0.44791666666666669</v>
      </c>
      <c r="D83" s="173" t="s">
        <v>2983</v>
      </c>
      <c r="E83" s="173" t="s">
        <v>2979</v>
      </c>
      <c r="F83" s="173" t="s">
        <v>2990</v>
      </c>
      <c r="G83" s="321" t="s">
        <v>1875</v>
      </c>
      <c r="H83" s="173">
        <v>0</v>
      </c>
      <c r="I83" s="173">
        <v>0</v>
      </c>
      <c r="J83" s="173">
        <v>1</v>
      </c>
      <c r="K83" s="173">
        <v>1</v>
      </c>
      <c r="L83" s="173"/>
    </row>
    <row r="84" spans="1:12" s="172" customFormat="1" ht="15" hidden="1" customHeight="1" x14ac:dyDescent="0.25">
      <c r="A84" s="173">
        <v>74</v>
      </c>
      <c r="B84" s="177">
        <v>41533</v>
      </c>
      <c r="C84" s="182">
        <v>0.61805555555555558</v>
      </c>
      <c r="D84" s="173" t="s">
        <v>2945</v>
      </c>
      <c r="E84" s="173" t="s">
        <v>32</v>
      </c>
      <c r="F84" s="173" t="s">
        <v>958</v>
      </c>
      <c r="G84" s="321" t="s">
        <v>1607</v>
      </c>
      <c r="H84" s="173">
        <v>0</v>
      </c>
      <c r="I84" s="173">
        <v>0</v>
      </c>
      <c r="J84" s="173">
        <v>0</v>
      </c>
      <c r="K84" s="173">
        <v>1</v>
      </c>
      <c r="L84" s="173"/>
    </row>
    <row r="85" spans="1:12" s="172" customFormat="1" ht="15" hidden="1" customHeight="1" x14ac:dyDescent="0.25">
      <c r="A85" s="173">
        <v>75</v>
      </c>
      <c r="B85" s="177">
        <v>41536</v>
      </c>
      <c r="C85" s="182">
        <v>0.80208333333333337</v>
      </c>
      <c r="D85" s="173" t="s">
        <v>3006</v>
      </c>
      <c r="E85" s="173" t="s">
        <v>2979</v>
      </c>
      <c r="F85" s="173" t="s">
        <v>958</v>
      </c>
      <c r="G85" s="321" t="s">
        <v>1881</v>
      </c>
      <c r="H85" s="173">
        <v>0</v>
      </c>
      <c r="I85" s="173">
        <v>0</v>
      </c>
      <c r="J85" s="173">
        <v>1</v>
      </c>
      <c r="K85" s="173">
        <v>0</v>
      </c>
      <c r="L85" s="173"/>
    </row>
    <row r="86" spans="1:12" s="172" customFormat="1" ht="15" hidden="1" customHeight="1" x14ac:dyDescent="0.25">
      <c r="A86" s="173">
        <v>76</v>
      </c>
      <c r="B86" s="177">
        <v>41536</v>
      </c>
      <c r="C86" s="182">
        <v>0.8125</v>
      </c>
      <c r="D86" s="173" t="s">
        <v>3007</v>
      </c>
      <c r="E86" s="173" t="s">
        <v>32</v>
      </c>
      <c r="F86" s="173" t="s">
        <v>958</v>
      </c>
      <c r="G86" s="321" t="s">
        <v>409</v>
      </c>
      <c r="H86" s="173">
        <v>0</v>
      </c>
      <c r="I86" s="173">
        <v>0</v>
      </c>
      <c r="J86" s="173">
        <v>0</v>
      </c>
      <c r="K86" s="173">
        <v>1</v>
      </c>
      <c r="L86" s="173"/>
    </row>
    <row r="87" spans="1:12" s="172" customFormat="1" ht="15" hidden="1" customHeight="1" x14ac:dyDescent="0.25">
      <c r="A87" s="173">
        <v>77</v>
      </c>
      <c r="B87" s="177">
        <v>41536</v>
      </c>
      <c r="C87" s="182">
        <v>0.54861111111111105</v>
      </c>
      <c r="D87" s="173" t="s">
        <v>2954</v>
      </c>
      <c r="E87" s="173" t="s">
        <v>78</v>
      </c>
      <c r="F87" s="173" t="s">
        <v>2949</v>
      </c>
      <c r="G87" s="321" t="s">
        <v>2955</v>
      </c>
      <c r="H87" s="173">
        <v>0</v>
      </c>
      <c r="I87" s="173">
        <v>0</v>
      </c>
      <c r="J87" s="173">
        <v>0</v>
      </c>
      <c r="K87" s="173">
        <v>1</v>
      </c>
      <c r="L87" s="173"/>
    </row>
    <row r="88" spans="1:12" s="172" customFormat="1" ht="15" hidden="1" customHeight="1" x14ac:dyDescent="0.25">
      <c r="A88" s="173">
        <v>78</v>
      </c>
      <c r="B88" s="177">
        <v>41538</v>
      </c>
      <c r="C88" s="182">
        <v>0.66666666666666663</v>
      </c>
      <c r="D88" s="173" t="s">
        <v>2956</v>
      </c>
      <c r="E88" s="173" t="s">
        <v>78</v>
      </c>
      <c r="F88" s="173" t="s">
        <v>958</v>
      </c>
      <c r="G88" s="321" t="s">
        <v>409</v>
      </c>
      <c r="H88" s="173">
        <v>0</v>
      </c>
      <c r="I88" s="173">
        <v>0</v>
      </c>
      <c r="J88" s="173">
        <v>0</v>
      </c>
      <c r="K88" s="173">
        <v>1</v>
      </c>
      <c r="L88" s="173"/>
    </row>
    <row r="89" spans="1:12" s="172" customFormat="1" ht="15" hidden="1" customHeight="1" x14ac:dyDescent="0.25">
      <c r="A89" s="173">
        <v>79</v>
      </c>
      <c r="B89" s="177">
        <v>41538</v>
      </c>
      <c r="C89" s="182">
        <v>0.84722222222222221</v>
      </c>
      <c r="D89" s="173" t="s">
        <v>3003</v>
      </c>
      <c r="E89" s="173" t="s">
        <v>32</v>
      </c>
      <c r="F89" s="173" t="s">
        <v>958</v>
      </c>
      <c r="G89" s="321" t="s">
        <v>1881</v>
      </c>
      <c r="H89" s="173">
        <v>0</v>
      </c>
      <c r="I89" s="173">
        <v>0</v>
      </c>
      <c r="J89" s="173">
        <v>1</v>
      </c>
      <c r="K89" s="173">
        <v>1</v>
      </c>
      <c r="L89" s="173"/>
    </row>
    <row r="90" spans="1:12" s="172" customFormat="1" ht="15" hidden="1" customHeight="1" x14ac:dyDescent="0.25">
      <c r="A90" s="173">
        <v>80</v>
      </c>
      <c r="B90" s="177">
        <v>41540</v>
      </c>
      <c r="C90" s="182">
        <v>0.79166666666666663</v>
      </c>
      <c r="D90" s="173" t="s">
        <v>3004</v>
      </c>
      <c r="E90" s="173" t="s">
        <v>661</v>
      </c>
      <c r="F90" s="173" t="s">
        <v>3005</v>
      </c>
      <c r="G90" s="321" t="s">
        <v>409</v>
      </c>
      <c r="H90" s="173">
        <v>0</v>
      </c>
      <c r="I90" s="173">
        <v>0</v>
      </c>
      <c r="J90" s="173">
        <v>1</v>
      </c>
      <c r="K90" s="173">
        <v>3</v>
      </c>
      <c r="L90" s="173"/>
    </row>
    <row r="91" spans="1:12" s="172" customFormat="1" ht="15" hidden="1" customHeight="1" x14ac:dyDescent="0.25">
      <c r="A91" s="173">
        <v>81</v>
      </c>
      <c r="B91" s="177">
        <v>41541</v>
      </c>
      <c r="C91" s="182">
        <v>0.38541666666666669</v>
      </c>
      <c r="D91" s="173" t="s">
        <v>2996</v>
      </c>
      <c r="E91" s="173" t="s">
        <v>2979</v>
      </c>
      <c r="F91" s="173" t="s">
        <v>3005</v>
      </c>
      <c r="G91" s="321" t="s">
        <v>3012</v>
      </c>
      <c r="H91" s="173">
        <v>0</v>
      </c>
      <c r="I91" s="173">
        <v>0</v>
      </c>
      <c r="J91" s="173">
        <v>1</v>
      </c>
      <c r="K91" s="173">
        <v>1</v>
      </c>
      <c r="L91" s="173"/>
    </row>
    <row r="92" spans="1:12" s="172" customFormat="1" ht="15" hidden="1" customHeight="1" x14ac:dyDescent="0.25">
      <c r="A92" s="173">
        <v>82</v>
      </c>
      <c r="B92" s="177">
        <v>41543</v>
      </c>
      <c r="C92" s="182">
        <v>0.72916666666666663</v>
      </c>
      <c r="D92" s="173" t="s">
        <v>3006</v>
      </c>
      <c r="E92" s="173" t="s">
        <v>661</v>
      </c>
      <c r="F92" s="173" t="s">
        <v>2990</v>
      </c>
      <c r="G92" s="321" t="s">
        <v>1875</v>
      </c>
      <c r="H92" s="173">
        <v>0</v>
      </c>
      <c r="I92" s="173">
        <v>0</v>
      </c>
      <c r="J92" s="173">
        <v>5</v>
      </c>
      <c r="K92" s="173">
        <v>4</v>
      </c>
      <c r="L92" s="173"/>
    </row>
    <row r="93" spans="1:12" s="172" customFormat="1" ht="15" hidden="1" customHeight="1" x14ac:dyDescent="0.25">
      <c r="A93" s="173">
        <v>83</v>
      </c>
      <c r="B93" s="177">
        <v>41544</v>
      </c>
      <c r="C93" s="182">
        <v>0.38541666666666669</v>
      </c>
      <c r="D93" s="173" t="s">
        <v>2999</v>
      </c>
      <c r="E93" s="173" t="s">
        <v>2979</v>
      </c>
      <c r="F93" s="173" t="s">
        <v>958</v>
      </c>
      <c r="G93" s="321" t="s">
        <v>1881</v>
      </c>
      <c r="H93" s="173">
        <v>0</v>
      </c>
      <c r="I93" s="173">
        <v>0</v>
      </c>
      <c r="J93" s="173">
        <v>1</v>
      </c>
      <c r="K93" s="173">
        <v>0</v>
      </c>
      <c r="L93" s="173"/>
    </row>
    <row r="94" spans="1:12" s="172" customFormat="1" ht="15" hidden="1" customHeight="1" x14ac:dyDescent="0.25">
      <c r="A94" s="173">
        <v>84</v>
      </c>
      <c r="B94" s="177">
        <v>41545</v>
      </c>
      <c r="C94" s="182">
        <v>0.41666666666666669</v>
      </c>
      <c r="D94" s="173" t="s">
        <v>3004</v>
      </c>
      <c r="E94" s="173" t="s">
        <v>78</v>
      </c>
      <c r="F94" s="173" t="s">
        <v>201</v>
      </c>
      <c r="G94" s="173" t="s">
        <v>3014</v>
      </c>
      <c r="H94" s="173">
        <v>0</v>
      </c>
      <c r="I94" s="173">
        <v>0</v>
      </c>
      <c r="J94" s="173">
        <v>1</v>
      </c>
      <c r="K94" s="173">
        <v>0</v>
      </c>
      <c r="L94" s="173" t="s">
        <v>47</v>
      </c>
    </row>
    <row r="95" spans="1:12" s="172" customFormat="1" ht="15" hidden="1" customHeight="1" x14ac:dyDescent="0.25">
      <c r="A95" s="173">
        <v>85</v>
      </c>
      <c r="B95" s="177">
        <v>41545</v>
      </c>
      <c r="C95" s="182">
        <v>0.88541666666666663</v>
      </c>
      <c r="D95" s="173" t="s">
        <v>3015</v>
      </c>
      <c r="E95" s="173" t="s">
        <v>661</v>
      </c>
      <c r="F95" s="173" t="s">
        <v>2990</v>
      </c>
      <c r="G95" s="173" t="s">
        <v>2963</v>
      </c>
      <c r="H95" s="173">
        <v>5</v>
      </c>
      <c r="I95" s="173">
        <v>0</v>
      </c>
      <c r="J95" s="173"/>
      <c r="K95" s="173">
        <v>1</v>
      </c>
      <c r="L95" s="173" t="s">
        <v>3016</v>
      </c>
    </row>
    <row r="96" spans="1:12" s="172" customFormat="1" ht="15" hidden="1" customHeight="1" x14ac:dyDescent="0.25">
      <c r="A96" s="173">
        <v>86</v>
      </c>
      <c r="B96" s="177">
        <v>41545</v>
      </c>
      <c r="C96" s="182">
        <v>0.94444444444444453</v>
      </c>
      <c r="D96" s="173" t="s">
        <v>3017</v>
      </c>
      <c r="E96" s="173" t="s">
        <v>2958</v>
      </c>
      <c r="F96" s="173" t="s">
        <v>958</v>
      </c>
      <c r="G96" s="173" t="s">
        <v>3018</v>
      </c>
      <c r="H96" s="173">
        <v>2</v>
      </c>
      <c r="I96" s="173">
        <v>1</v>
      </c>
      <c r="J96" s="173">
        <v>0</v>
      </c>
      <c r="K96" s="173">
        <v>0</v>
      </c>
      <c r="L96" s="173" t="s">
        <v>54</v>
      </c>
    </row>
    <row r="97" spans="1:12" s="172" customFormat="1" ht="15" hidden="1" customHeight="1" x14ac:dyDescent="0.25">
      <c r="A97" s="169">
        <v>87</v>
      </c>
      <c r="B97" s="177">
        <v>41545</v>
      </c>
      <c r="C97" s="182">
        <v>0.41666666666666669</v>
      </c>
      <c r="D97" s="173" t="s">
        <v>3019</v>
      </c>
      <c r="E97" s="173" t="s">
        <v>78</v>
      </c>
      <c r="F97" s="173" t="s">
        <v>201</v>
      </c>
      <c r="G97" s="173" t="s">
        <v>3014</v>
      </c>
      <c r="H97" s="173">
        <v>0</v>
      </c>
      <c r="I97" s="173">
        <v>0</v>
      </c>
      <c r="J97" s="173">
        <v>1</v>
      </c>
      <c r="K97" s="173">
        <v>0</v>
      </c>
      <c r="L97" s="171"/>
    </row>
    <row r="98" spans="1:12" s="172" customFormat="1" ht="15" hidden="1" customHeight="1" x14ac:dyDescent="0.25">
      <c r="A98" s="173">
        <v>88</v>
      </c>
      <c r="B98" s="177">
        <v>41546</v>
      </c>
      <c r="C98" s="182">
        <v>0.38541666666666669</v>
      </c>
      <c r="D98" s="173" t="s">
        <v>2994</v>
      </c>
      <c r="E98" s="173" t="s">
        <v>661</v>
      </c>
      <c r="F98" s="173" t="s">
        <v>2973</v>
      </c>
      <c r="G98" s="321" t="s">
        <v>409</v>
      </c>
      <c r="H98" s="173">
        <v>0</v>
      </c>
      <c r="I98" s="173">
        <v>0</v>
      </c>
      <c r="J98" s="173">
        <v>1</v>
      </c>
      <c r="K98" s="173">
        <v>1</v>
      </c>
      <c r="L98" s="173"/>
    </row>
    <row r="99" spans="1:12" s="172" customFormat="1" ht="15" hidden="1" customHeight="1" x14ac:dyDescent="0.25">
      <c r="A99" s="171">
        <v>89</v>
      </c>
      <c r="B99" s="177">
        <v>41546</v>
      </c>
      <c r="C99" s="189">
        <v>0.77777777777777779</v>
      </c>
      <c r="D99" s="171" t="s">
        <v>3020</v>
      </c>
      <c r="E99" s="173" t="s">
        <v>78</v>
      </c>
      <c r="F99" s="171" t="s">
        <v>1846</v>
      </c>
      <c r="G99" s="321" t="s">
        <v>409</v>
      </c>
      <c r="H99" s="171">
        <v>1</v>
      </c>
      <c r="I99" s="171">
        <v>0</v>
      </c>
      <c r="J99" s="171">
        <v>0</v>
      </c>
      <c r="K99" s="322">
        <v>0</v>
      </c>
      <c r="L99" s="171"/>
    </row>
    <row r="100" spans="1:12" s="172" customFormat="1" ht="15" hidden="1" customHeight="1" x14ac:dyDescent="0.25">
      <c r="A100" s="171">
        <v>90</v>
      </c>
      <c r="B100" s="177">
        <v>41547</v>
      </c>
      <c r="C100" s="182">
        <v>0.72916666666666663</v>
      </c>
      <c r="D100" s="173" t="s">
        <v>2983</v>
      </c>
      <c r="E100" s="173" t="s">
        <v>2979</v>
      </c>
      <c r="F100" s="173" t="s">
        <v>2990</v>
      </c>
      <c r="G100" s="321" t="s">
        <v>1875</v>
      </c>
      <c r="H100" s="173">
        <v>0</v>
      </c>
      <c r="I100" s="173">
        <v>0</v>
      </c>
      <c r="J100" s="173">
        <v>1</v>
      </c>
      <c r="K100" s="173">
        <v>1</v>
      </c>
      <c r="L100" s="171"/>
    </row>
    <row r="101" spans="1:12" s="5" customFormat="1" ht="20.100000000000001" customHeight="1" x14ac:dyDescent="0.25">
      <c r="A101" s="37"/>
      <c r="B101" s="38"/>
      <c r="C101" s="37"/>
      <c r="D101" s="37"/>
      <c r="E101" s="37"/>
      <c r="F101" s="37" t="s">
        <v>3021</v>
      </c>
      <c r="G101" s="37" t="s">
        <v>483</v>
      </c>
      <c r="H101" s="38">
        <f>SUM(H73:H100)</f>
        <v>8</v>
      </c>
      <c r="I101" s="38">
        <f>SUM(I73:I100)</f>
        <v>1</v>
      </c>
      <c r="J101" s="38">
        <f>SUM(J73:J100)</f>
        <v>20</v>
      </c>
      <c r="K101" s="38">
        <f>SUM(K73:K100)</f>
        <v>28</v>
      </c>
      <c r="L101" s="37"/>
    </row>
    <row r="102" spans="1:12" s="172" customFormat="1" ht="37.5" customHeight="1" x14ac:dyDescent="0.25">
      <c r="A102" s="521" t="s">
        <v>1345</v>
      </c>
      <c r="B102" s="521"/>
      <c r="C102" s="521"/>
      <c r="D102" s="521"/>
      <c r="E102" s="521"/>
      <c r="F102" s="521"/>
      <c r="G102" s="521"/>
      <c r="H102" s="521"/>
      <c r="I102" s="521"/>
      <c r="J102" s="521"/>
      <c r="K102" s="521"/>
      <c r="L102" s="521"/>
    </row>
    <row r="103" spans="1:12" s="172" customFormat="1" hidden="1" x14ac:dyDescent="0.25">
      <c r="A103" s="173">
        <v>1</v>
      </c>
      <c r="B103" s="177">
        <v>41458</v>
      </c>
      <c r="C103" s="182">
        <v>0.65972222222222221</v>
      </c>
      <c r="D103" s="173" t="s">
        <v>3022</v>
      </c>
      <c r="E103" s="173" t="s">
        <v>78</v>
      </c>
      <c r="F103" s="173" t="s">
        <v>958</v>
      </c>
      <c r="G103" s="173" t="s">
        <v>3018</v>
      </c>
      <c r="H103" s="173">
        <v>0</v>
      </c>
      <c r="I103" s="173">
        <v>0</v>
      </c>
      <c r="J103" s="173">
        <v>0</v>
      </c>
      <c r="K103" s="173">
        <v>0</v>
      </c>
      <c r="L103" s="173" t="s">
        <v>1608</v>
      </c>
    </row>
    <row r="104" spans="1:12" s="172" customFormat="1" hidden="1" x14ac:dyDescent="0.25">
      <c r="A104" s="173">
        <v>2</v>
      </c>
      <c r="B104" s="177">
        <v>41473</v>
      </c>
      <c r="C104" s="182">
        <v>0.22916666666666666</v>
      </c>
      <c r="D104" s="173" t="s">
        <v>3023</v>
      </c>
      <c r="E104" s="173" t="s">
        <v>78</v>
      </c>
      <c r="F104" s="173" t="s">
        <v>2990</v>
      </c>
      <c r="G104" s="173" t="s">
        <v>2963</v>
      </c>
      <c r="H104" s="173">
        <v>0</v>
      </c>
      <c r="I104" s="173">
        <v>0</v>
      </c>
      <c r="J104" s="173">
        <v>2</v>
      </c>
      <c r="K104" s="173">
        <v>2</v>
      </c>
      <c r="L104" s="173" t="s">
        <v>288</v>
      </c>
    </row>
    <row r="105" spans="1:12" s="172" customFormat="1" hidden="1" x14ac:dyDescent="0.25">
      <c r="A105" s="173">
        <v>3</v>
      </c>
      <c r="B105" s="177">
        <v>41479</v>
      </c>
      <c r="C105" s="182">
        <v>0.90625</v>
      </c>
      <c r="D105" s="173" t="s">
        <v>3024</v>
      </c>
      <c r="E105" s="173" t="s">
        <v>78</v>
      </c>
      <c r="F105" s="173" t="s">
        <v>958</v>
      </c>
      <c r="G105" s="173" t="s">
        <v>3018</v>
      </c>
      <c r="H105" s="173">
        <v>0</v>
      </c>
      <c r="I105" s="173">
        <v>0</v>
      </c>
      <c r="J105" s="173">
        <v>0</v>
      </c>
      <c r="K105" s="173">
        <v>0</v>
      </c>
      <c r="L105" s="173" t="s">
        <v>293</v>
      </c>
    </row>
    <row r="106" spans="1:12" s="172" customFormat="1" hidden="1" x14ac:dyDescent="0.25">
      <c r="A106" s="169">
        <v>4</v>
      </c>
      <c r="B106" s="168">
        <v>41485</v>
      </c>
      <c r="C106" s="189">
        <v>0.63541666666666663</v>
      </c>
      <c r="D106" s="169" t="s">
        <v>3025</v>
      </c>
      <c r="E106" s="173" t="s">
        <v>78</v>
      </c>
      <c r="F106" s="173" t="s">
        <v>958</v>
      </c>
      <c r="G106" s="173" t="s">
        <v>3018</v>
      </c>
      <c r="H106" s="171">
        <v>0</v>
      </c>
      <c r="I106" s="171">
        <v>0</v>
      </c>
      <c r="J106" s="171">
        <v>1</v>
      </c>
      <c r="K106" s="171">
        <v>0</v>
      </c>
      <c r="L106" s="171" t="s">
        <v>280</v>
      </c>
    </row>
    <row r="107" spans="1:12" s="5" customFormat="1" ht="20.100000000000001" customHeight="1" x14ac:dyDescent="0.25">
      <c r="A107" s="37"/>
      <c r="B107" s="38"/>
      <c r="C107" s="37"/>
      <c r="D107" s="37"/>
      <c r="E107" s="37"/>
      <c r="F107" s="37" t="s">
        <v>2992</v>
      </c>
      <c r="G107" s="37" t="s">
        <v>1365</v>
      </c>
      <c r="H107" s="38">
        <f>SUM(H103:H106)</f>
        <v>0</v>
      </c>
      <c r="I107" s="38">
        <f>SUM(I103:I106)</f>
        <v>0</v>
      </c>
      <c r="J107" s="38">
        <f>SUM(J103:J106)</f>
        <v>3</v>
      </c>
      <c r="K107" s="38">
        <f>SUM(K103:K106)</f>
        <v>2</v>
      </c>
      <c r="L107" s="37"/>
    </row>
    <row r="108" spans="1:12" s="172" customFormat="1" hidden="1" x14ac:dyDescent="0.25">
      <c r="A108" s="169">
        <v>5</v>
      </c>
      <c r="B108" s="168">
        <v>41492</v>
      </c>
      <c r="C108" s="189">
        <v>0.62847222222222221</v>
      </c>
      <c r="D108" s="169" t="s">
        <v>3026</v>
      </c>
      <c r="E108" s="173" t="s">
        <v>78</v>
      </c>
      <c r="F108" s="173" t="s">
        <v>958</v>
      </c>
      <c r="G108" s="173" t="s">
        <v>3018</v>
      </c>
      <c r="H108" s="173">
        <v>0</v>
      </c>
      <c r="I108" s="173">
        <v>0</v>
      </c>
      <c r="J108" s="173">
        <v>0</v>
      </c>
      <c r="K108" s="173">
        <v>0</v>
      </c>
      <c r="L108" s="171" t="s">
        <v>2312</v>
      </c>
    </row>
    <row r="109" spans="1:12" s="172" customFormat="1" hidden="1" x14ac:dyDescent="0.25">
      <c r="A109" s="169">
        <v>6</v>
      </c>
      <c r="B109" s="168">
        <v>41504</v>
      </c>
      <c r="C109" s="189">
        <v>0.60416666666666663</v>
      </c>
      <c r="D109" s="169" t="s">
        <v>3027</v>
      </c>
      <c r="E109" s="173" t="s">
        <v>78</v>
      </c>
      <c r="F109" s="173" t="s">
        <v>201</v>
      </c>
      <c r="G109" s="173" t="s">
        <v>3014</v>
      </c>
      <c r="H109" s="171">
        <v>0</v>
      </c>
      <c r="I109" s="171">
        <v>0</v>
      </c>
      <c r="J109" s="171">
        <v>1</v>
      </c>
      <c r="K109" s="171">
        <v>0</v>
      </c>
      <c r="L109" s="171" t="s">
        <v>1617</v>
      </c>
    </row>
    <row r="110" spans="1:12" s="172" customFormat="1" hidden="1" x14ac:dyDescent="0.25">
      <c r="A110" s="169">
        <v>7</v>
      </c>
      <c r="B110" s="168">
        <v>41507</v>
      </c>
      <c r="C110" s="189">
        <v>0.23958333333333334</v>
      </c>
      <c r="D110" s="173" t="s">
        <v>3028</v>
      </c>
      <c r="E110" s="173" t="s">
        <v>78</v>
      </c>
      <c r="F110" s="173" t="s">
        <v>2990</v>
      </c>
      <c r="G110" s="173" t="s">
        <v>2963</v>
      </c>
      <c r="H110" s="171">
        <v>1</v>
      </c>
      <c r="I110" s="171">
        <v>0</v>
      </c>
      <c r="J110" s="171">
        <v>0</v>
      </c>
      <c r="K110" s="171">
        <v>0</v>
      </c>
      <c r="L110" s="171" t="s">
        <v>1608</v>
      </c>
    </row>
    <row r="111" spans="1:12" s="172" customFormat="1" hidden="1" x14ac:dyDescent="0.25">
      <c r="A111" s="169">
        <v>8</v>
      </c>
      <c r="B111" s="168">
        <v>41509</v>
      </c>
      <c r="C111" s="189">
        <v>0.53472222222222221</v>
      </c>
      <c r="D111" s="169" t="s">
        <v>3029</v>
      </c>
      <c r="E111" s="173" t="s">
        <v>78</v>
      </c>
      <c r="F111" s="173" t="s">
        <v>958</v>
      </c>
      <c r="G111" s="173" t="s">
        <v>3018</v>
      </c>
      <c r="H111" s="173">
        <v>0</v>
      </c>
      <c r="I111" s="173">
        <v>0</v>
      </c>
      <c r="J111" s="173">
        <v>0</v>
      </c>
      <c r="K111" s="173">
        <v>0</v>
      </c>
      <c r="L111" s="171" t="s">
        <v>1608</v>
      </c>
    </row>
    <row r="112" spans="1:12" s="172" customFormat="1" hidden="1" x14ac:dyDescent="0.25">
      <c r="A112" s="173">
        <v>9</v>
      </c>
      <c r="B112" s="183" t="s">
        <v>3030</v>
      </c>
      <c r="C112" s="182">
        <v>0.61458333333333337</v>
      </c>
      <c r="D112" s="173" t="s">
        <v>3031</v>
      </c>
      <c r="E112" s="173" t="s">
        <v>78</v>
      </c>
      <c r="F112" s="173" t="s">
        <v>958</v>
      </c>
      <c r="G112" s="173" t="s">
        <v>3018</v>
      </c>
      <c r="H112" s="173">
        <v>0</v>
      </c>
      <c r="I112" s="173">
        <v>0</v>
      </c>
      <c r="J112" s="173">
        <v>0</v>
      </c>
      <c r="K112" s="173">
        <v>0</v>
      </c>
      <c r="L112" s="173" t="s">
        <v>1619</v>
      </c>
    </row>
    <row r="113" spans="1:12" s="172" customFormat="1" hidden="1" x14ac:dyDescent="0.25">
      <c r="A113" s="173">
        <v>10</v>
      </c>
      <c r="B113" s="183" t="s">
        <v>3032</v>
      </c>
      <c r="C113" s="182">
        <v>0.22569444444444445</v>
      </c>
      <c r="D113" s="173" t="s">
        <v>3033</v>
      </c>
      <c r="E113" s="173" t="s">
        <v>78</v>
      </c>
      <c r="F113" s="173" t="s">
        <v>958</v>
      </c>
      <c r="G113" s="173" t="s">
        <v>3018</v>
      </c>
      <c r="H113" s="173">
        <v>0</v>
      </c>
      <c r="I113" s="173">
        <v>0</v>
      </c>
      <c r="J113" s="173">
        <v>0</v>
      </c>
      <c r="K113" s="173">
        <v>0</v>
      </c>
      <c r="L113" s="173" t="s">
        <v>1608</v>
      </c>
    </row>
    <row r="114" spans="1:12" s="5" customFormat="1" ht="20.100000000000001" customHeight="1" x14ac:dyDescent="0.25">
      <c r="A114" s="37"/>
      <c r="B114" s="38"/>
      <c r="C114" s="37"/>
      <c r="D114" s="37"/>
      <c r="E114" s="37"/>
      <c r="F114" s="37" t="s">
        <v>3013</v>
      </c>
      <c r="G114" s="37" t="s">
        <v>1365</v>
      </c>
      <c r="H114" s="38">
        <f>SUM(H108:H113)</f>
        <v>1</v>
      </c>
      <c r="I114" s="38">
        <f>SUM(I108:I113)</f>
        <v>0</v>
      </c>
      <c r="J114" s="38">
        <f>SUM(J108:J113)</f>
        <v>1</v>
      </c>
      <c r="K114" s="38">
        <f>SUM(K108:K113)</f>
        <v>0</v>
      </c>
      <c r="L114" s="37"/>
    </row>
    <row r="115" spans="1:12" s="172" customFormat="1" hidden="1" x14ac:dyDescent="0.25">
      <c r="A115" s="169">
        <v>11</v>
      </c>
      <c r="B115" s="167" t="s">
        <v>3034</v>
      </c>
      <c r="C115" s="189">
        <v>0.34722222222222227</v>
      </c>
      <c r="D115" s="169" t="s">
        <v>3035</v>
      </c>
      <c r="E115" s="173" t="s">
        <v>78</v>
      </c>
      <c r="F115" s="173" t="s">
        <v>958</v>
      </c>
      <c r="G115" s="173" t="s">
        <v>3018</v>
      </c>
      <c r="H115" s="173">
        <v>0</v>
      </c>
      <c r="I115" s="173">
        <v>0</v>
      </c>
      <c r="J115" s="173">
        <v>0</v>
      </c>
      <c r="K115" s="171">
        <v>3</v>
      </c>
      <c r="L115" s="171" t="s">
        <v>1617</v>
      </c>
    </row>
    <row r="116" spans="1:12" s="172" customFormat="1" hidden="1" x14ac:dyDescent="0.25">
      <c r="A116" s="169">
        <v>12</v>
      </c>
      <c r="B116" s="167" t="s">
        <v>3036</v>
      </c>
      <c r="C116" s="189">
        <v>0.60416666666666663</v>
      </c>
      <c r="D116" s="169" t="s">
        <v>3037</v>
      </c>
      <c r="E116" s="173" t="s">
        <v>78</v>
      </c>
      <c r="F116" s="173" t="s">
        <v>201</v>
      </c>
      <c r="G116" s="173" t="s">
        <v>3014</v>
      </c>
      <c r="H116" s="173">
        <v>0</v>
      </c>
      <c r="I116" s="173">
        <v>0</v>
      </c>
      <c r="J116" s="173">
        <v>0</v>
      </c>
      <c r="K116" s="171">
        <v>1</v>
      </c>
      <c r="L116" s="171" t="s">
        <v>1608</v>
      </c>
    </row>
    <row r="117" spans="1:12" s="172" customFormat="1" hidden="1" x14ac:dyDescent="0.25">
      <c r="A117" s="169">
        <v>13</v>
      </c>
      <c r="B117" s="167" t="s">
        <v>3038</v>
      </c>
      <c r="C117" s="189">
        <v>0.50694444444444442</v>
      </c>
      <c r="D117" s="173" t="s">
        <v>3039</v>
      </c>
      <c r="E117" s="173" t="s">
        <v>78</v>
      </c>
      <c r="F117" s="173" t="s">
        <v>2528</v>
      </c>
      <c r="G117" s="173" t="s">
        <v>2963</v>
      </c>
      <c r="H117" s="173">
        <v>1</v>
      </c>
      <c r="I117" s="173">
        <v>0</v>
      </c>
      <c r="J117" s="173">
        <v>0</v>
      </c>
      <c r="K117" s="171">
        <v>0</v>
      </c>
      <c r="L117" s="171" t="s">
        <v>1608</v>
      </c>
    </row>
    <row r="118" spans="1:12" s="172" customFormat="1" hidden="1" x14ac:dyDescent="0.25">
      <c r="A118" s="169">
        <v>14</v>
      </c>
      <c r="B118" s="167" t="s">
        <v>3040</v>
      </c>
      <c r="C118" s="189">
        <v>0.82291666666666663</v>
      </c>
      <c r="D118" s="169" t="s">
        <v>3041</v>
      </c>
      <c r="E118" s="173" t="s">
        <v>78</v>
      </c>
      <c r="F118" s="173" t="s">
        <v>201</v>
      </c>
      <c r="G118" s="173" t="s">
        <v>3014</v>
      </c>
      <c r="H118" s="173">
        <v>0</v>
      </c>
      <c r="I118" s="173">
        <v>0</v>
      </c>
      <c r="J118" s="173">
        <v>0</v>
      </c>
      <c r="K118" s="171">
        <v>2</v>
      </c>
      <c r="L118" s="171" t="s">
        <v>1608</v>
      </c>
    </row>
    <row r="119" spans="1:12" s="5" customFormat="1" ht="20.100000000000001" customHeight="1" x14ac:dyDescent="0.25">
      <c r="A119" s="37"/>
      <c r="B119" s="38"/>
      <c r="C119" s="37"/>
      <c r="D119" s="37"/>
      <c r="E119" s="37"/>
      <c r="F119" s="37" t="s">
        <v>3021</v>
      </c>
      <c r="G119" s="37" t="s">
        <v>1365</v>
      </c>
      <c r="H119" s="38">
        <f>SUM(H115:H118)</f>
        <v>1</v>
      </c>
      <c r="I119" s="38">
        <f>SUM(I115:I118)</f>
        <v>0</v>
      </c>
      <c r="J119" s="38">
        <f>SUM(J115:J118)</f>
        <v>0</v>
      </c>
      <c r="K119" s="38">
        <f>SUM(K115:K118)</f>
        <v>6</v>
      </c>
      <c r="L119" s="37"/>
    </row>
    <row r="120" spans="1:12" s="172" customFormat="1" ht="27.75" customHeight="1" x14ac:dyDescent="0.25">
      <c r="A120" s="521" t="s">
        <v>1389</v>
      </c>
      <c r="B120" s="521"/>
      <c r="C120" s="521"/>
      <c r="D120" s="521"/>
      <c r="E120" s="521"/>
      <c r="F120" s="521"/>
      <c r="G120" s="521"/>
      <c r="H120" s="521"/>
      <c r="I120" s="521"/>
      <c r="J120" s="521"/>
      <c r="K120" s="521"/>
      <c r="L120" s="521"/>
    </row>
    <row r="121" spans="1:12" s="172" customFormat="1" ht="15" hidden="1" customHeight="1" x14ac:dyDescent="0.25">
      <c r="A121" s="173">
        <v>1</v>
      </c>
      <c r="B121" s="177">
        <v>41459</v>
      </c>
      <c r="C121" s="182">
        <v>0.3888888888888889</v>
      </c>
      <c r="D121" s="173" t="s">
        <v>3042</v>
      </c>
      <c r="E121" s="173" t="s">
        <v>78</v>
      </c>
      <c r="F121" s="173" t="s">
        <v>3043</v>
      </c>
      <c r="G121" s="173" t="s">
        <v>409</v>
      </c>
      <c r="H121" s="173">
        <v>0</v>
      </c>
      <c r="I121" s="173">
        <v>0</v>
      </c>
      <c r="J121" s="173">
        <v>1</v>
      </c>
      <c r="K121" s="173">
        <v>0</v>
      </c>
      <c r="L121" s="173" t="s">
        <v>37</v>
      </c>
    </row>
    <row r="122" spans="1:12" s="172" customFormat="1" ht="15" hidden="1" customHeight="1" x14ac:dyDescent="0.25">
      <c r="A122" s="173">
        <v>2</v>
      </c>
      <c r="B122" s="177">
        <v>41459</v>
      </c>
      <c r="C122" s="182">
        <v>0.40277777777777773</v>
      </c>
      <c r="D122" s="173" t="s">
        <v>3044</v>
      </c>
      <c r="E122" s="173" t="s">
        <v>652</v>
      </c>
      <c r="F122" s="173" t="s">
        <v>49</v>
      </c>
      <c r="G122" s="173" t="s">
        <v>358</v>
      </c>
      <c r="H122" s="173">
        <v>0</v>
      </c>
      <c r="I122" s="173">
        <v>0</v>
      </c>
      <c r="J122" s="173">
        <v>0</v>
      </c>
      <c r="K122" s="173">
        <v>2</v>
      </c>
      <c r="L122" s="173" t="s">
        <v>37</v>
      </c>
    </row>
    <row r="123" spans="1:12" s="172" customFormat="1" ht="15" hidden="1" customHeight="1" x14ac:dyDescent="0.25">
      <c r="A123" s="173">
        <v>3</v>
      </c>
      <c r="B123" s="177">
        <v>41459</v>
      </c>
      <c r="C123" s="182">
        <v>0.53125</v>
      </c>
      <c r="D123" s="173" t="s">
        <v>3045</v>
      </c>
      <c r="E123" s="173" t="s">
        <v>78</v>
      </c>
      <c r="F123" s="173" t="s">
        <v>3046</v>
      </c>
      <c r="G123" s="173" t="s">
        <v>3047</v>
      </c>
      <c r="H123" s="173">
        <v>0</v>
      </c>
      <c r="I123" s="173">
        <v>0</v>
      </c>
      <c r="J123" s="173">
        <v>1</v>
      </c>
      <c r="K123" s="173">
        <v>4</v>
      </c>
      <c r="L123" s="173" t="s">
        <v>37</v>
      </c>
    </row>
    <row r="124" spans="1:12" s="172" customFormat="1" ht="15" hidden="1" customHeight="1" x14ac:dyDescent="0.25">
      <c r="A124" s="171">
        <v>4</v>
      </c>
      <c r="B124" s="177">
        <v>41463</v>
      </c>
      <c r="C124" s="182">
        <v>0.61458333333333337</v>
      </c>
      <c r="D124" s="173" t="s">
        <v>3045</v>
      </c>
      <c r="E124" s="173" t="s">
        <v>78</v>
      </c>
      <c r="F124" s="173" t="s">
        <v>3048</v>
      </c>
      <c r="G124" s="173" t="s">
        <v>358</v>
      </c>
      <c r="H124" s="171">
        <v>0</v>
      </c>
      <c r="I124" s="171">
        <v>0</v>
      </c>
      <c r="J124" s="171">
        <v>0</v>
      </c>
      <c r="K124" s="171">
        <v>0</v>
      </c>
      <c r="L124" s="171" t="s">
        <v>54</v>
      </c>
    </row>
    <row r="125" spans="1:12" s="172" customFormat="1" ht="15" hidden="1" customHeight="1" x14ac:dyDescent="0.25">
      <c r="A125" s="173">
        <v>5</v>
      </c>
      <c r="B125" s="177">
        <v>41475</v>
      </c>
      <c r="C125" s="182">
        <v>0.5625</v>
      </c>
      <c r="D125" s="173" t="s">
        <v>3049</v>
      </c>
      <c r="E125" s="173" t="s">
        <v>664</v>
      </c>
      <c r="F125" s="173" t="s">
        <v>3050</v>
      </c>
      <c r="G125" s="173" t="s">
        <v>409</v>
      </c>
      <c r="H125" s="173">
        <v>0</v>
      </c>
      <c r="I125" s="173">
        <v>0</v>
      </c>
      <c r="J125" s="173">
        <v>0</v>
      </c>
      <c r="K125" s="173">
        <v>0</v>
      </c>
      <c r="L125" s="173" t="s">
        <v>94</v>
      </c>
    </row>
    <row r="126" spans="1:12" s="172" customFormat="1" ht="15" hidden="1" customHeight="1" x14ac:dyDescent="0.25">
      <c r="A126" s="171">
        <v>6</v>
      </c>
      <c r="B126" s="177">
        <v>41475</v>
      </c>
      <c r="C126" s="182">
        <v>0.84722222222222199</v>
      </c>
      <c r="D126" s="173" t="s">
        <v>3051</v>
      </c>
      <c r="E126" s="173" t="s">
        <v>78</v>
      </c>
      <c r="F126" s="173" t="s">
        <v>3052</v>
      </c>
      <c r="G126" s="173" t="s">
        <v>3047</v>
      </c>
      <c r="H126" s="171">
        <v>0</v>
      </c>
      <c r="I126" s="171">
        <v>0</v>
      </c>
      <c r="J126" s="171">
        <v>0</v>
      </c>
      <c r="K126" s="171">
        <v>0</v>
      </c>
      <c r="L126" s="171" t="s">
        <v>94</v>
      </c>
    </row>
    <row r="127" spans="1:12" s="172" customFormat="1" ht="15" hidden="1" customHeight="1" x14ac:dyDescent="0.25">
      <c r="A127" s="171">
        <v>7</v>
      </c>
      <c r="B127" s="177">
        <v>41477</v>
      </c>
      <c r="C127" s="182">
        <v>0.24652777777777779</v>
      </c>
      <c r="D127" s="171" t="s">
        <v>3053</v>
      </c>
      <c r="E127" s="173" t="s">
        <v>664</v>
      </c>
      <c r="F127" s="173" t="s">
        <v>372</v>
      </c>
      <c r="G127" s="173" t="s">
        <v>3047</v>
      </c>
      <c r="H127" s="171">
        <v>0</v>
      </c>
      <c r="I127" s="171">
        <v>0</v>
      </c>
      <c r="J127" s="171">
        <v>0</v>
      </c>
      <c r="K127" s="171">
        <v>0</v>
      </c>
      <c r="L127" s="171" t="s">
        <v>54</v>
      </c>
    </row>
    <row r="128" spans="1:12" s="172" customFormat="1" ht="15" hidden="1" customHeight="1" x14ac:dyDescent="0.25">
      <c r="A128" s="171">
        <v>8</v>
      </c>
      <c r="B128" s="177">
        <v>41479</v>
      </c>
      <c r="C128" s="182">
        <v>0.75</v>
      </c>
      <c r="D128" s="173" t="s">
        <v>3054</v>
      </c>
      <c r="E128" s="173" t="s">
        <v>78</v>
      </c>
      <c r="F128" s="173" t="s">
        <v>3055</v>
      </c>
      <c r="G128" s="171" t="s">
        <v>358</v>
      </c>
      <c r="H128" s="171">
        <v>0</v>
      </c>
      <c r="I128" s="171">
        <v>0</v>
      </c>
      <c r="J128" s="171">
        <v>0</v>
      </c>
      <c r="K128" s="171">
        <v>1</v>
      </c>
      <c r="L128" s="171" t="s">
        <v>123</v>
      </c>
    </row>
    <row r="129" spans="1:12" s="172" customFormat="1" ht="15" hidden="1" customHeight="1" x14ac:dyDescent="0.25">
      <c r="A129" s="171">
        <v>9</v>
      </c>
      <c r="B129" s="177">
        <v>41483</v>
      </c>
      <c r="C129" s="182">
        <v>0.79861111111111116</v>
      </c>
      <c r="D129" s="173" t="s">
        <v>3056</v>
      </c>
      <c r="E129" s="173" t="s">
        <v>78</v>
      </c>
      <c r="F129" s="173" t="s">
        <v>3057</v>
      </c>
      <c r="G129" s="171" t="s">
        <v>3047</v>
      </c>
      <c r="H129" s="171">
        <v>0</v>
      </c>
      <c r="I129" s="171">
        <v>0</v>
      </c>
      <c r="J129" s="171">
        <v>0</v>
      </c>
      <c r="K129" s="171">
        <v>3</v>
      </c>
      <c r="L129" s="171" t="s">
        <v>50</v>
      </c>
    </row>
    <row r="130" spans="1:12" s="5" customFormat="1" ht="20.100000000000001" customHeight="1" x14ac:dyDescent="0.25">
      <c r="A130" s="37"/>
      <c r="B130" s="38"/>
      <c r="C130" s="37"/>
      <c r="D130" s="37"/>
      <c r="E130" s="37"/>
      <c r="F130" s="37" t="s">
        <v>2992</v>
      </c>
      <c r="G130" s="37" t="s">
        <v>1428</v>
      </c>
      <c r="H130" s="38">
        <f>SUM(H121:H129)</f>
        <v>0</v>
      </c>
      <c r="I130" s="38">
        <f>SUM(I121:I129)</f>
        <v>0</v>
      </c>
      <c r="J130" s="38">
        <f>SUM(J121:J129)</f>
        <v>2</v>
      </c>
      <c r="K130" s="38">
        <f>SUM(K121:K129)</f>
        <v>10</v>
      </c>
      <c r="L130" s="37"/>
    </row>
    <row r="131" spans="1:12" s="172" customFormat="1" ht="15" hidden="1" customHeight="1" x14ac:dyDescent="0.25">
      <c r="A131" s="171">
        <v>10</v>
      </c>
      <c r="B131" s="177">
        <v>41488</v>
      </c>
      <c r="C131" s="182">
        <v>0.64583333333333337</v>
      </c>
      <c r="D131" s="173" t="s">
        <v>3058</v>
      </c>
      <c r="E131" s="173" t="s">
        <v>664</v>
      </c>
      <c r="F131" s="171" t="s">
        <v>128</v>
      </c>
      <c r="G131" s="171" t="s">
        <v>3047</v>
      </c>
      <c r="H131" s="171">
        <v>0</v>
      </c>
      <c r="I131" s="171">
        <v>1</v>
      </c>
      <c r="J131" s="171">
        <v>0</v>
      </c>
      <c r="K131" s="171">
        <v>0</v>
      </c>
      <c r="L131" s="171" t="s">
        <v>47</v>
      </c>
    </row>
    <row r="132" spans="1:12" s="172" customFormat="1" ht="15" hidden="1" customHeight="1" x14ac:dyDescent="0.25">
      <c r="A132" s="171">
        <v>11</v>
      </c>
      <c r="B132" s="177">
        <v>41499</v>
      </c>
      <c r="C132" s="182">
        <v>0.33333333333333331</v>
      </c>
      <c r="D132" s="173" t="s">
        <v>3054</v>
      </c>
      <c r="E132" s="173" t="s">
        <v>3059</v>
      </c>
      <c r="F132" s="171" t="s">
        <v>128</v>
      </c>
      <c r="G132" s="171" t="s">
        <v>358</v>
      </c>
      <c r="H132" s="171">
        <v>0</v>
      </c>
      <c r="I132" s="171">
        <v>0</v>
      </c>
      <c r="J132" s="171">
        <v>0</v>
      </c>
      <c r="K132" s="171">
        <v>0</v>
      </c>
      <c r="L132" s="171" t="s">
        <v>62</v>
      </c>
    </row>
    <row r="133" spans="1:12" s="172" customFormat="1" ht="15" hidden="1" customHeight="1" x14ac:dyDescent="0.25">
      <c r="A133" s="171">
        <v>12</v>
      </c>
      <c r="B133" s="177">
        <v>41499</v>
      </c>
      <c r="C133" s="182">
        <v>0.5625</v>
      </c>
      <c r="D133" s="173" t="s">
        <v>3060</v>
      </c>
      <c r="E133" s="173" t="s">
        <v>3061</v>
      </c>
      <c r="F133" s="171" t="s">
        <v>1823</v>
      </c>
      <c r="G133" s="171" t="s">
        <v>3047</v>
      </c>
      <c r="H133" s="171">
        <v>0</v>
      </c>
      <c r="I133" s="171">
        <v>0</v>
      </c>
      <c r="J133" s="171">
        <v>1</v>
      </c>
      <c r="K133" s="171">
        <v>0</v>
      </c>
      <c r="L133" s="171" t="s">
        <v>62</v>
      </c>
    </row>
    <row r="134" spans="1:12" s="172" customFormat="1" ht="15" hidden="1" customHeight="1" x14ac:dyDescent="0.25">
      <c r="A134" s="171">
        <v>13</v>
      </c>
      <c r="B134" s="177">
        <v>41508</v>
      </c>
      <c r="C134" s="182">
        <v>0.70138888888888884</v>
      </c>
      <c r="D134" s="173" t="s">
        <v>3062</v>
      </c>
      <c r="E134" s="173" t="s">
        <v>3059</v>
      </c>
      <c r="F134" s="171" t="s">
        <v>673</v>
      </c>
      <c r="G134" s="171" t="s">
        <v>358</v>
      </c>
      <c r="H134" s="171">
        <v>0</v>
      </c>
      <c r="I134" s="171">
        <v>0</v>
      </c>
      <c r="J134" s="171">
        <v>0</v>
      </c>
      <c r="K134" s="171">
        <v>0</v>
      </c>
      <c r="L134" s="171" t="s">
        <v>37</v>
      </c>
    </row>
    <row r="135" spans="1:12" s="172" customFormat="1" ht="15" hidden="1" customHeight="1" x14ac:dyDescent="0.25">
      <c r="A135" s="171">
        <v>14</v>
      </c>
      <c r="B135" s="177">
        <v>41511</v>
      </c>
      <c r="C135" s="182">
        <v>0.625</v>
      </c>
      <c r="D135" s="173" t="s">
        <v>3063</v>
      </c>
      <c r="E135" s="173" t="s">
        <v>664</v>
      </c>
      <c r="F135" s="173" t="s">
        <v>3064</v>
      </c>
      <c r="G135" s="173" t="s">
        <v>3065</v>
      </c>
      <c r="H135" s="171">
        <v>0</v>
      </c>
      <c r="I135" s="171">
        <v>0</v>
      </c>
      <c r="J135" s="171">
        <v>0</v>
      </c>
      <c r="K135" s="171">
        <v>0</v>
      </c>
      <c r="L135" s="171" t="s">
        <v>50</v>
      </c>
    </row>
    <row r="136" spans="1:12" s="172" customFormat="1" ht="15" hidden="1" customHeight="1" x14ac:dyDescent="0.25">
      <c r="A136" s="171">
        <v>15</v>
      </c>
      <c r="B136" s="177">
        <v>41511</v>
      </c>
      <c r="C136" s="182">
        <v>0.88194444444444453</v>
      </c>
      <c r="D136" s="173" t="s">
        <v>3066</v>
      </c>
      <c r="E136" s="173" t="s">
        <v>78</v>
      </c>
      <c r="F136" s="173" t="s">
        <v>3043</v>
      </c>
      <c r="G136" s="173" t="s">
        <v>3067</v>
      </c>
      <c r="H136" s="171">
        <v>0</v>
      </c>
      <c r="I136" s="171">
        <v>0</v>
      </c>
      <c r="J136" s="171">
        <v>1</v>
      </c>
      <c r="K136" s="171">
        <v>0</v>
      </c>
      <c r="L136" s="171" t="s">
        <v>50</v>
      </c>
    </row>
    <row r="137" spans="1:12" s="172" customFormat="1" ht="15" hidden="1" customHeight="1" x14ac:dyDescent="0.25">
      <c r="A137" s="171">
        <v>16</v>
      </c>
      <c r="B137" s="177">
        <v>41512</v>
      </c>
      <c r="C137" s="182">
        <v>0.82500000000000007</v>
      </c>
      <c r="D137" s="173" t="s">
        <v>3068</v>
      </c>
      <c r="E137" s="173" t="s">
        <v>78</v>
      </c>
      <c r="F137" s="173" t="s">
        <v>3069</v>
      </c>
      <c r="G137" s="171" t="s">
        <v>358</v>
      </c>
      <c r="H137" s="171">
        <v>0</v>
      </c>
      <c r="I137" s="171">
        <v>0</v>
      </c>
      <c r="J137" s="171">
        <v>1</v>
      </c>
      <c r="K137" s="171">
        <v>0</v>
      </c>
      <c r="L137" s="171" t="s">
        <v>54</v>
      </c>
    </row>
    <row r="138" spans="1:12" s="172" customFormat="1" ht="15" hidden="1" customHeight="1" x14ac:dyDescent="0.25">
      <c r="A138" s="171">
        <v>17</v>
      </c>
      <c r="B138" s="177">
        <v>41513</v>
      </c>
      <c r="C138" s="182">
        <v>0.91666666666666663</v>
      </c>
      <c r="D138" s="173" t="s">
        <v>3070</v>
      </c>
      <c r="E138" s="173" t="s">
        <v>78</v>
      </c>
      <c r="F138" s="173" t="s">
        <v>3064</v>
      </c>
      <c r="G138" s="173" t="s">
        <v>3065</v>
      </c>
      <c r="H138" s="171">
        <v>0</v>
      </c>
      <c r="I138" s="171">
        <v>0</v>
      </c>
      <c r="J138" s="171">
        <v>1</v>
      </c>
      <c r="K138" s="171">
        <v>0</v>
      </c>
      <c r="L138" s="171" t="s">
        <v>62</v>
      </c>
    </row>
    <row r="139" spans="1:12" s="172" customFormat="1" ht="15" hidden="1" customHeight="1" x14ac:dyDescent="0.25">
      <c r="A139" s="171">
        <v>18</v>
      </c>
      <c r="B139" s="177">
        <v>41515</v>
      </c>
      <c r="C139" s="182">
        <v>0.5</v>
      </c>
      <c r="D139" s="171" t="s">
        <v>3071</v>
      </c>
      <c r="E139" s="173" t="s">
        <v>664</v>
      </c>
      <c r="F139" s="173" t="s">
        <v>3072</v>
      </c>
      <c r="G139" s="173" t="s">
        <v>3065</v>
      </c>
      <c r="H139" s="171">
        <v>0</v>
      </c>
      <c r="I139" s="171">
        <v>0</v>
      </c>
      <c r="J139" s="171">
        <v>1</v>
      </c>
      <c r="K139" s="171">
        <v>0</v>
      </c>
      <c r="L139" s="171" t="s">
        <v>37</v>
      </c>
    </row>
    <row r="140" spans="1:12" s="5" customFormat="1" ht="20.100000000000001" customHeight="1" x14ac:dyDescent="0.25">
      <c r="A140" s="37"/>
      <c r="B140" s="38"/>
      <c r="C140" s="37"/>
      <c r="D140" s="37"/>
      <c r="E140" s="37"/>
      <c r="F140" s="37" t="s">
        <v>3013</v>
      </c>
      <c r="G140" s="37" t="s">
        <v>1428</v>
      </c>
      <c r="H140" s="38">
        <f>SUM(H131:H139)</f>
        <v>0</v>
      </c>
      <c r="I140" s="38">
        <f>SUM(I131:I139)</f>
        <v>1</v>
      </c>
      <c r="J140" s="38">
        <f>SUM(J131:J139)</f>
        <v>5</v>
      </c>
      <c r="K140" s="38">
        <f>SUM(K131:K139)</f>
        <v>0</v>
      </c>
      <c r="L140" s="37"/>
    </row>
    <row r="141" spans="1:12" s="172" customFormat="1" ht="15" hidden="1" customHeight="1" x14ac:dyDescent="0.25">
      <c r="A141" s="171">
        <v>19</v>
      </c>
      <c r="B141" s="177">
        <v>41524</v>
      </c>
      <c r="C141" s="182">
        <v>0.63194444444444442</v>
      </c>
      <c r="D141" s="173" t="s">
        <v>3073</v>
      </c>
      <c r="E141" s="173" t="s">
        <v>78</v>
      </c>
      <c r="F141" s="173" t="s">
        <v>3052</v>
      </c>
      <c r="G141" s="171" t="s">
        <v>3047</v>
      </c>
      <c r="H141" s="171">
        <v>0</v>
      </c>
      <c r="I141" s="171">
        <v>0</v>
      </c>
      <c r="J141" s="171">
        <v>0</v>
      </c>
      <c r="K141" s="171">
        <v>2</v>
      </c>
      <c r="L141" s="171" t="s">
        <v>94</v>
      </c>
    </row>
    <row r="142" spans="1:12" s="172" customFormat="1" ht="15" hidden="1" customHeight="1" x14ac:dyDescent="0.25">
      <c r="A142" s="171">
        <v>20</v>
      </c>
      <c r="B142" s="177">
        <v>41526</v>
      </c>
      <c r="C142" s="182">
        <v>0.88194444444444453</v>
      </c>
      <c r="D142" s="171" t="s">
        <v>3074</v>
      </c>
      <c r="E142" s="173" t="s">
        <v>78</v>
      </c>
      <c r="F142" s="171" t="s">
        <v>36</v>
      </c>
      <c r="G142" s="171" t="s">
        <v>358</v>
      </c>
      <c r="H142" s="171">
        <v>0</v>
      </c>
      <c r="I142" s="171">
        <v>0</v>
      </c>
      <c r="J142" s="171">
        <v>1</v>
      </c>
      <c r="K142" s="171">
        <v>0</v>
      </c>
      <c r="L142" s="171" t="s">
        <v>54</v>
      </c>
    </row>
    <row r="143" spans="1:12" s="172" customFormat="1" ht="15" hidden="1" customHeight="1" x14ac:dyDescent="0.25">
      <c r="A143" s="171">
        <v>21</v>
      </c>
      <c r="B143" s="177">
        <v>41530</v>
      </c>
      <c r="C143" s="182">
        <v>0.73611111111111116</v>
      </c>
      <c r="D143" s="171" t="s">
        <v>3074</v>
      </c>
      <c r="E143" s="173" t="s">
        <v>664</v>
      </c>
      <c r="F143" s="173" t="s">
        <v>3046</v>
      </c>
      <c r="G143" s="173" t="s">
        <v>3065</v>
      </c>
      <c r="H143" s="171">
        <v>0</v>
      </c>
      <c r="I143" s="171">
        <v>0</v>
      </c>
      <c r="J143" s="171">
        <v>0</v>
      </c>
      <c r="K143" s="171">
        <v>0</v>
      </c>
      <c r="L143" s="171" t="s">
        <v>47</v>
      </c>
    </row>
    <row r="144" spans="1:12" s="172" customFormat="1" ht="15" hidden="1" customHeight="1" x14ac:dyDescent="0.25">
      <c r="A144" s="171">
        <v>22</v>
      </c>
      <c r="B144" s="177">
        <v>41531</v>
      </c>
      <c r="C144" s="182">
        <v>0.51388888888888895</v>
      </c>
      <c r="D144" s="173" t="s">
        <v>3045</v>
      </c>
      <c r="E144" s="173" t="s">
        <v>78</v>
      </c>
      <c r="F144" s="173" t="s">
        <v>3075</v>
      </c>
      <c r="G144" s="171" t="s">
        <v>358</v>
      </c>
      <c r="H144" s="171">
        <v>0</v>
      </c>
      <c r="I144" s="171">
        <v>0</v>
      </c>
      <c r="J144" s="171">
        <v>1</v>
      </c>
      <c r="K144" s="171">
        <v>1</v>
      </c>
      <c r="L144" s="171" t="s">
        <v>94</v>
      </c>
    </row>
    <row r="145" spans="1:12" s="172" customFormat="1" ht="15" hidden="1" customHeight="1" x14ac:dyDescent="0.25">
      <c r="A145" s="171">
        <v>23</v>
      </c>
      <c r="B145" s="177">
        <v>41531</v>
      </c>
      <c r="C145" s="182">
        <v>0.75</v>
      </c>
      <c r="D145" s="171" t="s">
        <v>3074</v>
      </c>
      <c r="E145" s="173" t="s">
        <v>652</v>
      </c>
      <c r="F145" s="171" t="s">
        <v>673</v>
      </c>
      <c r="G145" s="171" t="s">
        <v>358</v>
      </c>
      <c r="H145" s="171">
        <v>0</v>
      </c>
      <c r="I145" s="171">
        <v>0</v>
      </c>
      <c r="J145" s="171">
        <v>0</v>
      </c>
      <c r="K145" s="171">
        <v>1</v>
      </c>
      <c r="L145" s="171" t="s">
        <v>94</v>
      </c>
    </row>
    <row r="146" spans="1:12" s="172" customFormat="1" ht="15" hidden="1" customHeight="1" x14ac:dyDescent="0.25">
      <c r="A146" s="171">
        <v>24</v>
      </c>
      <c r="B146" s="177">
        <v>41532</v>
      </c>
      <c r="C146" s="182">
        <v>0.20833333333333334</v>
      </c>
      <c r="D146" s="171" t="s">
        <v>3076</v>
      </c>
      <c r="E146" s="173" t="s">
        <v>3077</v>
      </c>
      <c r="F146" s="173" t="s">
        <v>3078</v>
      </c>
      <c r="G146" s="171" t="s">
        <v>358</v>
      </c>
      <c r="H146" s="171">
        <v>1</v>
      </c>
      <c r="I146" s="171">
        <v>0</v>
      </c>
      <c r="J146" s="171">
        <v>0</v>
      </c>
      <c r="K146" s="171">
        <v>0</v>
      </c>
      <c r="L146" s="171" t="s">
        <v>50</v>
      </c>
    </row>
    <row r="147" spans="1:12" s="172" customFormat="1" ht="15" hidden="1" customHeight="1" x14ac:dyDescent="0.25">
      <c r="A147" s="171">
        <v>25</v>
      </c>
      <c r="B147" s="177">
        <v>41532</v>
      </c>
      <c r="C147" s="182">
        <v>0.75</v>
      </c>
      <c r="D147" s="173" t="s">
        <v>3079</v>
      </c>
      <c r="E147" s="173" t="s">
        <v>3077</v>
      </c>
      <c r="F147" s="171" t="s">
        <v>49</v>
      </c>
      <c r="G147" s="171" t="s">
        <v>358</v>
      </c>
      <c r="H147" s="171">
        <v>0</v>
      </c>
      <c r="I147" s="171">
        <v>0</v>
      </c>
      <c r="J147" s="171">
        <v>0</v>
      </c>
      <c r="K147" s="171">
        <v>0</v>
      </c>
      <c r="L147" s="171" t="s">
        <v>50</v>
      </c>
    </row>
    <row r="148" spans="1:12" s="172" customFormat="1" ht="15" hidden="1" customHeight="1" x14ac:dyDescent="0.25">
      <c r="A148" s="171">
        <v>26</v>
      </c>
      <c r="B148" s="177">
        <v>41533</v>
      </c>
      <c r="C148" s="182">
        <v>0.52083333333333337</v>
      </c>
      <c r="D148" s="173" t="s">
        <v>3080</v>
      </c>
      <c r="E148" s="173" t="s">
        <v>78</v>
      </c>
      <c r="F148" s="173" t="s">
        <v>3050</v>
      </c>
      <c r="G148" s="171" t="s">
        <v>358</v>
      </c>
      <c r="H148" s="171">
        <v>0</v>
      </c>
      <c r="I148" s="171">
        <v>0</v>
      </c>
      <c r="J148" s="171">
        <v>0</v>
      </c>
      <c r="K148" s="171">
        <v>0</v>
      </c>
      <c r="L148" s="171" t="s">
        <v>54</v>
      </c>
    </row>
    <row r="149" spans="1:12" s="172" customFormat="1" ht="15" hidden="1" customHeight="1" x14ac:dyDescent="0.25">
      <c r="A149" s="171">
        <v>27</v>
      </c>
      <c r="B149" s="177">
        <v>41534</v>
      </c>
      <c r="C149" s="182">
        <v>0.71180555555555547</v>
      </c>
      <c r="D149" s="173" t="s">
        <v>3080</v>
      </c>
      <c r="E149" s="173" t="s">
        <v>78</v>
      </c>
      <c r="F149" s="171" t="s">
        <v>49</v>
      </c>
      <c r="G149" s="171" t="s">
        <v>358</v>
      </c>
      <c r="H149" s="171">
        <v>0</v>
      </c>
      <c r="I149" s="171">
        <v>0</v>
      </c>
      <c r="J149" s="171">
        <v>1</v>
      </c>
      <c r="K149" s="171">
        <v>0</v>
      </c>
      <c r="L149" s="171" t="s">
        <v>62</v>
      </c>
    </row>
    <row r="150" spans="1:12" s="172" customFormat="1" ht="15" hidden="1" customHeight="1" x14ac:dyDescent="0.25">
      <c r="A150" s="171">
        <v>28</v>
      </c>
      <c r="B150" s="177">
        <v>41541</v>
      </c>
      <c r="C150" s="182">
        <v>0.33333333333333331</v>
      </c>
      <c r="D150" s="171" t="s">
        <v>3076</v>
      </c>
      <c r="E150" s="173" t="s">
        <v>78</v>
      </c>
      <c r="F150" s="173" t="s">
        <v>3081</v>
      </c>
      <c r="G150" s="171" t="s">
        <v>358</v>
      </c>
      <c r="H150" s="171">
        <v>0</v>
      </c>
      <c r="I150" s="171">
        <v>0</v>
      </c>
      <c r="J150" s="171">
        <v>1</v>
      </c>
      <c r="K150" s="171">
        <v>0</v>
      </c>
      <c r="L150" s="171" t="s">
        <v>62</v>
      </c>
    </row>
    <row r="151" spans="1:12" s="172" customFormat="1" ht="15" hidden="1" customHeight="1" x14ac:dyDescent="0.25">
      <c r="A151" s="171">
        <v>29</v>
      </c>
      <c r="B151" s="177">
        <v>41541</v>
      </c>
      <c r="C151" s="182">
        <v>0.63541666666666663</v>
      </c>
      <c r="D151" s="173" t="s">
        <v>3054</v>
      </c>
      <c r="E151" s="173" t="s">
        <v>78</v>
      </c>
      <c r="F151" s="173" t="s">
        <v>3082</v>
      </c>
      <c r="G151" s="171" t="s">
        <v>358</v>
      </c>
      <c r="H151" s="171">
        <v>0</v>
      </c>
      <c r="I151" s="171">
        <v>0</v>
      </c>
      <c r="J151" s="171">
        <v>1</v>
      </c>
      <c r="K151" s="171">
        <v>0</v>
      </c>
      <c r="L151" s="171" t="s">
        <v>62</v>
      </c>
    </row>
    <row r="152" spans="1:12" s="172" customFormat="1" ht="15" hidden="1" customHeight="1" x14ac:dyDescent="0.25">
      <c r="A152" s="171">
        <v>30</v>
      </c>
      <c r="B152" s="177">
        <v>41541</v>
      </c>
      <c r="C152" s="182">
        <v>0.65277777777777779</v>
      </c>
      <c r="D152" s="171" t="s">
        <v>2172</v>
      </c>
      <c r="E152" s="173" t="s">
        <v>78</v>
      </c>
      <c r="F152" s="173" t="s">
        <v>3064</v>
      </c>
      <c r="G152" s="173" t="s">
        <v>3065</v>
      </c>
      <c r="H152" s="171">
        <v>0</v>
      </c>
      <c r="I152" s="171">
        <v>0</v>
      </c>
      <c r="J152" s="171">
        <v>1</v>
      </c>
      <c r="K152" s="171">
        <v>0</v>
      </c>
      <c r="L152" s="171" t="s">
        <v>62</v>
      </c>
    </row>
    <row r="153" spans="1:12" s="172" customFormat="1" ht="15" hidden="1" customHeight="1" x14ac:dyDescent="0.25">
      <c r="A153" s="171">
        <v>31</v>
      </c>
      <c r="B153" s="177">
        <v>41542</v>
      </c>
      <c r="C153" s="182">
        <v>0.51041666666666663</v>
      </c>
      <c r="D153" s="171" t="s">
        <v>3083</v>
      </c>
      <c r="E153" s="173" t="s">
        <v>78</v>
      </c>
      <c r="F153" s="171" t="s">
        <v>1823</v>
      </c>
      <c r="G153" s="171" t="s">
        <v>3047</v>
      </c>
      <c r="H153" s="171">
        <v>0</v>
      </c>
      <c r="I153" s="171">
        <v>0</v>
      </c>
      <c r="J153" s="171">
        <v>1</v>
      </c>
      <c r="K153" s="171">
        <v>0</v>
      </c>
      <c r="L153" s="171" t="s">
        <v>123</v>
      </c>
    </row>
    <row r="154" spans="1:12" s="172" customFormat="1" ht="15" hidden="1" customHeight="1" x14ac:dyDescent="0.25">
      <c r="A154" s="171">
        <v>32</v>
      </c>
      <c r="B154" s="177">
        <v>41546</v>
      </c>
      <c r="C154" s="182">
        <v>7.6388888888888895E-2</v>
      </c>
      <c r="D154" s="173" t="s">
        <v>3084</v>
      </c>
      <c r="E154" s="173" t="s">
        <v>78</v>
      </c>
      <c r="F154" s="171" t="s">
        <v>36</v>
      </c>
      <c r="G154" s="171" t="s">
        <v>3047</v>
      </c>
      <c r="H154" s="171">
        <v>0</v>
      </c>
      <c r="I154" s="171">
        <v>0</v>
      </c>
      <c r="J154" s="171">
        <v>1</v>
      </c>
      <c r="K154" s="171">
        <v>0</v>
      </c>
      <c r="L154" s="171" t="s">
        <v>50</v>
      </c>
    </row>
    <row r="155" spans="1:12" s="172" customFormat="1" ht="15" hidden="1" customHeight="1" x14ac:dyDescent="0.25">
      <c r="A155" s="171">
        <v>33</v>
      </c>
      <c r="B155" s="177">
        <v>41547</v>
      </c>
      <c r="C155" s="182">
        <v>0.83333333333333337</v>
      </c>
      <c r="D155" s="173" t="s">
        <v>3085</v>
      </c>
      <c r="E155" s="173" t="s">
        <v>78</v>
      </c>
      <c r="F155" s="173" t="s">
        <v>3086</v>
      </c>
      <c r="G155" s="173" t="s">
        <v>3065</v>
      </c>
      <c r="H155" s="171">
        <v>0</v>
      </c>
      <c r="I155" s="171">
        <v>0</v>
      </c>
      <c r="J155" s="171">
        <v>3</v>
      </c>
      <c r="K155" s="171">
        <v>1</v>
      </c>
      <c r="L155" s="171" t="s">
        <v>54</v>
      </c>
    </row>
    <row r="156" spans="1:12" s="5" customFormat="1" ht="20.100000000000001" customHeight="1" x14ac:dyDescent="0.25">
      <c r="A156" s="37"/>
      <c r="B156" s="38"/>
      <c r="C156" s="37"/>
      <c r="D156" s="37"/>
      <c r="E156" s="37"/>
      <c r="F156" s="37" t="s">
        <v>3021</v>
      </c>
      <c r="G156" s="37" t="s">
        <v>1428</v>
      </c>
      <c r="H156" s="38">
        <f>SUM(H141:H155)</f>
        <v>1</v>
      </c>
      <c r="I156" s="38">
        <f>SUM(I141:I155)</f>
        <v>0</v>
      </c>
      <c r="J156" s="38">
        <f>SUM(J141:J155)</f>
        <v>11</v>
      </c>
      <c r="K156" s="38">
        <f>SUM(K141:K155)</f>
        <v>5</v>
      </c>
      <c r="L156" s="37"/>
    </row>
    <row r="157" spans="1:12" s="172" customFormat="1" ht="18.75" x14ac:dyDescent="0.25">
      <c r="A157" s="521" t="s">
        <v>2211</v>
      </c>
      <c r="B157" s="521"/>
      <c r="C157" s="521"/>
      <c r="D157" s="521"/>
      <c r="E157" s="521"/>
      <c r="F157" s="521"/>
      <c r="G157" s="521"/>
      <c r="H157" s="521"/>
      <c r="I157" s="521"/>
      <c r="J157" s="521"/>
      <c r="K157" s="521"/>
      <c r="L157" s="521"/>
    </row>
    <row r="158" spans="1:12" s="172" customFormat="1" ht="15" hidden="1" customHeight="1" x14ac:dyDescent="0.25">
      <c r="A158" s="169">
        <v>1</v>
      </c>
      <c r="B158" s="168">
        <v>41463</v>
      </c>
      <c r="C158" s="184">
        <v>10.15</v>
      </c>
      <c r="D158" s="169" t="s">
        <v>2253</v>
      </c>
      <c r="E158" s="169" t="s">
        <v>1479</v>
      </c>
      <c r="F158" s="169" t="s">
        <v>2254</v>
      </c>
      <c r="G158" s="169" t="s">
        <v>2226</v>
      </c>
      <c r="H158" s="169"/>
      <c r="I158" s="169"/>
      <c r="J158" s="169"/>
      <c r="K158" s="169"/>
      <c r="L158" s="169" t="s">
        <v>299</v>
      </c>
    </row>
    <row r="159" spans="1:12" s="172" customFormat="1" ht="15" hidden="1" customHeight="1" x14ac:dyDescent="0.25">
      <c r="A159" s="169">
        <v>2</v>
      </c>
      <c r="B159" s="168">
        <v>41463</v>
      </c>
      <c r="C159" s="184">
        <v>7.2</v>
      </c>
      <c r="D159" s="169" t="s">
        <v>2255</v>
      </c>
      <c r="E159" s="169" t="s">
        <v>1493</v>
      </c>
      <c r="F159" s="169" t="s">
        <v>298</v>
      </c>
      <c r="G159" s="169" t="s">
        <v>310</v>
      </c>
      <c r="H159" s="169"/>
      <c r="I159" s="169"/>
      <c r="J159" s="169"/>
      <c r="K159" s="169"/>
      <c r="L159" s="169" t="s">
        <v>280</v>
      </c>
    </row>
    <row r="160" spans="1:12" s="172" customFormat="1" ht="15" hidden="1" customHeight="1" x14ac:dyDescent="0.25">
      <c r="A160" s="169">
        <v>3</v>
      </c>
      <c r="B160" s="168">
        <v>41463</v>
      </c>
      <c r="C160" s="184">
        <v>15.5</v>
      </c>
      <c r="D160" s="169" t="s">
        <v>2256</v>
      </c>
      <c r="E160" s="169" t="s">
        <v>1479</v>
      </c>
      <c r="F160" s="169" t="s">
        <v>325</v>
      </c>
      <c r="G160" s="169" t="s">
        <v>310</v>
      </c>
      <c r="H160" s="169"/>
      <c r="I160" s="169"/>
      <c r="J160" s="169">
        <v>1</v>
      </c>
      <c r="K160" s="169"/>
      <c r="L160" s="169" t="s">
        <v>280</v>
      </c>
    </row>
    <row r="161" spans="1:12" s="172" customFormat="1" ht="15" hidden="1" customHeight="1" x14ac:dyDescent="0.25">
      <c r="A161" s="169">
        <v>4</v>
      </c>
      <c r="B161" s="168">
        <v>41463</v>
      </c>
      <c r="C161" s="184">
        <v>12.4</v>
      </c>
      <c r="D161" s="169" t="s">
        <v>2257</v>
      </c>
      <c r="E161" s="169" t="s">
        <v>1479</v>
      </c>
      <c r="F161" s="169" t="s">
        <v>2258</v>
      </c>
      <c r="G161" s="169" t="s">
        <v>279</v>
      </c>
      <c r="H161" s="169"/>
      <c r="I161" s="169"/>
      <c r="J161" s="169">
        <v>1</v>
      </c>
      <c r="K161" s="169">
        <v>1</v>
      </c>
      <c r="L161" s="169" t="s">
        <v>321</v>
      </c>
    </row>
    <row r="162" spans="1:12" s="172" customFormat="1" ht="15" hidden="1" customHeight="1" x14ac:dyDescent="0.25">
      <c r="A162" s="169">
        <v>5</v>
      </c>
      <c r="B162" s="168">
        <v>41463</v>
      </c>
      <c r="C162" s="184">
        <v>8.1</v>
      </c>
      <c r="D162" s="169" t="s">
        <v>2259</v>
      </c>
      <c r="E162" s="169" t="s">
        <v>1493</v>
      </c>
      <c r="F162" s="169" t="s">
        <v>2260</v>
      </c>
      <c r="G162" s="169" t="s">
        <v>279</v>
      </c>
      <c r="H162" s="169"/>
      <c r="I162" s="169"/>
      <c r="J162" s="169"/>
      <c r="K162" s="169">
        <v>1</v>
      </c>
      <c r="L162" s="169" t="s">
        <v>288</v>
      </c>
    </row>
    <row r="163" spans="1:12" s="172" customFormat="1" ht="15" hidden="1" customHeight="1" x14ac:dyDescent="0.25">
      <c r="A163" s="169">
        <v>6</v>
      </c>
      <c r="B163" s="168">
        <v>41463</v>
      </c>
      <c r="C163" s="184">
        <v>20.45</v>
      </c>
      <c r="D163" s="169" t="s">
        <v>2261</v>
      </c>
      <c r="E163" s="169" t="s">
        <v>1479</v>
      </c>
      <c r="F163" s="169" t="s">
        <v>1335</v>
      </c>
      <c r="G163" s="169" t="s">
        <v>279</v>
      </c>
      <c r="H163" s="169"/>
      <c r="I163" s="169"/>
      <c r="J163" s="169"/>
      <c r="K163" s="169">
        <v>1</v>
      </c>
      <c r="L163" s="169" t="s">
        <v>293</v>
      </c>
    </row>
    <row r="164" spans="1:12" s="172" customFormat="1" ht="15" hidden="1" customHeight="1" x14ac:dyDescent="0.25">
      <c r="A164" s="169">
        <v>7</v>
      </c>
      <c r="B164" s="168">
        <v>41463</v>
      </c>
      <c r="C164" s="184">
        <v>18</v>
      </c>
      <c r="D164" s="169" t="s">
        <v>2262</v>
      </c>
      <c r="E164" s="169" t="s">
        <v>1493</v>
      </c>
      <c r="F164" s="169" t="s">
        <v>2263</v>
      </c>
      <c r="G164" s="169" t="s">
        <v>2245</v>
      </c>
      <c r="H164" s="169"/>
      <c r="I164" s="169"/>
      <c r="J164" s="169">
        <v>1</v>
      </c>
      <c r="K164" s="169"/>
      <c r="L164" s="169" t="s">
        <v>808</v>
      </c>
    </row>
    <row r="165" spans="1:12" s="172" customFormat="1" ht="15" hidden="1" customHeight="1" x14ac:dyDescent="0.25">
      <c r="A165" s="169">
        <v>8</v>
      </c>
      <c r="B165" s="168">
        <v>41463</v>
      </c>
      <c r="C165" s="184">
        <v>9.3000000000000007</v>
      </c>
      <c r="D165" s="169" t="s">
        <v>3087</v>
      </c>
      <c r="E165" s="169" t="s">
        <v>1479</v>
      </c>
      <c r="F165" s="169" t="s">
        <v>298</v>
      </c>
      <c r="G165" s="169" t="s">
        <v>279</v>
      </c>
      <c r="H165" s="169"/>
      <c r="I165" s="169"/>
      <c r="J165" s="169"/>
      <c r="K165" s="169">
        <v>1</v>
      </c>
      <c r="L165" s="169" t="s">
        <v>299</v>
      </c>
    </row>
    <row r="166" spans="1:12" s="172" customFormat="1" ht="15" hidden="1" customHeight="1" x14ac:dyDescent="0.25">
      <c r="A166" s="169">
        <v>9</v>
      </c>
      <c r="B166" s="168">
        <v>41473</v>
      </c>
      <c r="C166" s="184">
        <v>10.3</v>
      </c>
      <c r="D166" s="169" t="s">
        <v>3088</v>
      </c>
      <c r="E166" s="169" t="s">
        <v>3089</v>
      </c>
      <c r="F166" s="169" t="s">
        <v>298</v>
      </c>
      <c r="G166" s="169" t="s">
        <v>279</v>
      </c>
      <c r="H166" s="169"/>
      <c r="I166" s="169"/>
      <c r="J166" s="169">
        <v>1</v>
      </c>
      <c r="K166" s="169"/>
      <c r="L166" s="169" t="s">
        <v>288</v>
      </c>
    </row>
    <row r="167" spans="1:12" s="172" customFormat="1" ht="15" hidden="1" customHeight="1" x14ac:dyDescent="0.25">
      <c r="A167" s="169">
        <v>10</v>
      </c>
      <c r="B167" s="168">
        <v>41482</v>
      </c>
      <c r="C167" s="184">
        <v>20.399999999999999</v>
      </c>
      <c r="D167" s="169" t="s">
        <v>3090</v>
      </c>
      <c r="E167" s="169" t="s">
        <v>1479</v>
      </c>
      <c r="F167" s="169" t="s">
        <v>298</v>
      </c>
      <c r="G167" s="169" t="s">
        <v>279</v>
      </c>
      <c r="H167" s="169"/>
      <c r="I167" s="169"/>
      <c r="J167" s="169">
        <v>1</v>
      </c>
      <c r="K167" s="169"/>
      <c r="L167" s="169" t="s">
        <v>299</v>
      </c>
    </row>
    <row r="168" spans="1:12" s="172" customFormat="1" ht="15" hidden="1" customHeight="1" x14ac:dyDescent="0.25">
      <c r="A168" s="169">
        <v>11</v>
      </c>
      <c r="B168" s="168">
        <v>41482</v>
      </c>
      <c r="C168" s="184">
        <v>20.190000000000001</v>
      </c>
      <c r="D168" s="169" t="s">
        <v>3091</v>
      </c>
      <c r="E168" s="169" t="s">
        <v>3089</v>
      </c>
      <c r="F168" s="169" t="s">
        <v>2258</v>
      </c>
      <c r="G168" s="169" t="s">
        <v>279</v>
      </c>
      <c r="H168" s="169"/>
      <c r="I168" s="169"/>
      <c r="J168" s="169"/>
      <c r="K168" s="169">
        <v>1</v>
      </c>
      <c r="L168" s="169" t="s">
        <v>299</v>
      </c>
    </row>
    <row r="169" spans="1:12" s="172" customFormat="1" ht="15" hidden="1" customHeight="1" x14ac:dyDescent="0.25">
      <c r="A169" s="169">
        <v>12</v>
      </c>
      <c r="B169" s="168">
        <v>41482</v>
      </c>
      <c r="C169" s="184">
        <v>21.3</v>
      </c>
      <c r="D169" s="169" t="s">
        <v>3092</v>
      </c>
      <c r="E169" s="169" t="s">
        <v>1479</v>
      </c>
      <c r="F169" s="169" t="s">
        <v>1335</v>
      </c>
      <c r="G169" s="169" t="s">
        <v>279</v>
      </c>
      <c r="H169" s="169"/>
      <c r="I169" s="169"/>
      <c r="J169" s="169">
        <v>1</v>
      </c>
      <c r="K169" s="169"/>
      <c r="L169" s="169" t="s">
        <v>299</v>
      </c>
    </row>
    <row r="170" spans="1:12" s="5" customFormat="1" ht="20.100000000000001" customHeight="1" x14ac:dyDescent="0.25">
      <c r="A170" s="37"/>
      <c r="B170" s="38"/>
      <c r="C170" s="37"/>
      <c r="D170" s="37"/>
      <c r="E170" s="37"/>
      <c r="F170" s="37" t="s">
        <v>2992</v>
      </c>
      <c r="G170" s="37" t="s">
        <v>3093</v>
      </c>
      <c r="H170" s="38">
        <f>SUM(H158:H169)</f>
        <v>0</v>
      </c>
      <c r="I170" s="38">
        <f>SUM(I158:I169)</f>
        <v>0</v>
      </c>
      <c r="J170" s="38">
        <f>SUM(J158:J169)</f>
        <v>6</v>
      </c>
      <c r="K170" s="38">
        <f>SUM(K158:K169)</f>
        <v>5</v>
      </c>
      <c r="L170" s="37"/>
    </row>
    <row r="171" spans="1:12" s="172" customFormat="1" ht="15" hidden="1" customHeight="1" x14ac:dyDescent="0.25">
      <c r="A171" s="169">
        <v>1</v>
      </c>
      <c r="B171" s="168">
        <v>41492</v>
      </c>
      <c r="C171" s="184">
        <v>14</v>
      </c>
      <c r="D171" s="169" t="s">
        <v>3094</v>
      </c>
      <c r="E171" s="169" t="s">
        <v>3095</v>
      </c>
      <c r="F171" s="169" t="s">
        <v>1514</v>
      </c>
      <c r="G171" s="169" t="s">
        <v>310</v>
      </c>
      <c r="H171" s="169"/>
      <c r="I171" s="169"/>
      <c r="J171" s="169">
        <v>1</v>
      </c>
      <c r="K171" s="169"/>
      <c r="L171" s="169" t="s">
        <v>280</v>
      </c>
    </row>
    <row r="172" spans="1:12" s="172" customFormat="1" ht="15" hidden="1" customHeight="1" x14ac:dyDescent="0.25">
      <c r="A172" s="169">
        <v>2</v>
      </c>
      <c r="B172" s="168">
        <v>41495</v>
      </c>
      <c r="C172" s="184">
        <v>21</v>
      </c>
      <c r="D172" s="169" t="s">
        <v>3096</v>
      </c>
      <c r="E172" s="169" t="s">
        <v>3095</v>
      </c>
      <c r="F172" s="169" t="s">
        <v>298</v>
      </c>
      <c r="G172" s="169" t="s">
        <v>310</v>
      </c>
      <c r="H172" s="169"/>
      <c r="I172" s="169"/>
      <c r="J172" s="169">
        <v>1</v>
      </c>
      <c r="K172" s="169"/>
      <c r="L172" s="169" t="s">
        <v>808</v>
      </c>
    </row>
    <row r="173" spans="1:12" s="172" customFormat="1" ht="15" hidden="1" customHeight="1" x14ac:dyDescent="0.25">
      <c r="A173" s="169">
        <v>3</v>
      </c>
      <c r="B173" s="168">
        <v>41498</v>
      </c>
      <c r="C173" s="184">
        <v>8</v>
      </c>
      <c r="D173" s="169" t="s">
        <v>3097</v>
      </c>
      <c r="E173" s="169" t="s">
        <v>1493</v>
      </c>
      <c r="F173" s="169" t="s">
        <v>298</v>
      </c>
      <c r="G173" s="169" t="s">
        <v>279</v>
      </c>
      <c r="H173" s="169"/>
      <c r="I173" s="169"/>
      <c r="J173" s="169">
        <v>1</v>
      </c>
      <c r="K173" s="169"/>
      <c r="L173" s="169" t="s">
        <v>305</v>
      </c>
    </row>
    <row r="174" spans="1:12" s="172" customFormat="1" ht="15" hidden="1" customHeight="1" x14ac:dyDescent="0.25">
      <c r="A174" s="169">
        <v>4</v>
      </c>
      <c r="B174" s="168">
        <v>41502</v>
      </c>
      <c r="C174" s="184">
        <v>15.45</v>
      </c>
      <c r="D174" s="169" t="s">
        <v>3098</v>
      </c>
      <c r="E174" s="169" t="s">
        <v>3099</v>
      </c>
      <c r="F174" s="169" t="s">
        <v>2196</v>
      </c>
      <c r="G174" s="169" t="s">
        <v>279</v>
      </c>
      <c r="H174" s="169"/>
      <c r="I174" s="169"/>
      <c r="J174" s="169">
        <v>2</v>
      </c>
      <c r="K174" s="169">
        <v>1</v>
      </c>
      <c r="L174" s="169" t="s">
        <v>808</v>
      </c>
    </row>
    <row r="175" spans="1:12" s="172" customFormat="1" ht="15" hidden="1" customHeight="1" x14ac:dyDescent="0.25">
      <c r="A175" s="169">
        <v>5</v>
      </c>
      <c r="B175" s="168">
        <v>41508</v>
      </c>
      <c r="C175" s="184">
        <v>12</v>
      </c>
      <c r="D175" s="169" t="s">
        <v>3100</v>
      </c>
      <c r="E175" s="169" t="s">
        <v>3089</v>
      </c>
      <c r="F175" s="169" t="s">
        <v>298</v>
      </c>
      <c r="G175" s="169" t="s">
        <v>279</v>
      </c>
      <c r="H175" s="169"/>
      <c r="I175" s="169"/>
      <c r="J175" s="169"/>
      <c r="K175" s="169">
        <v>1</v>
      </c>
      <c r="L175" s="169" t="s">
        <v>288</v>
      </c>
    </row>
    <row r="176" spans="1:12" s="172" customFormat="1" ht="15" hidden="1" customHeight="1" x14ac:dyDescent="0.25">
      <c r="A176" s="169">
        <v>6</v>
      </c>
      <c r="B176" s="168">
        <v>41510</v>
      </c>
      <c r="C176" s="184">
        <v>12.25</v>
      </c>
      <c r="D176" s="169" t="s">
        <v>3101</v>
      </c>
      <c r="E176" s="169" t="s">
        <v>3102</v>
      </c>
      <c r="F176" s="169" t="s">
        <v>3103</v>
      </c>
      <c r="G176" s="169" t="s">
        <v>310</v>
      </c>
      <c r="H176" s="169"/>
      <c r="I176" s="169"/>
      <c r="J176" s="169">
        <v>1</v>
      </c>
      <c r="K176" s="169"/>
      <c r="L176" s="169" t="s">
        <v>299</v>
      </c>
    </row>
    <row r="177" spans="1:12" s="172" customFormat="1" ht="15" hidden="1" customHeight="1" x14ac:dyDescent="0.25">
      <c r="A177" s="169">
        <v>7</v>
      </c>
      <c r="B177" s="168">
        <v>41514</v>
      </c>
      <c r="C177" s="184">
        <v>14.3</v>
      </c>
      <c r="D177" s="169" t="s">
        <v>3104</v>
      </c>
      <c r="E177" s="169" t="s">
        <v>3102</v>
      </c>
      <c r="F177" s="169" t="s">
        <v>1514</v>
      </c>
      <c r="G177" s="169" t="s">
        <v>310</v>
      </c>
      <c r="H177" s="169"/>
      <c r="I177" s="169"/>
      <c r="J177" s="169">
        <v>1</v>
      </c>
      <c r="K177" s="169"/>
      <c r="L177" s="169" t="s">
        <v>293</v>
      </c>
    </row>
    <row r="178" spans="1:12" s="172" customFormat="1" ht="15" hidden="1" customHeight="1" x14ac:dyDescent="0.25">
      <c r="A178" s="169">
        <v>8</v>
      </c>
      <c r="B178" s="323">
        <v>41515</v>
      </c>
      <c r="C178" s="184">
        <v>19.100000000000001</v>
      </c>
      <c r="D178" s="169" t="s">
        <v>3105</v>
      </c>
      <c r="E178" s="169" t="s">
        <v>3089</v>
      </c>
      <c r="F178" s="169" t="s">
        <v>298</v>
      </c>
      <c r="G178" s="169" t="s">
        <v>310</v>
      </c>
      <c r="H178" s="324"/>
      <c r="I178" s="324"/>
      <c r="J178" s="169">
        <v>1</v>
      </c>
      <c r="K178" s="324"/>
      <c r="L178" s="169" t="s">
        <v>288</v>
      </c>
    </row>
    <row r="179" spans="1:12" s="5" customFormat="1" ht="20.100000000000001" customHeight="1" x14ac:dyDescent="0.25">
      <c r="A179" s="37"/>
      <c r="B179" s="38"/>
      <c r="C179" s="37"/>
      <c r="D179" s="37"/>
      <c r="E179" s="37"/>
      <c r="F179" s="37" t="s">
        <v>3013</v>
      </c>
      <c r="G179" s="37" t="s">
        <v>3093</v>
      </c>
      <c r="H179" s="38">
        <f>SUM(H171:H178)</f>
        <v>0</v>
      </c>
      <c r="I179" s="38">
        <f>SUM(I171:I178)</f>
        <v>0</v>
      </c>
      <c r="J179" s="38">
        <f>SUM(J171:J178)</f>
        <v>8</v>
      </c>
      <c r="K179" s="38">
        <f>SUM(K171:K178)</f>
        <v>2</v>
      </c>
      <c r="L179" s="37"/>
    </row>
    <row r="180" spans="1:12" s="172" customFormat="1" ht="15" hidden="1" customHeight="1" x14ac:dyDescent="0.25">
      <c r="A180" s="325">
        <v>1</v>
      </c>
      <c r="B180" s="170" t="s">
        <v>3106</v>
      </c>
      <c r="C180" s="325">
        <v>20</v>
      </c>
      <c r="D180" s="325" t="s">
        <v>3107</v>
      </c>
      <c r="E180" s="326" t="s">
        <v>3108</v>
      </c>
      <c r="F180" s="325" t="s">
        <v>3109</v>
      </c>
      <c r="G180" s="326" t="s">
        <v>279</v>
      </c>
      <c r="H180" s="169"/>
      <c r="I180" s="169"/>
      <c r="J180" s="169">
        <v>1</v>
      </c>
      <c r="K180" s="169"/>
      <c r="L180" s="326" t="s">
        <v>280</v>
      </c>
    </row>
    <row r="181" spans="1:12" s="172" customFormat="1" ht="15" hidden="1" customHeight="1" x14ac:dyDescent="0.25">
      <c r="A181" s="325">
        <v>2</v>
      </c>
      <c r="B181" s="170" t="s">
        <v>3110</v>
      </c>
      <c r="C181" s="325">
        <v>14.3</v>
      </c>
      <c r="D181" s="325" t="s">
        <v>3111</v>
      </c>
      <c r="E181" s="326" t="s">
        <v>3089</v>
      </c>
      <c r="F181" s="325" t="s">
        <v>3112</v>
      </c>
      <c r="G181" s="326" t="s">
        <v>310</v>
      </c>
      <c r="H181" s="169"/>
      <c r="I181" s="169"/>
      <c r="J181" s="169">
        <v>1</v>
      </c>
      <c r="K181" s="169"/>
      <c r="L181" s="326" t="s">
        <v>293</v>
      </c>
    </row>
    <row r="182" spans="1:12" s="172" customFormat="1" ht="15" hidden="1" customHeight="1" x14ac:dyDescent="0.25">
      <c r="A182" s="325">
        <v>3</v>
      </c>
      <c r="B182" s="170" t="s">
        <v>3113</v>
      </c>
      <c r="C182" s="325">
        <v>12</v>
      </c>
      <c r="D182" s="325" t="s">
        <v>3114</v>
      </c>
      <c r="E182" s="326" t="s">
        <v>3108</v>
      </c>
      <c r="F182" s="325" t="s">
        <v>3115</v>
      </c>
      <c r="G182" s="326" t="s">
        <v>310</v>
      </c>
      <c r="H182" s="169"/>
      <c r="I182" s="169"/>
      <c r="J182" s="169">
        <v>1</v>
      </c>
      <c r="K182" s="169"/>
      <c r="L182" s="326" t="s">
        <v>321</v>
      </c>
    </row>
    <row r="183" spans="1:12" s="172" customFormat="1" ht="15" hidden="1" customHeight="1" x14ac:dyDescent="0.25">
      <c r="A183" s="325">
        <v>4</v>
      </c>
      <c r="B183" s="170" t="s">
        <v>3113</v>
      </c>
      <c r="C183" s="325">
        <v>19.05</v>
      </c>
      <c r="D183" s="325" t="s">
        <v>3116</v>
      </c>
      <c r="E183" s="326" t="s">
        <v>3095</v>
      </c>
      <c r="F183" s="325" t="s">
        <v>298</v>
      </c>
      <c r="G183" s="326" t="s">
        <v>279</v>
      </c>
      <c r="H183" s="169"/>
      <c r="I183" s="169"/>
      <c r="J183" s="169">
        <v>1</v>
      </c>
      <c r="K183" s="169"/>
      <c r="L183" s="326" t="s">
        <v>321</v>
      </c>
    </row>
    <row r="184" spans="1:12" s="172" customFormat="1" ht="15" hidden="1" customHeight="1" x14ac:dyDescent="0.25">
      <c r="A184" s="169">
        <v>5</v>
      </c>
      <c r="B184" s="168">
        <v>41527</v>
      </c>
      <c r="C184" s="184">
        <v>11.3</v>
      </c>
      <c r="D184" s="169" t="s">
        <v>3117</v>
      </c>
      <c r="E184" s="169" t="s">
        <v>3095</v>
      </c>
      <c r="F184" s="169" t="s">
        <v>1514</v>
      </c>
      <c r="G184" s="169" t="s">
        <v>310</v>
      </c>
      <c r="H184" s="169"/>
      <c r="I184" s="169"/>
      <c r="J184" s="169">
        <v>1</v>
      </c>
      <c r="K184" s="169"/>
      <c r="L184" s="169" t="s">
        <v>280</v>
      </c>
    </row>
    <row r="185" spans="1:12" s="172" customFormat="1" ht="15" hidden="1" customHeight="1" x14ac:dyDescent="0.25">
      <c r="A185" s="169">
        <v>6</v>
      </c>
      <c r="B185" s="168" t="s">
        <v>3118</v>
      </c>
      <c r="C185" s="184">
        <v>8.5</v>
      </c>
      <c r="D185" s="169" t="s">
        <v>3119</v>
      </c>
      <c r="E185" s="169" t="s">
        <v>3089</v>
      </c>
      <c r="F185" s="169" t="s">
        <v>3120</v>
      </c>
      <c r="G185" s="169" t="s">
        <v>279</v>
      </c>
      <c r="H185" s="169"/>
      <c r="I185" s="169"/>
      <c r="J185" s="169">
        <v>1</v>
      </c>
      <c r="K185" s="169">
        <v>1</v>
      </c>
      <c r="L185" s="169" t="s">
        <v>321</v>
      </c>
    </row>
    <row r="186" spans="1:12" s="172" customFormat="1" ht="15" hidden="1" customHeight="1" x14ac:dyDescent="0.25">
      <c r="A186" s="169">
        <v>7</v>
      </c>
      <c r="B186" s="168" t="s">
        <v>3121</v>
      </c>
      <c r="C186" s="184">
        <v>16.25</v>
      </c>
      <c r="D186" s="169" t="s">
        <v>3122</v>
      </c>
      <c r="E186" s="169" t="s">
        <v>3108</v>
      </c>
      <c r="F186" s="169" t="s">
        <v>287</v>
      </c>
      <c r="G186" s="169" t="s">
        <v>279</v>
      </c>
      <c r="H186" s="169">
        <v>1</v>
      </c>
      <c r="I186" s="169"/>
      <c r="J186" s="169"/>
      <c r="K186" s="169"/>
      <c r="L186" s="169" t="s">
        <v>299</v>
      </c>
    </row>
    <row r="187" spans="1:12" s="172" customFormat="1" ht="15" hidden="1" customHeight="1" x14ac:dyDescent="0.25">
      <c r="A187" s="169">
        <v>8</v>
      </c>
      <c r="B187" s="168" t="s">
        <v>3123</v>
      </c>
      <c r="C187" s="184">
        <v>13.3</v>
      </c>
      <c r="D187" s="169" t="s">
        <v>3124</v>
      </c>
      <c r="E187" s="169" t="s">
        <v>3095</v>
      </c>
      <c r="F187" s="169" t="s">
        <v>1514</v>
      </c>
      <c r="G187" s="169" t="s">
        <v>310</v>
      </c>
      <c r="H187" s="169"/>
      <c r="I187" s="169"/>
      <c r="J187" s="169">
        <v>1</v>
      </c>
      <c r="K187" s="169">
        <v>2</v>
      </c>
      <c r="L187" s="169" t="s">
        <v>305</v>
      </c>
    </row>
    <row r="188" spans="1:12" s="172" customFormat="1" ht="15" hidden="1" customHeight="1" x14ac:dyDescent="0.25">
      <c r="A188" s="169">
        <v>9</v>
      </c>
      <c r="B188" s="168">
        <v>41541</v>
      </c>
      <c r="C188" s="184">
        <v>8.3000000000000007</v>
      </c>
      <c r="D188" s="169" t="s">
        <v>3125</v>
      </c>
      <c r="E188" s="169" t="s">
        <v>3095</v>
      </c>
      <c r="F188" s="169" t="s">
        <v>2196</v>
      </c>
      <c r="G188" s="169" t="s">
        <v>279</v>
      </c>
      <c r="H188" s="169"/>
      <c r="I188" s="169"/>
      <c r="J188" s="169">
        <v>1</v>
      </c>
      <c r="K188" s="169">
        <v>2</v>
      </c>
      <c r="L188" s="169" t="s">
        <v>280</v>
      </c>
    </row>
    <row r="189" spans="1:12" s="172" customFormat="1" ht="15" hidden="1" customHeight="1" x14ac:dyDescent="0.25">
      <c r="A189" s="169">
        <v>10</v>
      </c>
      <c r="B189" s="168" t="s">
        <v>3126</v>
      </c>
      <c r="C189" s="184">
        <v>13.45</v>
      </c>
      <c r="D189" s="169" t="s">
        <v>3127</v>
      </c>
      <c r="E189" s="169" t="s">
        <v>3089</v>
      </c>
      <c r="F189" s="169" t="s">
        <v>3128</v>
      </c>
      <c r="G189" s="169" t="s">
        <v>310</v>
      </c>
      <c r="H189" s="169"/>
      <c r="I189" s="169"/>
      <c r="J189" s="169"/>
      <c r="K189" s="169">
        <v>2</v>
      </c>
      <c r="L189" s="169" t="s">
        <v>280</v>
      </c>
    </row>
    <row r="190" spans="1:12" s="172" customFormat="1" ht="15" hidden="1" customHeight="1" x14ac:dyDescent="0.25">
      <c r="A190" s="169">
        <v>11</v>
      </c>
      <c r="B190" s="168" t="s">
        <v>3129</v>
      </c>
      <c r="C190" s="184">
        <v>9.4499999999999993</v>
      </c>
      <c r="D190" s="169" t="s">
        <v>3130</v>
      </c>
      <c r="E190" s="169" t="s">
        <v>3095</v>
      </c>
      <c r="F190" s="169" t="s">
        <v>3131</v>
      </c>
      <c r="G190" s="169" t="s">
        <v>279</v>
      </c>
      <c r="H190" s="169"/>
      <c r="I190" s="169"/>
      <c r="J190" s="169">
        <v>1</v>
      </c>
      <c r="K190" s="169"/>
      <c r="L190" s="169" t="s">
        <v>293</v>
      </c>
    </row>
    <row r="191" spans="1:12" s="172" customFormat="1" ht="15" hidden="1" customHeight="1" x14ac:dyDescent="0.25">
      <c r="A191" s="169">
        <v>12</v>
      </c>
      <c r="B191" s="168">
        <v>41542</v>
      </c>
      <c r="C191" s="184">
        <v>14.5</v>
      </c>
      <c r="D191" s="169" t="s">
        <v>3132</v>
      </c>
      <c r="E191" s="169" t="s">
        <v>3089</v>
      </c>
      <c r="F191" s="169" t="s">
        <v>298</v>
      </c>
      <c r="G191" s="169" t="s">
        <v>279</v>
      </c>
      <c r="H191" s="169"/>
      <c r="I191" s="169"/>
      <c r="J191" s="169"/>
      <c r="K191" s="169">
        <v>1</v>
      </c>
      <c r="L191" s="169" t="s">
        <v>293</v>
      </c>
    </row>
    <row r="192" spans="1:12" s="172" customFormat="1" ht="15" hidden="1" customHeight="1" x14ac:dyDescent="0.25">
      <c r="A192" s="169">
        <v>13</v>
      </c>
      <c r="B192" s="168" t="s">
        <v>3133</v>
      </c>
      <c r="C192" s="184">
        <v>2.2999999999999998</v>
      </c>
      <c r="D192" s="169" t="s">
        <v>3134</v>
      </c>
      <c r="E192" s="169" t="s">
        <v>3102</v>
      </c>
      <c r="F192" s="169" t="s">
        <v>3135</v>
      </c>
      <c r="G192" s="169" t="s">
        <v>310</v>
      </c>
      <c r="H192" s="169"/>
      <c r="I192" s="169"/>
      <c r="J192" s="169">
        <v>2</v>
      </c>
      <c r="K192" s="169"/>
      <c r="L192" s="169" t="s">
        <v>305</v>
      </c>
    </row>
    <row r="193" spans="1:12" s="5" customFormat="1" ht="20.100000000000001" customHeight="1" x14ac:dyDescent="0.25">
      <c r="A193" s="37"/>
      <c r="B193" s="38"/>
      <c r="C193" s="37"/>
      <c r="D193" s="37"/>
      <c r="E193" s="37"/>
      <c r="F193" s="37" t="s">
        <v>3021</v>
      </c>
      <c r="G193" s="37" t="s">
        <v>3093</v>
      </c>
      <c r="H193" s="38">
        <f>SUM(H180:H192)</f>
        <v>1</v>
      </c>
      <c r="I193" s="38">
        <f>SUM(I180:I192)</f>
        <v>0</v>
      </c>
      <c r="J193" s="38">
        <f>SUM(J180:J192)</f>
        <v>11</v>
      </c>
      <c r="K193" s="38">
        <f>SUM(K180:K192)</f>
        <v>8</v>
      </c>
      <c r="L193" s="37"/>
    </row>
    <row r="194" spans="1:12" s="172" customFormat="1" ht="29.25" customHeight="1" x14ac:dyDescent="0.25">
      <c r="A194" s="521" t="s">
        <v>1590</v>
      </c>
      <c r="B194" s="521"/>
      <c r="C194" s="521"/>
      <c r="D194" s="521"/>
      <c r="E194" s="521"/>
      <c r="F194" s="521"/>
      <c r="G194" s="521"/>
      <c r="H194" s="521"/>
      <c r="I194" s="521"/>
      <c r="J194" s="521"/>
      <c r="K194" s="521"/>
      <c r="L194" s="521"/>
    </row>
    <row r="195" spans="1:12" s="172" customFormat="1" ht="29.25" customHeight="1" x14ac:dyDescent="0.35">
      <c r="A195" s="327"/>
      <c r="B195" s="327"/>
      <c r="C195" s="327"/>
      <c r="D195" s="327"/>
      <c r="E195" s="546" t="s">
        <v>2647</v>
      </c>
      <c r="F195" s="546"/>
      <c r="G195" s="327"/>
      <c r="H195" s="327"/>
      <c r="I195" s="327"/>
      <c r="J195" s="327"/>
      <c r="K195" s="327"/>
      <c r="L195" s="327"/>
    </row>
    <row r="196" spans="1:12" s="172" customFormat="1" ht="21" customHeight="1" x14ac:dyDescent="0.25">
      <c r="A196" s="521" t="s">
        <v>650</v>
      </c>
      <c r="B196" s="521"/>
      <c r="C196" s="521"/>
      <c r="D196" s="521"/>
      <c r="E196" s="521"/>
      <c r="F196" s="521"/>
      <c r="G196" s="521"/>
      <c r="H196" s="521"/>
      <c r="I196" s="521"/>
      <c r="J196" s="521"/>
      <c r="K196" s="521"/>
      <c r="L196" s="521"/>
    </row>
    <row r="197" spans="1:12" s="172" customFormat="1" ht="15" hidden="1" customHeight="1" x14ac:dyDescent="0.25">
      <c r="A197" s="328">
        <v>1</v>
      </c>
      <c r="B197" s="329">
        <v>41457</v>
      </c>
      <c r="C197" s="330">
        <v>0.4826388888888889</v>
      </c>
      <c r="D197" s="328" t="s">
        <v>3136</v>
      </c>
      <c r="E197" s="328" t="s">
        <v>78</v>
      </c>
      <c r="F197" s="328" t="s">
        <v>1823</v>
      </c>
      <c r="G197" s="331" t="s">
        <v>3137</v>
      </c>
      <c r="H197" s="328">
        <v>0</v>
      </c>
      <c r="I197" s="328">
        <v>0</v>
      </c>
      <c r="J197" s="328">
        <v>0</v>
      </c>
      <c r="K197" s="328">
        <v>1</v>
      </c>
      <c r="L197" s="328" t="s">
        <v>62</v>
      </c>
    </row>
    <row r="198" spans="1:12" s="172" customFormat="1" ht="15" hidden="1" customHeight="1" x14ac:dyDescent="0.25">
      <c r="A198" s="328">
        <v>2</v>
      </c>
      <c r="B198" s="329">
        <v>41459</v>
      </c>
      <c r="C198" s="330">
        <v>0.70833333333333337</v>
      </c>
      <c r="D198" s="328" t="s">
        <v>3138</v>
      </c>
      <c r="E198" s="328" t="s">
        <v>661</v>
      </c>
      <c r="F198" s="328" t="s">
        <v>958</v>
      </c>
      <c r="G198" s="331" t="s">
        <v>409</v>
      </c>
      <c r="H198" s="328">
        <v>0</v>
      </c>
      <c r="I198" s="328">
        <v>0</v>
      </c>
      <c r="J198" s="328">
        <v>1</v>
      </c>
      <c r="K198" s="328">
        <v>0</v>
      </c>
      <c r="L198" s="328" t="s">
        <v>37</v>
      </c>
    </row>
    <row r="199" spans="1:12" s="172" customFormat="1" ht="15" hidden="1" customHeight="1" x14ac:dyDescent="0.25">
      <c r="A199" s="328">
        <v>3</v>
      </c>
      <c r="B199" s="329">
        <v>41460</v>
      </c>
      <c r="C199" s="330">
        <v>0.57291666666666663</v>
      </c>
      <c r="D199" s="328" t="s">
        <v>3139</v>
      </c>
      <c r="E199" s="328" t="s">
        <v>78</v>
      </c>
      <c r="F199" s="328" t="s">
        <v>958</v>
      </c>
      <c r="G199" s="331" t="s">
        <v>3140</v>
      </c>
      <c r="H199" s="328">
        <v>0</v>
      </c>
      <c r="I199" s="328">
        <v>0</v>
      </c>
      <c r="J199" s="328">
        <v>1</v>
      </c>
      <c r="K199" s="328">
        <v>0</v>
      </c>
      <c r="L199" s="328" t="s">
        <v>47</v>
      </c>
    </row>
    <row r="200" spans="1:12" s="172" customFormat="1" ht="15" hidden="1" customHeight="1" x14ac:dyDescent="0.25">
      <c r="A200" s="328">
        <v>4</v>
      </c>
      <c r="B200" s="329">
        <v>41460</v>
      </c>
      <c r="C200" s="330">
        <v>0.58680555555555558</v>
      </c>
      <c r="D200" s="328" t="s">
        <v>3141</v>
      </c>
      <c r="E200" s="328" t="s">
        <v>661</v>
      </c>
      <c r="F200" s="328" t="s">
        <v>3142</v>
      </c>
      <c r="G200" s="331" t="s">
        <v>3137</v>
      </c>
      <c r="H200" s="328">
        <v>0</v>
      </c>
      <c r="I200" s="328">
        <v>0</v>
      </c>
      <c r="J200" s="328">
        <v>2</v>
      </c>
      <c r="K200" s="328">
        <v>0</v>
      </c>
      <c r="L200" s="328" t="s">
        <v>47</v>
      </c>
    </row>
    <row r="201" spans="1:12" s="172" customFormat="1" ht="15" hidden="1" customHeight="1" x14ac:dyDescent="0.25">
      <c r="A201" s="328">
        <v>5</v>
      </c>
      <c r="B201" s="329">
        <v>41461</v>
      </c>
      <c r="C201" s="330">
        <v>0.375</v>
      </c>
      <c r="D201" s="328" t="s">
        <v>3143</v>
      </c>
      <c r="E201" s="328" t="s">
        <v>661</v>
      </c>
      <c r="F201" s="328" t="s">
        <v>3144</v>
      </c>
      <c r="G201" s="331" t="s">
        <v>3137</v>
      </c>
      <c r="H201" s="328">
        <v>0</v>
      </c>
      <c r="I201" s="328">
        <v>0</v>
      </c>
      <c r="J201" s="328">
        <v>0</v>
      </c>
      <c r="K201" s="328">
        <v>0</v>
      </c>
      <c r="L201" s="328" t="s">
        <v>3016</v>
      </c>
    </row>
    <row r="202" spans="1:12" s="172" customFormat="1" ht="15" hidden="1" customHeight="1" x14ac:dyDescent="0.25">
      <c r="A202" s="328">
        <v>6</v>
      </c>
      <c r="B202" s="329">
        <v>41461</v>
      </c>
      <c r="C202" s="330">
        <v>0.42708333333333331</v>
      </c>
      <c r="D202" s="328" t="s">
        <v>3145</v>
      </c>
      <c r="E202" s="328" t="s">
        <v>78</v>
      </c>
      <c r="F202" s="328" t="s">
        <v>1823</v>
      </c>
      <c r="G202" s="331" t="s">
        <v>3137</v>
      </c>
      <c r="H202" s="328">
        <v>0</v>
      </c>
      <c r="I202" s="328">
        <v>0</v>
      </c>
      <c r="J202" s="328">
        <v>1</v>
      </c>
      <c r="K202" s="328">
        <v>0</v>
      </c>
      <c r="L202" s="328" t="s">
        <v>3016</v>
      </c>
    </row>
    <row r="203" spans="1:12" s="172" customFormat="1" ht="15" hidden="1" customHeight="1" x14ac:dyDescent="0.25">
      <c r="A203" s="328">
        <v>7</v>
      </c>
      <c r="B203" s="329">
        <v>41461</v>
      </c>
      <c r="C203" s="330">
        <v>0.5625</v>
      </c>
      <c r="D203" s="328" t="s">
        <v>3146</v>
      </c>
      <c r="E203" s="328" t="s">
        <v>78</v>
      </c>
      <c r="F203" s="328" t="s">
        <v>3147</v>
      </c>
      <c r="G203" s="331" t="s">
        <v>3137</v>
      </c>
      <c r="H203" s="328">
        <v>0</v>
      </c>
      <c r="I203" s="328">
        <v>0</v>
      </c>
      <c r="J203" s="328">
        <v>1</v>
      </c>
      <c r="K203" s="328">
        <v>0</v>
      </c>
      <c r="L203" s="328" t="s">
        <v>3016</v>
      </c>
    </row>
    <row r="204" spans="1:12" s="172" customFormat="1" ht="15" hidden="1" customHeight="1" x14ac:dyDescent="0.25">
      <c r="A204" s="328">
        <v>8</v>
      </c>
      <c r="B204" s="329">
        <v>41461</v>
      </c>
      <c r="C204" s="330">
        <v>0.79166666666666663</v>
      </c>
      <c r="D204" s="328" t="s">
        <v>3148</v>
      </c>
      <c r="E204" s="328" t="s">
        <v>661</v>
      </c>
      <c r="F204" s="328" t="s">
        <v>3149</v>
      </c>
      <c r="G204" s="328" t="s">
        <v>409</v>
      </c>
      <c r="H204" s="328">
        <v>0</v>
      </c>
      <c r="I204" s="328">
        <v>0</v>
      </c>
      <c r="J204" s="328">
        <v>4</v>
      </c>
      <c r="K204" s="328">
        <v>6</v>
      </c>
      <c r="L204" s="328" t="s">
        <v>3016</v>
      </c>
    </row>
    <row r="205" spans="1:12" s="172" customFormat="1" ht="15" hidden="1" customHeight="1" x14ac:dyDescent="0.25">
      <c r="A205" s="328">
        <v>9</v>
      </c>
      <c r="B205" s="177">
        <v>41463</v>
      </c>
      <c r="C205" s="182">
        <v>0.94444444444444453</v>
      </c>
      <c r="D205" s="173" t="s">
        <v>3150</v>
      </c>
      <c r="E205" s="173" t="s">
        <v>78</v>
      </c>
      <c r="F205" s="173" t="s">
        <v>2498</v>
      </c>
      <c r="G205" s="173" t="s">
        <v>409</v>
      </c>
      <c r="H205" s="173">
        <v>0</v>
      </c>
      <c r="I205" s="173">
        <v>0</v>
      </c>
      <c r="J205" s="173">
        <v>0</v>
      </c>
      <c r="K205" s="173">
        <v>1</v>
      </c>
      <c r="L205" s="173" t="s">
        <v>54</v>
      </c>
    </row>
    <row r="206" spans="1:12" s="172" customFormat="1" ht="15" hidden="1" customHeight="1" x14ac:dyDescent="0.25">
      <c r="A206" s="328">
        <v>10</v>
      </c>
      <c r="B206" s="177">
        <v>41466</v>
      </c>
      <c r="C206" s="182">
        <v>0.375</v>
      </c>
      <c r="D206" s="173" t="s">
        <v>3151</v>
      </c>
      <c r="E206" s="173" t="s">
        <v>661</v>
      </c>
      <c r="F206" s="173" t="s">
        <v>3152</v>
      </c>
      <c r="G206" s="173" t="s">
        <v>3137</v>
      </c>
      <c r="H206" s="173">
        <v>0</v>
      </c>
      <c r="I206" s="173">
        <v>0</v>
      </c>
      <c r="J206" s="173">
        <v>0</v>
      </c>
      <c r="K206" s="173">
        <v>1</v>
      </c>
      <c r="L206" s="173" t="s">
        <v>37</v>
      </c>
    </row>
    <row r="207" spans="1:12" s="172" customFormat="1" ht="15" hidden="1" customHeight="1" x14ac:dyDescent="0.25">
      <c r="A207" s="328">
        <v>11</v>
      </c>
      <c r="B207" s="177">
        <v>41467</v>
      </c>
      <c r="C207" s="182">
        <v>0.28819444444444448</v>
      </c>
      <c r="D207" s="173" t="s">
        <v>3153</v>
      </c>
      <c r="E207" s="173" t="s">
        <v>661</v>
      </c>
      <c r="F207" s="173" t="s">
        <v>1823</v>
      </c>
      <c r="G207" s="173" t="s">
        <v>3137</v>
      </c>
      <c r="H207" s="173">
        <v>0</v>
      </c>
      <c r="I207" s="173">
        <v>0</v>
      </c>
      <c r="J207" s="173">
        <v>0</v>
      </c>
      <c r="K207" s="173">
        <v>1</v>
      </c>
      <c r="L207" s="173" t="s">
        <v>47</v>
      </c>
    </row>
    <row r="208" spans="1:12" s="172" customFormat="1" ht="15" hidden="1" customHeight="1" x14ac:dyDescent="0.25">
      <c r="A208" s="328">
        <v>12</v>
      </c>
      <c r="B208" s="177">
        <v>41467</v>
      </c>
      <c r="C208" s="182">
        <v>0.78125</v>
      </c>
      <c r="D208" s="173" t="s">
        <v>3154</v>
      </c>
      <c r="E208" s="173" t="s">
        <v>78</v>
      </c>
      <c r="F208" s="173" t="s">
        <v>3155</v>
      </c>
      <c r="G208" s="173" t="s">
        <v>409</v>
      </c>
      <c r="H208" s="173">
        <v>0</v>
      </c>
      <c r="I208" s="173">
        <v>0</v>
      </c>
      <c r="J208" s="173">
        <v>1</v>
      </c>
      <c r="K208" s="173">
        <v>0</v>
      </c>
      <c r="L208" s="173" t="s">
        <v>47</v>
      </c>
    </row>
    <row r="209" spans="1:12" s="172" customFormat="1" ht="15" hidden="1" customHeight="1" x14ac:dyDescent="0.25">
      <c r="A209" s="328">
        <v>13</v>
      </c>
      <c r="B209" s="177">
        <v>41468</v>
      </c>
      <c r="C209" s="182">
        <v>0.58333333333333337</v>
      </c>
      <c r="D209" s="173" t="s">
        <v>3156</v>
      </c>
      <c r="E209" s="173" t="s">
        <v>661</v>
      </c>
      <c r="F209" s="173" t="s">
        <v>36</v>
      </c>
      <c r="G209" s="173" t="s">
        <v>3137</v>
      </c>
      <c r="H209" s="173">
        <v>0</v>
      </c>
      <c r="I209" s="173">
        <v>0</v>
      </c>
      <c r="J209" s="173">
        <v>0</v>
      </c>
      <c r="K209" s="173">
        <v>2</v>
      </c>
      <c r="L209" s="173" t="s">
        <v>3016</v>
      </c>
    </row>
    <row r="210" spans="1:12" s="172" customFormat="1" ht="15" hidden="1" customHeight="1" x14ac:dyDescent="0.25">
      <c r="A210" s="328">
        <v>14</v>
      </c>
      <c r="B210" s="177">
        <v>41469</v>
      </c>
      <c r="C210" s="182"/>
      <c r="D210" s="173" t="s">
        <v>3157</v>
      </c>
      <c r="E210" s="173" t="s">
        <v>661</v>
      </c>
      <c r="F210" s="173" t="s">
        <v>107</v>
      </c>
      <c r="G210" s="173" t="s">
        <v>3137</v>
      </c>
      <c r="H210" s="173">
        <v>0</v>
      </c>
      <c r="I210" s="173">
        <v>0</v>
      </c>
      <c r="J210" s="173">
        <v>1</v>
      </c>
      <c r="K210" s="173">
        <v>0</v>
      </c>
      <c r="L210" s="173" t="s">
        <v>50</v>
      </c>
    </row>
    <row r="211" spans="1:12" s="172" customFormat="1" ht="15" hidden="1" customHeight="1" x14ac:dyDescent="0.25">
      <c r="A211" s="328">
        <v>15</v>
      </c>
      <c r="B211" s="181">
        <v>41470</v>
      </c>
      <c r="C211" s="187">
        <v>0.58194444444444449</v>
      </c>
      <c r="D211" s="173" t="s">
        <v>3158</v>
      </c>
      <c r="E211" s="171" t="s">
        <v>661</v>
      </c>
      <c r="F211" s="171" t="s">
        <v>3159</v>
      </c>
      <c r="G211" s="171" t="s">
        <v>409</v>
      </c>
      <c r="H211" s="171">
        <v>0</v>
      </c>
      <c r="I211" s="171">
        <v>0</v>
      </c>
      <c r="J211" s="171">
        <v>2</v>
      </c>
      <c r="K211" s="171">
        <v>0</v>
      </c>
      <c r="L211" s="171" t="s">
        <v>54</v>
      </c>
    </row>
    <row r="212" spans="1:12" s="172" customFormat="1" ht="15" hidden="1" customHeight="1" x14ac:dyDescent="0.25">
      <c r="A212" s="328">
        <v>16</v>
      </c>
      <c r="B212" s="181">
        <v>41471</v>
      </c>
      <c r="C212" s="187">
        <v>0.8125</v>
      </c>
      <c r="D212" s="173" t="s">
        <v>3160</v>
      </c>
      <c r="E212" s="171" t="s">
        <v>78</v>
      </c>
      <c r="F212" s="171" t="s">
        <v>1823</v>
      </c>
      <c r="G212" s="171" t="s">
        <v>3137</v>
      </c>
      <c r="H212" s="171">
        <v>0</v>
      </c>
      <c r="I212" s="171">
        <v>0</v>
      </c>
      <c r="J212" s="171">
        <v>1</v>
      </c>
      <c r="K212" s="171">
        <v>0</v>
      </c>
      <c r="L212" s="171" t="s">
        <v>62</v>
      </c>
    </row>
    <row r="213" spans="1:12" s="172" customFormat="1" ht="15" hidden="1" customHeight="1" x14ac:dyDescent="0.25">
      <c r="A213" s="328">
        <v>17</v>
      </c>
      <c r="B213" s="181">
        <v>41471</v>
      </c>
      <c r="C213" s="187">
        <v>0.82291666666666663</v>
      </c>
      <c r="D213" s="173" t="s">
        <v>3161</v>
      </c>
      <c r="E213" s="171" t="s">
        <v>661</v>
      </c>
      <c r="F213" s="171" t="s">
        <v>1823</v>
      </c>
      <c r="G213" s="171" t="s">
        <v>3137</v>
      </c>
      <c r="H213" s="171">
        <v>0</v>
      </c>
      <c r="I213" s="171">
        <v>0</v>
      </c>
      <c r="J213" s="171">
        <v>0</v>
      </c>
      <c r="K213" s="171">
        <v>0</v>
      </c>
      <c r="L213" s="171" t="s">
        <v>123</v>
      </c>
    </row>
    <row r="214" spans="1:12" s="172" customFormat="1" ht="15" hidden="1" customHeight="1" x14ac:dyDescent="0.25">
      <c r="A214" s="328">
        <v>18</v>
      </c>
      <c r="B214" s="181">
        <v>41472</v>
      </c>
      <c r="C214" s="187">
        <v>0.35416666666666669</v>
      </c>
      <c r="D214" s="173" t="s">
        <v>3162</v>
      </c>
      <c r="E214" s="171" t="s">
        <v>661</v>
      </c>
      <c r="F214" s="171" t="s">
        <v>958</v>
      </c>
      <c r="G214" s="171" t="s">
        <v>409</v>
      </c>
      <c r="H214" s="171">
        <v>0</v>
      </c>
      <c r="I214" s="171">
        <v>0</v>
      </c>
      <c r="J214" s="171">
        <v>0</v>
      </c>
      <c r="K214" s="171">
        <v>0</v>
      </c>
      <c r="L214" s="171" t="s">
        <v>37</v>
      </c>
    </row>
    <row r="215" spans="1:12" s="172" customFormat="1" ht="15" hidden="1" customHeight="1" x14ac:dyDescent="0.25">
      <c r="A215" s="328">
        <v>19</v>
      </c>
      <c r="B215" s="181">
        <v>41472</v>
      </c>
      <c r="C215" s="187">
        <v>0.40277777777777773</v>
      </c>
      <c r="D215" s="173" t="s">
        <v>3163</v>
      </c>
      <c r="E215" s="171" t="s">
        <v>661</v>
      </c>
      <c r="F215" s="171" t="s">
        <v>3164</v>
      </c>
      <c r="G215" s="171" t="s">
        <v>409</v>
      </c>
      <c r="H215" s="171">
        <v>0</v>
      </c>
      <c r="I215" s="171">
        <v>0</v>
      </c>
      <c r="J215" s="171">
        <v>0</v>
      </c>
      <c r="K215" s="171">
        <v>0</v>
      </c>
      <c r="L215" s="171" t="s">
        <v>37</v>
      </c>
    </row>
    <row r="216" spans="1:12" s="172" customFormat="1" ht="15" hidden="1" customHeight="1" x14ac:dyDescent="0.25">
      <c r="A216" s="328">
        <v>20</v>
      </c>
      <c r="B216" s="181">
        <v>41474</v>
      </c>
      <c r="C216" s="187">
        <v>0.27083333333333331</v>
      </c>
      <c r="D216" s="173" t="s">
        <v>3165</v>
      </c>
      <c r="E216" s="171" t="s">
        <v>2958</v>
      </c>
      <c r="F216" s="171" t="s">
        <v>36</v>
      </c>
      <c r="G216" s="171" t="s">
        <v>409</v>
      </c>
      <c r="H216" s="171">
        <v>0</v>
      </c>
      <c r="I216" s="171">
        <v>0</v>
      </c>
      <c r="J216" s="171">
        <v>0</v>
      </c>
      <c r="K216" s="171">
        <v>0</v>
      </c>
      <c r="L216" s="171" t="s">
        <v>3016</v>
      </c>
    </row>
    <row r="217" spans="1:12" s="172" customFormat="1" ht="15" hidden="1" customHeight="1" x14ac:dyDescent="0.25">
      <c r="A217" s="328">
        <v>21</v>
      </c>
      <c r="B217" s="181">
        <v>41475</v>
      </c>
      <c r="C217" s="187">
        <v>0.28472222222222221</v>
      </c>
      <c r="D217" s="173" t="s">
        <v>3166</v>
      </c>
      <c r="E217" s="171" t="s">
        <v>78</v>
      </c>
      <c r="F217" s="171" t="s">
        <v>3167</v>
      </c>
      <c r="G217" s="171" t="s">
        <v>3137</v>
      </c>
      <c r="H217" s="171">
        <v>0</v>
      </c>
      <c r="I217" s="171">
        <v>0</v>
      </c>
      <c r="J217" s="171">
        <v>1</v>
      </c>
      <c r="K217" s="171">
        <v>0</v>
      </c>
      <c r="L217" s="171" t="s">
        <v>50</v>
      </c>
    </row>
    <row r="218" spans="1:12" s="172" customFormat="1" ht="15" hidden="1" customHeight="1" x14ac:dyDescent="0.25">
      <c r="A218" s="328">
        <v>22</v>
      </c>
      <c r="B218" s="181">
        <v>41476</v>
      </c>
      <c r="C218" s="187">
        <v>0.6875</v>
      </c>
      <c r="D218" s="173" t="s">
        <v>3168</v>
      </c>
      <c r="E218" s="171" t="s">
        <v>661</v>
      </c>
      <c r="F218" s="171" t="s">
        <v>3169</v>
      </c>
      <c r="G218" s="171" t="s">
        <v>3137</v>
      </c>
      <c r="H218" s="171">
        <v>0</v>
      </c>
      <c r="I218" s="171">
        <v>0</v>
      </c>
      <c r="J218" s="171">
        <v>0</v>
      </c>
      <c r="K218" s="171">
        <v>1</v>
      </c>
      <c r="L218" s="171" t="s">
        <v>54</v>
      </c>
    </row>
    <row r="219" spans="1:12" s="172" customFormat="1" ht="15" hidden="1" customHeight="1" x14ac:dyDescent="0.25">
      <c r="A219" s="328">
        <v>23</v>
      </c>
      <c r="B219" s="181">
        <v>41477</v>
      </c>
      <c r="C219" s="187">
        <v>0.46875</v>
      </c>
      <c r="D219" s="173" t="s">
        <v>3151</v>
      </c>
      <c r="E219" s="171" t="s">
        <v>78</v>
      </c>
      <c r="F219" s="171" t="s">
        <v>1823</v>
      </c>
      <c r="G219" s="171" t="s">
        <v>3137</v>
      </c>
      <c r="H219" s="171">
        <v>0</v>
      </c>
      <c r="I219" s="171">
        <v>0</v>
      </c>
      <c r="J219" s="171">
        <v>0</v>
      </c>
      <c r="K219" s="171">
        <v>1</v>
      </c>
      <c r="L219" s="171" t="s">
        <v>62</v>
      </c>
    </row>
    <row r="220" spans="1:12" s="172" customFormat="1" ht="15" hidden="1" customHeight="1" x14ac:dyDescent="0.25">
      <c r="A220" s="328">
        <v>24</v>
      </c>
      <c r="B220" s="181">
        <v>41477</v>
      </c>
      <c r="C220" s="187">
        <v>0.63472222222222219</v>
      </c>
      <c r="D220" s="173" t="s">
        <v>3170</v>
      </c>
      <c r="E220" s="171" t="s">
        <v>661</v>
      </c>
      <c r="F220" s="171" t="s">
        <v>528</v>
      </c>
      <c r="G220" s="171" t="s">
        <v>409</v>
      </c>
      <c r="H220" s="171">
        <v>0</v>
      </c>
      <c r="I220" s="171">
        <v>0</v>
      </c>
      <c r="J220" s="171">
        <v>2</v>
      </c>
      <c r="K220" s="171">
        <v>2</v>
      </c>
      <c r="L220" s="171" t="s">
        <v>62</v>
      </c>
    </row>
    <row r="221" spans="1:12" s="172" customFormat="1" ht="15" hidden="1" customHeight="1" x14ac:dyDescent="0.25">
      <c r="A221" s="328">
        <v>25</v>
      </c>
      <c r="B221" s="181">
        <v>41480</v>
      </c>
      <c r="C221" s="187">
        <v>0.27430555555555552</v>
      </c>
      <c r="D221" s="173" t="s">
        <v>3171</v>
      </c>
      <c r="E221" s="171" t="s">
        <v>78</v>
      </c>
      <c r="F221" s="171" t="s">
        <v>1813</v>
      </c>
      <c r="G221" s="171" t="s">
        <v>409</v>
      </c>
      <c r="H221" s="171">
        <v>0</v>
      </c>
      <c r="I221" s="171">
        <v>0</v>
      </c>
      <c r="J221" s="171">
        <v>1</v>
      </c>
      <c r="K221" s="171">
        <v>0</v>
      </c>
      <c r="L221" s="171" t="s">
        <v>47</v>
      </c>
    </row>
    <row r="222" spans="1:12" s="172" customFormat="1" ht="15" hidden="1" customHeight="1" x14ac:dyDescent="0.25">
      <c r="A222" s="328">
        <v>26</v>
      </c>
      <c r="B222" s="181">
        <v>41480</v>
      </c>
      <c r="C222" s="187">
        <v>0.59027777777777779</v>
      </c>
      <c r="D222" s="173" t="s">
        <v>3172</v>
      </c>
      <c r="E222" s="171" t="s">
        <v>661</v>
      </c>
      <c r="F222" s="171" t="s">
        <v>3173</v>
      </c>
      <c r="G222" s="171" t="s">
        <v>3137</v>
      </c>
      <c r="H222" s="171">
        <v>0</v>
      </c>
      <c r="I222" s="171">
        <v>0</v>
      </c>
      <c r="J222" s="171">
        <v>1</v>
      </c>
      <c r="K222" s="171">
        <v>0</v>
      </c>
      <c r="L222" s="171" t="s">
        <v>47</v>
      </c>
    </row>
    <row r="223" spans="1:12" s="172" customFormat="1" ht="15" hidden="1" customHeight="1" x14ac:dyDescent="0.25">
      <c r="A223" s="328">
        <v>27</v>
      </c>
      <c r="B223" s="181">
        <v>41481</v>
      </c>
      <c r="C223" s="187">
        <v>0.70833333333333337</v>
      </c>
      <c r="D223" s="173" t="s">
        <v>3174</v>
      </c>
      <c r="E223" s="171" t="s">
        <v>78</v>
      </c>
      <c r="F223" s="171" t="s">
        <v>3155</v>
      </c>
      <c r="G223" s="171" t="s">
        <v>409</v>
      </c>
      <c r="H223" s="171">
        <v>0</v>
      </c>
      <c r="I223" s="171">
        <v>0</v>
      </c>
      <c r="J223" s="171">
        <v>1</v>
      </c>
      <c r="K223" s="171">
        <v>0</v>
      </c>
      <c r="L223" s="171" t="s">
        <v>3016</v>
      </c>
    </row>
    <row r="224" spans="1:12" s="172" customFormat="1" ht="15" hidden="1" customHeight="1" x14ac:dyDescent="0.25">
      <c r="A224" s="328">
        <v>28</v>
      </c>
      <c r="B224" s="181">
        <v>41481</v>
      </c>
      <c r="C224" s="187">
        <v>0.90277777777777779</v>
      </c>
      <c r="D224" s="173" t="s">
        <v>3175</v>
      </c>
      <c r="E224" s="171" t="s">
        <v>661</v>
      </c>
      <c r="F224" s="171" t="s">
        <v>3176</v>
      </c>
      <c r="G224" s="171" t="s">
        <v>409</v>
      </c>
      <c r="H224" s="171">
        <v>0</v>
      </c>
      <c r="I224" s="171">
        <v>0</v>
      </c>
      <c r="J224" s="171">
        <v>0</v>
      </c>
      <c r="K224" s="171">
        <v>0</v>
      </c>
      <c r="L224" s="171" t="s">
        <v>3016</v>
      </c>
    </row>
    <row r="225" spans="1:12" s="172" customFormat="1" ht="15" hidden="1" customHeight="1" x14ac:dyDescent="0.25">
      <c r="A225" s="328">
        <v>29</v>
      </c>
      <c r="B225" s="181">
        <v>41482</v>
      </c>
      <c r="C225" s="187">
        <v>0.76041666666666663</v>
      </c>
      <c r="D225" s="173" t="s">
        <v>3177</v>
      </c>
      <c r="E225" s="171" t="s">
        <v>661</v>
      </c>
      <c r="F225" s="171" t="s">
        <v>3178</v>
      </c>
      <c r="G225" s="171" t="s">
        <v>3137</v>
      </c>
      <c r="H225" s="171">
        <v>0</v>
      </c>
      <c r="I225" s="171">
        <v>0</v>
      </c>
      <c r="J225" s="171">
        <v>1</v>
      </c>
      <c r="K225" s="171">
        <v>1</v>
      </c>
      <c r="L225" s="171" t="s">
        <v>50</v>
      </c>
    </row>
    <row r="226" spans="1:12" s="172" customFormat="1" ht="15" hidden="1" customHeight="1" x14ac:dyDescent="0.25">
      <c r="A226" s="328">
        <v>30</v>
      </c>
      <c r="B226" s="181">
        <v>41482</v>
      </c>
      <c r="C226" s="187">
        <v>0.77083333333333337</v>
      </c>
      <c r="D226" s="173" t="s">
        <v>3179</v>
      </c>
      <c r="E226" s="171" t="s">
        <v>661</v>
      </c>
      <c r="F226" s="171" t="s">
        <v>3180</v>
      </c>
      <c r="G226" s="171" t="s">
        <v>409</v>
      </c>
      <c r="H226" s="171">
        <v>0</v>
      </c>
      <c r="I226" s="171">
        <v>0</v>
      </c>
      <c r="J226" s="171">
        <v>3</v>
      </c>
      <c r="K226" s="171">
        <v>0</v>
      </c>
      <c r="L226" s="171" t="s">
        <v>50</v>
      </c>
    </row>
    <row r="227" spans="1:12" s="5" customFormat="1" ht="20.100000000000001" customHeight="1" x14ac:dyDescent="0.25">
      <c r="A227" s="37"/>
      <c r="B227" s="38"/>
      <c r="C227" s="37"/>
      <c r="D227" s="37"/>
      <c r="E227" s="37"/>
      <c r="F227" s="37" t="s">
        <v>2992</v>
      </c>
      <c r="G227" s="37" t="s">
        <v>695</v>
      </c>
      <c r="H227" s="38">
        <f>SUM(H197:H226)</f>
        <v>0</v>
      </c>
      <c r="I227" s="38">
        <f>SUM(I197:I226)</f>
        <v>0</v>
      </c>
      <c r="J227" s="38">
        <f>SUM(J197:J226)</f>
        <v>25</v>
      </c>
      <c r="K227" s="38">
        <f>SUM(K197:K226)</f>
        <v>17</v>
      </c>
      <c r="L227" s="37"/>
    </row>
    <row r="228" spans="1:12" s="172" customFormat="1" ht="15" hidden="1" customHeight="1" x14ac:dyDescent="0.25">
      <c r="A228" s="328">
        <v>31</v>
      </c>
      <c r="B228" s="181">
        <v>41488</v>
      </c>
      <c r="C228" s="187">
        <v>0.66666666666666663</v>
      </c>
      <c r="D228" s="173" t="s">
        <v>3181</v>
      </c>
      <c r="E228" s="171" t="s">
        <v>78</v>
      </c>
      <c r="F228" s="171" t="s">
        <v>36</v>
      </c>
      <c r="G228" s="171" t="s">
        <v>409</v>
      </c>
      <c r="H228" s="171">
        <v>0</v>
      </c>
      <c r="I228" s="171">
        <v>0</v>
      </c>
      <c r="J228" s="171">
        <v>2</v>
      </c>
      <c r="K228" s="171">
        <v>0</v>
      </c>
      <c r="L228" s="171" t="s">
        <v>47</v>
      </c>
    </row>
    <row r="229" spans="1:12" s="172" customFormat="1" ht="15" hidden="1" customHeight="1" x14ac:dyDescent="0.25">
      <c r="A229" s="328">
        <v>32</v>
      </c>
      <c r="B229" s="181">
        <v>41492</v>
      </c>
      <c r="C229" s="187">
        <v>0.66666666666666663</v>
      </c>
      <c r="D229" s="173" t="s">
        <v>3182</v>
      </c>
      <c r="E229" s="171" t="s">
        <v>661</v>
      </c>
      <c r="F229" s="171" t="s">
        <v>3183</v>
      </c>
      <c r="G229" s="171" t="s">
        <v>3137</v>
      </c>
      <c r="H229" s="171">
        <v>0</v>
      </c>
      <c r="I229" s="171">
        <v>0</v>
      </c>
      <c r="J229" s="171">
        <v>2</v>
      </c>
      <c r="K229" s="171">
        <v>0</v>
      </c>
      <c r="L229" s="171" t="s">
        <v>62</v>
      </c>
    </row>
    <row r="230" spans="1:12" s="172" customFormat="1" ht="15" hidden="1" customHeight="1" x14ac:dyDescent="0.25">
      <c r="A230" s="328">
        <v>33</v>
      </c>
      <c r="B230" s="181">
        <v>41492</v>
      </c>
      <c r="C230" s="187">
        <v>0.80555555555555547</v>
      </c>
      <c r="D230" s="173" t="s">
        <v>3184</v>
      </c>
      <c r="E230" s="171" t="s">
        <v>78</v>
      </c>
      <c r="F230" s="171" t="s">
        <v>528</v>
      </c>
      <c r="G230" s="171" t="s">
        <v>409</v>
      </c>
      <c r="H230" s="171">
        <v>0</v>
      </c>
      <c r="I230" s="171">
        <v>0</v>
      </c>
      <c r="J230" s="171">
        <v>1</v>
      </c>
      <c r="K230" s="171">
        <v>0</v>
      </c>
      <c r="L230" s="171" t="s">
        <v>62</v>
      </c>
    </row>
    <row r="231" spans="1:12" s="172" customFormat="1" ht="15" hidden="1" customHeight="1" x14ac:dyDescent="0.25">
      <c r="A231" s="328">
        <v>34</v>
      </c>
      <c r="B231" s="181">
        <v>41496</v>
      </c>
      <c r="C231" s="187">
        <v>0.34722222222222227</v>
      </c>
      <c r="D231" s="173" t="s">
        <v>3185</v>
      </c>
      <c r="E231" s="171" t="s">
        <v>78</v>
      </c>
      <c r="F231" s="171" t="s">
        <v>36</v>
      </c>
      <c r="G231" s="171" t="s">
        <v>409</v>
      </c>
      <c r="H231" s="171">
        <v>0</v>
      </c>
      <c r="I231" s="171">
        <v>0</v>
      </c>
      <c r="J231" s="171">
        <v>1</v>
      </c>
      <c r="K231" s="171">
        <v>0</v>
      </c>
      <c r="L231" s="171" t="s">
        <v>3016</v>
      </c>
    </row>
    <row r="232" spans="1:12" s="172" customFormat="1" ht="15" hidden="1" customHeight="1" x14ac:dyDescent="0.25">
      <c r="A232" s="328">
        <v>35</v>
      </c>
      <c r="B232" s="181">
        <v>41499</v>
      </c>
      <c r="C232" s="187">
        <v>0.85416666666666663</v>
      </c>
      <c r="D232" s="173" t="s">
        <v>3186</v>
      </c>
      <c r="E232" s="171" t="s">
        <v>661</v>
      </c>
      <c r="F232" s="171" t="s">
        <v>3187</v>
      </c>
      <c r="G232" s="171" t="s">
        <v>3137</v>
      </c>
      <c r="H232" s="171">
        <v>0</v>
      </c>
      <c r="I232" s="171">
        <v>0</v>
      </c>
      <c r="J232" s="171">
        <v>1</v>
      </c>
      <c r="K232" s="171">
        <v>0</v>
      </c>
      <c r="L232" s="171" t="s">
        <v>62</v>
      </c>
    </row>
    <row r="233" spans="1:12" s="172" customFormat="1" ht="15" hidden="1" customHeight="1" x14ac:dyDescent="0.25">
      <c r="A233" s="328">
        <v>36</v>
      </c>
      <c r="B233" s="181">
        <v>41500</v>
      </c>
      <c r="C233" s="187">
        <v>0.875</v>
      </c>
      <c r="D233" s="173" t="s">
        <v>3188</v>
      </c>
      <c r="E233" s="171" t="s">
        <v>661</v>
      </c>
      <c r="F233" s="171" t="s">
        <v>3187</v>
      </c>
      <c r="G233" s="171" t="s">
        <v>3137</v>
      </c>
      <c r="H233" s="171">
        <v>0</v>
      </c>
      <c r="I233" s="171">
        <v>0</v>
      </c>
      <c r="J233" s="171">
        <v>1</v>
      </c>
      <c r="K233" s="171">
        <v>1</v>
      </c>
      <c r="L233" s="171" t="s">
        <v>123</v>
      </c>
    </row>
    <row r="234" spans="1:12" s="172" customFormat="1" ht="15" hidden="1" customHeight="1" x14ac:dyDescent="0.25">
      <c r="A234" s="328">
        <v>37</v>
      </c>
      <c r="B234" s="181">
        <v>41501</v>
      </c>
      <c r="C234" s="187">
        <v>0.31944444444444448</v>
      </c>
      <c r="D234" s="173" t="s">
        <v>3189</v>
      </c>
      <c r="E234" s="171" t="s">
        <v>661</v>
      </c>
      <c r="F234" s="171" t="s">
        <v>3190</v>
      </c>
      <c r="G234" s="171" t="s">
        <v>3137</v>
      </c>
      <c r="H234" s="171">
        <v>0</v>
      </c>
      <c r="I234" s="171">
        <v>0</v>
      </c>
      <c r="J234" s="171">
        <v>0</v>
      </c>
      <c r="K234" s="171">
        <v>0</v>
      </c>
      <c r="L234" s="171" t="s">
        <v>37</v>
      </c>
    </row>
    <row r="235" spans="1:12" s="172" customFormat="1" ht="15" hidden="1" customHeight="1" x14ac:dyDescent="0.25">
      <c r="A235" s="328">
        <v>38</v>
      </c>
      <c r="B235" s="181">
        <v>41501</v>
      </c>
      <c r="C235" s="187">
        <v>0.4375</v>
      </c>
      <c r="D235" s="173" t="s">
        <v>3191</v>
      </c>
      <c r="E235" s="171" t="s">
        <v>661</v>
      </c>
      <c r="F235" s="171" t="s">
        <v>3190</v>
      </c>
      <c r="G235" s="171" t="s">
        <v>3137</v>
      </c>
      <c r="H235" s="171">
        <v>0</v>
      </c>
      <c r="I235" s="171">
        <v>0</v>
      </c>
      <c r="J235" s="171">
        <v>1</v>
      </c>
      <c r="K235" s="171">
        <v>0</v>
      </c>
      <c r="L235" s="171" t="s">
        <v>37</v>
      </c>
    </row>
    <row r="236" spans="1:12" s="172" customFormat="1" ht="15" hidden="1" customHeight="1" x14ac:dyDescent="0.25">
      <c r="A236" s="328">
        <v>39</v>
      </c>
      <c r="B236" s="181">
        <v>41503</v>
      </c>
      <c r="C236" s="187">
        <v>0.1076388888888889</v>
      </c>
      <c r="D236" s="173" t="s">
        <v>3192</v>
      </c>
      <c r="E236" s="171" t="s">
        <v>2958</v>
      </c>
      <c r="F236" s="171" t="s">
        <v>958</v>
      </c>
      <c r="G236" s="171" t="s">
        <v>409</v>
      </c>
      <c r="H236" s="171">
        <v>0</v>
      </c>
      <c r="I236" s="171">
        <v>0</v>
      </c>
      <c r="J236" s="171">
        <v>1</v>
      </c>
      <c r="K236" s="171">
        <v>0</v>
      </c>
      <c r="L236" s="171" t="s">
        <v>3016</v>
      </c>
    </row>
    <row r="237" spans="1:12" s="172" customFormat="1" ht="15" hidden="1" customHeight="1" x14ac:dyDescent="0.25">
      <c r="A237" s="328">
        <v>40</v>
      </c>
      <c r="B237" s="181">
        <v>41504</v>
      </c>
      <c r="C237" s="187">
        <v>0.52777777777777779</v>
      </c>
      <c r="D237" s="173" t="s">
        <v>3193</v>
      </c>
      <c r="E237" s="171" t="s">
        <v>2958</v>
      </c>
      <c r="F237" s="171" t="s">
        <v>36</v>
      </c>
      <c r="G237" s="171" t="s">
        <v>409</v>
      </c>
      <c r="H237" s="171">
        <v>0</v>
      </c>
      <c r="I237" s="171">
        <v>0</v>
      </c>
      <c r="J237" s="171">
        <v>1</v>
      </c>
      <c r="K237" s="171">
        <v>0</v>
      </c>
      <c r="L237" s="171" t="s">
        <v>50</v>
      </c>
    </row>
    <row r="238" spans="1:12" s="172" customFormat="1" ht="15" hidden="1" customHeight="1" x14ac:dyDescent="0.25">
      <c r="A238" s="328">
        <v>41</v>
      </c>
      <c r="B238" s="181">
        <v>41505</v>
      </c>
      <c r="C238" s="187">
        <v>0.47916666666666669</v>
      </c>
      <c r="D238" s="173" t="s">
        <v>3194</v>
      </c>
      <c r="E238" s="171" t="s">
        <v>78</v>
      </c>
      <c r="F238" s="171" t="s">
        <v>36</v>
      </c>
      <c r="G238" s="171" t="s">
        <v>409</v>
      </c>
      <c r="H238" s="171">
        <v>0</v>
      </c>
      <c r="I238" s="171">
        <v>0</v>
      </c>
      <c r="J238" s="171">
        <v>1</v>
      </c>
      <c r="K238" s="171">
        <v>0</v>
      </c>
      <c r="L238" s="171" t="s">
        <v>54</v>
      </c>
    </row>
    <row r="239" spans="1:12" s="172" customFormat="1" ht="15" hidden="1" customHeight="1" x14ac:dyDescent="0.25">
      <c r="A239" s="328">
        <v>42</v>
      </c>
      <c r="B239" s="181">
        <v>41505</v>
      </c>
      <c r="C239" s="187">
        <v>0.52777777777777779</v>
      </c>
      <c r="D239" s="173" t="s">
        <v>3195</v>
      </c>
      <c r="E239" s="171" t="s">
        <v>661</v>
      </c>
      <c r="F239" s="171" t="s">
        <v>3196</v>
      </c>
      <c r="G239" s="171" t="s">
        <v>3137</v>
      </c>
      <c r="H239" s="171">
        <v>0</v>
      </c>
      <c r="I239" s="171">
        <v>0</v>
      </c>
      <c r="J239" s="171">
        <v>0</v>
      </c>
      <c r="K239" s="171">
        <v>1</v>
      </c>
      <c r="L239" s="171" t="s">
        <v>54</v>
      </c>
    </row>
    <row r="240" spans="1:12" s="172" customFormat="1" ht="15" hidden="1" customHeight="1" x14ac:dyDescent="0.25">
      <c r="A240" s="328">
        <v>43</v>
      </c>
      <c r="B240" s="181">
        <v>41509</v>
      </c>
      <c r="C240" s="187">
        <v>0.36458333333333331</v>
      </c>
      <c r="D240" s="173" t="s">
        <v>3197</v>
      </c>
      <c r="E240" s="171" t="s">
        <v>661</v>
      </c>
      <c r="F240" s="171" t="s">
        <v>446</v>
      </c>
      <c r="G240" s="171" t="s">
        <v>409</v>
      </c>
      <c r="H240" s="171">
        <v>0</v>
      </c>
      <c r="I240" s="171">
        <v>0</v>
      </c>
      <c r="J240" s="171">
        <v>1</v>
      </c>
      <c r="K240" s="171">
        <v>0</v>
      </c>
      <c r="L240" s="171" t="s">
        <v>47</v>
      </c>
    </row>
    <row r="241" spans="1:12" s="172" customFormat="1" ht="15" hidden="1" customHeight="1" x14ac:dyDescent="0.25">
      <c r="A241" s="328">
        <v>44</v>
      </c>
      <c r="B241" s="181">
        <v>41511</v>
      </c>
      <c r="C241" s="187">
        <v>0.625</v>
      </c>
      <c r="D241" s="173" t="s">
        <v>3198</v>
      </c>
      <c r="E241" s="171" t="s">
        <v>661</v>
      </c>
      <c r="F241" s="171" t="s">
        <v>402</v>
      </c>
      <c r="G241" s="171" t="s">
        <v>3199</v>
      </c>
      <c r="H241" s="171">
        <v>0</v>
      </c>
      <c r="I241" s="171">
        <v>0</v>
      </c>
      <c r="J241" s="171">
        <v>0</v>
      </c>
      <c r="K241" s="171">
        <v>0</v>
      </c>
      <c r="L241" s="171" t="s">
        <v>50</v>
      </c>
    </row>
    <row r="242" spans="1:12" s="172" customFormat="1" ht="15" hidden="1" customHeight="1" x14ac:dyDescent="0.25">
      <c r="A242" s="328">
        <v>45</v>
      </c>
      <c r="B242" s="181">
        <v>41512</v>
      </c>
      <c r="C242" s="187">
        <v>0.61458333333333337</v>
      </c>
      <c r="D242" s="173" t="s">
        <v>3200</v>
      </c>
      <c r="E242" s="171" t="s">
        <v>661</v>
      </c>
      <c r="F242" s="171" t="s">
        <v>3201</v>
      </c>
      <c r="G242" s="171" t="s">
        <v>409</v>
      </c>
      <c r="H242" s="171">
        <v>0</v>
      </c>
      <c r="I242" s="171">
        <v>0</v>
      </c>
      <c r="J242" s="171">
        <v>2</v>
      </c>
      <c r="K242" s="171">
        <v>2</v>
      </c>
      <c r="L242" s="171" t="s">
        <v>54</v>
      </c>
    </row>
    <row r="243" spans="1:12" s="172" customFormat="1" ht="15" hidden="1" customHeight="1" x14ac:dyDescent="0.25">
      <c r="A243" s="328">
        <v>46</v>
      </c>
      <c r="B243" s="181">
        <v>41513</v>
      </c>
      <c r="C243" s="187">
        <v>0.45833333333333331</v>
      </c>
      <c r="D243" s="173" t="s">
        <v>3202</v>
      </c>
      <c r="E243" s="171" t="s">
        <v>78</v>
      </c>
      <c r="F243" s="171" t="s">
        <v>3203</v>
      </c>
      <c r="G243" s="171" t="s">
        <v>3137</v>
      </c>
      <c r="H243" s="171">
        <v>0</v>
      </c>
      <c r="I243" s="171">
        <v>0</v>
      </c>
      <c r="J243" s="171">
        <v>1</v>
      </c>
      <c r="K243" s="171">
        <v>0</v>
      </c>
      <c r="L243" s="171" t="s">
        <v>62</v>
      </c>
    </row>
    <row r="244" spans="1:12" s="172" customFormat="1" ht="15" hidden="1" customHeight="1" x14ac:dyDescent="0.25">
      <c r="A244" s="328">
        <v>47</v>
      </c>
      <c r="B244" s="181">
        <v>41513</v>
      </c>
      <c r="C244" s="187">
        <v>0.51180555555555551</v>
      </c>
      <c r="D244" s="173" t="s">
        <v>3204</v>
      </c>
      <c r="E244" s="171" t="s">
        <v>78</v>
      </c>
      <c r="F244" s="171" t="s">
        <v>958</v>
      </c>
      <c r="G244" s="171" t="s">
        <v>409</v>
      </c>
      <c r="H244" s="171">
        <v>0</v>
      </c>
      <c r="I244" s="171">
        <v>0</v>
      </c>
      <c r="J244" s="171">
        <v>1</v>
      </c>
      <c r="K244" s="171">
        <v>0</v>
      </c>
      <c r="L244" s="171" t="s">
        <v>62</v>
      </c>
    </row>
    <row r="245" spans="1:12" s="172" customFormat="1" ht="15" hidden="1" customHeight="1" x14ac:dyDescent="0.25">
      <c r="A245" s="328">
        <v>48</v>
      </c>
      <c r="B245" s="181">
        <v>41513</v>
      </c>
      <c r="C245" s="187">
        <v>0.68055555555555547</v>
      </c>
      <c r="D245" s="173" t="s">
        <v>3205</v>
      </c>
      <c r="E245" s="171" t="s">
        <v>661</v>
      </c>
      <c r="F245" s="171" t="s">
        <v>3149</v>
      </c>
      <c r="G245" s="171" t="s">
        <v>3137</v>
      </c>
      <c r="H245" s="171">
        <v>0</v>
      </c>
      <c r="I245" s="171">
        <v>0</v>
      </c>
      <c r="J245" s="171">
        <v>0</v>
      </c>
      <c r="K245" s="171">
        <v>0</v>
      </c>
      <c r="L245" s="171" t="s">
        <v>62</v>
      </c>
    </row>
    <row r="246" spans="1:12" s="172" customFormat="1" ht="15" hidden="1" customHeight="1" x14ac:dyDescent="0.25">
      <c r="A246" s="328">
        <v>49</v>
      </c>
      <c r="B246" s="181">
        <v>41513</v>
      </c>
      <c r="C246" s="187">
        <v>0.75694444444444453</v>
      </c>
      <c r="D246" s="173" t="s">
        <v>3206</v>
      </c>
      <c r="E246" s="171" t="s">
        <v>661</v>
      </c>
      <c r="F246" s="171" t="s">
        <v>3207</v>
      </c>
      <c r="G246" s="171" t="s">
        <v>3137</v>
      </c>
      <c r="H246" s="171">
        <v>0</v>
      </c>
      <c r="I246" s="171">
        <v>0</v>
      </c>
      <c r="J246" s="171">
        <v>1</v>
      </c>
      <c r="K246" s="171">
        <v>0</v>
      </c>
      <c r="L246" s="171" t="s">
        <v>62</v>
      </c>
    </row>
    <row r="247" spans="1:12" s="172" customFormat="1" ht="15" hidden="1" customHeight="1" x14ac:dyDescent="0.25">
      <c r="A247" s="328">
        <v>50</v>
      </c>
      <c r="B247" s="181">
        <v>41515</v>
      </c>
      <c r="C247" s="187">
        <v>0.62569444444444444</v>
      </c>
      <c r="D247" s="173" t="s">
        <v>3208</v>
      </c>
      <c r="E247" s="171" t="s">
        <v>661</v>
      </c>
      <c r="F247" s="171" t="s">
        <v>3159</v>
      </c>
      <c r="G247" s="171" t="s">
        <v>409</v>
      </c>
      <c r="H247" s="171">
        <v>0</v>
      </c>
      <c r="I247" s="171">
        <v>0</v>
      </c>
      <c r="J247" s="171">
        <v>0</v>
      </c>
      <c r="K247" s="171">
        <v>0</v>
      </c>
      <c r="L247" s="171" t="s">
        <v>37</v>
      </c>
    </row>
    <row r="248" spans="1:12" s="172" customFormat="1" ht="15" hidden="1" customHeight="1" x14ac:dyDescent="0.25">
      <c r="A248" s="328">
        <v>51</v>
      </c>
      <c r="B248" s="181">
        <v>41516</v>
      </c>
      <c r="C248" s="187">
        <v>0.88194444444444453</v>
      </c>
      <c r="D248" s="173" t="s">
        <v>3209</v>
      </c>
      <c r="E248" s="171" t="s">
        <v>2958</v>
      </c>
      <c r="F248" s="171" t="s">
        <v>402</v>
      </c>
      <c r="G248" s="171" t="s">
        <v>409</v>
      </c>
      <c r="H248" s="171">
        <v>0</v>
      </c>
      <c r="I248" s="171">
        <v>0</v>
      </c>
      <c r="J248" s="171">
        <v>0</v>
      </c>
      <c r="K248" s="171">
        <v>0</v>
      </c>
      <c r="L248" s="171" t="s">
        <v>47</v>
      </c>
    </row>
    <row r="249" spans="1:12" s="5" customFormat="1" ht="20.100000000000001" customHeight="1" x14ac:dyDescent="0.25">
      <c r="A249" s="37"/>
      <c r="B249" s="38"/>
      <c r="C249" s="37"/>
      <c r="D249" s="37"/>
      <c r="E249" s="37"/>
      <c r="F249" s="37" t="s">
        <v>3013</v>
      </c>
      <c r="G249" s="37" t="s">
        <v>695</v>
      </c>
      <c r="H249" s="38">
        <f>SUM(H228:H248)</f>
        <v>0</v>
      </c>
      <c r="I249" s="38">
        <f>SUM(I228:I248)</f>
        <v>0</v>
      </c>
      <c r="J249" s="38">
        <f>SUM(J228:J248)</f>
        <v>18</v>
      </c>
      <c r="K249" s="38">
        <f>SUM(K228:K248)</f>
        <v>4</v>
      </c>
      <c r="L249" s="37"/>
    </row>
    <row r="250" spans="1:12" s="172" customFormat="1" ht="15" hidden="1" customHeight="1" x14ac:dyDescent="0.25">
      <c r="A250" s="328">
        <v>52</v>
      </c>
      <c r="B250" s="174" t="s">
        <v>3034</v>
      </c>
      <c r="C250" s="187">
        <v>0.66666666666666663</v>
      </c>
      <c r="D250" s="173" t="s">
        <v>3210</v>
      </c>
      <c r="E250" s="171" t="s">
        <v>78</v>
      </c>
      <c r="F250" s="173" t="s">
        <v>3211</v>
      </c>
      <c r="G250" s="171" t="s">
        <v>409</v>
      </c>
      <c r="H250" s="171">
        <v>0</v>
      </c>
      <c r="I250" s="171">
        <v>0</v>
      </c>
      <c r="J250" s="171">
        <v>1</v>
      </c>
      <c r="K250" s="171">
        <v>0</v>
      </c>
      <c r="L250" s="171" t="s">
        <v>50</v>
      </c>
    </row>
    <row r="251" spans="1:12" s="172" customFormat="1" ht="15" hidden="1" customHeight="1" x14ac:dyDescent="0.25">
      <c r="A251" s="328">
        <v>53</v>
      </c>
      <c r="B251" s="174" t="s">
        <v>3212</v>
      </c>
      <c r="C251" s="187">
        <v>1.3888888888888888E-2</v>
      </c>
      <c r="D251" s="173" t="s">
        <v>3213</v>
      </c>
      <c r="E251" s="171" t="s">
        <v>78</v>
      </c>
      <c r="F251" s="171" t="s">
        <v>36</v>
      </c>
      <c r="G251" s="171" t="s">
        <v>409</v>
      </c>
      <c r="H251" s="171">
        <v>0</v>
      </c>
      <c r="I251" s="171">
        <v>0</v>
      </c>
      <c r="J251" s="171">
        <v>1</v>
      </c>
      <c r="K251" s="171">
        <v>0</v>
      </c>
      <c r="L251" s="171" t="s">
        <v>54</v>
      </c>
    </row>
    <row r="252" spans="1:12" s="172" customFormat="1" ht="15" hidden="1" customHeight="1" x14ac:dyDescent="0.25">
      <c r="A252" s="328">
        <v>54</v>
      </c>
      <c r="B252" s="174" t="s">
        <v>3214</v>
      </c>
      <c r="C252" s="187">
        <v>0.31597222222222221</v>
      </c>
      <c r="D252" s="173" t="s">
        <v>3215</v>
      </c>
      <c r="E252" s="171" t="s">
        <v>78</v>
      </c>
      <c r="F252" s="171" t="s">
        <v>36</v>
      </c>
      <c r="G252" s="171" t="s">
        <v>409</v>
      </c>
      <c r="H252" s="171">
        <v>0</v>
      </c>
      <c r="I252" s="171">
        <v>0</v>
      </c>
      <c r="J252" s="171">
        <v>0</v>
      </c>
      <c r="K252" s="171">
        <v>0</v>
      </c>
      <c r="L252" s="171" t="s">
        <v>47</v>
      </c>
    </row>
    <row r="253" spans="1:12" s="172" customFormat="1" ht="15" hidden="1" customHeight="1" x14ac:dyDescent="0.25">
      <c r="A253" s="328">
        <v>55</v>
      </c>
      <c r="B253" s="174" t="s">
        <v>3216</v>
      </c>
      <c r="C253" s="187">
        <v>0.60763888888888895</v>
      </c>
      <c r="D253" s="173" t="s">
        <v>3217</v>
      </c>
      <c r="E253" s="171" t="s">
        <v>661</v>
      </c>
      <c r="F253" s="171" t="s">
        <v>402</v>
      </c>
      <c r="G253" s="171" t="s">
        <v>3137</v>
      </c>
      <c r="H253" s="171">
        <v>0</v>
      </c>
      <c r="I253" s="171">
        <v>0</v>
      </c>
      <c r="J253" s="171">
        <v>0</v>
      </c>
      <c r="K253" s="171">
        <v>0</v>
      </c>
      <c r="L253" s="171" t="s">
        <v>50</v>
      </c>
    </row>
    <row r="254" spans="1:12" s="172" customFormat="1" ht="15" hidden="1" customHeight="1" x14ac:dyDescent="0.25">
      <c r="A254" s="328">
        <v>56</v>
      </c>
      <c r="B254" s="174" t="s">
        <v>3218</v>
      </c>
      <c r="C254" s="187">
        <v>0.69166666666666676</v>
      </c>
      <c r="D254" s="173" t="s">
        <v>3219</v>
      </c>
      <c r="E254" s="171" t="s">
        <v>661</v>
      </c>
      <c r="F254" s="171" t="s">
        <v>1823</v>
      </c>
      <c r="G254" s="171" t="s">
        <v>3137</v>
      </c>
      <c r="H254" s="171">
        <v>0</v>
      </c>
      <c r="I254" s="171">
        <v>0</v>
      </c>
      <c r="J254" s="171"/>
      <c r="K254" s="171">
        <v>1</v>
      </c>
      <c r="L254" s="171" t="s">
        <v>50</v>
      </c>
    </row>
    <row r="255" spans="1:12" s="172" customFormat="1" ht="15" hidden="1" customHeight="1" x14ac:dyDescent="0.25">
      <c r="A255" s="328">
        <v>57</v>
      </c>
      <c r="B255" s="174" t="s">
        <v>3218</v>
      </c>
      <c r="C255" s="187">
        <v>0.65972222222222221</v>
      </c>
      <c r="D255" s="173" t="s">
        <v>3220</v>
      </c>
      <c r="E255" s="171" t="s">
        <v>661</v>
      </c>
      <c r="F255" s="171" t="s">
        <v>3152</v>
      </c>
      <c r="G255" s="171" t="s">
        <v>3137</v>
      </c>
      <c r="H255" s="171">
        <v>0</v>
      </c>
      <c r="I255" s="171">
        <v>0</v>
      </c>
      <c r="J255" s="171">
        <v>0</v>
      </c>
      <c r="K255" s="171">
        <v>0</v>
      </c>
      <c r="L255" s="171" t="s">
        <v>50</v>
      </c>
    </row>
    <row r="256" spans="1:12" s="172" customFormat="1" ht="15" hidden="1" customHeight="1" x14ac:dyDescent="0.25">
      <c r="A256" s="328">
        <v>58</v>
      </c>
      <c r="B256" s="174" t="s">
        <v>3221</v>
      </c>
      <c r="C256" s="187">
        <v>0.40972222222222227</v>
      </c>
      <c r="D256" s="173" t="s">
        <v>3222</v>
      </c>
      <c r="E256" s="171" t="s">
        <v>661</v>
      </c>
      <c r="F256" s="173" t="s">
        <v>3223</v>
      </c>
      <c r="G256" s="171" t="s">
        <v>409</v>
      </c>
      <c r="H256" s="171">
        <v>0</v>
      </c>
      <c r="I256" s="171">
        <v>0</v>
      </c>
      <c r="J256" s="171">
        <v>0</v>
      </c>
      <c r="K256" s="171">
        <v>0</v>
      </c>
      <c r="L256" s="171" t="s">
        <v>62</v>
      </c>
    </row>
    <row r="257" spans="1:12" s="172" customFormat="1" ht="15" hidden="1" customHeight="1" x14ac:dyDescent="0.25">
      <c r="A257" s="328">
        <v>59</v>
      </c>
      <c r="B257" s="174" t="s">
        <v>3224</v>
      </c>
      <c r="C257" s="187">
        <v>0.98958333333333337</v>
      </c>
      <c r="D257" s="173" t="s">
        <v>3225</v>
      </c>
      <c r="E257" s="171" t="s">
        <v>2958</v>
      </c>
      <c r="F257" s="171" t="s">
        <v>3226</v>
      </c>
      <c r="G257" s="171" t="s">
        <v>409</v>
      </c>
      <c r="H257" s="171">
        <v>0</v>
      </c>
      <c r="I257" s="171">
        <v>0</v>
      </c>
      <c r="J257" s="171">
        <v>0</v>
      </c>
      <c r="K257" s="171">
        <v>0</v>
      </c>
      <c r="L257" s="171" t="s">
        <v>94</v>
      </c>
    </row>
    <row r="258" spans="1:12" s="172" customFormat="1" ht="15" hidden="1" customHeight="1" x14ac:dyDescent="0.25">
      <c r="A258" s="328">
        <v>60</v>
      </c>
      <c r="B258" s="174" t="s">
        <v>3227</v>
      </c>
      <c r="C258" s="187">
        <v>0.2638888888888889</v>
      </c>
      <c r="D258" s="173" t="s">
        <v>3228</v>
      </c>
      <c r="E258" s="171" t="s">
        <v>661</v>
      </c>
      <c r="F258" s="171" t="s">
        <v>3229</v>
      </c>
      <c r="G258" s="171" t="s">
        <v>3137</v>
      </c>
      <c r="H258" s="171">
        <v>0</v>
      </c>
      <c r="I258" s="171">
        <v>0</v>
      </c>
      <c r="J258" s="171">
        <v>0</v>
      </c>
      <c r="K258" s="171">
        <v>0</v>
      </c>
      <c r="L258" s="171" t="s">
        <v>62</v>
      </c>
    </row>
    <row r="259" spans="1:12" s="172" customFormat="1" ht="15" hidden="1" customHeight="1" x14ac:dyDescent="0.25">
      <c r="A259" s="328">
        <v>61</v>
      </c>
      <c r="B259" s="174" t="s">
        <v>3230</v>
      </c>
      <c r="C259" s="187">
        <v>0.64583333333333337</v>
      </c>
      <c r="D259" s="173" t="s">
        <v>3231</v>
      </c>
      <c r="E259" s="171" t="s">
        <v>661</v>
      </c>
      <c r="F259" s="171" t="s">
        <v>1823</v>
      </c>
      <c r="G259" s="171" t="s">
        <v>3137</v>
      </c>
      <c r="H259" s="171">
        <v>0</v>
      </c>
      <c r="I259" s="171">
        <v>0</v>
      </c>
      <c r="J259" s="171">
        <v>1</v>
      </c>
      <c r="K259" s="171">
        <v>2</v>
      </c>
      <c r="L259" s="171" t="s">
        <v>47</v>
      </c>
    </row>
    <row r="260" spans="1:12" s="172" customFormat="1" ht="15" hidden="1" customHeight="1" x14ac:dyDescent="0.25">
      <c r="A260" s="328">
        <v>62</v>
      </c>
      <c r="B260" s="174" t="s">
        <v>3232</v>
      </c>
      <c r="C260" s="187">
        <v>0.97916666666666663</v>
      </c>
      <c r="D260" s="173" t="s">
        <v>3233</v>
      </c>
      <c r="E260" s="171" t="s">
        <v>661</v>
      </c>
      <c r="F260" s="171" t="s">
        <v>36</v>
      </c>
      <c r="G260" s="171" t="s">
        <v>409</v>
      </c>
      <c r="H260" s="171">
        <v>0</v>
      </c>
      <c r="I260" s="171">
        <v>0</v>
      </c>
      <c r="J260" s="171">
        <v>0</v>
      </c>
      <c r="K260" s="171">
        <v>0</v>
      </c>
      <c r="L260" s="171" t="s">
        <v>54</v>
      </c>
    </row>
    <row r="261" spans="1:12" s="172" customFormat="1" ht="15" hidden="1" customHeight="1" x14ac:dyDescent="0.25">
      <c r="A261" s="328">
        <v>63</v>
      </c>
      <c r="B261" s="174" t="s">
        <v>3232</v>
      </c>
      <c r="C261" s="187">
        <v>0.97916666666666663</v>
      </c>
      <c r="D261" s="173" t="s">
        <v>3234</v>
      </c>
      <c r="E261" s="171" t="s">
        <v>661</v>
      </c>
      <c r="F261" s="171" t="s">
        <v>1823</v>
      </c>
      <c r="G261" s="171" t="s">
        <v>3137</v>
      </c>
      <c r="H261" s="171">
        <v>0</v>
      </c>
      <c r="I261" s="171">
        <v>0</v>
      </c>
      <c r="J261" s="171">
        <v>0</v>
      </c>
      <c r="K261" s="171">
        <v>1</v>
      </c>
      <c r="L261" s="171" t="s">
        <v>54</v>
      </c>
    </row>
    <row r="262" spans="1:12" s="172" customFormat="1" ht="15" hidden="1" customHeight="1" x14ac:dyDescent="0.25">
      <c r="A262" s="328">
        <v>64</v>
      </c>
      <c r="B262" s="174" t="s">
        <v>3235</v>
      </c>
      <c r="C262" s="187">
        <v>4.5138888888888888E-2</v>
      </c>
      <c r="D262" s="173" t="s">
        <v>3236</v>
      </c>
      <c r="E262" s="171" t="s">
        <v>661</v>
      </c>
      <c r="F262" s="171" t="s">
        <v>1646</v>
      </c>
      <c r="G262" s="171" t="s">
        <v>3137</v>
      </c>
      <c r="H262" s="171">
        <v>0</v>
      </c>
      <c r="I262" s="171">
        <v>0</v>
      </c>
      <c r="J262" s="171">
        <v>1</v>
      </c>
      <c r="K262" s="171">
        <v>0</v>
      </c>
      <c r="L262" s="171" t="s">
        <v>62</v>
      </c>
    </row>
    <row r="263" spans="1:12" s="172" customFormat="1" ht="15" hidden="1" customHeight="1" x14ac:dyDescent="0.25">
      <c r="A263" s="328">
        <v>64</v>
      </c>
      <c r="B263" s="174" t="s">
        <v>3040</v>
      </c>
      <c r="C263" s="187">
        <v>0.72916666666666663</v>
      </c>
      <c r="D263" s="173" t="s">
        <v>3237</v>
      </c>
      <c r="E263" s="171" t="s">
        <v>661</v>
      </c>
      <c r="F263" s="171" t="s">
        <v>3238</v>
      </c>
      <c r="G263" s="171" t="s">
        <v>409</v>
      </c>
      <c r="H263" s="171">
        <v>0</v>
      </c>
      <c r="I263" s="171">
        <v>0</v>
      </c>
      <c r="J263" s="171">
        <v>0</v>
      </c>
      <c r="K263" s="171">
        <v>0</v>
      </c>
      <c r="L263" s="171" t="s">
        <v>123</v>
      </c>
    </row>
    <row r="264" spans="1:12" s="172" customFormat="1" ht="15" hidden="1" customHeight="1" x14ac:dyDescent="0.25">
      <c r="A264" s="328">
        <v>65</v>
      </c>
      <c r="B264" s="174" t="s">
        <v>3239</v>
      </c>
      <c r="C264" s="187">
        <v>0.78125</v>
      </c>
      <c r="D264" s="173" t="s">
        <v>3240</v>
      </c>
      <c r="E264" s="171" t="s">
        <v>661</v>
      </c>
      <c r="F264" s="171" t="s">
        <v>3241</v>
      </c>
      <c r="G264" s="171" t="s">
        <v>409</v>
      </c>
      <c r="H264" s="171">
        <v>0</v>
      </c>
      <c r="I264" s="171">
        <v>0</v>
      </c>
      <c r="J264" s="171">
        <v>0</v>
      </c>
      <c r="K264" s="171">
        <v>1</v>
      </c>
      <c r="L264" s="171" t="s">
        <v>37</v>
      </c>
    </row>
    <row r="265" spans="1:12" s="172" customFormat="1" ht="15" hidden="1" customHeight="1" x14ac:dyDescent="0.25">
      <c r="A265" s="328">
        <v>66</v>
      </c>
      <c r="B265" s="174" t="s">
        <v>3242</v>
      </c>
      <c r="C265" s="187">
        <v>0.46875</v>
      </c>
      <c r="D265" s="173" t="s">
        <v>3243</v>
      </c>
      <c r="E265" s="171" t="s">
        <v>661</v>
      </c>
      <c r="F265" s="171" t="s">
        <v>3244</v>
      </c>
      <c r="G265" s="171" t="s">
        <v>3137</v>
      </c>
      <c r="H265" s="171">
        <v>0</v>
      </c>
      <c r="I265" s="171">
        <v>0</v>
      </c>
      <c r="J265" s="171">
        <v>1</v>
      </c>
      <c r="K265" s="171">
        <v>1</v>
      </c>
      <c r="L265" s="171" t="s">
        <v>50</v>
      </c>
    </row>
    <row r="266" spans="1:12" s="5" customFormat="1" ht="20.100000000000001" customHeight="1" x14ac:dyDescent="0.25">
      <c r="A266" s="37"/>
      <c r="B266" s="38"/>
      <c r="C266" s="37"/>
      <c r="D266" s="37"/>
      <c r="E266" s="37"/>
      <c r="F266" s="37" t="s">
        <v>3021</v>
      </c>
      <c r="G266" s="37" t="s">
        <v>695</v>
      </c>
      <c r="H266" s="38">
        <f>SUM(H250:H265)</f>
        <v>0</v>
      </c>
      <c r="I266" s="38">
        <f>SUM(I250:I265)</f>
        <v>0</v>
      </c>
      <c r="J266" s="38">
        <f>SUM(J250:J265)</f>
        <v>5</v>
      </c>
      <c r="K266" s="38">
        <f>SUM(K250:K265)</f>
        <v>6</v>
      </c>
      <c r="L266" s="37"/>
    </row>
    <row r="267" spans="1:12" s="172" customFormat="1" ht="22.5" customHeight="1" x14ac:dyDescent="0.25">
      <c r="A267" s="521" t="s">
        <v>1113</v>
      </c>
      <c r="B267" s="521"/>
      <c r="C267" s="521"/>
      <c r="D267" s="521"/>
      <c r="E267" s="521"/>
      <c r="F267" s="521"/>
      <c r="G267" s="521"/>
      <c r="H267" s="521"/>
      <c r="I267" s="521"/>
      <c r="J267" s="521"/>
      <c r="K267" s="521"/>
      <c r="L267" s="521"/>
    </row>
    <row r="268" spans="1:12" s="172" customFormat="1" ht="15" hidden="1" customHeight="1" x14ac:dyDescent="0.25">
      <c r="A268" s="198">
        <v>1</v>
      </c>
      <c r="B268" s="168">
        <v>41458</v>
      </c>
      <c r="C268" s="184">
        <v>13.5</v>
      </c>
      <c r="D268" s="332" t="s">
        <v>3245</v>
      </c>
      <c r="E268" s="333" t="s">
        <v>78</v>
      </c>
      <c r="F268" s="333" t="s">
        <v>1054</v>
      </c>
      <c r="G268" s="333" t="s">
        <v>1881</v>
      </c>
      <c r="H268" s="198">
        <v>0</v>
      </c>
      <c r="I268" s="198">
        <v>0</v>
      </c>
      <c r="J268" s="198"/>
      <c r="K268" s="198">
        <v>1</v>
      </c>
      <c r="L268" s="202" t="s">
        <v>1608</v>
      </c>
    </row>
    <row r="269" spans="1:12" s="172" customFormat="1" ht="15" hidden="1" customHeight="1" x14ac:dyDescent="0.25">
      <c r="A269" s="198">
        <v>2</v>
      </c>
      <c r="B269" s="168">
        <v>41458</v>
      </c>
      <c r="C269" s="184">
        <v>19.05</v>
      </c>
      <c r="D269" s="332" t="s">
        <v>3246</v>
      </c>
      <c r="E269" s="333" t="s">
        <v>78</v>
      </c>
      <c r="F269" s="333" t="s">
        <v>1054</v>
      </c>
      <c r="G269" s="333" t="s">
        <v>1881</v>
      </c>
      <c r="H269" s="198">
        <v>0</v>
      </c>
      <c r="I269" s="198">
        <v>0</v>
      </c>
      <c r="J269" s="198">
        <v>1</v>
      </c>
      <c r="K269" s="198">
        <v>0</v>
      </c>
      <c r="L269" s="202" t="s">
        <v>1608</v>
      </c>
    </row>
    <row r="270" spans="1:12" s="172" customFormat="1" ht="15" hidden="1" customHeight="1" x14ac:dyDescent="0.25">
      <c r="A270" s="198">
        <v>3</v>
      </c>
      <c r="B270" s="168">
        <v>41458</v>
      </c>
      <c r="C270" s="184">
        <v>20.3</v>
      </c>
      <c r="D270" s="332"/>
      <c r="E270" s="333" t="s">
        <v>78</v>
      </c>
      <c r="F270" s="333" t="s">
        <v>1054</v>
      </c>
      <c r="G270" s="333" t="s">
        <v>1881</v>
      </c>
      <c r="H270" s="198">
        <v>0</v>
      </c>
      <c r="I270" s="198">
        <v>0</v>
      </c>
      <c r="J270" s="198">
        <v>1</v>
      </c>
      <c r="K270" s="198">
        <v>0</v>
      </c>
      <c r="L270" s="202" t="s">
        <v>1608</v>
      </c>
    </row>
    <row r="271" spans="1:12" s="172" customFormat="1" ht="15" hidden="1" customHeight="1" x14ac:dyDescent="0.25">
      <c r="A271" s="198">
        <v>4</v>
      </c>
      <c r="B271" s="168">
        <v>41460</v>
      </c>
      <c r="C271" s="184">
        <v>12.2</v>
      </c>
      <c r="D271" s="332" t="s">
        <v>3247</v>
      </c>
      <c r="E271" s="333" t="s">
        <v>664</v>
      </c>
      <c r="F271" s="333" t="s">
        <v>3248</v>
      </c>
      <c r="G271" s="333" t="s">
        <v>409</v>
      </c>
      <c r="H271" s="198">
        <v>0</v>
      </c>
      <c r="I271" s="198">
        <v>0</v>
      </c>
      <c r="J271" s="198">
        <v>0</v>
      </c>
      <c r="K271" s="198">
        <v>0</v>
      </c>
      <c r="L271" s="202" t="s">
        <v>1641</v>
      </c>
    </row>
    <row r="272" spans="1:12" s="172" customFormat="1" ht="15" hidden="1" customHeight="1" x14ac:dyDescent="0.25">
      <c r="A272" s="198">
        <v>5</v>
      </c>
      <c r="B272" s="168">
        <v>41463</v>
      </c>
      <c r="C272" s="184">
        <v>15.22</v>
      </c>
      <c r="D272" s="332" t="s">
        <v>3249</v>
      </c>
      <c r="E272" s="333" t="s">
        <v>78</v>
      </c>
      <c r="F272" s="333" t="s">
        <v>958</v>
      </c>
      <c r="G272" s="333" t="s">
        <v>409</v>
      </c>
      <c r="H272" s="198">
        <v>0</v>
      </c>
      <c r="I272" s="198">
        <v>0</v>
      </c>
      <c r="J272" s="198">
        <v>0</v>
      </c>
      <c r="K272" s="198">
        <v>1</v>
      </c>
      <c r="L272" s="202" t="s">
        <v>1619</v>
      </c>
    </row>
    <row r="273" spans="1:12" s="172" customFormat="1" ht="15" hidden="1" customHeight="1" x14ac:dyDescent="0.25">
      <c r="A273" s="198">
        <v>6</v>
      </c>
      <c r="B273" s="168">
        <v>41465</v>
      </c>
      <c r="C273" s="184">
        <v>18.5</v>
      </c>
      <c r="D273" s="332" t="s">
        <v>3250</v>
      </c>
      <c r="E273" s="333" t="s">
        <v>3251</v>
      </c>
      <c r="F273" s="202" t="s">
        <v>3252</v>
      </c>
      <c r="G273" s="333" t="s">
        <v>3253</v>
      </c>
      <c r="H273" s="198">
        <v>0</v>
      </c>
      <c r="I273" s="198">
        <v>0</v>
      </c>
      <c r="J273" s="198">
        <v>2</v>
      </c>
      <c r="K273" s="198">
        <v>3</v>
      </c>
      <c r="L273" s="202" t="s">
        <v>1608</v>
      </c>
    </row>
    <row r="274" spans="1:12" s="172" customFormat="1" ht="15" hidden="1" customHeight="1" x14ac:dyDescent="0.25">
      <c r="A274" s="198">
        <v>7</v>
      </c>
      <c r="B274" s="168">
        <v>41469</v>
      </c>
      <c r="C274" s="184">
        <v>14.3</v>
      </c>
      <c r="D274" s="332" t="s">
        <v>3254</v>
      </c>
      <c r="E274" s="333" t="s">
        <v>78</v>
      </c>
      <c r="F274" s="333" t="s">
        <v>1054</v>
      </c>
      <c r="G274" s="333" t="s">
        <v>1881</v>
      </c>
      <c r="H274" s="198">
        <v>0</v>
      </c>
      <c r="I274" s="198">
        <v>0</v>
      </c>
      <c r="J274" s="198">
        <v>0</v>
      </c>
      <c r="K274" s="198">
        <v>1</v>
      </c>
      <c r="L274" s="202" t="s">
        <v>1617</v>
      </c>
    </row>
    <row r="275" spans="1:12" s="172" customFormat="1" ht="15" hidden="1" customHeight="1" x14ac:dyDescent="0.25">
      <c r="A275" s="198">
        <v>8</v>
      </c>
      <c r="B275" s="168">
        <v>41475</v>
      </c>
      <c r="C275" s="184">
        <v>18.100000000000001</v>
      </c>
      <c r="D275" s="332"/>
      <c r="E275" s="333" t="s">
        <v>78</v>
      </c>
      <c r="F275" s="333" t="s">
        <v>656</v>
      </c>
      <c r="G275" s="333" t="s">
        <v>1881</v>
      </c>
      <c r="H275" s="198">
        <v>1</v>
      </c>
      <c r="I275" s="198">
        <v>0</v>
      </c>
      <c r="J275" s="198">
        <v>0</v>
      </c>
      <c r="K275" s="198">
        <v>0</v>
      </c>
      <c r="L275" s="202" t="s">
        <v>1615</v>
      </c>
    </row>
    <row r="276" spans="1:12" s="172" customFormat="1" ht="15" hidden="1" customHeight="1" x14ac:dyDescent="0.25">
      <c r="A276" s="198">
        <v>9</v>
      </c>
      <c r="B276" s="168">
        <v>41477</v>
      </c>
      <c r="C276" s="184">
        <v>19.399999999999999</v>
      </c>
      <c r="D276" s="332"/>
      <c r="E276" s="333" t="s">
        <v>78</v>
      </c>
      <c r="F276" s="333" t="s">
        <v>1054</v>
      </c>
      <c r="G276" s="333" t="s">
        <v>3253</v>
      </c>
      <c r="H276" s="198">
        <v>0</v>
      </c>
      <c r="I276" s="198">
        <v>0</v>
      </c>
      <c r="J276" s="198">
        <v>0</v>
      </c>
      <c r="K276" s="198">
        <v>1</v>
      </c>
      <c r="L276" s="202" t="s">
        <v>1619</v>
      </c>
    </row>
    <row r="277" spans="1:12" s="172" customFormat="1" ht="15" hidden="1" customHeight="1" x14ac:dyDescent="0.25">
      <c r="A277" s="198">
        <v>10</v>
      </c>
      <c r="B277" s="168">
        <v>41481</v>
      </c>
      <c r="C277" s="184">
        <v>10.35</v>
      </c>
      <c r="D277" s="332" t="s">
        <v>3255</v>
      </c>
      <c r="E277" s="333" t="s">
        <v>664</v>
      </c>
      <c r="F277" s="202" t="s">
        <v>3256</v>
      </c>
      <c r="G277" s="333" t="s">
        <v>1881</v>
      </c>
      <c r="H277" s="198">
        <v>0</v>
      </c>
      <c r="I277" s="198">
        <v>0</v>
      </c>
      <c r="J277" s="198">
        <v>2</v>
      </c>
      <c r="K277" s="198">
        <v>1</v>
      </c>
      <c r="L277" s="202" t="s">
        <v>1641</v>
      </c>
    </row>
    <row r="278" spans="1:12" s="172" customFormat="1" ht="15" hidden="1" customHeight="1" x14ac:dyDescent="0.25">
      <c r="A278" s="198">
        <v>11</v>
      </c>
      <c r="B278" s="168">
        <v>41483</v>
      </c>
      <c r="C278" s="184">
        <v>20</v>
      </c>
      <c r="D278" s="332" t="s">
        <v>3257</v>
      </c>
      <c r="E278" s="333" t="s">
        <v>78</v>
      </c>
      <c r="F278" s="333" t="s">
        <v>958</v>
      </c>
      <c r="G278" s="333" t="s">
        <v>409</v>
      </c>
      <c r="H278" s="198">
        <v>0</v>
      </c>
      <c r="I278" s="198">
        <v>0</v>
      </c>
      <c r="J278" s="198">
        <v>1</v>
      </c>
      <c r="K278" s="198">
        <v>0</v>
      </c>
      <c r="L278" s="202" t="s">
        <v>1617</v>
      </c>
    </row>
    <row r="279" spans="1:12" s="172" customFormat="1" ht="15" hidden="1" customHeight="1" x14ac:dyDescent="0.25">
      <c r="A279" s="198">
        <v>12</v>
      </c>
      <c r="B279" s="168">
        <v>41484</v>
      </c>
      <c r="C279" s="184">
        <v>16.3</v>
      </c>
      <c r="D279" s="332" t="s">
        <v>3258</v>
      </c>
      <c r="E279" s="333" t="s">
        <v>664</v>
      </c>
      <c r="F279" s="333" t="s">
        <v>3259</v>
      </c>
      <c r="G279" s="333" t="s">
        <v>3260</v>
      </c>
      <c r="H279" s="198">
        <v>0</v>
      </c>
      <c r="I279" s="198">
        <v>0</v>
      </c>
      <c r="J279" s="198">
        <v>5</v>
      </c>
      <c r="K279" s="198">
        <v>3</v>
      </c>
      <c r="L279" s="202" t="s">
        <v>2312</v>
      </c>
    </row>
    <row r="280" spans="1:12" s="172" customFormat="1" ht="15" hidden="1" customHeight="1" x14ac:dyDescent="0.25">
      <c r="A280" s="198">
        <v>13</v>
      </c>
      <c r="B280" s="168">
        <v>41484</v>
      </c>
      <c r="C280" s="184">
        <v>18.399999999999999</v>
      </c>
      <c r="D280" s="332" t="s">
        <v>3261</v>
      </c>
      <c r="E280" s="333" t="s">
        <v>664</v>
      </c>
      <c r="F280" s="202" t="s">
        <v>3256</v>
      </c>
      <c r="G280" s="333" t="s">
        <v>1881</v>
      </c>
      <c r="H280" s="198">
        <v>0</v>
      </c>
      <c r="I280" s="198">
        <v>0</v>
      </c>
      <c r="J280" s="198">
        <v>1</v>
      </c>
      <c r="K280" s="198">
        <v>0</v>
      </c>
      <c r="L280" s="202" t="s">
        <v>2312</v>
      </c>
    </row>
    <row r="281" spans="1:12" s="172" customFormat="1" ht="15" hidden="1" customHeight="1" x14ac:dyDescent="0.25">
      <c r="A281" s="198">
        <v>14</v>
      </c>
      <c r="B281" s="168">
        <v>41484</v>
      </c>
      <c r="C281" s="184">
        <v>20.149999999999999</v>
      </c>
      <c r="D281" s="332" t="s">
        <v>3262</v>
      </c>
      <c r="E281" s="333" t="s">
        <v>664</v>
      </c>
      <c r="F281" s="333" t="s">
        <v>2574</v>
      </c>
      <c r="G281" s="333" t="s">
        <v>3260</v>
      </c>
      <c r="H281" s="198">
        <v>0</v>
      </c>
      <c r="I281" s="198">
        <v>0</v>
      </c>
      <c r="J281" s="198">
        <v>1</v>
      </c>
      <c r="K281" s="198">
        <v>0</v>
      </c>
      <c r="L281" s="202" t="s">
        <v>2312</v>
      </c>
    </row>
    <row r="282" spans="1:12" s="172" customFormat="1" ht="15" hidden="1" customHeight="1" x14ac:dyDescent="0.25">
      <c r="A282" s="198">
        <v>15</v>
      </c>
      <c r="B282" s="168">
        <v>41485</v>
      </c>
      <c r="C282" s="184">
        <v>13.3</v>
      </c>
      <c r="D282" s="332" t="s">
        <v>1864</v>
      </c>
      <c r="E282" s="333" t="s">
        <v>664</v>
      </c>
      <c r="F282" s="333" t="s">
        <v>3263</v>
      </c>
      <c r="G282" s="333" t="s">
        <v>1881</v>
      </c>
      <c r="H282" s="198">
        <v>0</v>
      </c>
      <c r="I282" s="198">
        <v>0</v>
      </c>
      <c r="J282" s="198">
        <v>1</v>
      </c>
      <c r="K282" s="198">
        <v>0</v>
      </c>
      <c r="L282" s="202" t="s">
        <v>1608</v>
      </c>
    </row>
    <row r="283" spans="1:12" s="5" customFormat="1" ht="20.100000000000001" customHeight="1" x14ac:dyDescent="0.25">
      <c r="A283" s="37"/>
      <c r="B283" s="38"/>
      <c r="C283" s="37"/>
      <c r="D283" s="37"/>
      <c r="E283" s="37"/>
      <c r="F283" s="37" t="s">
        <v>2992</v>
      </c>
      <c r="G283" s="37" t="s">
        <v>1149</v>
      </c>
      <c r="H283" s="38">
        <f>SUM(H268:H282)</f>
        <v>1</v>
      </c>
      <c r="I283" s="38">
        <f>SUM(I268:I282)</f>
        <v>0</v>
      </c>
      <c r="J283" s="38">
        <f>SUM(J268:J282)</f>
        <v>15</v>
      </c>
      <c r="K283" s="38">
        <f>SUM(K268:K282)</f>
        <v>11</v>
      </c>
      <c r="L283" s="37"/>
    </row>
    <row r="284" spans="1:12" s="172" customFormat="1" ht="15" hidden="1" customHeight="1" x14ac:dyDescent="0.25">
      <c r="A284" s="198">
        <v>16</v>
      </c>
      <c r="B284" s="168">
        <v>41491</v>
      </c>
      <c r="C284" s="184">
        <v>9.3000000000000007</v>
      </c>
      <c r="D284" s="332" t="s">
        <v>3264</v>
      </c>
      <c r="E284" s="333" t="s">
        <v>78</v>
      </c>
      <c r="F284" s="333" t="s">
        <v>3265</v>
      </c>
      <c r="G284" s="333" t="s">
        <v>409</v>
      </c>
      <c r="H284" s="198">
        <v>0</v>
      </c>
      <c r="I284" s="198">
        <v>0</v>
      </c>
      <c r="J284" s="198">
        <v>1</v>
      </c>
      <c r="K284" s="198">
        <v>0</v>
      </c>
      <c r="L284" s="202" t="s">
        <v>1619</v>
      </c>
    </row>
    <row r="285" spans="1:12" s="172" customFormat="1" ht="15" hidden="1" customHeight="1" x14ac:dyDescent="0.25">
      <c r="A285" s="198">
        <v>17</v>
      </c>
      <c r="B285" s="168">
        <v>41495</v>
      </c>
      <c r="C285" s="184">
        <v>9.3000000000000007</v>
      </c>
      <c r="D285" s="332" t="s">
        <v>3266</v>
      </c>
      <c r="E285" s="333" t="s">
        <v>664</v>
      </c>
      <c r="F285" s="333" t="s">
        <v>1848</v>
      </c>
      <c r="G285" s="333" t="s">
        <v>409</v>
      </c>
      <c r="H285" s="198">
        <v>0</v>
      </c>
      <c r="I285" s="198">
        <v>0</v>
      </c>
      <c r="J285" s="198">
        <v>1</v>
      </c>
      <c r="K285" s="198">
        <v>0</v>
      </c>
      <c r="L285" s="202" t="s">
        <v>1641</v>
      </c>
    </row>
    <row r="286" spans="1:12" s="172" customFormat="1" ht="15" hidden="1" customHeight="1" x14ac:dyDescent="0.25">
      <c r="A286" s="198">
        <v>18</v>
      </c>
      <c r="B286" s="168">
        <v>41503</v>
      </c>
      <c r="C286" s="184">
        <v>16.100000000000001</v>
      </c>
      <c r="D286" s="332" t="s">
        <v>3267</v>
      </c>
      <c r="E286" s="333" t="s">
        <v>664</v>
      </c>
      <c r="F286" s="333" t="s">
        <v>528</v>
      </c>
      <c r="G286" s="333" t="s">
        <v>1881</v>
      </c>
      <c r="H286" s="198">
        <v>0</v>
      </c>
      <c r="I286" s="198">
        <v>0</v>
      </c>
      <c r="J286" s="198">
        <v>1</v>
      </c>
      <c r="K286" s="198">
        <v>0</v>
      </c>
      <c r="L286" s="202" t="s">
        <v>1615</v>
      </c>
    </row>
    <row r="287" spans="1:12" s="172" customFormat="1" ht="15" hidden="1" customHeight="1" x14ac:dyDescent="0.25">
      <c r="A287" s="198">
        <v>19</v>
      </c>
      <c r="B287" s="168">
        <v>41513</v>
      </c>
      <c r="C287" s="184">
        <v>11.3</v>
      </c>
      <c r="D287" s="332" t="s">
        <v>3268</v>
      </c>
      <c r="E287" s="333" t="s">
        <v>78</v>
      </c>
      <c r="F287" s="333" t="s">
        <v>1846</v>
      </c>
      <c r="G287" s="333" t="s">
        <v>409</v>
      </c>
      <c r="H287" s="198">
        <v>0</v>
      </c>
      <c r="I287" s="198">
        <v>0</v>
      </c>
      <c r="J287" s="198">
        <v>1</v>
      </c>
      <c r="K287" s="198">
        <v>0</v>
      </c>
      <c r="L287" s="202" t="s">
        <v>2312</v>
      </c>
    </row>
    <row r="288" spans="1:12" s="172" customFormat="1" ht="15" hidden="1" customHeight="1" x14ac:dyDescent="0.25">
      <c r="A288" s="198">
        <v>20</v>
      </c>
      <c r="B288" s="168">
        <v>41513</v>
      </c>
      <c r="C288" s="184">
        <v>11.25</v>
      </c>
      <c r="D288" s="332" t="s">
        <v>3269</v>
      </c>
      <c r="E288" s="333" t="s">
        <v>78</v>
      </c>
      <c r="F288" s="333" t="s">
        <v>528</v>
      </c>
      <c r="G288" s="333" t="s">
        <v>409</v>
      </c>
      <c r="H288" s="198">
        <v>0</v>
      </c>
      <c r="I288" s="198">
        <v>0</v>
      </c>
      <c r="J288" s="198">
        <v>1</v>
      </c>
      <c r="K288" s="198">
        <v>0</v>
      </c>
      <c r="L288" s="202" t="s">
        <v>2312</v>
      </c>
    </row>
    <row r="289" spans="1:12" s="172" customFormat="1" ht="15" hidden="1" customHeight="1" x14ac:dyDescent="0.25">
      <c r="A289" s="198">
        <v>21</v>
      </c>
      <c r="B289" s="168">
        <v>41514</v>
      </c>
      <c r="C289" s="184">
        <v>13.25</v>
      </c>
      <c r="D289" s="332" t="s">
        <v>3270</v>
      </c>
      <c r="E289" s="333" t="s">
        <v>664</v>
      </c>
      <c r="F289" s="333" t="s">
        <v>3265</v>
      </c>
      <c r="G289" s="333" t="s">
        <v>409</v>
      </c>
      <c r="H289" s="198">
        <v>0</v>
      </c>
      <c r="I289" s="198">
        <v>0</v>
      </c>
      <c r="J289" s="198">
        <v>1</v>
      </c>
      <c r="K289" s="198">
        <v>0</v>
      </c>
      <c r="L289" s="202" t="s">
        <v>1608</v>
      </c>
    </row>
    <row r="290" spans="1:12" s="172" customFormat="1" ht="15" hidden="1" customHeight="1" x14ac:dyDescent="0.25">
      <c r="A290" s="198">
        <v>22</v>
      </c>
      <c r="B290" s="168">
        <v>41516</v>
      </c>
      <c r="C290" s="184">
        <v>14.3</v>
      </c>
      <c r="D290" s="334" t="s">
        <v>3271</v>
      </c>
      <c r="E290" s="333" t="s">
        <v>664</v>
      </c>
      <c r="F290" s="333" t="s">
        <v>1054</v>
      </c>
      <c r="G290" s="333" t="s">
        <v>1881</v>
      </c>
      <c r="H290" s="198">
        <v>0</v>
      </c>
      <c r="I290" s="198">
        <v>0</v>
      </c>
      <c r="J290" s="198">
        <v>1</v>
      </c>
      <c r="K290" s="198">
        <v>0</v>
      </c>
      <c r="L290" s="202" t="s">
        <v>1641</v>
      </c>
    </row>
    <row r="291" spans="1:12" s="5" customFormat="1" ht="20.100000000000001" customHeight="1" x14ac:dyDescent="0.25">
      <c r="A291" s="37"/>
      <c r="B291" s="38"/>
      <c r="C291" s="37"/>
      <c r="D291" s="37"/>
      <c r="E291" s="37"/>
      <c r="F291" s="37" t="s">
        <v>3013</v>
      </c>
      <c r="G291" s="37" t="s">
        <v>1113</v>
      </c>
      <c r="H291" s="38">
        <f>SUM(H284:H290)</f>
        <v>0</v>
      </c>
      <c r="I291" s="38">
        <f>SUM(I284:I290)</f>
        <v>0</v>
      </c>
      <c r="J291" s="38">
        <f>SUM(J284:J290)</f>
        <v>7</v>
      </c>
      <c r="K291" s="38">
        <f>SUM(K284:K290)</f>
        <v>0</v>
      </c>
      <c r="L291" s="37"/>
    </row>
    <row r="292" spans="1:12" s="172" customFormat="1" ht="15" hidden="1" customHeight="1" x14ac:dyDescent="0.25">
      <c r="A292" s="198">
        <v>23</v>
      </c>
      <c r="B292" s="167" t="s">
        <v>3272</v>
      </c>
      <c r="C292" s="184">
        <v>9.15</v>
      </c>
      <c r="D292" s="332" t="s">
        <v>3273</v>
      </c>
      <c r="E292" s="333" t="s">
        <v>664</v>
      </c>
      <c r="F292" s="333" t="s">
        <v>3274</v>
      </c>
      <c r="G292" s="333" t="s">
        <v>409</v>
      </c>
      <c r="H292" s="198">
        <v>0</v>
      </c>
      <c r="I292" s="198">
        <v>0</v>
      </c>
      <c r="J292" s="198">
        <v>0</v>
      </c>
      <c r="K292" s="198">
        <v>1</v>
      </c>
      <c r="L292" s="202" t="s">
        <v>1641</v>
      </c>
    </row>
    <row r="293" spans="1:12" s="172" customFormat="1" ht="15" hidden="1" customHeight="1" x14ac:dyDescent="0.25">
      <c r="A293" s="198">
        <v>24</v>
      </c>
      <c r="B293" s="167" t="s">
        <v>3275</v>
      </c>
      <c r="C293" s="184">
        <v>20.3</v>
      </c>
      <c r="D293" s="332" t="s">
        <v>3276</v>
      </c>
      <c r="E293" s="333" t="s">
        <v>664</v>
      </c>
      <c r="F293" s="333" t="s">
        <v>3277</v>
      </c>
      <c r="G293" s="333" t="s">
        <v>1881</v>
      </c>
      <c r="H293" s="198">
        <v>0</v>
      </c>
      <c r="I293" s="198">
        <v>0</v>
      </c>
      <c r="J293" s="198">
        <v>0</v>
      </c>
      <c r="K293" s="198">
        <v>1</v>
      </c>
      <c r="L293" s="202" t="s">
        <v>1615</v>
      </c>
    </row>
    <row r="294" spans="1:12" s="172" customFormat="1" ht="15" hidden="1" customHeight="1" x14ac:dyDescent="0.25">
      <c r="A294" s="198">
        <v>25</v>
      </c>
      <c r="B294" s="167" t="s">
        <v>3218</v>
      </c>
      <c r="C294" s="184">
        <v>7.4</v>
      </c>
      <c r="D294" s="332" t="s">
        <v>3278</v>
      </c>
      <c r="E294" s="333" t="s">
        <v>78</v>
      </c>
      <c r="F294" s="333" t="s">
        <v>3279</v>
      </c>
      <c r="G294" s="333" t="s">
        <v>409</v>
      </c>
      <c r="H294" s="198">
        <v>0</v>
      </c>
      <c r="I294" s="198">
        <v>0</v>
      </c>
      <c r="J294" s="198">
        <v>1</v>
      </c>
      <c r="K294" s="198">
        <v>0</v>
      </c>
      <c r="L294" s="202" t="s">
        <v>1617</v>
      </c>
    </row>
    <row r="295" spans="1:12" s="172" customFormat="1" ht="15" hidden="1" customHeight="1" x14ac:dyDescent="0.25">
      <c r="A295" s="198">
        <v>26</v>
      </c>
      <c r="B295" s="167" t="s">
        <v>3218</v>
      </c>
      <c r="C295" s="184">
        <v>22.3</v>
      </c>
      <c r="D295" s="332" t="s">
        <v>3280</v>
      </c>
      <c r="E295" s="333" t="s">
        <v>78</v>
      </c>
      <c r="F295" s="333" t="s">
        <v>1054</v>
      </c>
      <c r="G295" s="333" t="s">
        <v>1881</v>
      </c>
      <c r="H295" s="198">
        <v>0</v>
      </c>
      <c r="I295" s="198">
        <v>0</v>
      </c>
      <c r="J295" s="198">
        <v>0</v>
      </c>
      <c r="K295" s="198">
        <v>1</v>
      </c>
      <c r="L295" s="202" t="s">
        <v>1617</v>
      </c>
    </row>
    <row r="296" spans="1:12" s="172" customFormat="1" ht="15" hidden="1" customHeight="1" x14ac:dyDescent="0.25">
      <c r="A296" s="198">
        <v>27</v>
      </c>
      <c r="B296" s="167" t="s">
        <v>3281</v>
      </c>
      <c r="C296" s="184">
        <v>18.2</v>
      </c>
      <c r="D296" s="332" t="s">
        <v>1861</v>
      </c>
      <c r="E296" s="333" t="s">
        <v>664</v>
      </c>
      <c r="F296" s="333" t="s">
        <v>958</v>
      </c>
      <c r="G296" s="333" t="s">
        <v>1881</v>
      </c>
      <c r="H296" s="198">
        <v>0</v>
      </c>
      <c r="I296" s="198">
        <v>0</v>
      </c>
      <c r="J296" s="198">
        <v>0</v>
      </c>
      <c r="K296" s="198">
        <v>1</v>
      </c>
      <c r="L296" s="202" t="s">
        <v>1619</v>
      </c>
    </row>
    <row r="297" spans="1:12" s="172" customFormat="1" ht="15" hidden="1" customHeight="1" x14ac:dyDescent="0.25">
      <c r="A297" s="198">
        <v>28</v>
      </c>
      <c r="B297" s="167" t="s">
        <v>3221</v>
      </c>
      <c r="C297" s="184">
        <v>23.2</v>
      </c>
      <c r="D297" s="332" t="s">
        <v>3282</v>
      </c>
      <c r="E297" s="333" t="s">
        <v>664</v>
      </c>
      <c r="F297" s="333" t="s">
        <v>958</v>
      </c>
      <c r="G297" s="333" t="s">
        <v>409</v>
      </c>
      <c r="H297" s="198">
        <v>0</v>
      </c>
      <c r="I297" s="198">
        <v>0</v>
      </c>
      <c r="J297" s="198">
        <v>0</v>
      </c>
      <c r="K297" s="198">
        <v>0</v>
      </c>
      <c r="L297" s="202" t="s">
        <v>2312</v>
      </c>
    </row>
    <row r="298" spans="1:12" s="172" customFormat="1" ht="15" hidden="1" customHeight="1" x14ac:dyDescent="0.25">
      <c r="A298" s="198">
        <v>29</v>
      </c>
      <c r="B298" s="167" t="s">
        <v>3283</v>
      </c>
      <c r="C298" s="184">
        <v>16.5</v>
      </c>
      <c r="D298" s="332" t="s">
        <v>3284</v>
      </c>
      <c r="E298" s="333" t="s">
        <v>78</v>
      </c>
      <c r="F298" s="333" t="s">
        <v>2973</v>
      </c>
      <c r="G298" s="333" t="s">
        <v>409</v>
      </c>
      <c r="H298" s="198">
        <v>0</v>
      </c>
      <c r="I298" s="198">
        <v>0</v>
      </c>
      <c r="J298" s="198">
        <v>0</v>
      </c>
      <c r="K298" s="198">
        <v>1</v>
      </c>
      <c r="L298" s="202" t="s">
        <v>1641</v>
      </c>
    </row>
    <row r="299" spans="1:12" s="172" customFormat="1" ht="15" hidden="1" customHeight="1" x14ac:dyDescent="0.25">
      <c r="A299" s="198">
        <v>30</v>
      </c>
      <c r="B299" s="167" t="s">
        <v>3224</v>
      </c>
      <c r="C299" s="184">
        <v>10.3</v>
      </c>
      <c r="D299" s="332" t="s">
        <v>3285</v>
      </c>
      <c r="E299" s="333" t="s">
        <v>78</v>
      </c>
      <c r="F299" s="333" t="s">
        <v>3274</v>
      </c>
      <c r="G299" s="333" t="s">
        <v>409</v>
      </c>
      <c r="H299" s="198">
        <v>0</v>
      </c>
      <c r="I299" s="198">
        <v>0</v>
      </c>
      <c r="J299" s="198">
        <v>1</v>
      </c>
      <c r="K299" s="198">
        <v>0</v>
      </c>
      <c r="L299" s="202" t="s">
        <v>1615</v>
      </c>
    </row>
    <row r="300" spans="1:12" s="172" customFormat="1" ht="15" hidden="1" customHeight="1" x14ac:dyDescent="0.25">
      <c r="A300" s="198">
        <v>31</v>
      </c>
      <c r="B300" s="167" t="s">
        <v>3286</v>
      </c>
      <c r="C300" s="184">
        <v>7</v>
      </c>
      <c r="D300" s="332" t="s">
        <v>3287</v>
      </c>
      <c r="E300" s="333" t="s">
        <v>664</v>
      </c>
      <c r="F300" s="333" t="s">
        <v>3288</v>
      </c>
      <c r="G300" s="333" t="s">
        <v>3253</v>
      </c>
      <c r="H300" s="198">
        <v>0</v>
      </c>
      <c r="I300" s="198">
        <v>0</v>
      </c>
      <c r="J300" s="198">
        <v>0</v>
      </c>
      <c r="K300" s="198">
        <v>1</v>
      </c>
      <c r="L300" s="202" t="s">
        <v>1619</v>
      </c>
    </row>
    <row r="301" spans="1:12" s="172" customFormat="1" ht="15" hidden="1" customHeight="1" x14ac:dyDescent="0.25">
      <c r="A301" s="198">
        <v>32</v>
      </c>
      <c r="B301" s="167" t="s">
        <v>3286</v>
      </c>
      <c r="C301" s="184">
        <v>8.3000000000000007</v>
      </c>
      <c r="D301" s="332" t="s">
        <v>3289</v>
      </c>
      <c r="E301" s="333" t="s">
        <v>664</v>
      </c>
      <c r="F301" s="333" t="s">
        <v>656</v>
      </c>
      <c r="G301" s="333" t="s">
        <v>3253</v>
      </c>
      <c r="H301" s="198">
        <v>0</v>
      </c>
      <c r="I301" s="198">
        <v>0</v>
      </c>
      <c r="J301" s="198">
        <v>1</v>
      </c>
      <c r="K301" s="198">
        <v>0</v>
      </c>
      <c r="L301" s="202" t="s">
        <v>1619</v>
      </c>
    </row>
    <row r="302" spans="1:12" s="172" customFormat="1" ht="15" hidden="1" customHeight="1" x14ac:dyDescent="0.25">
      <c r="A302" s="198">
        <v>33</v>
      </c>
      <c r="B302" s="167" t="s">
        <v>3230</v>
      </c>
      <c r="C302" s="184">
        <v>18.5</v>
      </c>
      <c r="D302" s="332" t="s">
        <v>3290</v>
      </c>
      <c r="E302" s="333" t="s">
        <v>664</v>
      </c>
      <c r="F302" s="333" t="s">
        <v>3291</v>
      </c>
      <c r="G302" s="333" t="s">
        <v>409</v>
      </c>
      <c r="H302" s="198">
        <v>0</v>
      </c>
      <c r="I302" s="198">
        <v>0</v>
      </c>
      <c r="J302" s="198">
        <v>2</v>
      </c>
      <c r="K302" s="198">
        <v>1</v>
      </c>
      <c r="L302" s="202" t="s">
        <v>1641</v>
      </c>
    </row>
    <row r="303" spans="1:12" s="172" customFormat="1" ht="15" hidden="1" customHeight="1" x14ac:dyDescent="0.25">
      <c r="A303" s="198">
        <v>34</v>
      </c>
      <c r="B303" s="167" t="s">
        <v>3292</v>
      </c>
      <c r="C303" s="184">
        <v>11.15</v>
      </c>
      <c r="D303" s="332"/>
      <c r="E303" s="333" t="s">
        <v>78</v>
      </c>
      <c r="F303" s="333" t="s">
        <v>958</v>
      </c>
      <c r="G303" s="333" t="s">
        <v>409</v>
      </c>
      <c r="H303" s="198">
        <v>0</v>
      </c>
      <c r="I303" s="198">
        <v>0</v>
      </c>
      <c r="J303" s="198">
        <v>1</v>
      </c>
      <c r="K303" s="198">
        <v>0</v>
      </c>
      <c r="L303" s="202" t="s">
        <v>1615</v>
      </c>
    </row>
    <row r="304" spans="1:12" s="172" customFormat="1" ht="15" hidden="1" customHeight="1" x14ac:dyDescent="0.25">
      <c r="A304" s="198">
        <v>35</v>
      </c>
      <c r="B304" s="167" t="s">
        <v>3293</v>
      </c>
      <c r="C304" s="184">
        <v>0.1</v>
      </c>
      <c r="D304" s="332" t="s">
        <v>3294</v>
      </c>
      <c r="E304" s="333" t="s">
        <v>78</v>
      </c>
      <c r="F304" s="333" t="s">
        <v>958</v>
      </c>
      <c r="G304" s="333" t="s">
        <v>409</v>
      </c>
      <c r="H304" s="198">
        <v>0</v>
      </c>
      <c r="I304" s="198">
        <v>0</v>
      </c>
      <c r="J304" s="198">
        <v>1</v>
      </c>
      <c r="K304" s="198">
        <v>0</v>
      </c>
      <c r="L304" s="202" t="s">
        <v>1617</v>
      </c>
    </row>
    <row r="305" spans="1:12" s="172" customFormat="1" ht="15" hidden="1" customHeight="1" x14ac:dyDescent="0.25">
      <c r="A305" s="198">
        <v>36</v>
      </c>
      <c r="B305" s="167" t="s">
        <v>3293</v>
      </c>
      <c r="C305" s="184">
        <v>12.1</v>
      </c>
      <c r="D305" s="332" t="s">
        <v>3295</v>
      </c>
      <c r="E305" s="333" t="s">
        <v>78</v>
      </c>
      <c r="F305" s="333" t="s">
        <v>958</v>
      </c>
      <c r="G305" s="333" t="s">
        <v>409</v>
      </c>
      <c r="H305" s="198">
        <v>0</v>
      </c>
      <c r="I305" s="198">
        <v>0</v>
      </c>
      <c r="J305" s="198">
        <v>1</v>
      </c>
      <c r="K305" s="198">
        <v>1</v>
      </c>
      <c r="L305" s="202" t="s">
        <v>1617</v>
      </c>
    </row>
    <row r="306" spans="1:12" s="172" customFormat="1" ht="15" hidden="1" customHeight="1" x14ac:dyDescent="0.25">
      <c r="A306" s="198">
        <v>37</v>
      </c>
      <c r="B306" s="167" t="s">
        <v>3293</v>
      </c>
      <c r="C306" s="184">
        <v>18</v>
      </c>
      <c r="D306" s="332" t="s">
        <v>3296</v>
      </c>
      <c r="E306" s="333" t="s">
        <v>3251</v>
      </c>
      <c r="F306" s="333" t="s">
        <v>958</v>
      </c>
      <c r="G306" s="333" t="s">
        <v>1881</v>
      </c>
      <c r="H306" s="198">
        <v>0</v>
      </c>
      <c r="I306" s="198">
        <v>0</v>
      </c>
      <c r="J306" s="198">
        <v>1</v>
      </c>
      <c r="K306" s="198">
        <v>0</v>
      </c>
      <c r="L306" s="202" t="s">
        <v>1617</v>
      </c>
    </row>
    <row r="307" spans="1:12" s="172" customFormat="1" ht="15" hidden="1" customHeight="1" x14ac:dyDescent="0.25">
      <c r="A307" s="198">
        <v>38</v>
      </c>
      <c r="B307" s="167" t="s">
        <v>3235</v>
      </c>
      <c r="C307" s="184">
        <v>12</v>
      </c>
      <c r="D307" s="332" t="s">
        <v>3297</v>
      </c>
      <c r="E307" s="333" t="s">
        <v>78</v>
      </c>
      <c r="F307" s="333" t="s">
        <v>958</v>
      </c>
      <c r="G307" s="333" t="s">
        <v>409</v>
      </c>
      <c r="H307" s="198">
        <v>0</v>
      </c>
      <c r="I307" s="198">
        <v>0</v>
      </c>
      <c r="J307" s="198">
        <v>0</v>
      </c>
      <c r="K307" s="198">
        <v>0</v>
      </c>
      <c r="L307" s="202" t="s">
        <v>1611</v>
      </c>
    </row>
    <row r="308" spans="1:12" s="172" customFormat="1" ht="15" hidden="1" customHeight="1" x14ac:dyDescent="0.25">
      <c r="A308" s="198">
        <v>39</v>
      </c>
      <c r="B308" s="167" t="s">
        <v>3040</v>
      </c>
      <c r="C308" s="184">
        <v>17.05</v>
      </c>
      <c r="D308" s="332" t="s">
        <v>3296</v>
      </c>
      <c r="E308" s="333" t="s">
        <v>78</v>
      </c>
      <c r="F308" s="333" t="s">
        <v>958</v>
      </c>
      <c r="G308" s="333" t="s">
        <v>409</v>
      </c>
      <c r="H308" s="198">
        <v>0</v>
      </c>
      <c r="I308" s="198">
        <v>0</v>
      </c>
      <c r="J308" s="198">
        <v>1</v>
      </c>
      <c r="K308" s="198">
        <v>0</v>
      </c>
      <c r="L308" s="202" t="s">
        <v>1641</v>
      </c>
    </row>
    <row r="309" spans="1:12" s="172" customFormat="1" ht="15" hidden="1" customHeight="1" x14ac:dyDescent="0.25">
      <c r="A309" s="198">
        <v>40</v>
      </c>
      <c r="B309" s="167" t="s">
        <v>3040</v>
      </c>
      <c r="C309" s="184">
        <v>21</v>
      </c>
      <c r="D309" s="332" t="s">
        <v>3297</v>
      </c>
      <c r="E309" s="333" t="s">
        <v>664</v>
      </c>
      <c r="F309" s="333" t="s">
        <v>958</v>
      </c>
      <c r="G309" s="333" t="s">
        <v>1881</v>
      </c>
      <c r="H309" s="198">
        <v>0</v>
      </c>
      <c r="I309" s="198">
        <v>0</v>
      </c>
      <c r="J309" s="198">
        <v>0</v>
      </c>
      <c r="K309" s="198">
        <v>0</v>
      </c>
      <c r="L309" s="202" t="s">
        <v>1641</v>
      </c>
    </row>
    <row r="310" spans="1:12" s="172" customFormat="1" ht="15" hidden="1" customHeight="1" x14ac:dyDescent="0.25">
      <c r="A310" s="198">
        <v>41</v>
      </c>
      <c r="B310" s="167" t="s">
        <v>3040</v>
      </c>
      <c r="C310" s="184">
        <v>22.46</v>
      </c>
      <c r="D310" s="332" t="s">
        <v>3298</v>
      </c>
      <c r="E310" s="333" t="s">
        <v>664</v>
      </c>
      <c r="F310" s="333" t="s">
        <v>958</v>
      </c>
      <c r="G310" s="333" t="s">
        <v>409</v>
      </c>
      <c r="H310" s="198">
        <v>0</v>
      </c>
      <c r="I310" s="198">
        <v>0</v>
      </c>
      <c r="J310" s="198">
        <v>0</v>
      </c>
      <c r="K310" s="198">
        <v>1</v>
      </c>
      <c r="L310" s="202" t="s">
        <v>1641</v>
      </c>
    </row>
    <row r="311" spans="1:12" s="172" customFormat="1" ht="15" hidden="1" customHeight="1" x14ac:dyDescent="0.25">
      <c r="A311" s="198">
        <v>42</v>
      </c>
      <c r="B311" s="167" t="s">
        <v>3239</v>
      </c>
      <c r="C311" s="184">
        <v>19.350000000000001</v>
      </c>
      <c r="D311" s="332" t="s">
        <v>3299</v>
      </c>
      <c r="E311" s="333" t="s">
        <v>78</v>
      </c>
      <c r="F311" s="333" t="s">
        <v>3300</v>
      </c>
      <c r="G311" s="333" t="s">
        <v>1881</v>
      </c>
      <c r="H311" s="198">
        <v>0</v>
      </c>
      <c r="I311" s="198">
        <v>0</v>
      </c>
      <c r="J311" s="198">
        <v>0</v>
      </c>
      <c r="K311" s="198">
        <v>0</v>
      </c>
      <c r="L311" s="202" t="s">
        <v>1615</v>
      </c>
    </row>
    <row r="312" spans="1:12" s="172" customFormat="1" ht="15" hidden="1" customHeight="1" x14ac:dyDescent="0.25">
      <c r="A312" s="198">
        <v>43</v>
      </c>
      <c r="B312" s="167" t="s">
        <v>3301</v>
      </c>
      <c r="C312" s="184">
        <v>13.05</v>
      </c>
      <c r="D312" s="332" t="s">
        <v>3302</v>
      </c>
      <c r="E312" s="333" t="s">
        <v>78</v>
      </c>
      <c r="F312" s="333" t="s">
        <v>2574</v>
      </c>
      <c r="G312" s="333" t="s">
        <v>409</v>
      </c>
      <c r="H312" s="198">
        <v>0</v>
      </c>
      <c r="I312" s="198">
        <v>0</v>
      </c>
      <c r="J312" s="198">
        <v>1</v>
      </c>
      <c r="K312" s="198">
        <v>0</v>
      </c>
      <c r="L312" s="202" t="s">
        <v>1617</v>
      </c>
    </row>
    <row r="313" spans="1:12" s="172" customFormat="1" ht="15" hidden="1" customHeight="1" x14ac:dyDescent="0.25">
      <c r="A313" s="198">
        <v>44</v>
      </c>
      <c r="B313" s="167" t="s">
        <v>3301</v>
      </c>
      <c r="C313" s="184">
        <v>20.149999999999999</v>
      </c>
      <c r="D313" s="332" t="s">
        <v>3303</v>
      </c>
      <c r="E313" s="333" t="s">
        <v>3251</v>
      </c>
      <c r="F313" s="333" t="s">
        <v>3304</v>
      </c>
      <c r="G313" s="333" t="s">
        <v>409</v>
      </c>
      <c r="H313" s="198"/>
      <c r="I313" s="198"/>
      <c r="J313" s="198">
        <v>3</v>
      </c>
      <c r="K313" s="198">
        <v>1</v>
      </c>
      <c r="L313" s="202" t="s">
        <v>1617</v>
      </c>
    </row>
    <row r="314" spans="1:12" s="172" customFormat="1" ht="15" hidden="1" customHeight="1" x14ac:dyDescent="0.25">
      <c r="A314" s="198">
        <v>45</v>
      </c>
      <c r="B314" s="167" t="s">
        <v>3242</v>
      </c>
      <c r="C314" s="184">
        <v>7.58</v>
      </c>
      <c r="D314" s="332" t="s">
        <v>3305</v>
      </c>
      <c r="E314" s="333" t="s">
        <v>3251</v>
      </c>
      <c r="F314" s="333" t="s">
        <v>958</v>
      </c>
      <c r="G314" s="333" t="s">
        <v>409</v>
      </c>
      <c r="H314" s="198"/>
      <c r="I314" s="198"/>
      <c r="J314" s="198"/>
      <c r="K314" s="198"/>
      <c r="L314" s="202" t="s">
        <v>2312</v>
      </c>
    </row>
    <row r="315" spans="1:12" s="172" customFormat="1" ht="15" hidden="1" customHeight="1" x14ac:dyDescent="0.25">
      <c r="A315" s="198">
        <v>46</v>
      </c>
      <c r="B315" s="167" t="s">
        <v>3306</v>
      </c>
      <c r="C315" s="184">
        <v>11.3</v>
      </c>
      <c r="D315" s="332" t="s">
        <v>3307</v>
      </c>
      <c r="E315" s="333" t="s">
        <v>78</v>
      </c>
      <c r="F315" s="333" t="s">
        <v>778</v>
      </c>
      <c r="G315" s="333" t="s">
        <v>409</v>
      </c>
      <c r="H315" s="198"/>
      <c r="I315" s="198"/>
      <c r="J315" s="198">
        <v>1</v>
      </c>
      <c r="K315" s="198"/>
      <c r="L315" s="202" t="s">
        <v>1608</v>
      </c>
    </row>
    <row r="316" spans="1:12" s="5" customFormat="1" ht="20.100000000000001" customHeight="1" x14ac:dyDescent="0.25">
      <c r="A316" s="37"/>
      <c r="B316" s="38"/>
      <c r="C316" s="37"/>
      <c r="D316" s="37"/>
      <c r="E316" s="37"/>
      <c r="F316" s="37" t="s">
        <v>3021</v>
      </c>
      <c r="G316" s="37" t="s">
        <v>1149</v>
      </c>
      <c r="H316" s="38">
        <f>SUM(H292:H315)</f>
        <v>0</v>
      </c>
      <c r="I316" s="38">
        <f>SUM(I292:I315)</f>
        <v>0</v>
      </c>
      <c r="J316" s="38">
        <f>SUM(J292:J315)</f>
        <v>15</v>
      </c>
      <c r="K316" s="38">
        <f>SUM(K292:K315)</f>
        <v>10</v>
      </c>
      <c r="L316" s="37"/>
    </row>
    <row r="317" spans="1:12" s="172" customFormat="1" ht="29.25" customHeight="1" x14ac:dyDescent="0.25">
      <c r="A317" s="518" t="s">
        <v>910</v>
      </c>
      <c r="B317" s="518"/>
      <c r="C317" s="518"/>
      <c r="D317" s="518"/>
      <c r="E317" s="518"/>
      <c r="F317" s="518"/>
      <c r="G317" s="518"/>
      <c r="H317" s="518"/>
      <c r="I317" s="518"/>
      <c r="J317" s="518"/>
      <c r="K317" s="518"/>
      <c r="L317" s="518"/>
    </row>
    <row r="318" spans="1:12" s="172" customFormat="1" ht="15" hidden="1" customHeight="1" x14ac:dyDescent="0.25">
      <c r="A318" s="173">
        <v>1</v>
      </c>
      <c r="B318" s="181">
        <v>41485</v>
      </c>
      <c r="C318" s="330">
        <v>0.77083333333333337</v>
      </c>
      <c r="D318" s="328" t="s">
        <v>3308</v>
      </c>
      <c r="E318" s="328" t="s">
        <v>39</v>
      </c>
      <c r="F318" s="328" t="s">
        <v>3309</v>
      </c>
      <c r="G318" s="173" t="s">
        <v>2624</v>
      </c>
      <c r="H318" s="173"/>
      <c r="I318" s="173"/>
      <c r="J318" s="173"/>
      <c r="K318" s="173"/>
      <c r="L318" s="173" t="s">
        <v>123</v>
      </c>
    </row>
    <row r="319" spans="1:12" s="172" customFormat="1" ht="15" hidden="1" customHeight="1" x14ac:dyDescent="0.25">
      <c r="A319" s="173">
        <v>2</v>
      </c>
      <c r="B319" s="181">
        <v>41460</v>
      </c>
      <c r="C319" s="330">
        <v>0.45833333333333331</v>
      </c>
      <c r="D319" s="328" t="s">
        <v>3310</v>
      </c>
      <c r="E319" s="328" t="s">
        <v>39</v>
      </c>
      <c r="F319" s="328" t="s">
        <v>3311</v>
      </c>
      <c r="G319" s="173" t="s">
        <v>93</v>
      </c>
      <c r="H319" s="173"/>
      <c r="I319" s="173"/>
      <c r="J319" s="173">
        <v>1</v>
      </c>
      <c r="K319" s="173"/>
      <c r="L319" s="173" t="s">
        <v>47</v>
      </c>
    </row>
    <row r="320" spans="1:12" s="172" customFormat="1" ht="15" hidden="1" customHeight="1" x14ac:dyDescent="0.25">
      <c r="A320" s="173">
        <v>3</v>
      </c>
      <c r="B320" s="181">
        <v>41464</v>
      </c>
      <c r="C320" s="335">
        <v>0.3888888888888889</v>
      </c>
      <c r="D320" s="328" t="s">
        <v>3312</v>
      </c>
      <c r="E320" s="336" t="s">
        <v>652</v>
      </c>
      <c r="F320" s="336" t="s">
        <v>3313</v>
      </c>
      <c r="G320" s="173" t="s">
        <v>93</v>
      </c>
      <c r="H320" s="173"/>
      <c r="I320" s="173"/>
      <c r="J320" s="173">
        <v>1</v>
      </c>
      <c r="K320" s="173"/>
      <c r="L320" s="173" t="s">
        <v>62</v>
      </c>
    </row>
    <row r="321" spans="1:12" s="172" customFormat="1" ht="15" hidden="1" customHeight="1" x14ac:dyDescent="0.25">
      <c r="A321" s="173">
        <v>4</v>
      </c>
      <c r="B321" s="181">
        <v>41467</v>
      </c>
      <c r="C321" s="330">
        <v>0.87152777777777779</v>
      </c>
      <c r="D321" s="328" t="s">
        <v>3314</v>
      </c>
      <c r="E321" s="328" t="s">
        <v>39</v>
      </c>
      <c r="F321" s="328" t="s">
        <v>3315</v>
      </c>
      <c r="G321" s="173" t="s">
        <v>93</v>
      </c>
      <c r="H321" s="173"/>
      <c r="I321" s="173"/>
      <c r="J321" s="173">
        <v>1</v>
      </c>
      <c r="K321" s="173"/>
      <c r="L321" s="173" t="s">
        <v>47</v>
      </c>
    </row>
    <row r="322" spans="1:12" s="172" customFormat="1" ht="15" hidden="1" customHeight="1" x14ac:dyDescent="0.25">
      <c r="A322" s="169">
        <v>5</v>
      </c>
      <c r="B322" s="181">
        <v>41475</v>
      </c>
      <c r="C322" s="330">
        <v>0.83680555555555547</v>
      </c>
      <c r="D322" s="328" t="s">
        <v>3316</v>
      </c>
      <c r="E322" s="336" t="s">
        <v>652</v>
      </c>
      <c r="F322" s="328" t="s">
        <v>3317</v>
      </c>
      <c r="G322" s="173" t="s">
        <v>93</v>
      </c>
      <c r="H322" s="171"/>
      <c r="I322" s="171"/>
      <c r="J322" s="171"/>
      <c r="K322" s="171">
        <v>1</v>
      </c>
      <c r="L322" s="171" t="s">
        <v>62</v>
      </c>
    </row>
    <row r="323" spans="1:12" s="172" customFormat="1" ht="15" hidden="1" customHeight="1" x14ac:dyDescent="0.25">
      <c r="A323" s="173">
        <v>6</v>
      </c>
      <c r="B323" s="181">
        <v>41477</v>
      </c>
      <c r="C323" s="330">
        <v>0.66666666666666663</v>
      </c>
      <c r="D323" s="328" t="s">
        <v>3318</v>
      </c>
      <c r="E323" s="328" t="s">
        <v>39</v>
      </c>
      <c r="F323" s="328" t="s">
        <v>3319</v>
      </c>
      <c r="G323" s="173" t="s">
        <v>2624</v>
      </c>
      <c r="H323" s="173"/>
      <c r="I323" s="173"/>
      <c r="J323" s="173"/>
      <c r="K323" s="173"/>
      <c r="L323" s="173" t="s">
        <v>54</v>
      </c>
    </row>
    <row r="324" spans="1:12" s="172" customFormat="1" ht="15" hidden="1" customHeight="1" x14ac:dyDescent="0.25">
      <c r="A324" s="173">
        <v>7</v>
      </c>
      <c r="B324" s="181">
        <v>41478</v>
      </c>
      <c r="C324" s="330">
        <v>0.66666666666666663</v>
      </c>
      <c r="D324" s="328" t="s">
        <v>3320</v>
      </c>
      <c r="E324" s="336" t="s">
        <v>652</v>
      </c>
      <c r="F324" s="328" t="s">
        <v>3321</v>
      </c>
      <c r="G324" s="173" t="s">
        <v>93</v>
      </c>
      <c r="H324" s="173"/>
      <c r="I324" s="173"/>
      <c r="J324" s="173"/>
      <c r="K324" s="173">
        <v>1</v>
      </c>
      <c r="L324" s="173" t="s">
        <v>62</v>
      </c>
    </row>
    <row r="325" spans="1:12" s="172" customFormat="1" ht="15" hidden="1" customHeight="1" x14ac:dyDescent="0.25">
      <c r="A325" s="169">
        <v>8</v>
      </c>
      <c r="B325" s="181">
        <v>41485</v>
      </c>
      <c r="C325" s="330">
        <v>0.80208333333333337</v>
      </c>
      <c r="D325" s="328" t="s">
        <v>3322</v>
      </c>
      <c r="E325" s="336" t="s">
        <v>652</v>
      </c>
      <c r="F325" s="336" t="s">
        <v>3323</v>
      </c>
      <c r="G325" s="173"/>
      <c r="H325" s="171"/>
      <c r="I325" s="171"/>
      <c r="J325" s="171">
        <v>1</v>
      </c>
      <c r="K325" s="171"/>
      <c r="L325" s="171" t="s">
        <v>62</v>
      </c>
    </row>
    <row r="326" spans="1:12" s="172" customFormat="1" ht="15" hidden="1" customHeight="1" x14ac:dyDescent="0.25">
      <c r="A326" s="169">
        <v>9</v>
      </c>
      <c r="B326" s="181">
        <v>41486</v>
      </c>
      <c r="C326" s="330">
        <v>14</v>
      </c>
      <c r="D326" s="328" t="s">
        <v>3324</v>
      </c>
      <c r="E326" s="336" t="s">
        <v>661</v>
      </c>
      <c r="F326" s="336" t="s">
        <v>3325</v>
      </c>
      <c r="G326" s="173" t="s">
        <v>3326</v>
      </c>
      <c r="H326" s="171"/>
      <c r="I326" s="171"/>
      <c r="J326" s="171"/>
      <c r="K326" s="171">
        <v>1</v>
      </c>
      <c r="L326" s="171" t="s">
        <v>3327</v>
      </c>
    </row>
    <row r="327" spans="1:12" s="5" customFormat="1" ht="20.100000000000001" customHeight="1" x14ac:dyDescent="0.25">
      <c r="A327" s="37"/>
      <c r="B327" s="38"/>
      <c r="C327" s="37"/>
      <c r="D327" s="37"/>
      <c r="E327" s="37"/>
      <c r="F327" s="37" t="s">
        <v>2992</v>
      </c>
      <c r="G327" s="37" t="s">
        <v>926</v>
      </c>
      <c r="H327" s="38">
        <f>SUM(H318:H326)</f>
        <v>0</v>
      </c>
      <c r="I327" s="38">
        <f>SUM(I318:I326)</f>
        <v>0</v>
      </c>
      <c r="J327" s="38">
        <f>SUM(J318:J326)</f>
        <v>4</v>
      </c>
      <c r="K327" s="38">
        <f>SUM(K318:K326)</f>
        <v>3</v>
      </c>
      <c r="L327" s="37"/>
    </row>
    <row r="328" spans="1:12" s="172" customFormat="1" ht="15" hidden="1" customHeight="1" x14ac:dyDescent="0.25">
      <c r="A328" s="169">
        <v>10</v>
      </c>
      <c r="B328" s="181">
        <v>41488</v>
      </c>
      <c r="C328" s="337">
        <v>11</v>
      </c>
      <c r="D328" s="328" t="s">
        <v>3328</v>
      </c>
      <c r="E328" s="328" t="s">
        <v>78</v>
      </c>
      <c r="F328" s="328" t="s">
        <v>3329</v>
      </c>
      <c r="G328" s="173" t="s">
        <v>3253</v>
      </c>
      <c r="H328" s="171"/>
      <c r="I328" s="171"/>
      <c r="J328" s="171"/>
      <c r="K328" s="171">
        <v>1</v>
      </c>
      <c r="L328" s="171" t="s">
        <v>47</v>
      </c>
    </row>
    <row r="329" spans="1:12" s="172" customFormat="1" ht="15" hidden="1" customHeight="1" x14ac:dyDescent="0.25">
      <c r="A329" s="169">
        <v>11</v>
      </c>
      <c r="B329" s="181">
        <v>41497</v>
      </c>
      <c r="C329" s="337">
        <v>1.1000000000000001</v>
      </c>
      <c r="D329" s="328" t="s">
        <v>3330</v>
      </c>
      <c r="E329" s="328" t="s">
        <v>32</v>
      </c>
      <c r="F329" s="328" t="s">
        <v>3331</v>
      </c>
      <c r="G329" s="173" t="s">
        <v>358</v>
      </c>
      <c r="H329" s="171"/>
      <c r="I329" s="171"/>
      <c r="J329" s="171">
        <v>1</v>
      </c>
      <c r="K329" s="171"/>
      <c r="L329" s="171" t="s">
        <v>123</v>
      </c>
    </row>
    <row r="330" spans="1:12" s="172" customFormat="1" ht="15" hidden="1" customHeight="1" x14ac:dyDescent="0.25">
      <c r="A330" s="169">
        <v>12</v>
      </c>
      <c r="B330" s="181">
        <v>41501</v>
      </c>
      <c r="C330" s="337">
        <v>23.3</v>
      </c>
      <c r="D330" s="328" t="s">
        <v>3332</v>
      </c>
      <c r="E330" s="328" t="s">
        <v>78</v>
      </c>
      <c r="F330" s="328" t="s">
        <v>3333</v>
      </c>
      <c r="G330" s="173" t="s">
        <v>358</v>
      </c>
      <c r="H330" s="171"/>
      <c r="I330" s="171"/>
      <c r="J330" s="171"/>
      <c r="K330" s="171"/>
      <c r="L330" s="171" t="s">
        <v>37</v>
      </c>
    </row>
    <row r="331" spans="1:12" s="172" customFormat="1" ht="15" hidden="1" customHeight="1" x14ac:dyDescent="0.25">
      <c r="A331" s="173">
        <v>13</v>
      </c>
      <c r="B331" s="181">
        <v>41503</v>
      </c>
      <c r="C331" s="337">
        <v>13.3</v>
      </c>
      <c r="D331" s="328" t="s">
        <v>3334</v>
      </c>
      <c r="E331" s="328" t="s">
        <v>78</v>
      </c>
      <c r="F331" s="328" t="s">
        <v>3335</v>
      </c>
      <c r="G331" s="173" t="s">
        <v>358</v>
      </c>
      <c r="H331" s="173"/>
      <c r="I331" s="173"/>
      <c r="J331" s="173"/>
      <c r="K331" s="173"/>
      <c r="L331" s="173" t="s">
        <v>94</v>
      </c>
    </row>
    <row r="332" spans="1:12" s="172" customFormat="1" ht="15" hidden="1" customHeight="1" x14ac:dyDescent="0.25">
      <c r="A332" s="169">
        <v>14</v>
      </c>
      <c r="B332" s="181">
        <v>41503</v>
      </c>
      <c r="C332" s="337">
        <v>18.2</v>
      </c>
      <c r="D332" s="328" t="s">
        <v>3336</v>
      </c>
      <c r="E332" s="328" t="s">
        <v>78</v>
      </c>
      <c r="F332" s="328" t="s">
        <v>3337</v>
      </c>
      <c r="G332" s="173" t="s">
        <v>3338</v>
      </c>
      <c r="H332" s="171"/>
      <c r="I332" s="171"/>
      <c r="J332" s="171"/>
      <c r="K332" s="171">
        <v>1</v>
      </c>
      <c r="L332" s="171" t="s">
        <v>94</v>
      </c>
    </row>
    <row r="333" spans="1:12" s="172" customFormat="1" ht="15" hidden="1" customHeight="1" x14ac:dyDescent="0.25">
      <c r="A333" s="169">
        <v>15</v>
      </c>
      <c r="B333" s="181">
        <v>41503</v>
      </c>
      <c r="C333" s="337">
        <v>21.2</v>
      </c>
      <c r="D333" s="328" t="s">
        <v>3339</v>
      </c>
      <c r="E333" s="328" t="s">
        <v>78</v>
      </c>
      <c r="F333" s="328" t="s">
        <v>3340</v>
      </c>
      <c r="G333" s="173" t="s">
        <v>3018</v>
      </c>
      <c r="H333" s="171"/>
      <c r="I333" s="171"/>
      <c r="J333" s="171"/>
      <c r="K333" s="171"/>
      <c r="L333" s="171" t="s">
        <v>94</v>
      </c>
    </row>
    <row r="334" spans="1:12" s="172" customFormat="1" ht="15" hidden="1" customHeight="1" x14ac:dyDescent="0.25">
      <c r="A334" s="169">
        <v>16</v>
      </c>
      <c r="B334" s="181">
        <v>41510</v>
      </c>
      <c r="C334" s="337">
        <v>10.5</v>
      </c>
      <c r="D334" s="328" t="s">
        <v>3341</v>
      </c>
      <c r="E334" s="328" t="s">
        <v>399</v>
      </c>
      <c r="F334" s="328" t="s">
        <v>3342</v>
      </c>
      <c r="G334" s="173" t="s">
        <v>544</v>
      </c>
      <c r="H334" s="171"/>
      <c r="I334" s="171"/>
      <c r="J334" s="171">
        <v>2</v>
      </c>
      <c r="K334" s="171"/>
      <c r="L334" s="171" t="s">
        <v>94</v>
      </c>
    </row>
    <row r="335" spans="1:12" s="172" customFormat="1" ht="15" hidden="1" customHeight="1" x14ac:dyDescent="0.25">
      <c r="A335" s="169">
        <v>17</v>
      </c>
      <c r="B335" s="181">
        <v>41512</v>
      </c>
      <c r="C335" s="337">
        <v>8</v>
      </c>
      <c r="D335" s="328" t="s">
        <v>3343</v>
      </c>
      <c r="E335" s="328" t="s">
        <v>78</v>
      </c>
      <c r="F335" s="328" t="s">
        <v>3344</v>
      </c>
      <c r="G335" s="173" t="s">
        <v>544</v>
      </c>
      <c r="H335" s="171"/>
      <c r="I335" s="171"/>
      <c r="J335" s="171"/>
      <c r="K335" s="171"/>
      <c r="L335" s="171" t="s">
        <v>54</v>
      </c>
    </row>
    <row r="336" spans="1:12" s="172" customFormat="1" ht="15" hidden="1" customHeight="1" x14ac:dyDescent="0.25">
      <c r="A336" s="169">
        <v>18</v>
      </c>
      <c r="B336" s="181">
        <v>41517</v>
      </c>
      <c r="C336" s="337">
        <v>21.4</v>
      </c>
      <c r="D336" s="328" t="s">
        <v>3345</v>
      </c>
      <c r="E336" s="328" t="s">
        <v>78</v>
      </c>
      <c r="F336" s="328" t="s">
        <v>3346</v>
      </c>
      <c r="G336" s="173" t="s">
        <v>3018</v>
      </c>
      <c r="H336" s="171"/>
      <c r="I336" s="171"/>
      <c r="J336" s="171"/>
      <c r="K336" s="171"/>
      <c r="L336" s="171" t="s">
        <v>94</v>
      </c>
    </row>
    <row r="337" spans="1:12" s="5" customFormat="1" ht="20.100000000000001" customHeight="1" x14ac:dyDescent="0.25">
      <c r="A337" s="37"/>
      <c r="B337" s="38"/>
      <c r="C337" s="37"/>
      <c r="D337" s="37"/>
      <c r="E337" s="37"/>
      <c r="F337" s="37" t="s">
        <v>3013</v>
      </c>
      <c r="G337" s="37" t="s">
        <v>926</v>
      </c>
      <c r="H337" s="38">
        <f>SUM(H328:H336)</f>
        <v>0</v>
      </c>
      <c r="I337" s="38">
        <f>SUM(I328:I336)</f>
        <v>0</v>
      </c>
      <c r="J337" s="38">
        <f>SUM(J328:J336)</f>
        <v>3</v>
      </c>
      <c r="K337" s="38">
        <f>SUM(K328:K336)</f>
        <v>2</v>
      </c>
      <c r="L337" s="37"/>
    </row>
    <row r="338" spans="1:12" s="172" customFormat="1" ht="15" hidden="1" customHeight="1" x14ac:dyDescent="0.25">
      <c r="A338" s="169">
        <v>19</v>
      </c>
      <c r="B338" s="181">
        <v>41519</v>
      </c>
      <c r="C338" s="337">
        <v>6.1</v>
      </c>
      <c r="D338" s="328" t="s">
        <v>3347</v>
      </c>
      <c r="E338" s="328" t="s">
        <v>78</v>
      </c>
      <c r="F338" s="328" t="s">
        <v>3348</v>
      </c>
      <c r="G338" s="173" t="s">
        <v>3018</v>
      </c>
      <c r="H338" s="171"/>
      <c r="I338" s="171"/>
      <c r="J338" s="171"/>
      <c r="K338" s="171">
        <v>1</v>
      </c>
      <c r="L338" s="171" t="s">
        <v>54</v>
      </c>
    </row>
    <row r="339" spans="1:12" s="172" customFormat="1" ht="15" hidden="1" customHeight="1" x14ac:dyDescent="0.25">
      <c r="A339" s="169">
        <v>20</v>
      </c>
      <c r="B339" s="181">
        <v>41519</v>
      </c>
      <c r="C339" s="337">
        <v>17.5</v>
      </c>
      <c r="D339" s="328" t="s">
        <v>3349</v>
      </c>
      <c r="E339" s="328" t="s">
        <v>3350</v>
      </c>
      <c r="F339" s="328" t="s">
        <v>3351</v>
      </c>
      <c r="G339" s="173" t="s">
        <v>3253</v>
      </c>
      <c r="H339" s="171">
        <v>1</v>
      </c>
      <c r="I339" s="171"/>
      <c r="J339" s="171"/>
      <c r="K339" s="171"/>
      <c r="L339" s="171" t="s">
        <v>54</v>
      </c>
    </row>
    <row r="340" spans="1:12" s="172" customFormat="1" ht="15" hidden="1" customHeight="1" x14ac:dyDescent="0.25">
      <c r="A340" s="169">
        <v>21</v>
      </c>
      <c r="B340" s="181">
        <v>41532</v>
      </c>
      <c r="C340" s="337">
        <v>10.199999999999999</v>
      </c>
      <c r="D340" s="328" t="s">
        <v>3352</v>
      </c>
      <c r="E340" s="328" t="s">
        <v>78</v>
      </c>
      <c r="F340" s="328" t="s">
        <v>3353</v>
      </c>
      <c r="G340" s="173" t="s">
        <v>358</v>
      </c>
      <c r="H340" s="171"/>
      <c r="I340" s="171"/>
      <c r="J340" s="171">
        <v>1</v>
      </c>
      <c r="K340" s="171"/>
      <c r="L340" s="171" t="s">
        <v>50</v>
      </c>
    </row>
    <row r="341" spans="1:12" s="172" customFormat="1" ht="15" hidden="1" customHeight="1" x14ac:dyDescent="0.25">
      <c r="A341" s="169">
        <v>22</v>
      </c>
      <c r="B341" s="181">
        <v>41542</v>
      </c>
      <c r="C341" s="337">
        <v>14</v>
      </c>
      <c r="D341" s="328" t="s">
        <v>3354</v>
      </c>
      <c r="E341" s="328" t="s">
        <v>78</v>
      </c>
      <c r="F341" s="328" t="s">
        <v>3355</v>
      </c>
      <c r="G341" s="173" t="s">
        <v>3018</v>
      </c>
      <c r="H341" s="171"/>
      <c r="I341" s="171"/>
      <c r="J341" s="171"/>
      <c r="K341" s="171"/>
      <c r="L341" s="171" t="s">
        <v>54</v>
      </c>
    </row>
    <row r="342" spans="1:12" s="172" customFormat="1" ht="15" hidden="1" customHeight="1" x14ac:dyDescent="0.25">
      <c r="A342" s="169">
        <v>23</v>
      </c>
      <c r="B342" s="181">
        <v>41545</v>
      </c>
      <c r="C342" s="337">
        <v>16.2</v>
      </c>
      <c r="D342" s="328" t="s">
        <v>3356</v>
      </c>
      <c r="E342" s="328" t="s">
        <v>78</v>
      </c>
      <c r="F342" s="328" t="s">
        <v>3357</v>
      </c>
      <c r="G342" s="173" t="s">
        <v>409</v>
      </c>
      <c r="H342" s="171"/>
      <c r="I342" s="171"/>
      <c r="J342" s="171"/>
      <c r="K342" s="171"/>
      <c r="L342" s="171" t="s">
        <v>94</v>
      </c>
    </row>
    <row r="343" spans="1:12" s="172" customFormat="1" ht="15" hidden="1" customHeight="1" x14ac:dyDescent="0.25">
      <c r="A343" s="169">
        <v>24</v>
      </c>
      <c r="B343" s="181">
        <v>41546</v>
      </c>
      <c r="C343" s="337">
        <v>20.45</v>
      </c>
      <c r="D343" s="328" t="s">
        <v>3358</v>
      </c>
      <c r="E343" s="328" t="s">
        <v>661</v>
      </c>
      <c r="F343" s="328" t="s">
        <v>3359</v>
      </c>
      <c r="G343" s="173" t="s">
        <v>358</v>
      </c>
      <c r="H343" s="171"/>
      <c r="I343" s="171"/>
      <c r="J343" s="171">
        <v>1</v>
      </c>
      <c r="K343" s="171"/>
      <c r="L343" s="171" t="s">
        <v>50</v>
      </c>
    </row>
    <row r="344" spans="1:12" s="172" customFormat="1" ht="15" hidden="1" customHeight="1" x14ac:dyDescent="0.25">
      <c r="A344" s="169">
        <v>25</v>
      </c>
      <c r="B344" s="181">
        <v>41547</v>
      </c>
      <c r="C344" s="337">
        <v>7.05</v>
      </c>
      <c r="D344" s="328" t="s">
        <v>3360</v>
      </c>
      <c r="E344" s="328" t="s">
        <v>2519</v>
      </c>
      <c r="F344" s="328" t="s">
        <v>3361</v>
      </c>
      <c r="G344" s="173" t="s">
        <v>409</v>
      </c>
      <c r="H344" s="171"/>
      <c r="I344" s="171"/>
      <c r="J344" s="171"/>
      <c r="K344" s="171"/>
      <c r="L344" s="171" t="s">
        <v>54</v>
      </c>
    </row>
    <row r="345" spans="1:12" s="5" customFormat="1" ht="20.100000000000001" customHeight="1" x14ac:dyDescent="0.25">
      <c r="A345" s="37"/>
      <c r="B345" s="38"/>
      <c r="C345" s="37"/>
      <c r="D345" s="37"/>
      <c r="E345" s="37"/>
      <c r="F345" s="37" t="s">
        <v>3021</v>
      </c>
      <c r="G345" s="37" t="s">
        <v>926</v>
      </c>
      <c r="H345" s="38">
        <f>SUM(H338:H344)</f>
        <v>1</v>
      </c>
      <c r="I345" s="38">
        <f>SUM(I338:I344)</f>
        <v>0</v>
      </c>
      <c r="J345" s="38">
        <f>SUM(J338:J344)</f>
        <v>2</v>
      </c>
      <c r="K345" s="38">
        <f>SUM(K338:K344)</f>
        <v>1</v>
      </c>
      <c r="L345" s="37"/>
    </row>
    <row r="346" spans="1:12" s="172" customFormat="1" ht="31.5" customHeight="1" x14ac:dyDescent="0.25">
      <c r="A346" s="519" t="s">
        <v>1536</v>
      </c>
      <c r="B346" s="519"/>
      <c r="C346" s="519"/>
      <c r="D346" s="519"/>
      <c r="E346" s="519"/>
      <c r="F346" s="519"/>
      <c r="G346" s="519"/>
      <c r="H346" s="519"/>
      <c r="I346" s="519"/>
      <c r="J346" s="519"/>
      <c r="K346" s="519"/>
      <c r="L346" s="519"/>
    </row>
    <row r="347" spans="1:12" s="172" customFormat="1" ht="15" hidden="1" customHeight="1" x14ac:dyDescent="0.25">
      <c r="A347" s="338" t="s">
        <v>273</v>
      </c>
      <c r="B347" s="181">
        <v>41458</v>
      </c>
      <c r="C347" s="338" t="s">
        <v>353</v>
      </c>
      <c r="D347" s="332" t="s">
        <v>3362</v>
      </c>
      <c r="E347" s="332" t="s">
        <v>3363</v>
      </c>
      <c r="F347" s="332" t="s">
        <v>3364</v>
      </c>
      <c r="G347" s="332" t="s">
        <v>3047</v>
      </c>
      <c r="H347" s="167"/>
      <c r="I347" s="167"/>
      <c r="J347" s="167">
        <v>1</v>
      </c>
      <c r="K347" s="167"/>
      <c r="L347" s="198" t="s">
        <v>123</v>
      </c>
    </row>
    <row r="348" spans="1:12" s="172" customFormat="1" ht="15" hidden="1" customHeight="1" x14ac:dyDescent="0.25">
      <c r="A348" s="338" t="s">
        <v>282</v>
      </c>
      <c r="B348" s="181">
        <v>41461</v>
      </c>
      <c r="C348" s="338" t="s">
        <v>618</v>
      </c>
      <c r="D348" s="332" t="s">
        <v>3365</v>
      </c>
      <c r="E348" s="332" t="s">
        <v>39</v>
      </c>
      <c r="F348" s="332" t="s">
        <v>3366</v>
      </c>
      <c r="G348" s="332" t="s">
        <v>3366</v>
      </c>
      <c r="H348" s="167"/>
      <c r="I348" s="167"/>
      <c r="J348" s="167">
        <v>1</v>
      </c>
      <c r="K348" s="167"/>
      <c r="L348" s="198" t="s">
        <v>94</v>
      </c>
    </row>
    <row r="349" spans="1:12" s="172" customFormat="1" ht="15" hidden="1" customHeight="1" x14ac:dyDescent="0.25">
      <c r="A349" s="338" t="s">
        <v>289</v>
      </c>
      <c r="B349" s="181">
        <v>41461</v>
      </c>
      <c r="C349" s="338" t="s">
        <v>302</v>
      </c>
      <c r="D349" s="332" t="s">
        <v>3367</v>
      </c>
      <c r="E349" s="332" t="s">
        <v>1868</v>
      </c>
      <c r="F349" s="332" t="s">
        <v>3368</v>
      </c>
      <c r="G349" s="332" t="s">
        <v>3366</v>
      </c>
      <c r="H349" s="167"/>
      <c r="I349" s="167"/>
      <c r="J349" s="167">
        <v>1</v>
      </c>
      <c r="K349" s="167"/>
      <c r="L349" s="198" t="s">
        <v>94</v>
      </c>
    </row>
    <row r="350" spans="1:12" s="5" customFormat="1" ht="20.100000000000001" customHeight="1" x14ac:dyDescent="0.25">
      <c r="A350" s="37"/>
      <c r="B350" s="38"/>
      <c r="C350" s="37"/>
      <c r="D350" s="37"/>
      <c r="E350" s="37"/>
      <c r="F350" s="37" t="s">
        <v>2992</v>
      </c>
      <c r="G350" s="37" t="s">
        <v>1557</v>
      </c>
      <c r="H350" s="38">
        <f>SUM(H347:H349)</f>
        <v>0</v>
      </c>
      <c r="I350" s="38">
        <f>SUM(I347:I349)</f>
        <v>0</v>
      </c>
      <c r="J350" s="38">
        <f>SUM(J347:J349)</f>
        <v>3</v>
      </c>
      <c r="K350" s="38">
        <f>SUM(K347:K349)</f>
        <v>0</v>
      </c>
      <c r="L350" s="37"/>
    </row>
    <row r="351" spans="1:12" s="172" customFormat="1" ht="15" hidden="1" customHeight="1" x14ac:dyDescent="0.25">
      <c r="A351" s="185" t="s">
        <v>295</v>
      </c>
      <c r="B351" s="181">
        <v>41509</v>
      </c>
      <c r="C351" s="185" t="s">
        <v>3369</v>
      </c>
      <c r="D351" s="333" t="s">
        <v>3370</v>
      </c>
      <c r="E351" s="333" t="s">
        <v>78</v>
      </c>
      <c r="F351" s="333" t="s">
        <v>3371</v>
      </c>
      <c r="G351" s="333" t="s">
        <v>3372</v>
      </c>
      <c r="H351" s="198"/>
      <c r="I351" s="198"/>
      <c r="J351" s="198"/>
      <c r="K351" s="167">
        <v>1</v>
      </c>
      <c r="L351" s="202" t="s">
        <v>1641</v>
      </c>
    </row>
    <row r="352" spans="1:12" s="172" customFormat="1" ht="15" hidden="1" customHeight="1" x14ac:dyDescent="0.25">
      <c r="A352" s="185" t="s">
        <v>300</v>
      </c>
      <c r="B352" s="181">
        <v>41512</v>
      </c>
      <c r="C352" s="185" t="s">
        <v>539</v>
      </c>
      <c r="D352" s="333" t="s">
        <v>3373</v>
      </c>
      <c r="E352" s="333" t="s">
        <v>78</v>
      </c>
      <c r="F352" s="333" t="s">
        <v>706</v>
      </c>
      <c r="G352" s="333" t="s">
        <v>409</v>
      </c>
      <c r="H352" s="198"/>
      <c r="I352" s="198"/>
      <c r="J352" s="167">
        <v>1</v>
      </c>
      <c r="K352" s="198"/>
      <c r="L352" s="202" t="s">
        <v>54</v>
      </c>
    </row>
    <row r="353" spans="1:12" s="5" customFormat="1" ht="20.100000000000001" customHeight="1" x14ac:dyDescent="0.25">
      <c r="A353" s="37"/>
      <c r="B353" s="38"/>
      <c r="C353" s="37"/>
      <c r="D353" s="37"/>
      <c r="E353" s="37"/>
      <c r="F353" s="37" t="s">
        <v>3013</v>
      </c>
      <c r="G353" s="37" t="s">
        <v>1557</v>
      </c>
      <c r="H353" s="38">
        <f>SUM(H351:H352)</f>
        <v>0</v>
      </c>
      <c r="I353" s="38">
        <f>SUM(I351:I352)</f>
        <v>0</v>
      </c>
      <c r="J353" s="38">
        <f>SUM(J351:J352)</f>
        <v>1</v>
      </c>
      <c r="K353" s="38">
        <f>SUM(K351:K352)</f>
        <v>1</v>
      </c>
      <c r="L353" s="37"/>
    </row>
    <row r="354" spans="1:12" s="172" customFormat="1" ht="15" hidden="1" customHeight="1" x14ac:dyDescent="0.25">
      <c r="A354" s="185" t="s">
        <v>306</v>
      </c>
      <c r="B354" s="181">
        <v>41527</v>
      </c>
      <c r="C354" s="185" t="s">
        <v>1612</v>
      </c>
      <c r="D354" s="333" t="s">
        <v>3374</v>
      </c>
      <c r="E354" s="333" t="s">
        <v>78</v>
      </c>
      <c r="F354" s="333" t="s">
        <v>3375</v>
      </c>
      <c r="G354" s="333" t="s">
        <v>3372</v>
      </c>
      <c r="H354" s="198"/>
      <c r="I354" s="198"/>
      <c r="J354" s="198"/>
      <c r="K354" s="198"/>
      <c r="L354" s="202" t="s">
        <v>62</v>
      </c>
    </row>
    <row r="355" spans="1:12" s="172" customFormat="1" ht="15" hidden="1" customHeight="1" x14ac:dyDescent="0.25">
      <c r="A355" s="185" t="s">
        <v>311</v>
      </c>
      <c r="B355" s="181">
        <v>41530</v>
      </c>
      <c r="C355" s="185" t="s">
        <v>463</v>
      </c>
      <c r="D355" s="333" t="s">
        <v>3376</v>
      </c>
      <c r="E355" s="333" t="s">
        <v>78</v>
      </c>
      <c r="F355" s="333" t="s">
        <v>3377</v>
      </c>
      <c r="G355" s="333" t="s">
        <v>3378</v>
      </c>
      <c r="H355" s="198"/>
      <c r="I355" s="198"/>
      <c r="J355" s="198"/>
      <c r="K355" s="198"/>
      <c r="L355" s="202" t="s">
        <v>1641</v>
      </c>
    </row>
    <row r="356" spans="1:12" s="172" customFormat="1" ht="15" hidden="1" customHeight="1" x14ac:dyDescent="0.25">
      <c r="A356" s="339" t="s">
        <v>314</v>
      </c>
      <c r="B356" s="181">
        <v>41534</v>
      </c>
      <c r="C356" s="185" t="s">
        <v>2396</v>
      </c>
      <c r="D356" s="333" t="s">
        <v>3379</v>
      </c>
      <c r="E356" s="333" t="s">
        <v>3380</v>
      </c>
      <c r="F356" s="333" t="s">
        <v>3381</v>
      </c>
      <c r="G356" s="333" t="s">
        <v>3382</v>
      </c>
      <c r="H356" s="198"/>
      <c r="I356" s="198"/>
      <c r="J356" s="198">
        <v>1</v>
      </c>
      <c r="K356" s="198"/>
      <c r="L356" s="202" t="s">
        <v>62</v>
      </c>
    </row>
    <row r="357" spans="1:12" s="172" customFormat="1" ht="15" hidden="1" customHeight="1" x14ac:dyDescent="0.25">
      <c r="A357" s="185" t="s">
        <v>318</v>
      </c>
      <c r="B357" s="181">
        <v>41536</v>
      </c>
      <c r="C357" s="185" t="s">
        <v>59</v>
      </c>
      <c r="D357" s="333" t="s">
        <v>3383</v>
      </c>
      <c r="E357" s="333" t="s">
        <v>78</v>
      </c>
      <c r="F357" s="333" t="s">
        <v>3384</v>
      </c>
      <c r="G357" s="333" t="s">
        <v>3366</v>
      </c>
      <c r="H357" s="198"/>
      <c r="I357" s="198"/>
      <c r="J357" s="198">
        <v>1</v>
      </c>
      <c r="K357" s="198"/>
      <c r="L357" s="202" t="s">
        <v>37</v>
      </c>
    </row>
    <row r="358" spans="1:12" s="172" customFormat="1" ht="15" hidden="1" customHeight="1" x14ac:dyDescent="0.25">
      <c r="A358" s="185" t="s">
        <v>322</v>
      </c>
      <c r="B358" s="181">
        <v>41537</v>
      </c>
      <c r="C358" s="185" t="s">
        <v>635</v>
      </c>
      <c r="D358" s="333" t="s">
        <v>3385</v>
      </c>
      <c r="E358" s="333" t="s">
        <v>78</v>
      </c>
      <c r="F358" s="333" t="s">
        <v>3386</v>
      </c>
      <c r="G358" s="333" t="s">
        <v>3372</v>
      </c>
      <c r="H358" s="198"/>
      <c r="I358" s="198"/>
      <c r="J358" s="198"/>
      <c r="K358" s="198">
        <v>2</v>
      </c>
      <c r="L358" s="202" t="s">
        <v>1641</v>
      </c>
    </row>
    <row r="359" spans="1:12" s="172" customFormat="1" ht="15" hidden="1" customHeight="1" x14ac:dyDescent="0.25">
      <c r="A359" s="185">
        <v>11</v>
      </c>
      <c r="B359" s="181">
        <v>41542</v>
      </c>
      <c r="C359" s="185" t="s">
        <v>203</v>
      </c>
      <c r="D359" s="333" t="s">
        <v>3387</v>
      </c>
      <c r="E359" s="333" t="s">
        <v>78</v>
      </c>
      <c r="F359" s="333" t="s">
        <v>3388</v>
      </c>
      <c r="G359" s="333" t="s">
        <v>3372</v>
      </c>
      <c r="H359" s="198"/>
      <c r="I359" s="198"/>
      <c r="J359" s="198">
        <v>3</v>
      </c>
      <c r="K359" s="198"/>
      <c r="L359" s="202" t="s">
        <v>123</v>
      </c>
    </row>
    <row r="360" spans="1:12" s="172" customFormat="1" ht="15" hidden="1" customHeight="1" x14ac:dyDescent="0.25">
      <c r="A360" s="185">
        <v>12</v>
      </c>
      <c r="B360" s="181">
        <v>41545</v>
      </c>
      <c r="C360" s="185" t="s">
        <v>275</v>
      </c>
      <c r="D360" s="333" t="s">
        <v>3389</v>
      </c>
      <c r="E360" s="333" t="s">
        <v>39</v>
      </c>
      <c r="F360" s="333" t="s">
        <v>3390</v>
      </c>
      <c r="G360" s="333" t="s">
        <v>3372</v>
      </c>
      <c r="H360" s="198"/>
      <c r="I360" s="198"/>
      <c r="J360" s="340">
        <v>1</v>
      </c>
      <c r="K360" s="198"/>
      <c r="L360" s="202" t="s">
        <v>94</v>
      </c>
    </row>
    <row r="361" spans="1:12" s="172" customFormat="1" ht="15" hidden="1" customHeight="1" x14ac:dyDescent="0.25">
      <c r="A361" s="185">
        <v>13</v>
      </c>
      <c r="B361" s="181">
        <v>41546</v>
      </c>
      <c r="C361" s="185" t="s">
        <v>532</v>
      </c>
      <c r="D361" s="333" t="s">
        <v>3391</v>
      </c>
      <c r="E361" s="333" t="s">
        <v>39</v>
      </c>
      <c r="F361" s="333" t="s">
        <v>3392</v>
      </c>
      <c r="G361" s="333" t="s">
        <v>3366</v>
      </c>
      <c r="H361" s="198"/>
      <c r="I361" s="198"/>
      <c r="J361" s="198">
        <v>1</v>
      </c>
      <c r="K361" s="198"/>
      <c r="L361" s="202" t="s">
        <v>50</v>
      </c>
    </row>
    <row r="362" spans="1:12" s="5" customFormat="1" ht="20.100000000000001" customHeight="1" x14ac:dyDescent="0.25">
      <c r="A362" s="37"/>
      <c r="B362" s="38"/>
      <c r="C362" s="37"/>
      <c r="D362" s="37"/>
      <c r="E362" s="37"/>
      <c r="F362" s="37" t="s">
        <v>3021</v>
      </c>
      <c r="G362" s="37" t="s">
        <v>1557</v>
      </c>
      <c r="H362" s="38">
        <f>SUM(H354:H361)</f>
        <v>0</v>
      </c>
      <c r="I362" s="38">
        <f>SUM(I354:I361)</f>
        <v>0</v>
      </c>
      <c r="J362" s="38">
        <f>SUM(J354:J361)</f>
        <v>7</v>
      </c>
      <c r="K362" s="38">
        <f>SUM(K354:K361)</f>
        <v>2</v>
      </c>
      <c r="L362" s="37"/>
    </row>
    <row r="363" spans="1:12" s="172" customFormat="1" ht="26.25" customHeight="1" x14ac:dyDescent="0.25">
      <c r="A363" s="522" t="s">
        <v>3393</v>
      </c>
      <c r="B363" s="522"/>
      <c r="C363" s="522"/>
      <c r="D363" s="522"/>
      <c r="E363" s="522"/>
      <c r="F363" s="522"/>
      <c r="G363" s="522"/>
      <c r="H363" s="522"/>
      <c r="I363" s="522"/>
      <c r="J363" s="522"/>
      <c r="K363" s="522"/>
      <c r="L363" s="522"/>
    </row>
    <row r="364" spans="1:12" s="172" customFormat="1" ht="15" hidden="1" customHeight="1" x14ac:dyDescent="0.25">
      <c r="A364" s="341">
        <v>1</v>
      </c>
      <c r="B364" s="342">
        <v>41456</v>
      </c>
      <c r="C364" s="343">
        <v>20.25</v>
      </c>
      <c r="D364" s="341" t="s">
        <v>3394</v>
      </c>
      <c r="E364" s="341" t="s">
        <v>78</v>
      </c>
      <c r="F364" s="344" t="s">
        <v>3395</v>
      </c>
      <c r="G364" s="341" t="s">
        <v>358</v>
      </c>
      <c r="H364" s="341">
        <v>0</v>
      </c>
      <c r="I364" s="341">
        <v>0</v>
      </c>
      <c r="J364" s="341">
        <v>1</v>
      </c>
      <c r="K364" s="341">
        <v>0</v>
      </c>
      <c r="L364" s="344" t="s">
        <v>54</v>
      </c>
    </row>
    <row r="365" spans="1:12" s="172" customFormat="1" ht="15" hidden="1" customHeight="1" x14ac:dyDescent="0.25">
      <c r="A365" s="341">
        <v>2</v>
      </c>
      <c r="B365" s="342">
        <v>41457</v>
      </c>
      <c r="C365" s="345" t="s">
        <v>349</v>
      </c>
      <c r="D365" s="341" t="s">
        <v>3396</v>
      </c>
      <c r="E365" s="341" t="s">
        <v>32</v>
      </c>
      <c r="F365" s="346" t="s">
        <v>372</v>
      </c>
      <c r="G365" s="341" t="s">
        <v>3018</v>
      </c>
      <c r="H365" s="341">
        <v>0</v>
      </c>
      <c r="I365" s="341">
        <v>0</v>
      </c>
      <c r="J365" s="341">
        <v>1</v>
      </c>
      <c r="K365" s="341">
        <v>0</v>
      </c>
      <c r="L365" s="344" t="s">
        <v>62</v>
      </c>
    </row>
    <row r="366" spans="1:12" s="172" customFormat="1" ht="15" hidden="1" customHeight="1" x14ac:dyDescent="0.25">
      <c r="A366" s="341">
        <v>3</v>
      </c>
      <c r="B366" s="342">
        <v>41458</v>
      </c>
      <c r="C366" s="345" t="s">
        <v>3397</v>
      </c>
      <c r="D366" s="341" t="s">
        <v>3398</v>
      </c>
      <c r="E366" s="341" t="s">
        <v>1825</v>
      </c>
      <c r="F366" s="344" t="s">
        <v>3399</v>
      </c>
      <c r="G366" s="341" t="s">
        <v>358</v>
      </c>
      <c r="H366" s="341">
        <v>0</v>
      </c>
      <c r="I366" s="341">
        <v>0</v>
      </c>
      <c r="J366" s="341">
        <v>1</v>
      </c>
      <c r="K366" s="341">
        <v>0</v>
      </c>
      <c r="L366" s="344" t="s">
        <v>62</v>
      </c>
    </row>
    <row r="367" spans="1:12" s="172" customFormat="1" ht="15" hidden="1" customHeight="1" x14ac:dyDescent="0.25">
      <c r="A367" s="346">
        <v>4</v>
      </c>
      <c r="B367" s="342">
        <v>41458</v>
      </c>
      <c r="C367" s="346">
        <v>13.25</v>
      </c>
      <c r="D367" s="344" t="s">
        <v>3400</v>
      </c>
      <c r="E367" s="341" t="s">
        <v>1825</v>
      </c>
      <c r="F367" s="346" t="s">
        <v>3401</v>
      </c>
      <c r="G367" s="341" t="s">
        <v>358</v>
      </c>
      <c r="H367" s="347">
        <v>0</v>
      </c>
      <c r="I367" s="347">
        <v>0</v>
      </c>
      <c r="J367" s="347">
        <v>0</v>
      </c>
      <c r="K367" s="347">
        <v>1</v>
      </c>
      <c r="L367" s="346" t="s">
        <v>62</v>
      </c>
    </row>
    <row r="368" spans="1:12" s="172" customFormat="1" ht="15" hidden="1" customHeight="1" x14ac:dyDescent="0.25">
      <c r="A368" s="346">
        <v>5</v>
      </c>
      <c r="B368" s="342">
        <v>41459</v>
      </c>
      <c r="C368" s="345" t="s">
        <v>3402</v>
      </c>
      <c r="D368" s="346" t="s">
        <v>3403</v>
      </c>
      <c r="E368" s="341" t="s">
        <v>3061</v>
      </c>
      <c r="F368" s="346" t="s">
        <v>372</v>
      </c>
      <c r="G368" s="341" t="s">
        <v>3404</v>
      </c>
      <c r="H368" s="347">
        <v>0</v>
      </c>
      <c r="I368" s="347">
        <v>0</v>
      </c>
      <c r="J368" s="347">
        <v>0</v>
      </c>
      <c r="K368" s="347">
        <v>1</v>
      </c>
      <c r="L368" s="346" t="s">
        <v>123</v>
      </c>
    </row>
    <row r="369" spans="1:12" s="172" customFormat="1" ht="15" hidden="1" customHeight="1" x14ac:dyDescent="0.25">
      <c r="A369" s="346">
        <v>6</v>
      </c>
      <c r="B369" s="342">
        <v>41459</v>
      </c>
      <c r="C369" s="348" t="s">
        <v>539</v>
      </c>
      <c r="D369" s="346" t="s">
        <v>3405</v>
      </c>
      <c r="E369" s="341" t="s">
        <v>1825</v>
      </c>
      <c r="F369" s="344" t="s">
        <v>3406</v>
      </c>
      <c r="G369" s="341" t="s">
        <v>358</v>
      </c>
      <c r="H369" s="347">
        <v>0</v>
      </c>
      <c r="I369" s="347">
        <v>0</v>
      </c>
      <c r="J369" s="347">
        <v>0</v>
      </c>
      <c r="K369" s="347">
        <v>0</v>
      </c>
      <c r="L369" s="346" t="s">
        <v>123</v>
      </c>
    </row>
    <row r="370" spans="1:12" s="172" customFormat="1" ht="15" hidden="1" customHeight="1" x14ac:dyDescent="0.25">
      <c r="A370" s="346">
        <v>7</v>
      </c>
      <c r="B370" s="342">
        <v>41459</v>
      </c>
      <c r="C370" s="348" t="s">
        <v>194</v>
      </c>
      <c r="D370" s="344" t="s">
        <v>3407</v>
      </c>
      <c r="E370" s="341" t="s">
        <v>1825</v>
      </c>
      <c r="F370" s="344" t="s">
        <v>3408</v>
      </c>
      <c r="G370" s="341" t="s">
        <v>358</v>
      </c>
      <c r="H370" s="347">
        <v>0</v>
      </c>
      <c r="I370" s="347">
        <v>0</v>
      </c>
      <c r="J370" s="347">
        <v>0</v>
      </c>
      <c r="K370" s="347">
        <v>1</v>
      </c>
      <c r="L370" s="346" t="s">
        <v>123</v>
      </c>
    </row>
    <row r="371" spans="1:12" s="172" customFormat="1" ht="15" hidden="1" customHeight="1" x14ac:dyDescent="0.25">
      <c r="A371" s="346">
        <v>8</v>
      </c>
      <c r="B371" s="342">
        <v>41460</v>
      </c>
      <c r="C371" s="348" t="s">
        <v>475</v>
      </c>
      <c r="D371" s="346" t="s">
        <v>3409</v>
      </c>
      <c r="E371" s="341" t="s">
        <v>1825</v>
      </c>
      <c r="F371" s="346" t="s">
        <v>3401</v>
      </c>
      <c r="G371" s="341" t="s">
        <v>358</v>
      </c>
      <c r="H371" s="347">
        <v>0</v>
      </c>
      <c r="I371" s="347">
        <v>0</v>
      </c>
      <c r="J371" s="347">
        <v>0</v>
      </c>
      <c r="K371" s="347">
        <v>1</v>
      </c>
      <c r="L371" s="346" t="s">
        <v>47</v>
      </c>
    </row>
    <row r="372" spans="1:12" s="172" customFormat="1" ht="15" hidden="1" customHeight="1" x14ac:dyDescent="0.25">
      <c r="A372" s="346">
        <v>9</v>
      </c>
      <c r="B372" s="342">
        <v>41461</v>
      </c>
      <c r="C372" s="349" t="s">
        <v>197</v>
      </c>
      <c r="D372" s="344" t="s">
        <v>3410</v>
      </c>
      <c r="E372" s="341" t="s">
        <v>1825</v>
      </c>
      <c r="F372" s="347" t="s">
        <v>49</v>
      </c>
      <c r="G372" s="341" t="s">
        <v>358</v>
      </c>
      <c r="H372" s="347">
        <v>0</v>
      </c>
      <c r="I372" s="347">
        <v>0</v>
      </c>
      <c r="J372" s="347">
        <v>0</v>
      </c>
      <c r="K372" s="347">
        <v>1</v>
      </c>
      <c r="L372" s="346" t="s">
        <v>94</v>
      </c>
    </row>
    <row r="373" spans="1:12" s="172" customFormat="1" ht="15" hidden="1" customHeight="1" x14ac:dyDescent="0.25">
      <c r="A373" s="346">
        <v>10</v>
      </c>
      <c r="B373" s="342">
        <v>41461</v>
      </c>
      <c r="C373" s="349" t="s">
        <v>118</v>
      </c>
      <c r="D373" s="344" t="s">
        <v>3411</v>
      </c>
      <c r="E373" s="341" t="s">
        <v>32</v>
      </c>
      <c r="F373" s="347" t="s">
        <v>36</v>
      </c>
      <c r="G373" s="341" t="s">
        <v>358</v>
      </c>
      <c r="H373" s="347">
        <v>0</v>
      </c>
      <c r="I373" s="347">
        <v>0</v>
      </c>
      <c r="J373" s="347">
        <v>2</v>
      </c>
      <c r="K373" s="347">
        <v>1</v>
      </c>
      <c r="L373" s="346" t="s">
        <v>94</v>
      </c>
    </row>
    <row r="374" spans="1:12" s="172" customFormat="1" ht="15" hidden="1" customHeight="1" x14ac:dyDescent="0.25">
      <c r="A374" s="346">
        <v>11</v>
      </c>
      <c r="B374" s="342">
        <v>41464</v>
      </c>
      <c r="C374" s="345" t="s">
        <v>3412</v>
      </c>
      <c r="D374" s="346" t="s">
        <v>3413</v>
      </c>
      <c r="E374" s="341" t="s">
        <v>32</v>
      </c>
      <c r="F374" s="347" t="s">
        <v>49</v>
      </c>
      <c r="G374" s="341" t="s">
        <v>358</v>
      </c>
      <c r="H374" s="347">
        <v>0</v>
      </c>
      <c r="I374" s="347">
        <v>0</v>
      </c>
      <c r="J374" s="347">
        <v>0</v>
      </c>
      <c r="K374" s="347">
        <v>1</v>
      </c>
      <c r="L374" s="346" t="s">
        <v>123</v>
      </c>
    </row>
    <row r="375" spans="1:12" s="172" customFormat="1" ht="15" hidden="1" customHeight="1" x14ac:dyDescent="0.25">
      <c r="A375" s="346">
        <v>12</v>
      </c>
      <c r="B375" s="342">
        <v>41467</v>
      </c>
      <c r="C375" s="349" t="s">
        <v>139</v>
      </c>
      <c r="D375" s="344" t="s">
        <v>3414</v>
      </c>
      <c r="E375" s="341" t="s">
        <v>1825</v>
      </c>
      <c r="F375" s="347" t="s">
        <v>49</v>
      </c>
      <c r="G375" s="341" t="s">
        <v>358</v>
      </c>
      <c r="H375" s="347">
        <v>0</v>
      </c>
      <c r="I375" s="350">
        <v>0</v>
      </c>
      <c r="J375" s="347">
        <v>2</v>
      </c>
      <c r="K375" s="347">
        <v>0</v>
      </c>
      <c r="L375" s="346" t="s">
        <v>47</v>
      </c>
    </row>
    <row r="376" spans="1:12" s="172" customFormat="1" ht="15" hidden="1" customHeight="1" x14ac:dyDescent="0.25">
      <c r="A376" s="346">
        <v>13</v>
      </c>
      <c r="B376" s="342">
        <v>41467</v>
      </c>
      <c r="C376" s="349" t="s">
        <v>139</v>
      </c>
      <c r="D376" s="344" t="s">
        <v>3415</v>
      </c>
      <c r="E376" s="341" t="s">
        <v>1825</v>
      </c>
      <c r="F376" s="341" t="s">
        <v>3416</v>
      </c>
      <c r="G376" s="341" t="s">
        <v>358</v>
      </c>
      <c r="H376" s="347">
        <v>0</v>
      </c>
      <c r="I376" s="347">
        <v>0</v>
      </c>
      <c r="J376" s="347">
        <v>0</v>
      </c>
      <c r="K376" s="347">
        <v>0</v>
      </c>
      <c r="L376" s="346" t="s">
        <v>47</v>
      </c>
    </row>
    <row r="377" spans="1:12" s="172" customFormat="1" ht="15" hidden="1" customHeight="1" x14ac:dyDescent="0.25">
      <c r="A377" s="346">
        <v>14</v>
      </c>
      <c r="B377" s="342">
        <v>41468</v>
      </c>
      <c r="C377" s="345" t="s">
        <v>584</v>
      </c>
      <c r="D377" s="346" t="s">
        <v>3417</v>
      </c>
      <c r="E377" s="341" t="s">
        <v>1825</v>
      </c>
      <c r="F377" s="347" t="s">
        <v>36</v>
      </c>
      <c r="G377" s="341" t="s">
        <v>3418</v>
      </c>
      <c r="H377" s="347">
        <v>0</v>
      </c>
      <c r="I377" s="347">
        <v>0</v>
      </c>
      <c r="J377" s="347">
        <v>0</v>
      </c>
      <c r="K377" s="347">
        <v>2</v>
      </c>
      <c r="L377" s="346" t="s">
        <v>94</v>
      </c>
    </row>
    <row r="378" spans="1:12" s="172" customFormat="1" ht="15" hidden="1" customHeight="1" x14ac:dyDescent="0.25">
      <c r="A378" s="346">
        <v>15</v>
      </c>
      <c r="B378" s="342">
        <v>41469</v>
      </c>
      <c r="C378" s="345" t="s">
        <v>3419</v>
      </c>
      <c r="D378" s="344" t="s">
        <v>3415</v>
      </c>
      <c r="E378" s="341" t="s">
        <v>1825</v>
      </c>
      <c r="F378" s="347" t="s">
        <v>36</v>
      </c>
      <c r="G378" s="341" t="s">
        <v>358</v>
      </c>
      <c r="H378" s="347">
        <v>0</v>
      </c>
      <c r="I378" s="347">
        <v>0</v>
      </c>
      <c r="J378" s="347">
        <v>0</v>
      </c>
      <c r="K378" s="347">
        <v>0</v>
      </c>
      <c r="L378" s="346" t="s">
        <v>50</v>
      </c>
    </row>
    <row r="379" spans="1:12" s="172" customFormat="1" ht="15" hidden="1" customHeight="1" x14ac:dyDescent="0.25">
      <c r="A379" s="346">
        <v>16</v>
      </c>
      <c r="B379" s="342">
        <v>41469</v>
      </c>
      <c r="C379" s="345" t="s">
        <v>3420</v>
      </c>
      <c r="D379" s="344" t="s">
        <v>3411</v>
      </c>
      <c r="E379" s="341" t="s">
        <v>1825</v>
      </c>
      <c r="F379" s="347" t="s">
        <v>659</v>
      </c>
      <c r="G379" s="341" t="s">
        <v>358</v>
      </c>
      <c r="H379" s="347">
        <v>0</v>
      </c>
      <c r="I379" s="347">
        <v>0</v>
      </c>
      <c r="J379" s="347">
        <v>0</v>
      </c>
      <c r="K379" s="347">
        <v>1</v>
      </c>
      <c r="L379" s="346" t="s">
        <v>50</v>
      </c>
    </row>
    <row r="380" spans="1:12" s="172" customFormat="1" ht="15" hidden="1" customHeight="1" x14ac:dyDescent="0.25">
      <c r="A380" s="346">
        <v>17</v>
      </c>
      <c r="B380" s="342">
        <v>41470</v>
      </c>
      <c r="C380" s="345" t="s">
        <v>291</v>
      </c>
      <c r="D380" s="346" t="s">
        <v>3421</v>
      </c>
      <c r="E380" s="341" t="s">
        <v>1825</v>
      </c>
      <c r="F380" s="347" t="s">
        <v>49</v>
      </c>
      <c r="G380" s="341" t="s">
        <v>358</v>
      </c>
      <c r="H380" s="347">
        <v>0</v>
      </c>
      <c r="I380" s="347">
        <v>0</v>
      </c>
      <c r="J380" s="347">
        <v>2</v>
      </c>
      <c r="K380" s="347">
        <v>0</v>
      </c>
      <c r="L380" s="346" t="s">
        <v>54</v>
      </c>
    </row>
    <row r="381" spans="1:12" s="172" customFormat="1" ht="15" hidden="1" customHeight="1" x14ac:dyDescent="0.25">
      <c r="A381" s="346">
        <v>18</v>
      </c>
      <c r="B381" s="342">
        <v>41471</v>
      </c>
      <c r="C381" s="345" t="s">
        <v>3422</v>
      </c>
      <c r="D381" s="344" t="s">
        <v>3423</v>
      </c>
      <c r="E381" s="341" t="s">
        <v>78</v>
      </c>
      <c r="F381" s="347" t="s">
        <v>3408</v>
      </c>
      <c r="G381" s="341" t="s">
        <v>358</v>
      </c>
      <c r="H381" s="347">
        <v>0</v>
      </c>
      <c r="I381" s="347">
        <v>0</v>
      </c>
      <c r="J381" s="347">
        <v>1</v>
      </c>
      <c r="K381" s="347">
        <v>0</v>
      </c>
      <c r="L381" s="346" t="s">
        <v>62</v>
      </c>
    </row>
    <row r="382" spans="1:12" s="172" customFormat="1" ht="15" hidden="1" customHeight="1" x14ac:dyDescent="0.25">
      <c r="A382" s="346">
        <v>19</v>
      </c>
      <c r="B382" s="342">
        <v>41471</v>
      </c>
      <c r="C382" s="345" t="s">
        <v>118</v>
      </c>
      <c r="D382" s="344" t="s">
        <v>3424</v>
      </c>
      <c r="E382" s="341" t="s">
        <v>1825</v>
      </c>
      <c r="F382" s="347" t="s">
        <v>528</v>
      </c>
      <c r="G382" s="341" t="s">
        <v>3418</v>
      </c>
      <c r="H382" s="347">
        <v>0</v>
      </c>
      <c r="I382" s="347">
        <v>0</v>
      </c>
      <c r="J382" s="347">
        <v>0</v>
      </c>
      <c r="K382" s="347">
        <v>1</v>
      </c>
      <c r="L382" s="346" t="s">
        <v>62</v>
      </c>
    </row>
    <row r="383" spans="1:12" s="172" customFormat="1" ht="15" hidden="1" customHeight="1" x14ac:dyDescent="0.25">
      <c r="A383" s="341">
        <v>20</v>
      </c>
      <c r="B383" s="342">
        <v>41472</v>
      </c>
      <c r="C383" s="345" t="s">
        <v>623</v>
      </c>
      <c r="D383" s="341" t="s">
        <v>3425</v>
      </c>
      <c r="E383" s="341" t="s">
        <v>1825</v>
      </c>
      <c r="F383" s="341" t="s">
        <v>3426</v>
      </c>
      <c r="G383" s="341" t="s">
        <v>358</v>
      </c>
      <c r="H383" s="341">
        <v>0</v>
      </c>
      <c r="I383" s="341">
        <v>0</v>
      </c>
      <c r="J383" s="341">
        <v>1</v>
      </c>
      <c r="K383" s="341">
        <v>0</v>
      </c>
      <c r="L383" s="341" t="s">
        <v>123</v>
      </c>
    </row>
    <row r="384" spans="1:12" s="172" customFormat="1" ht="15" hidden="1" customHeight="1" x14ac:dyDescent="0.25">
      <c r="A384" s="351">
        <v>21</v>
      </c>
      <c r="B384" s="352">
        <v>41472</v>
      </c>
      <c r="C384" s="351">
        <v>19.559999999999999</v>
      </c>
      <c r="D384" s="353" t="s">
        <v>3427</v>
      </c>
      <c r="E384" s="354" t="s">
        <v>1825</v>
      </c>
      <c r="F384" s="355" t="s">
        <v>36</v>
      </c>
      <c r="G384" s="341" t="s">
        <v>358</v>
      </c>
      <c r="H384" s="355">
        <v>0</v>
      </c>
      <c r="I384" s="355">
        <v>0</v>
      </c>
      <c r="J384" s="355">
        <v>0</v>
      </c>
      <c r="K384" s="355">
        <v>0</v>
      </c>
      <c r="L384" s="341" t="s">
        <v>123</v>
      </c>
    </row>
    <row r="385" spans="1:12" s="172" customFormat="1" ht="15" hidden="1" customHeight="1" x14ac:dyDescent="0.25">
      <c r="A385" s="346">
        <v>22</v>
      </c>
      <c r="B385" s="352">
        <v>41472</v>
      </c>
      <c r="C385" s="346">
        <v>21.49</v>
      </c>
      <c r="D385" s="346" t="s">
        <v>3428</v>
      </c>
      <c r="E385" s="354" t="s">
        <v>1825</v>
      </c>
      <c r="F385" s="341" t="s">
        <v>3426</v>
      </c>
      <c r="G385" s="341" t="s">
        <v>358</v>
      </c>
      <c r="H385" s="347">
        <v>0</v>
      </c>
      <c r="I385" s="347">
        <v>0</v>
      </c>
      <c r="J385" s="347">
        <v>1</v>
      </c>
      <c r="K385" s="347">
        <v>0</v>
      </c>
      <c r="L385" s="341" t="s">
        <v>123</v>
      </c>
    </row>
    <row r="386" spans="1:12" s="172" customFormat="1" ht="15" hidden="1" customHeight="1" x14ac:dyDescent="0.25">
      <c r="A386" s="346">
        <v>23</v>
      </c>
      <c r="B386" s="342">
        <v>41473</v>
      </c>
      <c r="C386" s="346">
        <v>12.15</v>
      </c>
      <c r="D386" s="346" t="s">
        <v>29</v>
      </c>
      <c r="E386" s="346" t="s">
        <v>25</v>
      </c>
      <c r="F386" s="346"/>
      <c r="G386" s="356" t="s">
        <v>2649</v>
      </c>
      <c r="H386" s="347">
        <v>0</v>
      </c>
      <c r="I386" s="347">
        <v>0</v>
      </c>
      <c r="J386" s="346"/>
      <c r="K386" s="346"/>
      <c r="L386" s="346" t="s">
        <v>30</v>
      </c>
    </row>
    <row r="387" spans="1:12" s="172" customFormat="1" ht="15" hidden="1" customHeight="1" x14ac:dyDescent="0.25">
      <c r="A387" s="346">
        <v>24</v>
      </c>
      <c r="B387" s="342">
        <v>41473</v>
      </c>
      <c r="C387" s="346" t="s">
        <v>3429</v>
      </c>
      <c r="D387" s="346" t="s">
        <v>31</v>
      </c>
      <c r="E387" s="346" t="s">
        <v>32</v>
      </c>
      <c r="F387" s="346" t="s">
        <v>33</v>
      </c>
      <c r="G387" s="356" t="s">
        <v>2649</v>
      </c>
      <c r="H387" s="347">
        <v>0</v>
      </c>
      <c r="I387" s="347">
        <v>0</v>
      </c>
      <c r="J387" s="346"/>
      <c r="K387" s="346">
        <v>1</v>
      </c>
      <c r="L387" s="346" t="s">
        <v>34</v>
      </c>
    </row>
    <row r="388" spans="1:12" s="172" customFormat="1" ht="15" hidden="1" customHeight="1" x14ac:dyDescent="0.25">
      <c r="A388" s="346">
        <v>25</v>
      </c>
      <c r="B388" s="342">
        <v>41474</v>
      </c>
      <c r="C388" s="346">
        <v>11.45</v>
      </c>
      <c r="D388" s="346" t="s">
        <v>35</v>
      </c>
      <c r="E388" s="346" t="s">
        <v>32</v>
      </c>
      <c r="F388" s="346" t="s">
        <v>36</v>
      </c>
      <c r="G388" s="356" t="s">
        <v>2649</v>
      </c>
      <c r="H388" s="347">
        <v>0</v>
      </c>
      <c r="I388" s="347">
        <v>0</v>
      </c>
      <c r="J388" s="346">
        <v>1</v>
      </c>
      <c r="K388" s="346"/>
      <c r="L388" s="346" t="s">
        <v>37</v>
      </c>
    </row>
    <row r="389" spans="1:12" s="172" customFormat="1" ht="15" hidden="1" customHeight="1" x14ac:dyDescent="0.25">
      <c r="A389" s="346">
        <v>26</v>
      </c>
      <c r="B389" s="342">
        <v>41474</v>
      </c>
      <c r="C389" s="346">
        <v>15.45</v>
      </c>
      <c r="D389" s="346" t="s">
        <v>38</v>
      </c>
      <c r="E389" s="346" t="s">
        <v>39</v>
      </c>
      <c r="F389" s="346" t="s">
        <v>40</v>
      </c>
      <c r="G389" s="356" t="s">
        <v>2649</v>
      </c>
      <c r="H389" s="347">
        <v>0</v>
      </c>
      <c r="I389" s="347">
        <v>0</v>
      </c>
      <c r="J389" s="346">
        <v>1</v>
      </c>
      <c r="K389" s="346"/>
      <c r="L389" s="346" t="s">
        <v>37</v>
      </c>
    </row>
    <row r="390" spans="1:12" s="172" customFormat="1" ht="15" hidden="1" customHeight="1" x14ac:dyDescent="0.25">
      <c r="A390" s="346">
        <v>27</v>
      </c>
      <c r="B390" s="342">
        <v>41475</v>
      </c>
      <c r="C390" s="348" t="s">
        <v>989</v>
      </c>
      <c r="D390" s="346" t="s">
        <v>41</v>
      </c>
      <c r="E390" s="344" t="s">
        <v>42</v>
      </c>
      <c r="F390" s="344" t="s">
        <v>43</v>
      </c>
      <c r="G390" s="356" t="s">
        <v>2649</v>
      </c>
      <c r="H390" s="347">
        <v>0</v>
      </c>
      <c r="I390" s="347">
        <v>0</v>
      </c>
      <c r="J390" s="346">
        <v>2</v>
      </c>
      <c r="K390" s="346">
        <v>2</v>
      </c>
      <c r="L390" s="346" t="s">
        <v>37</v>
      </c>
    </row>
    <row r="391" spans="1:12" s="172" customFormat="1" ht="15" hidden="1" customHeight="1" x14ac:dyDescent="0.25">
      <c r="A391" s="346">
        <v>28</v>
      </c>
      <c r="B391" s="342">
        <v>41475</v>
      </c>
      <c r="C391" s="348">
        <v>21.35</v>
      </c>
      <c r="D391" s="346" t="s">
        <v>44</v>
      </c>
      <c r="E391" s="346" t="s">
        <v>45</v>
      </c>
      <c r="F391" s="344" t="s">
        <v>46</v>
      </c>
      <c r="G391" s="356" t="s">
        <v>2649</v>
      </c>
      <c r="H391" s="347">
        <v>0</v>
      </c>
      <c r="I391" s="347">
        <v>0</v>
      </c>
      <c r="J391" s="346"/>
      <c r="K391" s="346"/>
      <c r="L391" s="346" t="s">
        <v>47</v>
      </c>
    </row>
    <row r="392" spans="1:12" s="172" customFormat="1" ht="15" hidden="1" customHeight="1" x14ac:dyDescent="0.25">
      <c r="A392" s="346">
        <v>29</v>
      </c>
      <c r="B392" s="342">
        <v>41476</v>
      </c>
      <c r="C392" s="348">
        <v>23.3</v>
      </c>
      <c r="D392" s="346" t="s">
        <v>48</v>
      </c>
      <c r="E392" s="346" t="s">
        <v>32</v>
      </c>
      <c r="F392" s="346" t="s">
        <v>49</v>
      </c>
      <c r="G392" s="356" t="s">
        <v>2649</v>
      </c>
      <c r="H392" s="347">
        <v>0</v>
      </c>
      <c r="I392" s="347">
        <v>0</v>
      </c>
      <c r="J392" s="346">
        <v>1</v>
      </c>
      <c r="K392" s="346"/>
      <c r="L392" s="346" t="s">
        <v>50</v>
      </c>
    </row>
    <row r="393" spans="1:12" s="172" customFormat="1" ht="15" hidden="1" customHeight="1" x14ac:dyDescent="0.25">
      <c r="A393" s="346">
        <v>30</v>
      </c>
      <c r="B393" s="342">
        <v>41476</v>
      </c>
      <c r="C393" s="348" t="s">
        <v>377</v>
      </c>
      <c r="D393" s="346" t="s">
        <v>51</v>
      </c>
      <c r="E393" s="346" t="s">
        <v>52</v>
      </c>
      <c r="F393" s="344" t="s">
        <v>53</v>
      </c>
      <c r="G393" s="356" t="s">
        <v>2649</v>
      </c>
      <c r="H393" s="347">
        <v>0</v>
      </c>
      <c r="I393" s="347">
        <v>0</v>
      </c>
      <c r="J393" s="346"/>
      <c r="K393" s="346"/>
      <c r="L393" s="346" t="s">
        <v>54</v>
      </c>
    </row>
    <row r="394" spans="1:12" s="172" customFormat="1" ht="15" hidden="1" customHeight="1" x14ac:dyDescent="0.25">
      <c r="A394" s="346">
        <v>31</v>
      </c>
      <c r="B394" s="342">
        <v>41476</v>
      </c>
      <c r="C394" s="348" t="s">
        <v>3430</v>
      </c>
      <c r="D394" s="344" t="s">
        <v>55</v>
      </c>
      <c r="E394" s="344" t="s">
        <v>56</v>
      </c>
      <c r="F394" s="344" t="s">
        <v>57</v>
      </c>
      <c r="G394" s="356" t="s">
        <v>2649</v>
      </c>
      <c r="H394" s="347">
        <v>0</v>
      </c>
      <c r="I394" s="347">
        <v>0</v>
      </c>
      <c r="J394" s="346"/>
      <c r="K394" s="346">
        <v>1</v>
      </c>
      <c r="L394" s="346" t="s">
        <v>58</v>
      </c>
    </row>
    <row r="395" spans="1:12" s="172" customFormat="1" ht="15" hidden="1" customHeight="1" x14ac:dyDescent="0.25">
      <c r="A395" s="346">
        <v>32</v>
      </c>
      <c r="B395" s="342">
        <v>41476</v>
      </c>
      <c r="C395" s="348" t="s">
        <v>524</v>
      </c>
      <c r="D395" s="344" t="s">
        <v>60</v>
      </c>
      <c r="E395" s="346" t="s">
        <v>32</v>
      </c>
      <c r="F395" s="346" t="s">
        <v>61</v>
      </c>
      <c r="G395" s="356" t="s">
        <v>2649</v>
      </c>
      <c r="H395" s="347">
        <v>0</v>
      </c>
      <c r="I395" s="347">
        <v>0</v>
      </c>
      <c r="J395" s="346">
        <v>1</v>
      </c>
      <c r="K395" s="346"/>
      <c r="L395" s="346" t="s">
        <v>62</v>
      </c>
    </row>
    <row r="396" spans="1:12" s="172" customFormat="1" ht="15" hidden="1" customHeight="1" x14ac:dyDescent="0.25">
      <c r="A396" s="346">
        <v>33</v>
      </c>
      <c r="B396" s="342">
        <v>41476</v>
      </c>
      <c r="C396" s="348" t="s">
        <v>553</v>
      </c>
      <c r="D396" s="344" t="s">
        <v>64</v>
      </c>
      <c r="E396" s="346" t="s">
        <v>65</v>
      </c>
      <c r="F396" s="346" t="s">
        <v>66</v>
      </c>
      <c r="G396" s="356" t="s">
        <v>2649</v>
      </c>
      <c r="H396" s="347">
        <v>0</v>
      </c>
      <c r="I396" s="347">
        <v>0</v>
      </c>
      <c r="J396" s="346">
        <v>7</v>
      </c>
      <c r="K396" s="346">
        <v>7</v>
      </c>
      <c r="L396" s="346" t="s">
        <v>67</v>
      </c>
    </row>
    <row r="397" spans="1:12" s="172" customFormat="1" ht="15" hidden="1" customHeight="1" x14ac:dyDescent="0.25">
      <c r="A397" s="346">
        <v>324</v>
      </c>
      <c r="B397" s="342">
        <v>41476</v>
      </c>
      <c r="C397" s="348" t="s">
        <v>68</v>
      </c>
      <c r="D397" s="344" t="s">
        <v>69</v>
      </c>
      <c r="E397" s="346" t="s">
        <v>70</v>
      </c>
      <c r="F397" s="344" t="s">
        <v>71</v>
      </c>
      <c r="G397" s="356" t="s">
        <v>72</v>
      </c>
      <c r="H397" s="347">
        <v>0</v>
      </c>
      <c r="I397" s="347">
        <v>0</v>
      </c>
      <c r="J397" s="346">
        <v>1</v>
      </c>
      <c r="K397" s="346"/>
      <c r="L397" s="346" t="s">
        <v>47</v>
      </c>
    </row>
    <row r="398" spans="1:12" s="172" customFormat="1" ht="15" hidden="1" customHeight="1" x14ac:dyDescent="0.25">
      <c r="A398" s="346">
        <v>35</v>
      </c>
      <c r="B398" s="342">
        <v>41477</v>
      </c>
      <c r="C398" s="348">
        <v>10.15</v>
      </c>
      <c r="D398" s="344" t="s">
        <v>73</v>
      </c>
      <c r="E398" s="346" t="s">
        <v>25</v>
      </c>
      <c r="F398" s="344" t="s">
        <v>74</v>
      </c>
      <c r="G398" s="356" t="s">
        <v>2649</v>
      </c>
      <c r="H398" s="347">
        <v>0</v>
      </c>
      <c r="I398" s="347">
        <v>0</v>
      </c>
      <c r="J398" s="346"/>
      <c r="K398" s="346"/>
      <c r="L398" s="346" t="s">
        <v>50</v>
      </c>
    </row>
    <row r="399" spans="1:12" s="172" customFormat="1" ht="15" hidden="1" customHeight="1" x14ac:dyDescent="0.25">
      <c r="A399" s="346">
        <v>36</v>
      </c>
      <c r="B399" s="342">
        <v>41478</v>
      </c>
      <c r="C399" s="348" t="s">
        <v>181</v>
      </c>
      <c r="D399" s="344" t="s">
        <v>75</v>
      </c>
      <c r="E399" s="344" t="s">
        <v>42</v>
      </c>
      <c r="F399" s="344" t="s">
        <v>76</v>
      </c>
      <c r="G399" s="356" t="s">
        <v>2649</v>
      </c>
      <c r="H399" s="347">
        <v>0</v>
      </c>
      <c r="I399" s="347">
        <v>0</v>
      </c>
      <c r="J399" s="346">
        <v>1</v>
      </c>
      <c r="K399" s="346"/>
      <c r="L399" s="346" t="s">
        <v>50</v>
      </c>
    </row>
    <row r="400" spans="1:12" s="172" customFormat="1" ht="15" hidden="1" customHeight="1" x14ac:dyDescent="0.25">
      <c r="A400" s="346">
        <v>37</v>
      </c>
      <c r="B400" s="342">
        <v>41478</v>
      </c>
      <c r="C400" s="348" t="s">
        <v>569</v>
      </c>
      <c r="D400" s="346" t="s">
        <v>77</v>
      </c>
      <c r="E400" s="346" t="s">
        <v>78</v>
      </c>
      <c r="F400" s="346" t="s">
        <v>49</v>
      </c>
      <c r="G400" s="356" t="s">
        <v>2649</v>
      </c>
      <c r="H400" s="347">
        <v>0</v>
      </c>
      <c r="I400" s="347">
        <v>0</v>
      </c>
      <c r="J400" s="346">
        <v>1</v>
      </c>
      <c r="K400" s="346"/>
      <c r="L400" s="346" t="s">
        <v>50</v>
      </c>
    </row>
    <row r="401" spans="1:12" s="172" customFormat="1" ht="15" hidden="1" customHeight="1" x14ac:dyDescent="0.25">
      <c r="A401" s="346">
        <v>38</v>
      </c>
      <c r="B401" s="342">
        <v>41478</v>
      </c>
      <c r="C401" s="348" t="s">
        <v>413</v>
      </c>
      <c r="D401" s="346" t="s">
        <v>79</v>
      </c>
      <c r="E401" s="344" t="s">
        <v>42</v>
      </c>
      <c r="F401" s="346" t="s">
        <v>80</v>
      </c>
      <c r="G401" s="356" t="s">
        <v>2649</v>
      </c>
      <c r="H401" s="347">
        <v>0</v>
      </c>
      <c r="I401" s="347">
        <v>0</v>
      </c>
      <c r="J401" s="346"/>
      <c r="K401" s="346"/>
      <c r="L401" s="346" t="s">
        <v>50</v>
      </c>
    </row>
    <row r="402" spans="1:12" s="172" customFormat="1" ht="15" hidden="1" customHeight="1" x14ac:dyDescent="0.25">
      <c r="A402" s="346">
        <v>39</v>
      </c>
      <c r="B402" s="342">
        <v>41479</v>
      </c>
      <c r="C402" s="348">
        <v>18.45</v>
      </c>
      <c r="D402" s="346" t="s">
        <v>81</v>
      </c>
      <c r="E402" s="346" t="s">
        <v>25</v>
      </c>
      <c r="F402" s="344" t="s">
        <v>82</v>
      </c>
      <c r="G402" s="356" t="s">
        <v>2649</v>
      </c>
      <c r="H402" s="347">
        <v>0</v>
      </c>
      <c r="I402" s="347">
        <v>0</v>
      </c>
      <c r="J402" s="346"/>
      <c r="K402" s="346"/>
      <c r="L402" s="346" t="s">
        <v>50</v>
      </c>
    </row>
    <row r="403" spans="1:12" s="172" customFormat="1" ht="15" hidden="1" customHeight="1" x14ac:dyDescent="0.25">
      <c r="A403" s="346">
        <v>40</v>
      </c>
      <c r="B403" s="342">
        <v>41479</v>
      </c>
      <c r="C403" s="348" t="s">
        <v>3431</v>
      </c>
      <c r="D403" s="344" t="s">
        <v>84</v>
      </c>
      <c r="E403" s="346" t="s">
        <v>25</v>
      </c>
      <c r="F403" s="346" t="s">
        <v>85</v>
      </c>
      <c r="G403" s="356" t="s">
        <v>2649</v>
      </c>
      <c r="H403" s="347">
        <v>0</v>
      </c>
      <c r="I403" s="347">
        <v>0</v>
      </c>
      <c r="J403" s="346">
        <v>1</v>
      </c>
      <c r="K403" s="346"/>
      <c r="L403" s="346" t="s">
        <v>37</v>
      </c>
    </row>
    <row r="404" spans="1:12" s="172" customFormat="1" ht="15" hidden="1" customHeight="1" x14ac:dyDescent="0.25">
      <c r="A404" s="346">
        <v>41</v>
      </c>
      <c r="B404" s="352">
        <v>41479</v>
      </c>
      <c r="C404" s="348">
        <v>17.3</v>
      </c>
      <c r="D404" s="344" t="s">
        <v>87</v>
      </c>
      <c r="E404" s="346" t="s">
        <v>88</v>
      </c>
      <c r="F404" s="346" t="s">
        <v>89</v>
      </c>
      <c r="G404" s="356" t="s">
        <v>2649</v>
      </c>
      <c r="H404" s="347">
        <v>0</v>
      </c>
      <c r="I404" s="347">
        <v>0</v>
      </c>
      <c r="J404" s="346"/>
      <c r="K404" s="346">
        <v>1</v>
      </c>
      <c r="L404" s="346" t="s">
        <v>47</v>
      </c>
    </row>
    <row r="405" spans="1:12" s="172" customFormat="1" ht="15" hidden="1" customHeight="1" x14ac:dyDescent="0.25">
      <c r="A405" s="346">
        <v>42</v>
      </c>
      <c r="B405" s="352">
        <v>41479</v>
      </c>
      <c r="C405" s="348">
        <v>3.35</v>
      </c>
      <c r="D405" s="344" t="s">
        <v>91</v>
      </c>
      <c r="E405" s="346" t="s">
        <v>92</v>
      </c>
      <c r="F405" s="346" t="s">
        <v>49</v>
      </c>
      <c r="G405" s="346" t="s">
        <v>93</v>
      </c>
      <c r="H405" s="347">
        <v>0</v>
      </c>
      <c r="I405" s="347">
        <v>0</v>
      </c>
      <c r="J405" s="346">
        <v>1</v>
      </c>
      <c r="K405" s="346"/>
      <c r="L405" s="346" t="s">
        <v>94</v>
      </c>
    </row>
    <row r="406" spans="1:12" s="172" customFormat="1" ht="15" hidden="1" customHeight="1" x14ac:dyDescent="0.25">
      <c r="A406" s="346">
        <v>43</v>
      </c>
      <c r="B406" s="342">
        <v>41480</v>
      </c>
      <c r="C406" s="348">
        <v>21.4</v>
      </c>
      <c r="D406" s="344" t="s">
        <v>96</v>
      </c>
      <c r="E406" s="346" t="s">
        <v>92</v>
      </c>
      <c r="F406" s="346" t="s">
        <v>49</v>
      </c>
      <c r="G406" s="346" t="s">
        <v>93</v>
      </c>
      <c r="H406" s="347">
        <v>0</v>
      </c>
      <c r="I406" s="347">
        <v>0</v>
      </c>
      <c r="J406" s="346">
        <v>1</v>
      </c>
      <c r="K406" s="346"/>
      <c r="L406" s="346" t="s">
        <v>94</v>
      </c>
    </row>
    <row r="407" spans="1:12" s="172" customFormat="1" ht="15" hidden="1" customHeight="1" x14ac:dyDescent="0.25">
      <c r="A407" s="346">
        <v>44</v>
      </c>
      <c r="B407" s="342">
        <v>41480</v>
      </c>
      <c r="C407" s="348">
        <v>21.5</v>
      </c>
      <c r="D407" s="344" t="s">
        <v>98</v>
      </c>
      <c r="E407" s="346" t="s">
        <v>99</v>
      </c>
      <c r="F407" s="347" t="s">
        <v>3432</v>
      </c>
      <c r="G407" s="346" t="s">
        <v>93</v>
      </c>
      <c r="H407" s="347">
        <v>0</v>
      </c>
      <c r="I407" s="347">
        <v>0</v>
      </c>
      <c r="J407" s="346"/>
      <c r="K407" s="346"/>
      <c r="L407" s="346" t="s">
        <v>94</v>
      </c>
    </row>
    <row r="408" spans="1:12" s="172" customFormat="1" ht="15" hidden="1" customHeight="1" x14ac:dyDescent="0.25">
      <c r="A408" s="346">
        <v>45</v>
      </c>
      <c r="B408" s="342">
        <v>41480</v>
      </c>
      <c r="C408" s="348">
        <v>19.45</v>
      </c>
      <c r="D408" s="344" t="s">
        <v>100</v>
      </c>
      <c r="E408" s="346" t="s">
        <v>99</v>
      </c>
      <c r="F408" s="346" t="s">
        <v>49</v>
      </c>
      <c r="G408" s="346" t="s">
        <v>93</v>
      </c>
      <c r="H408" s="347">
        <v>0</v>
      </c>
      <c r="I408" s="347">
        <v>0</v>
      </c>
      <c r="J408" s="346">
        <v>1</v>
      </c>
      <c r="K408" s="346"/>
      <c r="L408" s="346" t="s">
        <v>50</v>
      </c>
    </row>
    <row r="409" spans="1:12" s="172" customFormat="1" ht="15" hidden="1" customHeight="1" x14ac:dyDescent="0.25">
      <c r="A409" s="346">
        <v>46</v>
      </c>
      <c r="B409" s="342">
        <v>41481</v>
      </c>
      <c r="C409" s="348">
        <v>20.399999999999999</v>
      </c>
      <c r="D409" s="344" t="s">
        <v>3433</v>
      </c>
      <c r="E409" s="346" t="s">
        <v>103</v>
      </c>
      <c r="F409" s="346" t="s">
        <v>40</v>
      </c>
      <c r="G409" s="346" t="s">
        <v>93</v>
      </c>
      <c r="H409" s="347">
        <v>0</v>
      </c>
      <c r="I409" s="347">
        <v>0</v>
      </c>
      <c r="J409" s="346"/>
      <c r="K409" s="346"/>
      <c r="L409" s="346" t="s">
        <v>50</v>
      </c>
    </row>
    <row r="410" spans="1:12" s="172" customFormat="1" ht="15" hidden="1" customHeight="1" x14ac:dyDescent="0.25">
      <c r="A410" s="346">
        <v>47</v>
      </c>
      <c r="B410" s="342">
        <v>41482</v>
      </c>
      <c r="C410" s="348">
        <v>11</v>
      </c>
      <c r="D410" s="344" t="s">
        <v>104</v>
      </c>
      <c r="E410" s="346" t="s">
        <v>92</v>
      </c>
      <c r="F410" s="346" t="s">
        <v>49</v>
      </c>
      <c r="G410" s="346" t="s">
        <v>93</v>
      </c>
      <c r="H410" s="347">
        <v>0</v>
      </c>
      <c r="I410" s="347">
        <v>0</v>
      </c>
      <c r="J410" s="346">
        <v>1</v>
      </c>
      <c r="K410" s="346">
        <v>1</v>
      </c>
      <c r="L410" s="346" t="s">
        <v>54</v>
      </c>
    </row>
    <row r="411" spans="1:12" s="172" customFormat="1" ht="15" hidden="1" customHeight="1" x14ac:dyDescent="0.25">
      <c r="A411" s="346">
        <v>48</v>
      </c>
      <c r="B411" s="342">
        <v>41483</v>
      </c>
      <c r="C411" s="348">
        <v>16</v>
      </c>
      <c r="D411" s="344" t="s">
        <v>105</v>
      </c>
      <c r="E411" s="346" t="s">
        <v>106</v>
      </c>
      <c r="F411" s="346" t="s">
        <v>107</v>
      </c>
      <c r="G411" s="346" t="s">
        <v>93</v>
      </c>
      <c r="H411" s="347">
        <v>0</v>
      </c>
      <c r="I411" s="347">
        <v>0</v>
      </c>
      <c r="J411" s="346"/>
      <c r="K411" s="346">
        <v>1</v>
      </c>
      <c r="L411" s="346" t="s">
        <v>54</v>
      </c>
    </row>
    <row r="412" spans="1:12" s="172" customFormat="1" ht="15" hidden="1" customHeight="1" x14ac:dyDescent="0.25">
      <c r="A412" s="346">
        <v>49</v>
      </c>
      <c r="B412" s="342">
        <v>41483</v>
      </c>
      <c r="C412" s="348">
        <v>12.19</v>
      </c>
      <c r="D412" s="346" t="s">
        <v>108</v>
      </c>
      <c r="E412" s="346" t="s">
        <v>25</v>
      </c>
      <c r="F412" s="344" t="s">
        <v>109</v>
      </c>
      <c r="G412" s="346" t="s">
        <v>93</v>
      </c>
      <c r="H412" s="347">
        <v>0</v>
      </c>
      <c r="I412" s="347">
        <v>0</v>
      </c>
      <c r="J412" s="346">
        <v>1</v>
      </c>
      <c r="K412" s="346"/>
      <c r="L412" s="346" t="s">
        <v>28</v>
      </c>
    </row>
    <row r="413" spans="1:12" s="172" customFormat="1" ht="15" hidden="1" customHeight="1" x14ac:dyDescent="0.25">
      <c r="A413" s="346">
        <v>50</v>
      </c>
      <c r="B413" s="342">
        <v>41484</v>
      </c>
      <c r="C413" s="348">
        <v>16.25</v>
      </c>
      <c r="D413" s="344" t="s">
        <v>110</v>
      </c>
      <c r="E413" s="346" t="s">
        <v>99</v>
      </c>
      <c r="F413" s="346" t="s">
        <v>40</v>
      </c>
      <c r="G413" s="346" t="s">
        <v>93</v>
      </c>
      <c r="H413" s="347">
        <v>0</v>
      </c>
      <c r="I413" s="347">
        <v>0</v>
      </c>
      <c r="J413" s="346"/>
      <c r="K413" s="346"/>
      <c r="L413" s="346" t="s">
        <v>28</v>
      </c>
    </row>
    <row r="414" spans="1:12" s="172" customFormat="1" ht="15" hidden="1" customHeight="1" x14ac:dyDescent="0.25">
      <c r="A414" s="346">
        <v>51</v>
      </c>
      <c r="B414" s="342">
        <v>41485</v>
      </c>
      <c r="C414" s="348">
        <v>17.45</v>
      </c>
      <c r="D414" s="346" t="s">
        <v>111</v>
      </c>
      <c r="E414" s="346" t="s">
        <v>25</v>
      </c>
      <c r="F414" s="344" t="s">
        <v>80</v>
      </c>
      <c r="G414" s="346" t="s">
        <v>93</v>
      </c>
      <c r="H414" s="347">
        <v>0</v>
      </c>
      <c r="I414" s="347">
        <v>0</v>
      </c>
      <c r="J414" s="346"/>
      <c r="K414" s="346">
        <v>1</v>
      </c>
      <c r="L414" s="346" t="s">
        <v>37</v>
      </c>
    </row>
    <row r="415" spans="1:12" s="5" customFormat="1" ht="20.100000000000001" customHeight="1" x14ac:dyDescent="0.25">
      <c r="A415" s="37"/>
      <c r="B415" s="38"/>
      <c r="C415" s="37"/>
      <c r="D415" s="37"/>
      <c r="E415" s="37"/>
      <c r="F415" s="37" t="s">
        <v>2992</v>
      </c>
      <c r="G415" s="37" t="s">
        <v>130</v>
      </c>
      <c r="H415" s="38">
        <f>SUM(H364:H414)</f>
        <v>0</v>
      </c>
      <c r="I415" s="38">
        <f>SUM(I364:I414)</f>
        <v>0</v>
      </c>
      <c r="J415" s="38">
        <f>SUM(J364:J414)</f>
        <v>34</v>
      </c>
      <c r="K415" s="38">
        <f>SUM(K364:K414)</f>
        <v>26</v>
      </c>
      <c r="L415" s="37"/>
    </row>
    <row r="416" spans="1:12" s="172" customFormat="1" ht="15" hidden="1" customHeight="1" x14ac:dyDescent="0.25">
      <c r="A416" s="346">
        <v>52</v>
      </c>
      <c r="B416" s="352">
        <v>41487</v>
      </c>
      <c r="C416" s="348">
        <v>10.029999999999999</v>
      </c>
      <c r="D416" s="346" t="s">
        <v>112</v>
      </c>
      <c r="E416" s="346" t="s">
        <v>113</v>
      </c>
      <c r="F416" s="346" t="s">
        <v>89</v>
      </c>
      <c r="G416" s="346" t="s">
        <v>114</v>
      </c>
      <c r="H416" s="346"/>
      <c r="I416" s="346"/>
      <c r="J416" s="346"/>
      <c r="K416" s="346">
        <v>1</v>
      </c>
      <c r="L416" s="346" t="s">
        <v>47</v>
      </c>
    </row>
    <row r="417" spans="1:12" s="172" customFormat="1" ht="15" hidden="1" customHeight="1" x14ac:dyDescent="0.25">
      <c r="A417" s="346">
        <v>53</v>
      </c>
      <c r="B417" s="352">
        <v>41487</v>
      </c>
      <c r="C417" s="348" t="s">
        <v>3434</v>
      </c>
      <c r="D417" s="344" t="s">
        <v>116</v>
      </c>
      <c r="E417" s="346" t="s">
        <v>25</v>
      </c>
      <c r="F417" s="344" t="s">
        <v>57</v>
      </c>
      <c r="G417" s="346" t="s">
        <v>93</v>
      </c>
      <c r="H417" s="346"/>
      <c r="I417" s="346"/>
      <c r="J417" s="346">
        <v>1</v>
      </c>
      <c r="K417" s="346">
        <v>1</v>
      </c>
      <c r="L417" s="346" t="s">
        <v>94</v>
      </c>
    </row>
    <row r="418" spans="1:12" s="172" customFormat="1" ht="15" hidden="1" customHeight="1" x14ac:dyDescent="0.25">
      <c r="A418" s="346">
        <v>54</v>
      </c>
      <c r="B418" s="342">
        <v>41489</v>
      </c>
      <c r="C418" s="348" t="s">
        <v>3435</v>
      </c>
      <c r="D418" s="344" t="s">
        <v>117</v>
      </c>
      <c r="E418" s="346" t="s">
        <v>39</v>
      </c>
      <c r="F418" s="346" t="s">
        <v>40</v>
      </c>
      <c r="G418" s="346" t="s">
        <v>93</v>
      </c>
      <c r="H418" s="346"/>
      <c r="I418" s="346"/>
      <c r="J418" s="346"/>
      <c r="K418" s="346">
        <v>1</v>
      </c>
      <c r="L418" s="346" t="s">
        <v>54</v>
      </c>
    </row>
    <row r="419" spans="1:12" s="172" customFormat="1" ht="15" hidden="1" customHeight="1" x14ac:dyDescent="0.25">
      <c r="A419" s="346">
        <v>55</v>
      </c>
      <c r="B419" s="342">
        <v>41489</v>
      </c>
      <c r="C419" s="348" t="s">
        <v>430</v>
      </c>
      <c r="D419" s="344" t="s">
        <v>119</v>
      </c>
      <c r="E419" s="346" t="s">
        <v>106</v>
      </c>
      <c r="F419" s="346" t="s">
        <v>40</v>
      </c>
      <c r="G419" s="346" t="s">
        <v>93</v>
      </c>
      <c r="H419" s="346"/>
      <c r="I419" s="346"/>
      <c r="J419" s="346"/>
      <c r="K419" s="346">
        <v>1</v>
      </c>
      <c r="L419" s="346" t="s">
        <v>54</v>
      </c>
    </row>
    <row r="420" spans="1:12" s="172" customFormat="1" ht="15" hidden="1" customHeight="1" x14ac:dyDescent="0.25">
      <c r="A420" s="346">
        <v>56</v>
      </c>
      <c r="B420" s="342">
        <v>41490</v>
      </c>
      <c r="C420" s="348" t="s">
        <v>3436</v>
      </c>
      <c r="D420" s="344" t="s">
        <v>121</v>
      </c>
      <c r="E420" s="346" t="s">
        <v>25</v>
      </c>
      <c r="F420" s="344" t="s">
        <v>122</v>
      </c>
      <c r="G420" s="346" t="s">
        <v>93</v>
      </c>
      <c r="H420" s="346"/>
      <c r="I420" s="346"/>
      <c r="J420" s="346"/>
      <c r="K420" s="346">
        <v>1</v>
      </c>
      <c r="L420" s="346" t="s">
        <v>123</v>
      </c>
    </row>
    <row r="421" spans="1:12" s="172" customFormat="1" ht="15" hidden="1" customHeight="1" x14ac:dyDescent="0.25">
      <c r="A421" s="346">
        <v>57</v>
      </c>
      <c r="B421" s="342">
        <v>41491</v>
      </c>
      <c r="C421" s="348" t="s">
        <v>133</v>
      </c>
      <c r="D421" s="344" t="s">
        <v>134</v>
      </c>
      <c r="E421" s="346" t="s">
        <v>92</v>
      </c>
      <c r="F421" s="346" t="s">
        <v>40</v>
      </c>
      <c r="G421" s="346" t="s">
        <v>93</v>
      </c>
      <c r="H421" s="346"/>
      <c r="I421" s="346"/>
      <c r="J421" s="346"/>
      <c r="K421" s="346">
        <v>3</v>
      </c>
      <c r="L421" s="346" t="s">
        <v>135</v>
      </c>
    </row>
    <row r="422" spans="1:12" s="172" customFormat="1" ht="15" hidden="1" customHeight="1" x14ac:dyDescent="0.25">
      <c r="A422" s="346">
        <v>58</v>
      </c>
      <c r="B422" s="342">
        <v>41491</v>
      </c>
      <c r="C422" s="348" t="s">
        <v>569</v>
      </c>
      <c r="D422" s="344" t="s">
        <v>137</v>
      </c>
      <c r="E422" s="346" t="s">
        <v>25</v>
      </c>
      <c r="F422" s="344" t="s">
        <v>138</v>
      </c>
      <c r="G422" s="346" t="s">
        <v>93</v>
      </c>
      <c r="H422" s="346"/>
      <c r="I422" s="346"/>
      <c r="J422" s="346"/>
      <c r="K422" s="346"/>
      <c r="L422" s="346" t="s">
        <v>135</v>
      </c>
    </row>
    <row r="423" spans="1:12" s="172" customFormat="1" ht="15" hidden="1" customHeight="1" x14ac:dyDescent="0.25">
      <c r="A423" s="346">
        <v>59</v>
      </c>
      <c r="B423" s="342">
        <v>41491</v>
      </c>
      <c r="C423" s="348" t="s">
        <v>139</v>
      </c>
      <c r="D423" s="344" t="s">
        <v>140</v>
      </c>
      <c r="E423" s="346" t="s">
        <v>25</v>
      </c>
      <c r="F423" s="346" t="s">
        <v>141</v>
      </c>
      <c r="G423" s="346" t="s">
        <v>93</v>
      </c>
      <c r="H423" s="346"/>
      <c r="I423" s="346"/>
      <c r="J423" s="346"/>
      <c r="K423" s="346">
        <v>1</v>
      </c>
      <c r="L423" s="346" t="s">
        <v>142</v>
      </c>
    </row>
    <row r="424" spans="1:12" s="172" customFormat="1" ht="15" hidden="1" customHeight="1" x14ac:dyDescent="0.25">
      <c r="A424" s="346">
        <v>60</v>
      </c>
      <c r="B424" s="342">
        <v>41491</v>
      </c>
      <c r="C424" s="348">
        <v>17.45</v>
      </c>
      <c r="D424" s="344" t="s">
        <v>143</v>
      </c>
      <c r="E424" s="346" t="s">
        <v>132</v>
      </c>
      <c r="F424" s="344" t="s">
        <v>144</v>
      </c>
      <c r="G424" s="346" t="s">
        <v>93</v>
      </c>
      <c r="H424" s="346"/>
      <c r="I424" s="346"/>
      <c r="J424" s="346"/>
      <c r="K424" s="346"/>
      <c r="L424" s="346" t="s">
        <v>142</v>
      </c>
    </row>
    <row r="425" spans="1:12" s="172" customFormat="1" ht="15" hidden="1" customHeight="1" x14ac:dyDescent="0.25">
      <c r="A425" s="346">
        <v>61</v>
      </c>
      <c r="B425" s="342">
        <v>41492</v>
      </c>
      <c r="C425" s="348">
        <v>16.3</v>
      </c>
      <c r="D425" s="344" t="s">
        <v>146</v>
      </c>
      <c r="E425" s="344" t="s">
        <v>42</v>
      </c>
      <c r="F425" s="344" t="s">
        <v>147</v>
      </c>
      <c r="G425" s="346" t="s">
        <v>93</v>
      </c>
      <c r="H425" s="346"/>
      <c r="I425" s="346"/>
      <c r="J425" s="346"/>
      <c r="K425" s="346"/>
      <c r="L425" s="346" t="s">
        <v>123</v>
      </c>
    </row>
    <row r="426" spans="1:12" s="172" customFormat="1" ht="15" hidden="1" customHeight="1" x14ac:dyDescent="0.25">
      <c r="A426" s="346">
        <v>62</v>
      </c>
      <c r="B426" s="342">
        <v>41493</v>
      </c>
      <c r="C426" s="348" t="s">
        <v>1030</v>
      </c>
      <c r="D426" s="344" t="s">
        <v>150</v>
      </c>
      <c r="E426" s="346" t="s">
        <v>25</v>
      </c>
      <c r="F426" s="344" t="s">
        <v>151</v>
      </c>
      <c r="G426" s="346" t="s">
        <v>93</v>
      </c>
      <c r="H426" s="346"/>
      <c r="I426" s="346"/>
      <c r="J426" s="346"/>
      <c r="K426" s="346"/>
      <c r="L426" s="346" t="s">
        <v>37</v>
      </c>
    </row>
    <row r="427" spans="1:12" s="172" customFormat="1" ht="15" hidden="1" customHeight="1" x14ac:dyDescent="0.25">
      <c r="A427" s="346">
        <v>63</v>
      </c>
      <c r="B427" s="342">
        <v>41493</v>
      </c>
      <c r="C427" s="348">
        <v>14.15</v>
      </c>
      <c r="D427" s="344" t="s">
        <v>152</v>
      </c>
      <c r="E427" s="346" t="s">
        <v>25</v>
      </c>
      <c r="F427" s="344" t="s">
        <v>153</v>
      </c>
      <c r="G427" s="346" t="s">
        <v>93</v>
      </c>
      <c r="H427" s="346"/>
      <c r="I427" s="346"/>
      <c r="J427" s="346">
        <v>1</v>
      </c>
      <c r="K427" s="346">
        <v>1</v>
      </c>
      <c r="L427" s="346" t="s">
        <v>37</v>
      </c>
    </row>
    <row r="428" spans="1:12" s="172" customFormat="1" ht="15" hidden="1" customHeight="1" x14ac:dyDescent="0.25">
      <c r="A428" s="346">
        <v>64</v>
      </c>
      <c r="B428" s="342">
        <v>41493</v>
      </c>
      <c r="C428" s="348" t="s">
        <v>1706</v>
      </c>
      <c r="D428" s="344" t="s">
        <v>154</v>
      </c>
      <c r="E428" s="346" t="s">
        <v>25</v>
      </c>
      <c r="F428" s="344" t="s">
        <v>57</v>
      </c>
      <c r="G428" s="346" t="s">
        <v>93</v>
      </c>
      <c r="H428" s="346"/>
      <c r="I428" s="346"/>
      <c r="J428" s="346">
        <v>1</v>
      </c>
      <c r="K428" s="346"/>
      <c r="L428" s="346" t="s">
        <v>37</v>
      </c>
    </row>
    <row r="429" spans="1:12" s="172" customFormat="1" ht="15" hidden="1" customHeight="1" x14ac:dyDescent="0.25">
      <c r="A429" s="346">
        <v>65</v>
      </c>
      <c r="B429" s="342">
        <v>41494</v>
      </c>
      <c r="C429" s="348" t="s">
        <v>3437</v>
      </c>
      <c r="D429" s="344" t="s">
        <v>155</v>
      </c>
      <c r="E429" s="346" t="s">
        <v>25</v>
      </c>
      <c r="F429" s="344" t="s">
        <v>156</v>
      </c>
      <c r="G429" s="346" t="s">
        <v>93</v>
      </c>
      <c r="H429" s="346"/>
      <c r="I429" s="346"/>
      <c r="J429" s="346"/>
      <c r="K429" s="346"/>
      <c r="L429" s="346" t="s">
        <v>37</v>
      </c>
    </row>
    <row r="430" spans="1:12" s="172" customFormat="1" ht="15" hidden="1" customHeight="1" x14ac:dyDescent="0.25">
      <c r="A430" s="346">
        <v>66</v>
      </c>
      <c r="B430" s="342">
        <v>41496</v>
      </c>
      <c r="C430" s="348" t="s">
        <v>436</v>
      </c>
      <c r="D430" s="344" t="s">
        <v>158</v>
      </c>
      <c r="E430" s="346" t="s">
        <v>92</v>
      </c>
      <c r="F430" s="346" t="s">
        <v>49</v>
      </c>
      <c r="G430" s="346" t="s">
        <v>93</v>
      </c>
      <c r="H430" s="346"/>
      <c r="I430" s="346"/>
      <c r="J430" s="346"/>
      <c r="K430" s="346">
        <v>1</v>
      </c>
      <c r="L430" s="346" t="s">
        <v>47</v>
      </c>
    </row>
    <row r="431" spans="1:12" s="172" customFormat="1" ht="15" hidden="1" customHeight="1" x14ac:dyDescent="0.25">
      <c r="A431" s="346">
        <v>67</v>
      </c>
      <c r="B431" s="342">
        <v>41496</v>
      </c>
      <c r="C431" s="348" t="s">
        <v>3438</v>
      </c>
      <c r="D431" s="344" t="s">
        <v>160</v>
      </c>
      <c r="E431" s="346" t="s">
        <v>25</v>
      </c>
      <c r="F431" s="346" t="s">
        <v>161</v>
      </c>
      <c r="G431" s="346" t="s">
        <v>93</v>
      </c>
      <c r="H431" s="346"/>
      <c r="I431" s="346"/>
      <c r="J431" s="346">
        <v>1</v>
      </c>
      <c r="K431" s="346"/>
      <c r="L431" s="346" t="s">
        <v>50</v>
      </c>
    </row>
    <row r="432" spans="1:12" s="172" customFormat="1" ht="15" hidden="1" customHeight="1" x14ac:dyDescent="0.25">
      <c r="A432" s="346">
        <v>68</v>
      </c>
      <c r="B432" s="342">
        <v>41496</v>
      </c>
      <c r="C432" s="348">
        <v>15.56</v>
      </c>
      <c r="D432" s="344" t="s">
        <v>162</v>
      </c>
      <c r="E432" s="346" t="s">
        <v>25</v>
      </c>
      <c r="F432" s="346" t="s">
        <v>163</v>
      </c>
      <c r="G432" s="346" t="s">
        <v>93</v>
      </c>
      <c r="H432" s="346"/>
      <c r="I432" s="346"/>
      <c r="J432" s="346">
        <v>1</v>
      </c>
      <c r="K432" s="346"/>
      <c r="L432" s="346" t="s">
        <v>50</v>
      </c>
    </row>
    <row r="433" spans="1:12" s="172" customFormat="1" ht="15" hidden="1" customHeight="1" x14ac:dyDescent="0.25">
      <c r="A433" s="346">
        <v>69</v>
      </c>
      <c r="B433" s="342">
        <v>41497</v>
      </c>
      <c r="C433" s="348" t="s">
        <v>1073</v>
      </c>
      <c r="D433" s="344" t="s">
        <v>165</v>
      </c>
      <c r="E433" s="346" t="s">
        <v>32</v>
      </c>
      <c r="F433" s="346" t="s">
        <v>128</v>
      </c>
      <c r="G433" s="346" t="s">
        <v>93</v>
      </c>
      <c r="H433" s="346"/>
      <c r="I433" s="346"/>
      <c r="J433" s="346"/>
      <c r="K433" s="346">
        <v>1</v>
      </c>
      <c r="L433" s="346" t="s">
        <v>62</v>
      </c>
    </row>
    <row r="434" spans="1:12" s="172" customFormat="1" ht="15" hidden="1" customHeight="1" x14ac:dyDescent="0.25">
      <c r="A434" s="346">
        <v>70</v>
      </c>
      <c r="B434" s="342">
        <v>41497</v>
      </c>
      <c r="C434" s="348" t="s">
        <v>166</v>
      </c>
      <c r="D434" s="344" t="s">
        <v>167</v>
      </c>
      <c r="E434" s="346" t="s">
        <v>99</v>
      </c>
      <c r="F434" s="346" t="s">
        <v>49</v>
      </c>
      <c r="G434" s="346" t="s">
        <v>93</v>
      </c>
      <c r="H434" s="346"/>
      <c r="I434" s="346"/>
      <c r="J434" s="346">
        <v>1</v>
      </c>
      <c r="K434" s="346"/>
      <c r="L434" s="346" t="s">
        <v>37</v>
      </c>
    </row>
    <row r="435" spans="1:12" s="172" customFormat="1" ht="15" hidden="1" customHeight="1" x14ac:dyDescent="0.25">
      <c r="A435" s="346">
        <v>71</v>
      </c>
      <c r="B435" s="342">
        <v>41497</v>
      </c>
      <c r="C435" s="348" t="s">
        <v>157</v>
      </c>
      <c r="D435" s="344" t="s">
        <v>169</v>
      </c>
      <c r="E435" s="346" t="s">
        <v>92</v>
      </c>
      <c r="F435" s="346" t="s">
        <v>49</v>
      </c>
      <c r="G435" s="346" t="s">
        <v>93</v>
      </c>
      <c r="H435" s="346"/>
      <c r="I435" s="346"/>
      <c r="J435" s="346">
        <v>1</v>
      </c>
      <c r="K435" s="346">
        <v>1</v>
      </c>
      <c r="L435" s="346" t="s">
        <v>37</v>
      </c>
    </row>
    <row r="436" spans="1:12" s="172" customFormat="1" ht="15" hidden="1" customHeight="1" x14ac:dyDescent="0.25">
      <c r="A436" s="346">
        <v>72</v>
      </c>
      <c r="B436" s="342">
        <v>41498</v>
      </c>
      <c r="C436" s="348">
        <v>13.11</v>
      </c>
      <c r="D436" s="344" t="s">
        <v>170</v>
      </c>
      <c r="E436" s="346" t="s">
        <v>92</v>
      </c>
      <c r="F436" s="346" t="s">
        <v>49</v>
      </c>
      <c r="G436" s="346" t="s">
        <v>93</v>
      </c>
      <c r="H436" s="346"/>
      <c r="I436" s="346"/>
      <c r="J436" s="346"/>
      <c r="K436" s="346"/>
      <c r="L436" s="346" t="s">
        <v>47</v>
      </c>
    </row>
    <row r="437" spans="1:12" s="172" customFormat="1" ht="15" hidden="1" customHeight="1" x14ac:dyDescent="0.25">
      <c r="A437" s="346">
        <v>73</v>
      </c>
      <c r="B437" s="352">
        <v>41501</v>
      </c>
      <c r="C437" s="348">
        <v>12.5</v>
      </c>
      <c r="D437" s="344" t="s">
        <v>172</v>
      </c>
      <c r="E437" s="346" t="s">
        <v>106</v>
      </c>
      <c r="F437" s="346" t="s">
        <v>36</v>
      </c>
      <c r="G437" s="346" t="s">
        <v>93</v>
      </c>
      <c r="H437" s="346"/>
      <c r="I437" s="346"/>
      <c r="J437" s="346">
        <v>1</v>
      </c>
      <c r="K437" s="346">
        <v>1</v>
      </c>
      <c r="L437" s="346" t="s">
        <v>94</v>
      </c>
    </row>
    <row r="438" spans="1:12" s="172" customFormat="1" ht="15" hidden="1" customHeight="1" x14ac:dyDescent="0.25">
      <c r="A438" s="346">
        <v>74</v>
      </c>
      <c r="B438" s="352">
        <v>41506</v>
      </c>
      <c r="C438" s="348" t="s">
        <v>173</v>
      </c>
      <c r="D438" s="344" t="s">
        <v>174</v>
      </c>
      <c r="E438" s="346" t="s">
        <v>92</v>
      </c>
      <c r="F438" s="346" t="s">
        <v>175</v>
      </c>
      <c r="G438" s="346" t="s">
        <v>93</v>
      </c>
      <c r="H438" s="346"/>
      <c r="I438" s="346"/>
      <c r="J438" s="346">
        <v>1</v>
      </c>
      <c r="K438" s="346">
        <v>1</v>
      </c>
      <c r="L438" s="346" t="s">
        <v>94</v>
      </c>
    </row>
    <row r="439" spans="1:12" s="172" customFormat="1" ht="15" hidden="1" customHeight="1" x14ac:dyDescent="0.25">
      <c r="A439" s="346">
        <v>75</v>
      </c>
      <c r="B439" s="342">
        <v>41507</v>
      </c>
      <c r="C439" s="348">
        <v>18.149999999999999</v>
      </c>
      <c r="D439" s="344" t="s">
        <v>176</v>
      </c>
      <c r="E439" s="346" t="s">
        <v>99</v>
      </c>
      <c r="F439" s="346" t="s">
        <v>163</v>
      </c>
      <c r="G439" s="346" t="s">
        <v>93</v>
      </c>
      <c r="H439" s="346"/>
      <c r="I439" s="346"/>
      <c r="J439" s="346"/>
      <c r="K439" s="346"/>
      <c r="L439" s="346" t="s">
        <v>94</v>
      </c>
    </row>
    <row r="440" spans="1:12" s="172" customFormat="1" ht="15" hidden="1" customHeight="1" x14ac:dyDescent="0.25">
      <c r="A440" s="346">
        <v>76</v>
      </c>
      <c r="B440" s="342">
        <v>41507</v>
      </c>
      <c r="C440" s="348" t="s">
        <v>177</v>
      </c>
      <c r="D440" s="344" t="s">
        <v>178</v>
      </c>
      <c r="E440" s="346" t="s">
        <v>32</v>
      </c>
      <c r="F440" s="346" t="s">
        <v>179</v>
      </c>
      <c r="G440" s="346" t="s">
        <v>93</v>
      </c>
      <c r="H440" s="346"/>
      <c r="I440" s="346"/>
      <c r="J440" s="346"/>
      <c r="K440" s="346">
        <v>1</v>
      </c>
      <c r="L440" s="346" t="s">
        <v>54</v>
      </c>
    </row>
    <row r="441" spans="1:12" s="172" customFormat="1" ht="15" hidden="1" customHeight="1" x14ac:dyDescent="0.25">
      <c r="A441" s="346">
        <v>77</v>
      </c>
      <c r="B441" s="342">
        <v>41507</v>
      </c>
      <c r="C441" s="348" t="s">
        <v>3439</v>
      </c>
      <c r="D441" s="344" t="s">
        <v>180</v>
      </c>
      <c r="E441" s="346" t="s">
        <v>99</v>
      </c>
      <c r="F441" s="346" t="s">
        <v>179</v>
      </c>
      <c r="G441" s="346" t="s">
        <v>93</v>
      </c>
      <c r="H441" s="346"/>
      <c r="I441" s="346"/>
      <c r="J441" s="346"/>
      <c r="K441" s="346"/>
      <c r="L441" s="346" t="s">
        <v>54</v>
      </c>
    </row>
    <row r="442" spans="1:12" s="172" customFormat="1" ht="15" hidden="1" customHeight="1" x14ac:dyDescent="0.25">
      <c r="A442" s="346">
        <v>78</v>
      </c>
      <c r="B442" s="342">
        <v>41507</v>
      </c>
      <c r="C442" s="348" t="s">
        <v>181</v>
      </c>
      <c r="D442" s="344" t="s">
        <v>182</v>
      </c>
      <c r="E442" s="346" t="s">
        <v>32</v>
      </c>
      <c r="F442" s="344" t="s">
        <v>183</v>
      </c>
      <c r="G442" s="346" t="s">
        <v>93</v>
      </c>
      <c r="H442" s="346"/>
      <c r="I442" s="346"/>
      <c r="J442" s="346"/>
      <c r="K442" s="346">
        <v>3</v>
      </c>
      <c r="L442" s="346" t="s">
        <v>54</v>
      </c>
    </row>
    <row r="443" spans="1:12" s="172" customFormat="1" ht="15" hidden="1" customHeight="1" x14ac:dyDescent="0.25">
      <c r="A443" s="346">
        <v>79</v>
      </c>
      <c r="B443" s="342">
        <v>41508</v>
      </c>
      <c r="C443" s="348">
        <v>11.25</v>
      </c>
      <c r="D443" s="344" t="s">
        <v>185</v>
      </c>
      <c r="E443" s="344" t="s">
        <v>42</v>
      </c>
      <c r="F443" s="344" t="s">
        <v>186</v>
      </c>
      <c r="G443" s="346" t="s">
        <v>93</v>
      </c>
      <c r="H443" s="346"/>
      <c r="I443" s="346"/>
      <c r="J443" s="346">
        <v>1</v>
      </c>
      <c r="K443" s="346">
        <v>1</v>
      </c>
      <c r="L443" s="346" t="s">
        <v>187</v>
      </c>
    </row>
    <row r="444" spans="1:12" s="172" customFormat="1" ht="15" hidden="1" customHeight="1" x14ac:dyDescent="0.25">
      <c r="A444" s="346">
        <v>80</v>
      </c>
      <c r="B444" s="342">
        <v>41508</v>
      </c>
      <c r="C444" s="348" t="s">
        <v>612</v>
      </c>
      <c r="D444" s="344" t="s">
        <v>188</v>
      </c>
      <c r="E444" s="346" t="s">
        <v>25</v>
      </c>
      <c r="F444" s="344" t="s">
        <v>189</v>
      </c>
      <c r="G444" s="346" t="s">
        <v>93</v>
      </c>
      <c r="H444" s="346"/>
      <c r="I444" s="346"/>
      <c r="J444" s="346">
        <v>1</v>
      </c>
      <c r="K444" s="346">
        <v>1</v>
      </c>
      <c r="L444" s="346" t="s">
        <v>37</v>
      </c>
    </row>
    <row r="445" spans="1:12" s="172" customFormat="1" ht="15" hidden="1" customHeight="1" x14ac:dyDescent="0.25">
      <c r="A445" s="346">
        <v>81</v>
      </c>
      <c r="B445" s="342">
        <v>41509</v>
      </c>
      <c r="C445" s="348" t="s">
        <v>3440</v>
      </c>
      <c r="D445" s="344" t="s">
        <v>191</v>
      </c>
      <c r="E445" s="346" t="s">
        <v>99</v>
      </c>
      <c r="F445" s="346" t="s">
        <v>192</v>
      </c>
      <c r="G445" s="346" t="s">
        <v>93</v>
      </c>
      <c r="H445" s="346"/>
      <c r="I445" s="346"/>
      <c r="J445" s="346">
        <v>1</v>
      </c>
      <c r="K445" s="346"/>
      <c r="L445" s="346" t="s">
        <v>37</v>
      </c>
    </row>
    <row r="446" spans="1:12" s="172" customFormat="1" ht="15" hidden="1" customHeight="1" x14ac:dyDescent="0.25">
      <c r="A446" s="346">
        <v>82</v>
      </c>
      <c r="B446" s="342">
        <v>41509</v>
      </c>
      <c r="C446" s="348" t="s">
        <v>612</v>
      </c>
      <c r="D446" s="344" t="s">
        <v>193</v>
      </c>
      <c r="E446" s="346" t="s">
        <v>32</v>
      </c>
      <c r="F446" s="346" t="s">
        <v>192</v>
      </c>
      <c r="G446" s="346" t="s">
        <v>93</v>
      </c>
      <c r="H446" s="346"/>
      <c r="I446" s="346"/>
      <c r="J446" s="346"/>
      <c r="K446" s="346">
        <v>1</v>
      </c>
      <c r="L446" s="346" t="s">
        <v>47</v>
      </c>
    </row>
    <row r="447" spans="1:12" s="172" customFormat="1" ht="15" hidden="1" customHeight="1" x14ac:dyDescent="0.25">
      <c r="A447" s="346">
        <v>83</v>
      </c>
      <c r="B447" s="342">
        <v>41509</v>
      </c>
      <c r="C447" s="348" t="s">
        <v>194</v>
      </c>
      <c r="D447" s="344" t="s">
        <v>131</v>
      </c>
      <c r="E447" s="346" t="s">
        <v>195</v>
      </c>
      <c r="F447" s="346" t="s">
        <v>196</v>
      </c>
      <c r="G447" s="346" t="s">
        <v>93</v>
      </c>
      <c r="H447" s="346"/>
      <c r="I447" s="346"/>
      <c r="J447" s="346">
        <v>1</v>
      </c>
      <c r="K447" s="346"/>
      <c r="L447" s="346" t="s">
        <v>47</v>
      </c>
    </row>
    <row r="448" spans="1:12" s="172" customFormat="1" ht="15" hidden="1" customHeight="1" x14ac:dyDescent="0.25">
      <c r="A448" s="346">
        <v>84</v>
      </c>
      <c r="B448" s="342">
        <v>41510</v>
      </c>
      <c r="C448" s="348" t="s">
        <v>207</v>
      </c>
      <c r="D448" s="344" t="s">
        <v>198</v>
      </c>
      <c r="E448" s="346" t="s">
        <v>106</v>
      </c>
      <c r="F448" s="346" t="s">
        <v>199</v>
      </c>
      <c r="G448" s="346" t="s">
        <v>93</v>
      </c>
      <c r="H448" s="346"/>
      <c r="I448" s="346"/>
      <c r="J448" s="346"/>
      <c r="K448" s="346">
        <v>1</v>
      </c>
      <c r="L448" s="346" t="s">
        <v>94</v>
      </c>
    </row>
    <row r="449" spans="1:12" s="172" customFormat="1" ht="15" hidden="1" customHeight="1" x14ac:dyDescent="0.25">
      <c r="A449" s="346">
        <v>85</v>
      </c>
      <c r="B449" s="342">
        <v>41510</v>
      </c>
      <c r="C449" s="348" t="s">
        <v>436</v>
      </c>
      <c r="D449" s="344" t="s">
        <v>200</v>
      </c>
      <c r="E449" s="346" t="s">
        <v>92</v>
      </c>
      <c r="F449" s="346" t="s">
        <v>201</v>
      </c>
      <c r="G449" s="346" t="s">
        <v>93</v>
      </c>
      <c r="H449" s="346"/>
      <c r="I449" s="346"/>
      <c r="J449" s="346"/>
      <c r="K449" s="346">
        <v>1</v>
      </c>
      <c r="L449" s="346" t="s">
        <v>94</v>
      </c>
    </row>
    <row r="450" spans="1:12" s="172" customFormat="1" ht="15" hidden="1" customHeight="1" x14ac:dyDescent="0.25">
      <c r="A450" s="346">
        <v>86</v>
      </c>
      <c r="B450" s="342">
        <v>41511</v>
      </c>
      <c r="C450" s="348">
        <v>22.5</v>
      </c>
      <c r="D450" s="344" t="s">
        <v>202</v>
      </c>
      <c r="E450" s="346" t="s">
        <v>99</v>
      </c>
      <c r="F450" s="346" t="s">
        <v>36</v>
      </c>
      <c r="G450" s="346" t="s">
        <v>93</v>
      </c>
      <c r="H450" s="346"/>
      <c r="I450" s="346"/>
      <c r="J450" s="346"/>
      <c r="K450" s="346"/>
      <c r="L450" s="346" t="s">
        <v>94</v>
      </c>
    </row>
    <row r="451" spans="1:12" s="172" customFormat="1" ht="15" hidden="1" customHeight="1" x14ac:dyDescent="0.25">
      <c r="A451" s="346">
        <v>87</v>
      </c>
      <c r="B451" s="342">
        <v>41511</v>
      </c>
      <c r="C451" s="348" t="s">
        <v>203</v>
      </c>
      <c r="D451" s="344" t="s">
        <v>204</v>
      </c>
      <c r="E451" s="346" t="s">
        <v>25</v>
      </c>
      <c r="F451" s="344" t="s">
        <v>205</v>
      </c>
      <c r="G451" s="346" t="s">
        <v>93</v>
      </c>
      <c r="H451" s="346"/>
      <c r="I451" s="346"/>
      <c r="J451" s="346"/>
      <c r="K451" s="346"/>
      <c r="L451" s="346" t="s">
        <v>54</v>
      </c>
    </row>
    <row r="452" spans="1:12" s="172" customFormat="1" ht="15" hidden="1" customHeight="1" x14ac:dyDescent="0.25">
      <c r="A452" s="346">
        <v>88</v>
      </c>
      <c r="B452" s="342">
        <v>41512</v>
      </c>
      <c r="C452" s="348" t="s">
        <v>207</v>
      </c>
      <c r="D452" s="344" t="s">
        <v>208</v>
      </c>
      <c r="E452" s="346" t="s">
        <v>32</v>
      </c>
      <c r="F452" s="346" t="s">
        <v>192</v>
      </c>
      <c r="G452" s="346" t="s">
        <v>93</v>
      </c>
      <c r="H452" s="346"/>
      <c r="I452" s="346"/>
      <c r="J452" s="346">
        <v>1</v>
      </c>
      <c r="K452" s="346">
        <v>1</v>
      </c>
      <c r="L452" s="346" t="s">
        <v>209</v>
      </c>
    </row>
    <row r="453" spans="1:12" s="172" customFormat="1" ht="15" hidden="1" customHeight="1" x14ac:dyDescent="0.25">
      <c r="A453" s="346">
        <v>89</v>
      </c>
      <c r="B453" s="342">
        <v>41512</v>
      </c>
      <c r="C453" s="348">
        <v>11.38</v>
      </c>
      <c r="D453" s="344" t="s">
        <v>211</v>
      </c>
      <c r="E453" s="346" t="s">
        <v>106</v>
      </c>
      <c r="F453" s="346" t="s">
        <v>36</v>
      </c>
      <c r="G453" s="346" t="s">
        <v>93</v>
      </c>
      <c r="H453" s="346"/>
      <c r="I453" s="346"/>
      <c r="J453" s="346"/>
      <c r="K453" s="346">
        <v>1</v>
      </c>
      <c r="L453" s="346" t="s">
        <v>123</v>
      </c>
    </row>
    <row r="454" spans="1:12" s="172" customFormat="1" ht="15" hidden="1" customHeight="1" x14ac:dyDescent="0.25">
      <c r="A454" s="346">
        <v>90</v>
      </c>
      <c r="B454" s="352">
        <v>41513</v>
      </c>
      <c r="C454" s="348" t="s">
        <v>212</v>
      </c>
      <c r="D454" s="344" t="s">
        <v>213</v>
      </c>
      <c r="E454" s="346" t="s">
        <v>25</v>
      </c>
      <c r="F454" s="344" t="s">
        <v>214</v>
      </c>
      <c r="G454" s="346" t="s">
        <v>93</v>
      </c>
      <c r="H454" s="346"/>
      <c r="I454" s="346"/>
      <c r="J454" s="346">
        <v>1</v>
      </c>
      <c r="K454" s="346"/>
      <c r="L454" s="346" t="s">
        <v>123</v>
      </c>
    </row>
    <row r="455" spans="1:12" s="172" customFormat="1" ht="15" hidden="1" customHeight="1" x14ac:dyDescent="0.25">
      <c r="A455" s="346">
        <v>91</v>
      </c>
      <c r="B455" s="352">
        <v>41514</v>
      </c>
      <c r="C455" s="348" t="s">
        <v>215</v>
      </c>
      <c r="D455" s="344" t="s">
        <v>216</v>
      </c>
      <c r="E455" s="346" t="s">
        <v>99</v>
      </c>
      <c r="F455" s="346" t="s">
        <v>36</v>
      </c>
      <c r="G455" s="346" t="s">
        <v>93</v>
      </c>
      <c r="H455" s="346"/>
      <c r="I455" s="346"/>
      <c r="J455" s="346"/>
      <c r="K455" s="346"/>
      <c r="L455" s="346" t="s">
        <v>123</v>
      </c>
    </row>
    <row r="456" spans="1:12" s="172" customFormat="1" ht="15" hidden="1" customHeight="1" x14ac:dyDescent="0.25">
      <c r="A456" s="346">
        <v>92</v>
      </c>
      <c r="B456" s="342">
        <v>41514</v>
      </c>
      <c r="C456" s="348" t="s">
        <v>218</v>
      </c>
      <c r="D456" s="344" t="s">
        <v>219</v>
      </c>
      <c r="E456" s="346" t="s">
        <v>99</v>
      </c>
      <c r="F456" s="344" t="s">
        <v>122</v>
      </c>
      <c r="G456" s="346" t="s">
        <v>93</v>
      </c>
      <c r="H456" s="346"/>
      <c r="I456" s="346"/>
      <c r="J456" s="346"/>
      <c r="K456" s="346"/>
      <c r="L456" s="346" t="s">
        <v>220</v>
      </c>
    </row>
    <row r="457" spans="1:12" s="172" customFormat="1" ht="15" hidden="1" customHeight="1" x14ac:dyDescent="0.25">
      <c r="A457" s="346">
        <v>93</v>
      </c>
      <c r="B457" s="342">
        <v>41514</v>
      </c>
      <c r="C457" s="348">
        <v>13.15</v>
      </c>
      <c r="D457" s="344" t="s">
        <v>146</v>
      </c>
      <c r="E457" s="346" t="s">
        <v>25</v>
      </c>
      <c r="F457" s="344" t="s">
        <v>221</v>
      </c>
      <c r="G457" s="346" t="s">
        <v>93</v>
      </c>
      <c r="H457" s="346"/>
      <c r="I457" s="346"/>
      <c r="J457" s="346"/>
      <c r="K457" s="346"/>
      <c r="L457" s="346" t="s">
        <v>220</v>
      </c>
    </row>
    <row r="458" spans="1:12" s="172" customFormat="1" ht="15" hidden="1" customHeight="1" x14ac:dyDescent="0.25">
      <c r="A458" s="346">
        <v>94</v>
      </c>
      <c r="B458" s="342">
        <v>41515</v>
      </c>
      <c r="C458" s="348" t="s">
        <v>222</v>
      </c>
      <c r="D458" s="344" t="s">
        <v>223</v>
      </c>
      <c r="E458" s="344" t="s">
        <v>224</v>
      </c>
      <c r="F458" s="346" t="s">
        <v>66</v>
      </c>
      <c r="G458" s="346" t="s">
        <v>225</v>
      </c>
      <c r="H458" s="346"/>
      <c r="I458" s="346"/>
      <c r="J458" s="346">
        <v>1</v>
      </c>
      <c r="K458" s="346"/>
      <c r="L458" s="346" t="s">
        <v>94</v>
      </c>
    </row>
    <row r="459" spans="1:12" s="172" customFormat="1" ht="15" hidden="1" customHeight="1" x14ac:dyDescent="0.25">
      <c r="A459" s="346">
        <v>95</v>
      </c>
      <c r="B459" s="342">
        <v>41515</v>
      </c>
      <c r="C459" s="348" t="s">
        <v>226</v>
      </c>
      <c r="D459" s="344" t="s">
        <v>227</v>
      </c>
      <c r="E459" s="346" t="s">
        <v>228</v>
      </c>
      <c r="F459" s="346" t="s">
        <v>36</v>
      </c>
      <c r="G459" s="346" t="s">
        <v>225</v>
      </c>
      <c r="H459" s="346"/>
      <c r="I459" s="346"/>
      <c r="J459" s="346">
        <v>1</v>
      </c>
      <c r="K459" s="346"/>
      <c r="L459" s="346" t="s">
        <v>94</v>
      </c>
    </row>
    <row r="460" spans="1:12" s="172" customFormat="1" ht="15" hidden="1" customHeight="1" x14ac:dyDescent="0.25">
      <c r="A460" s="346">
        <v>96</v>
      </c>
      <c r="B460" s="342">
        <v>41515</v>
      </c>
      <c r="C460" s="348" t="s">
        <v>229</v>
      </c>
      <c r="D460" s="344" t="s">
        <v>100</v>
      </c>
      <c r="E460" s="346" t="s">
        <v>99</v>
      </c>
      <c r="F460" s="346" t="s">
        <v>36</v>
      </c>
      <c r="G460" s="346" t="s">
        <v>225</v>
      </c>
      <c r="H460" s="346"/>
      <c r="I460" s="346"/>
      <c r="J460" s="346"/>
      <c r="K460" s="346"/>
      <c r="L460" s="346" t="s">
        <v>50</v>
      </c>
    </row>
    <row r="461" spans="1:12" s="172" customFormat="1" ht="15" hidden="1" customHeight="1" x14ac:dyDescent="0.25">
      <c r="A461" s="346">
        <v>97</v>
      </c>
      <c r="B461" s="342">
        <v>41516</v>
      </c>
      <c r="C461" s="348" t="s">
        <v>230</v>
      </c>
      <c r="D461" s="344" t="s">
        <v>231</v>
      </c>
      <c r="E461" s="346" t="s">
        <v>106</v>
      </c>
      <c r="F461" s="346" t="s">
        <v>36</v>
      </c>
      <c r="G461" s="346" t="s">
        <v>225</v>
      </c>
      <c r="H461" s="346"/>
      <c r="I461" s="346"/>
      <c r="J461" s="346"/>
      <c r="K461" s="346">
        <v>1</v>
      </c>
      <c r="L461" s="346" t="s">
        <v>50</v>
      </c>
    </row>
    <row r="462" spans="1:12" s="172" customFormat="1" ht="15" hidden="1" customHeight="1" x14ac:dyDescent="0.25">
      <c r="A462" s="346">
        <v>98</v>
      </c>
      <c r="B462" s="342">
        <v>41516</v>
      </c>
      <c r="C462" s="348" t="s">
        <v>3434</v>
      </c>
      <c r="D462" s="344" t="s">
        <v>233</v>
      </c>
      <c r="E462" s="346" t="s">
        <v>25</v>
      </c>
      <c r="F462" s="344" t="s">
        <v>234</v>
      </c>
      <c r="G462" s="346" t="s">
        <v>225</v>
      </c>
      <c r="H462" s="346"/>
      <c r="I462" s="346"/>
      <c r="J462" s="346"/>
      <c r="K462" s="346"/>
      <c r="L462" s="346" t="s">
        <v>54</v>
      </c>
    </row>
    <row r="463" spans="1:12" s="172" customFormat="1" ht="15" hidden="1" customHeight="1" x14ac:dyDescent="0.25">
      <c r="A463" s="346">
        <v>99</v>
      </c>
      <c r="B463" s="342">
        <v>41516</v>
      </c>
      <c r="C463" s="348">
        <v>20.3</v>
      </c>
      <c r="D463" s="344" t="s">
        <v>264</v>
      </c>
      <c r="E463" s="344" t="s">
        <v>42</v>
      </c>
      <c r="F463" s="346" t="s">
        <v>36</v>
      </c>
      <c r="G463" s="346" t="s">
        <v>225</v>
      </c>
      <c r="H463" s="346"/>
      <c r="I463" s="346"/>
      <c r="J463" s="346"/>
      <c r="K463" s="346">
        <v>1</v>
      </c>
      <c r="L463" s="346" t="s">
        <v>54</v>
      </c>
    </row>
    <row r="464" spans="1:12" s="172" customFormat="1" ht="15" hidden="1" customHeight="1" x14ac:dyDescent="0.25">
      <c r="A464" s="346">
        <v>100</v>
      </c>
      <c r="B464" s="342">
        <v>41517</v>
      </c>
      <c r="C464" s="348" t="s">
        <v>612</v>
      </c>
      <c r="D464" s="344" t="s">
        <v>213</v>
      </c>
      <c r="E464" s="346" t="s">
        <v>25</v>
      </c>
      <c r="F464" s="344" t="s">
        <v>214</v>
      </c>
      <c r="G464" s="346" t="s">
        <v>225</v>
      </c>
      <c r="H464" s="346"/>
      <c r="I464" s="346"/>
      <c r="J464" s="346">
        <v>2</v>
      </c>
      <c r="K464" s="346"/>
      <c r="L464" s="346" t="s">
        <v>54</v>
      </c>
    </row>
    <row r="465" spans="1:12" s="5" customFormat="1" ht="20.100000000000001" customHeight="1" x14ac:dyDescent="0.25">
      <c r="A465" s="37"/>
      <c r="B465" s="38"/>
      <c r="C465" s="37"/>
      <c r="D465" s="37"/>
      <c r="E465" s="37"/>
      <c r="F465" s="37" t="s">
        <v>3013</v>
      </c>
      <c r="G465" s="37" t="s">
        <v>130</v>
      </c>
      <c r="H465" s="38">
        <f>SUM(H416:H464)</f>
        <v>0</v>
      </c>
      <c r="I465" s="38">
        <f>SUM(I416:I464)</f>
        <v>0</v>
      </c>
      <c r="J465" s="38">
        <f>SUM(J416:J464)</f>
        <v>19</v>
      </c>
      <c r="K465" s="38">
        <f>SUM(K416:K464)</f>
        <v>28</v>
      </c>
      <c r="L465" s="37"/>
    </row>
    <row r="466" spans="1:12" s="172" customFormat="1" ht="15" hidden="1" customHeight="1" x14ac:dyDescent="0.25">
      <c r="A466" s="346">
        <v>101</v>
      </c>
      <c r="B466" s="342">
        <v>41518</v>
      </c>
      <c r="C466" s="348" t="s">
        <v>254</v>
      </c>
      <c r="D466" s="344" t="s">
        <v>180</v>
      </c>
      <c r="E466" s="346" t="s">
        <v>99</v>
      </c>
      <c r="F466" s="346" t="s">
        <v>179</v>
      </c>
      <c r="G466" s="346" t="s">
        <v>225</v>
      </c>
      <c r="H466" s="346" t="s">
        <v>2672</v>
      </c>
      <c r="I466" s="346" t="s">
        <v>2672</v>
      </c>
      <c r="J466" s="346">
        <v>1</v>
      </c>
      <c r="K466" s="346">
        <v>1</v>
      </c>
      <c r="L466" s="346" t="s">
        <v>62</v>
      </c>
    </row>
    <row r="467" spans="1:12" s="172" customFormat="1" ht="15" hidden="1" customHeight="1" x14ac:dyDescent="0.25">
      <c r="A467" s="346">
        <v>102</v>
      </c>
      <c r="B467" s="342">
        <v>41518</v>
      </c>
      <c r="C467" s="348" t="s">
        <v>197</v>
      </c>
      <c r="D467" s="344" t="s">
        <v>69</v>
      </c>
      <c r="E467" s="346" t="s">
        <v>70</v>
      </c>
      <c r="F467" s="344" t="s">
        <v>71</v>
      </c>
      <c r="G467" s="346" t="s">
        <v>225</v>
      </c>
      <c r="H467" s="346" t="s">
        <v>2672</v>
      </c>
      <c r="I467" s="346" t="s">
        <v>2672</v>
      </c>
      <c r="J467" s="346" t="s">
        <v>2672</v>
      </c>
      <c r="K467" s="346" t="s">
        <v>2672</v>
      </c>
      <c r="L467" s="346" t="s">
        <v>62</v>
      </c>
    </row>
    <row r="468" spans="1:12" s="172" customFormat="1" ht="15" hidden="1" customHeight="1" x14ac:dyDescent="0.25">
      <c r="A468" s="346">
        <v>103</v>
      </c>
      <c r="B468" s="342">
        <v>41520</v>
      </c>
      <c r="C468" s="348" t="s">
        <v>436</v>
      </c>
      <c r="D468" s="344" t="s">
        <v>244</v>
      </c>
      <c r="E468" s="346" t="s">
        <v>25</v>
      </c>
      <c r="F468" s="344" t="s">
        <v>245</v>
      </c>
      <c r="G468" s="346" t="s">
        <v>225</v>
      </c>
      <c r="H468" s="346" t="s">
        <v>2672</v>
      </c>
      <c r="I468" s="346" t="s">
        <v>2672</v>
      </c>
      <c r="J468" s="346" t="s">
        <v>2672</v>
      </c>
      <c r="K468" s="346">
        <v>1</v>
      </c>
      <c r="L468" s="346" t="s">
        <v>62</v>
      </c>
    </row>
    <row r="469" spans="1:12" s="172" customFormat="1" ht="15" hidden="1" customHeight="1" x14ac:dyDescent="0.25">
      <c r="A469" s="346">
        <v>104</v>
      </c>
      <c r="B469" s="342">
        <v>41520</v>
      </c>
      <c r="C469" s="348" t="s">
        <v>602</v>
      </c>
      <c r="D469" s="344" t="s">
        <v>247</v>
      </c>
      <c r="E469" s="346" t="s">
        <v>99</v>
      </c>
      <c r="F469" s="346" t="s">
        <v>192</v>
      </c>
      <c r="G469" s="346" t="s">
        <v>225</v>
      </c>
      <c r="H469" s="346" t="s">
        <v>2672</v>
      </c>
      <c r="I469" s="346" t="s">
        <v>2672</v>
      </c>
      <c r="J469" s="346" t="s">
        <v>2672</v>
      </c>
      <c r="K469" s="346" t="s">
        <v>2672</v>
      </c>
      <c r="L469" s="346" t="s">
        <v>47</v>
      </c>
    </row>
    <row r="470" spans="1:12" s="172" customFormat="1" ht="15" hidden="1" customHeight="1" x14ac:dyDescent="0.25">
      <c r="A470" s="346">
        <v>105</v>
      </c>
      <c r="B470" s="342">
        <v>41520</v>
      </c>
      <c r="C470" s="348" t="s">
        <v>3441</v>
      </c>
      <c r="D470" s="344" t="s">
        <v>249</v>
      </c>
      <c r="E470" s="346" t="s">
        <v>45</v>
      </c>
      <c r="F470" s="344" t="s">
        <v>250</v>
      </c>
      <c r="G470" s="346" t="s">
        <v>225</v>
      </c>
      <c r="H470" s="346" t="s">
        <v>2672</v>
      </c>
      <c r="I470" s="346" t="s">
        <v>2672</v>
      </c>
      <c r="J470" s="346">
        <v>1</v>
      </c>
      <c r="K470" s="346" t="s">
        <v>2672</v>
      </c>
      <c r="L470" s="346" t="s">
        <v>47</v>
      </c>
    </row>
    <row r="471" spans="1:12" s="172" customFormat="1" ht="15" hidden="1" customHeight="1" x14ac:dyDescent="0.25">
      <c r="A471" s="346">
        <v>106</v>
      </c>
      <c r="B471" s="342">
        <v>41521</v>
      </c>
      <c r="C471" s="348" t="s">
        <v>3442</v>
      </c>
      <c r="D471" s="344" t="s">
        <v>69</v>
      </c>
      <c r="E471" s="346" t="s">
        <v>25</v>
      </c>
      <c r="F471" s="344" t="s">
        <v>250</v>
      </c>
      <c r="G471" s="346" t="s">
        <v>225</v>
      </c>
      <c r="H471" s="346" t="s">
        <v>2672</v>
      </c>
      <c r="I471" s="346" t="s">
        <v>2672</v>
      </c>
      <c r="J471" s="346" t="s">
        <v>2672</v>
      </c>
      <c r="K471" s="346" t="s">
        <v>2672</v>
      </c>
      <c r="L471" s="346" t="s">
        <v>47</v>
      </c>
    </row>
    <row r="472" spans="1:12" s="172" customFormat="1" ht="15" hidden="1" customHeight="1" x14ac:dyDescent="0.25">
      <c r="A472" s="346">
        <v>107</v>
      </c>
      <c r="B472" s="342">
        <v>41521</v>
      </c>
      <c r="C472" s="348" t="s">
        <v>254</v>
      </c>
      <c r="D472" s="344" t="s">
        <v>180</v>
      </c>
      <c r="E472" s="346" t="s">
        <v>99</v>
      </c>
      <c r="F472" s="346" t="s">
        <v>179</v>
      </c>
      <c r="G472" s="346" t="s">
        <v>36</v>
      </c>
      <c r="H472" s="346" t="s">
        <v>2672</v>
      </c>
      <c r="I472" s="346" t="s">
        <v>2672</v>
      </c>
      <c r="J472" s="346" t="s">
        <v>2672</v>
      </c>
      <c r="K472" s="346" t="s">
        <v>2672</v>
      </c>
      <c r="L472" s="346" t="s">
        <v>94</v>
      </c>
    </row>
    <row r="473" spans="1:12" s="172" customFormat="1" ht="15" hidden="1" customHeight="1" x14ac:dyDescent="0.25">
      <c r="A473" s="346">
        <v>108</v>
      </c>
      <c r="B473" s="342">
        <v>41522</v>
      </c>
      <c r="C473" s="348" t="s">
        <v>433</v>
      </c>
      <c r="D473" s="344" t="s">
        <v>238</v>
      </c>
      <c r="E473" s="346" t="s">
        <v>25</v>
      </c>
      <c r="F473" s="344" t="s">
        <v>239</v>
      </c>
      <c r="G473" s="346" t="s">
        <v>114</v>
      </c>
      <c r="H473" s="346" t="s">
        <v>2672</v>
      </c>
      <c r="I473" s="346" t="s">
        <v>2672</v>
      </c>
      <c r="J473" s="346" t="s">
        <v>2672</v>
      </c>
      <c r="K473" s="346">
        <v>1</v>
      </c>
      <c r="L473" s="346" t="s">
        <v>94</v>
      </c>
    </row>
    <row r="474" spans="1:12" s="172" customFormat="1" ht="15" hidden="1" customHeight="1" x14ac:dyDescent="0.25">
      <c r="A474" s="346">
        <v>109</v>
      </c>
      <c r="B474" s="342">
        <v>41523</v>
      </c>
      <c r="C474" s="348" t="s">
        <v>637</v>
      </c>
      <c r="D474" s="344" t="s">
        <v>241</v>
      </c>
      <c r="E474" s="346" t="s">
        <v>99</v>
      </c>
      <c r="F474" s="344" t="s">
        <v>242</v>
      </c>
      <c r="G474" s="346" t="s">
        <v>225</v>
      </c>
      <c r="H474" s="346" t="s">
        <v>2672</v>
      </c>
      <c r="I474" s="346" t="s">
        <v>2672</v>
      </c>
      <c r="J474" s="346" t="s">
        <v>2672</v>
      </c>
      <c r="K474" s="346">
        <v>2</v>
      </c>
      <c r="L474" s="346" t="s">
        <v>94</v>
      </c>
    </row>
    <row r="475" spans="1:12" s="172" customFormat="1" ht="15" hidden="1" customHeight="1" x14ac:dyDescent="0.25">
      <c r="A475" s="346">
        <v>110</v>
      </c>
      <c r="B475" s="342">
        <v>41527</v>
      </c>
      <c r="C475" s="348" t="s">
        <v>349</v>
      </c>
      <c r="D475" s="344" t="s">
        <v>244</v>
      </c>
      <c r="E475" s="346" t="s">
        <v>25</v>
      </c>
      <c r="F475" s="344" t="s">
        <v>245</v>
      </c>
      <c r="G475" s="346" t="s">
        <v>225</v>
      </c>
      <c r="H475" s="346" t="s">
        <v>2672</v>
      </c>
      <c r="I475" s="346" t="s">
        <v>2672</v>
      </c>
      <c r="J475" s="346" t="s">
        <v>2672</v>
      </c>
      <c r="K475" s="346" t="s">
        <v>2672</v>
      </c>
      <c r="L475" s="346" t="s">
        <v>50</v>
      </c>
    </row>
    <row r="476" spans="1:12" s="172" customFormat="1" ht="15" hidden="1" customHeight="1" x14ac:dyDescent="0.25">
      <c r="A476" s="346">
        <v>112</v>
      </c>
      <c r="B476" s="342">
        <v>41527</v>
      </c>
      <c r="C476" s="348" t="s">
        <v>3443</v>
      </c>
      <c r="D476" s="344" t="s">
        <v>247</v>
      </c>
      <c r="E476" s="346" t="s">
        <v>99</v>
      </c>
      <c r="F476" s="346" t="s">
        <v>192</v>
      </c>
      <c r="G476" s="346" t="s">
        <v>225</v>
      </c>
      <c r="H476" s="346" t="s">
        <v>2672</v>
      </c>
      <c r="I476" s="346" t="s">
        <v>2672</v>
      </c>
      <c r="J476" s="346" t="s">
        <v>2672</v>
      </c>
      <c r="K476" s="346">
        <v>1</v>
      </c>
      <c r="L476" s="346" t="s">
        <v>50</v>
      </c>
    </row>
    <row r="477" spans="1:12" s="172" customFormat="1" ht="15" hidden="1" customHeight="1" x14ac:dyDescent="0.25">
      <c r="A477" s="346">
        <v>113</v>
      </c>
      <c r="B477" s="342">
        <v>41529</v>
      </c>
      <c r="C477" s="348" t="s">
        <v>237</v>
      </c>
      <c r="D477" s="344" t="s">
        <v>249</v>
      </c>
      <c r="E477" s="346" t="s">
        <v>45</v>
      </c>
      <c r="F477" s="344" t="s">
        <v>250</v>
      </c>
      <c r="G477" s="346" t="s">
        <v>225</v>
      </c>
      <c r="H477" s="346" t="s">
        <v>2672</v>
      </c>
      <c r="I477" s="346" t="s">
        <v>2672</v>
      </c>
      <c r="J477" s="346">
        <v>1</v>
      </c>
      <c r="K477" s="346" t="s">
        <v>2672</v>
      </c>
      <c r="L477" s="346" t="s">
        <v>54</v>
      </c>
    </row>
    <row r="478" spans="1:12" s="172" customFormat="1" ht="15" hidden="1" customHeight="1" x14ac:dyDescent="0.25">
      <c r="A478" s="346">
        <v>114</v>
      </c>
      <c r="B478" s="342">
        <v>41530</v>
      </c>
      <c r="C478" s="348" t="s">
        <v>240</v>
      </c>
      <c r="D478" s="344" t="s">
        <v>252</v>
      </c>
      <c r="E478" s="346" t="s">
        <v>253</v>
      </c>
      <c r="F478" s="346" t="s">
        <v>36</v>
      </c>
      <c r="G478" s="346" t="s">
        <v>114</v>
      </c>
      <c r="H478" s="346" t="s">
        <v>2672</v>
      </c>
      <c r="I478" s="346" t="s">
        <v>2672</v>
      </c>
      <c r="J478" s="346">
        <v>1</v>
      </c>
      <c r="K478" s="346"/>
      <c r="L478" s="346" t="s">
        <v>62</v>
      </c>
    </row>
    <row r="479" spans="1:12" s="172" customFormat="1" ht="15" hidden="1" customHeight="1" x14ac:dyDescent="0.25">
      <c r="A479" s="346">
        <v>115</v>
      </c>
      <c r="B479" s="342">
        <v>41532</v>
      </c>
      <c r="C479" s="348" t="s">
        <v>243</v>
      </c>
      <c r="D479" s="344" t="s">
        <v>200</v>
      </c>
      <c r="E479" s="346" t="s">
        <v>92</v>
      </c>
      <c r="F479" s="346" t="s">
        <v>201</v>
      </c>
      <c r="G479" s="346" t="s">
        <v>225</v>
      </c>
      <c r="H479" s="346" t="s">
        <v>2672</v>
      </c>
      <c r="I479" s="346" t="s">
        <v>2672</v>
      </c>
      <c r="J479" s="346">
        <v>1</v>
      </c>
      <c r="K479" s="346" t="s">
        <v>2672</v>
      </c>
      <c r="L479" s="346" t="s">
        <v>62</v>
      </c>
    </row>
    <row r="480" spans="1:12" s="172" customFormat="1" ht="15" hidden="1" customHeight="1" x14ac:dyDescent="0.25">
      <c r="A480" s="346">
        <v>116</v>
      </c>
      <c r="B480" s="352">
        <v>41533</v>
      </c>
      <c r="C480" s="348" t="s">
        <v>246</v>
      </c>
      <c r="D480" s="344" t="s">
        <v>202</v>
      </c>
      <c r="E480" s="346" t="s">
        <v>99</v>
      </c>
      <c r="F480" s="346" t="s">
        <v>36</v>
      </c>
      <c r="G480" s="346" t="s">
        <v>225</v>
      </c>
      <c r="H480" s="346"/>
      <c r="I480" s="346" t="s">
        <v>2672</v>
      </c>
      <c r="J480" s="346"/>
      <c r="K480" s="346">
        <v>1</v>
      </c>
      <c r="L480" s="346" t="s">
        <v>62</v>
      </c>
    </row>
    <row r="481" spans="1:12" s="172" customFormat="1" ht="15" hidden="1" customHeight="1" x14ac:dyDescent="0.25">
      <c r="A481" s="346">
        <v>117</v>
      </c>
      <c r="B481" s="352">
        <v>41534</v>
      </c>
      <c r="C481" s="348">
        <v>14.3</v>
      </c>
      <c r="D481" s="344" t="s">
        <v>263</v>
      </c>
      <c r="E481" s="346" t="s">
        <v>264</v>
      </c>
      <c r="F481" s="346" t="s">
        <v>36</v>
      </c>
      <c r="G481" s="346" t="s">
        <v>93</v>
      </c>
      <c r="H481" s="346" t="s">
        <v>2672</v>
      </c>
      <c r="I481" s="346" t="s">
        <v>2672</v>
      </c>
      <c r="J481" s="346">
        <v>1</v>
      </c>
      <c r="K481" s="346" t="s">
        <v>2672</v>
      </c>
      <c r="L481" s="346" t="s">
        <v>123</v>
      </c>
    </row>
    <row r="482" spans="1:12" s="172" customFormat="1" ht="15" hidden="1" customHeight="1" x14ac:dyDescent="0.25">
      <c r="A482" s="346">
        <v>118</v>
      </c>
      <c r="B482" s="342">
        <v>41535</v>
      </c>
      <c r="C482" s="348" t="s">
        <v>235</v>
      </c>
      <c r="D482" s="344" t="s">
        <v>236</v>
      </c>
      <c r="E482" s="346" t="s">
        <v>32</v>
      </c>
      <c r="F482" s="346" t="s">
        <v>36</v>
      </c>
      <c r="G482" s="346" t="s">
        <v>93</v>
      </c>
      <c r="H482" s="346" t="s">
        <v>2672</v>
      </c>
      <c r="I482" s="346" t="s">
        <v>2672</v>
      </c>
      <c r="J482" s="346">
        <v>1</v>
      </c>
      <c r="K482" s="346">
        <v>1</v>
      </c>
      <c r="L482" s="346" t="s">
        <v>47</v>
      </c>
    </row>
    <row r="483" spans="1:12" s="172" customFormat="1" ht="15" hidden="1" customHeight="1" x14ac:dyDescent="0.25">
      <c r="A483" s="346">
        <v>119</v>
      </c>
      <c r="B483" s="342">
        <v>41537</v>
      </c>
      <c r="C483" s="348" t="s">
        <v>237</v>
      </c>
      <c r="D483" s="344" t="s">
        <v>238</v>
      </c>
      <c r="E483" s="346" t="s">
        <v>25</v>
      </c>
      <c r="F483" s="344" t="s">
        <v>239</v>
      </c>
      <c r="G483" s="346" t="s">
        <v>93</v>
      </c>
      <c r="H483" s="346" t="s">
        <v>2672</v>
      </c>
      <c r="I483" s="346" t="s">
        <v>2672</v>
      </c>
      <c r="J483" s="346" t="s">
        <v>2672</v>
      </c>
      <c r="K483" s="346" t="s">
        <v>2672</v>
      </c>
      <c r="L483" s="346" t="s">
        <v>47</v>
      </c>
    </row>
    <row r="484" spans="1:12" s="172" customFormat="1" ht="15" hidden="1" customHeight="1" x14ac:dyDescent="0.25">
      <c r="A484" s="346">
        <v>120</v>
      </c>
      <c r="B484" s="342">
        <v>41539</v>
      </c>
      <c r="C484" s="348" t="s">
        <v>240</v>
      </c>
      <c r="D484" s="344" t="s">
        <v>241</v>
      </c>
      <c r="E484" s="346" t="s">
        <v>99</v>
      </c>
      <c r="F484" s="344" t="s">
        <v>242</v>
      </c>
      <c r="G484" s="346" t="s">
        <v>93</v>
      </c>
      <c r="H484" s="346" t="s">
        <v>2672</v>
      </c>
      <c r="I484" s="346" t="s">
        <v>2672</v>
      </c>
      <c r="J484" s="346">
        <v>1</v>
      </c>
      <c r="K484" s="346">
        <v>1</v>
      </c>
      <c r="L484" s="346" t="s">
        <v>94</v>
      </c>
    </row>
    <row r="485" spans="1:12" s="172" customFormat="1" ht="15" hidden="1" customHeight="1" x14ac:dyDescent="0.25">
      <c r="A485" s="346">
        <v>121</v>
      </c>
      <c r="B485" s="342">
        <v>41540</v>
      </c>
      <c r="C485" s="348" t="s">
        <v>243</v>
      </c>
      <c r="D485" s="344" t="s">
        <v>244</v>
      </c>
      <c r="E485" s="346" t="s">
        <v>25</v>
      </c>
      <c r="F485" s="344" t="s">
        <v>245</v>
      </c>
      <c r="G485" s="346" t="s">
        <v>225</v>
      </c>
      <c r="H485" s="346" t="s">
        <v>2672</v>
      </c>
      <c r="I485" s="346" t="s">
        <v>2672</v>
      </c>
      <c r="J485" s="346" t="s">
        <v>2672</v>
      </c>
      <c r="K485" s="346" t="s">
        <v>2672</v>
      </c>
      <c r="L485" s="346" t="s">
        <v>54</v>
      </c>
    </row>
    <row r="486" spans="1:12" s="172" customFormat="1" ht="15" hidden="1" customHeight="1" x14ac:dyDescent="0.25">
      <c r="A486" s="346">
        <v>122</v>
      </c>
      <c r="B486" s="342">
        <v>41540</v>
      </c>
      <c r="C486" s="348" t="s">
        <v>246</v>
      </c>
      <c r="D486" s="344" t="s">
        <v>247</v>
      </c>
      <c r="E486" s="346" t="s">
        <v>99</v>
      </c>
      <c r="F486" s="346" t="s">
        <v>192</v>
      </c>
      <c r="G486" s="346" t="s">
        <v>225</v>
      </c>
      <c r="H486" s="346" t="s">
        <v>2672</v>
      </c>
      <c r="I486" s="346" t="s">
        <v>2672</v>
      </c>
      <c r="J486" s="346" t="s">
        <v>2672</v>
      </c>
      <c r="K486" s="346">
        <v>1</v>
      </c>
      <c r="L486" s="346" t="s">
        <v>62</v>
      </c>
    </row>
    <row r="487" spans="1:12" s="172" customFormat="1" ht="15" hidden="1" customHeight="1" x14ac:dyDescent="0.25">
      <c r="A487" s="346">
        <v>123</v>
      </c>
      <c r="B487" s="342">
        <v>41541</v>
      </c>
      <c r="C487" s="348" t="s">
        <v>3444</v>
      </c>
      <c r="D487" s="344" t="s">
        <v>249</v>
      </c>
      <c r="E487" s="346" t="s">
        <v>45</v>
      </c>
      <c r="F487" s="344" t="s">
        <v>250</v>
      </c>
      <c r="G487" s="346" t="s">
        <v>93</v>
      </c>
      <c r="H487" s="346" t="s">
        <v>2672</v>
      </c>
      <c r="I487" s="346" t="s">
        <v>2672</v>
      </c>
      <c r="J487" s="346">
        <v>1</v>
      </c>
      <c r="K487" s="346" t="s">
        <v>2672</v>
      </c>
      <c r="L487" s="346" t="s">
        <v>62</v>
      </c>
    </row>
    <row r="488" spans="1:12" s="172" customFormat="1" ht="15" hidden="1" customHeight="1" x14ac:dyDescent="0.25">
      <c r="A488" s="346">
        <v>124</v>
      </c>
      <c r="B488" s="342">
        <v>41541</v>
      </c>
      <c r="C488" s="348">
        <v>9.4499999999999993</v>
      </c>
      <c r="D488" s="344" t="s">
        <v>252</v>
      </c>
      <c r="E488" s="346" t="s">
        <v>253</v>
      </c>
      <c r="F488" s="346" t="s">
        <v>36</v>
      </c>
      <c r="G488" s="346" t="s">
        <v>93</v>
      </c>
      <c r="H488" s="346" t="s">
        <v>2672</v>
      </c>
      <c r="I488" s="346" t="s">
        <v>2672</v>
      </c>
      <c r="J488" s="346" t="s">
        <v>2672</v>
      </c>
      <c r="K488" s="346" t="s">
        <v>2672</v>
      </c>
      <c r="L488" s="346" t="s">
        <v>54</v>
      </c>
    </row>
    <row r="489" spans="1:12" s="172" customFormat="1" ht="15" hidden="1" customHeight="1" x14ac:dyDescent="0.25">
      <c r="A489" s="346">
        <v>125</v>
      </c>
      <c r="B489" s="342">
        <v>41542</v>
      </c>
      <c r="C489" s="348" t="s">
        <v>254</v>
      </c>
      <c r="D489" s="344" t="s">
        <v>255</v>
      </c>
      <c r="E489" s="346" t="s">
        <v>99</v>
      </c>
      <c r="F489" s="346" t="s">
        <v>192</v>
      </c>
      <c r="G489" s="346" t="s">
        <v>72</v>
      </c>
      <c r="H489" s="346" t="s">
        <v>2672</v>
      </c>
      <c r="I489" s="346" t="s">
        <v>2672</v>
      </c>
      <c r="J489" s="346">
        <v>1</v>
      </c>
      <c r="K489" s="346" t="s">
        <v>3445</v>
      </c>
      <c r="L489" s="346" t="s">
        <v>37</v>
      </c>
    </row>
    <row r="490" spans="1:12" s="172" customFormat="1" ht="15" hidden="1" customHeight="1" x14ac:dyDescent="0.25">
      <c r="A490" s="346">
        <v>126</v>
      </c>
      <c r="B490" s="342">
        <v>41542</v>
      </c>
      <c r="C490" s="348" t="s">
        <v>433</v>
      </c>
      <c r="D490" s="344" t="s">
        <v>257</v>
      </c>
      <c r="E490" s="344" t="s">
        <v>42</v>
      </c>
      <c r="F490" s="344" t="s">
        <v>258</v>
      </c>
      <c r="G490" s="346" t="s">
        <v>225</v>
      </c>
      <c r="H490" s="346"/>
      <c r="I490" s="346" t="s">
        <v>2672</v>
      </c>
      <c r="J490" s="346" t="s">
        <v>2672</v>
      </c>
      <c r="K490" s="346" t="s">
        <v>2672</v>
      </c>
      <c r="L490" s="346" t="s">
        <v>220</v>
      </c>
    </row>
    <row r="491" spans="1:12" s="172" customFormat="1" ht="15" hidden="1" customHeight="1" x14ac:dyDescent="0.25">
      <c r="A491" s="346">
        <v>127</v>
      </c>
      <c r="B491" s="342">
        <v>41543</v>
      </c>
      <c r="C491" s="348">
        <v>19.45</v>
      </c>
      <c r="D491" s="344" t="s">
        <v>260</v>
      </c>
      <c r="E491" s="346" t="s">
        <v>261</v>
      </c>
      <c r="F491" s="346" t="s">
        <v>36</v>
      </c>
      <c r="G491" s="346" t="s">
        <v>225</v>
      </c>
      <c r="H491" s="346" t="s">
        <v>2672</v>
      </c>
      <c r="I491" s="346" t="s">
        <v>2672</v>
      </c>
      <c r="J491" s="346" t="s">
        <v>2672</v>
      </c>
      <c r="K491" s="346">
        <v>1</v>
      </c>
      <c r="L491" s="346" t="s">
        <v>94</v>
      </c>
    </row>
    <row r="492" spans="1:12" s="172" customFormat="1" ht="15" hidden="1" customHeight="1" x14ac:dyDescent="0.25">
      <c r="A492" s="346">
        <v>128</v>
      </c>
      <c r="B492" s="342">
        <v>41512</v>
      </c>
      <c r="C492" s="348" t="s">
        <v>262</v>
      </c>
      <c r="D492" s="344" t="s">
        <v>263</v>
      </c>
      <c r="E492" s="344" t="s">
        <v>264</v>
      </c>
      <c r="F492" s="346" t="s">
        <v>36</v>
      </c>
      <c r="G492" s="346" t="s">
        <v>225</v>
      </c>
      <c r="H492" s="346" t="s">
        <v>2672</v>
      </c>
      <c r="I492" s="346" t="s">
        <v>2672</v>
      </c>
      <c r="J492" s="346" t="s">
        <v>2672</v>
      </c>
      <c r="K492" s="346" t="s">
        <v>2672</v>
      </c>
      <c r="L492" s="346" t="s">
        <v>47</v>
      </c>
    </row>
    <row r="493" spans="1:12" s="172" customFormat="1" ht="15" hidden="1" customHeight="1" x14ac:dyDescent="0.25">
      <c r="A493" s="346">
        <v>129</v>
      </c>
      <c r="B493" s="342">
        <v>41544</v>
      </c>
      <c r="C493" s="348" t="s">
        <v>265</v>
      </c>
      <c r="D493" s="344" t="s">
        <v>266</v>
      </c>
      <c r="E493" s="346" t="s">
        <v>99</v>
      </c>
      <c r="F493" s="346" t="s">
        <v>36</v>
      </c>
      <c r="G493" s="346" t="s">
        <v>225</v>
      </c>
      <c r="H493" s="346" t="s">
        <v>2672</v>
      </c>
      <c r="I493" s="346" t="s">
        <v>2672</v>
      </c>
      <c r="J493" s="346">
        <v>1</v>
      </c>
      <c r="K493" s="346" t="s">
        <v>2672</v>
      </c>
      <c r="L493" s="346" t="s">
        <v>50</v>
      </c>
    </row>
    <row r="494" spans="1:12" s="172" customFormat="1" ht="15" hidden="1" customHeight="1" x14ac:dyDescent="0.25">
      <c r="A494" s="346">
        <v>130</v>
      </c>
      <c r="B494" s="342">
        <v>41544</v>
      </c>
      <c r="C494" s="348">
        <v>15.16</v>
      </c>
      <c r="D494" s="344" t="s">
        <v>268</v>
      </c>
      <c r="E494" s="346" t="s">
        <v>25</v>
      </c>
      <c r="F494" s="346" t="s">
        <v>269</v>
      </c>
      <c r="G494" s="346" t="s">
        <v>93</v>
      </c>
      <c r="H494" s="346" t="s">
        <v>2672</v>
      </c>
      <c r="I494" s="346" t="s">
        <v>2672</v>
      </c>
      <c r="J494" s="346" t="s">
        <v>2672</v>
      </c>
      <c r="K494" s="346" t="s">
        <v>2672</v>
      </c>
      <c r="L494" s="346" t="s">
        <v>54</v>
      </c>
    </row>
    <row r="495" spans="1:12" s="172" customFormat="1" ht="15" hidden="1" customHeight="1" x14ac:dyDescent="0.25">
      <c r="A495" s="346">
        <v>131</v>
      </c>
      <c r="B495" s="342">
        <v>41544</v>
      </c>
      <c r="C495" s="348" t="s">
        <v>637</v>
      </c>
      <c r="D495" s="344" t="s">
        <v>188</v>
      </c>
      <c r="E495" s="344" t="s">
        <v>42</v>
      </c>
      <c r="F495" s="344" t="s">
        <v>126</v>
      </c>
      <c r="G495" s="346" t="s">
        <v>225</v>
      </c>
      <c r="H495" s="346" t="s">
        <v>2672</v>
      </c>
      <c r="I495" s="346" t="s">
        <v>2672</v>
      </c>
      <c r="J495" s="346">
        <v>2</v>
      </c>
      <c r="K495" s="346" t="s">
        <v>2672</v>
      </c>
      <c r="L495" s="346" t="s">
        <v>62</v>
      </c>
    </row>
    <row r="496" spans="1:12" s="172" customFormat="1" ht="15" hidden="1" customHeight="1" x14ac:dyDescent="0.25">
      <c r="A496" s="346">
        <v>132</v>
      </c>
      <c r="B496" s="342">
        <v>41545</v>
      </c>
      <c r="C496" s="348" t="s">
        <v>243</v>
      </c>
      <c r="D496" s="344" t="s">
        <v>202</v>
      </c>
      <c r="E496" s="346" t="s">
        <v>92</v>
      </c>
      <c r="F496" s="346" t="s">
        <v>128</v>
      </c>
      <c r="G496" s="346" t="s">
        <v>225</v>
      </c>
      <c r="H496" s="346" t="s">
        <v>2672</v>
      </c>
      <c r="I496" s="346" t="s">
        <v>2672</v>
      </c>
      <c r="J496" s="346">
        <v>1</v>
      </c>
      <c r="K496" s="346">
        <v>1</v>
      </c>
      <c r="L496" s="346" t="s">
        <v>187</v>
      </c>
    </row>
    <row r="497" spans="1:12" s="172" customFormat="1" ht="15" hidden="1" customHeight="1" x14ac:dyDescent="0.25">
      <c r="A497" s="346">
        <v>133</v>
      </c>
      <c r="B497" s="342">
        <v>41546</v>
      </c>
      <c r="C497" s="348" t="s">
        <v>349</v>
      </c>
      <c r="D497" s="344" t="s">
        <v>223</v>
      </c>
      <c r="E497" s="346" t="s">
        <v>99</v>
      </c>
      <c r="F497" s="346" t="s">
        <v>49</v>
      </c>
      <c r="G497" s="346" t="s">
        <v>225</v>
      </c>
      <c r="H497" s="346" t="s">
        <v>2672</v>
      </c>
      <c r="I497" s="346" t="s">
        <v>2672</v>
      </c>
      <c r="J497" s="346" t="s">
        <v>2672</v>
      </c>
      <c r="K497" s="346" t="s">
        <v>2672</v>
      </c>
      <c r="L497" s="346" t="s">
        <v>37</v>
      </c>
    </row>
    <row r="498" spans="1:12" s="172" customFormat="1" ht="15" hidden="1" customHeight="1" x14ac:dyDescent="0.25">
      <c r="A498" s="346">
        <v>134</v>
      </c>
      <c r="B498" s="342">
        <v>41546</v>
      </c>
      <c r="C498" s="348">
        <v>1.45</v>
      </c>
      <c r="D498" s="344" t="s">
        <v>202</v>
      </c>
      <c r="E498" s="346" t="s">
        <v>25</v>
      </c>
      <c r="F498" s="344" t="s">
        <v>122</v>
      </c>
      <c r="G498" s="346" t="s">
        <v>225</v>
      </c>
      <c r="H498" s="346" t="s">
        <v>2672</v>
      </c>
      <c r="I498" s="346" t="s">
        <v>2672</v>
      </c>
      <c r="J498" s="346" t="s">
        <v>2672</v>
      </c>
      <c r="K498" s="346">
        <v>1</v>
      </c>
      <c r="L498" s="346" t="s">
        <v>37</v>
      </c>
    </row>
    <row r="499" spans="1:12" s="172" customFormat="1" ht="15" hidden="1" customHeight="1" x14ac:dyDescent="0.25">
      <c r="A499" s="346">
        <v>135</v>
      </c>
      <c r="B499" s="342">
        <v>41546</v>
      </c>
      <c r="C499" s="348" t="s">
        <v>203</v>
      </c>
      <c r="D499" s="344" t="s">
        <v>167</v>
      </c>
      <c r="E499" s="346" t="s">
        <v>99</v>
      </c>
      <c r="F499" s="346" t="s">
        <v>49</v>
      </c>
      <c r="G499" s="346" t="s">
        <v>225</v>
      </c>
      <c r="H499" s="346" t="s">
        <v>2672</v>
      </c>
      <c r="I499" s="346" t="s">
        <v>2672</v>
      </c>
      <c r="J499" s="346" t="s">
        <v>2672</v>
      </c>
      <c r="K499" s="346" t="s">
        <v>2672</v>
      </c>
      <c r="L499" s="346" t="s">
        <v>47</v>
      </c>
    </row>
    <row r="500" spans="1:12" s="172" customFormat="1" ht="15" hidden="1" customHeight="1" x14ac:dyDescent="0.25">
      <c r="A500" s="346">
        <v>136</v>
      </c>
      <c r="B500" s="342">
        <v>41546</v>
      </c>
      <c r="C500" s="348" t="s">
        <v>1653</v>
      </c>
      <c r="D500" s="344" t="s">
        <v>169</v>
      </c>
      <c r="E500" s="346" t="s">
        <v>92</v>
      </c>
      <c r="F500" s="346" t="s">
        <v>49</v>
      </c>
      <c r="G500" s="346" t="s">
        <v>225</v>
      </c>
      <c r="H500" s="346" t="s">
        <v>2672</v>
      </c>
      <c r="I500" s="346" t="s">
        <v>2672</v>
      </c>
      <c r="J500" s="346">
        <v>1</v>
      </c>
      <c r="K500" s="346" t="s">
        <v>2672</v>
      </c>
      <c r="L500" s="346" t="s">
        <v>94</v>
      </c>
    </row>
    <row r="501" spans="1:12" s="172" customFormat="1" ht="15" hidden="1" customHeight="1" x14ac:dyDescent="0.25">
      <c r="A501" s="346">
        <v>137</v>
      </c>
      <c r="B501" s="342">
        <v>41546</v>
      </c>
      <c r="C501" s="348" t="s">
        <v>181</v>
      </c>
      <c r="D501" s="344" t="s">
        <v>170</v>
      </c>
      <c r="E501" s="346" t="s">
        <v>92</v>
      </c>
      <c r="F501" s="346" t="s">
        <v>49</v>
      </c>
      <c r="G501" s="346" t="s">
        <v>93</v>
      </c>
      <c r="H501" s="346" t="s">
        <v>2672</v>
      </c>
      <c r="I501" s="346" t="s">
        <v>2672</v>
      </c>
      <c r="J501" s="346" t="s">
        <v>2672</v>
      </c>
      <c r="K501" s="346">
        <v>1</v>
      </c>
      <c r="L501" s="346" t="s">
        <v>94</v>
      </c>
    </row>
    <row r="502" spans="1:12" s="172" customFormat="1" ht="15" hidden="1" customHeight="1" x14ac:dyDescent="0.25">
      <c r="A502" s="346">
        <v>138</v>
      </c>
      <c r="B502" s="342">
        <v>41547</v>
      </c>
      <c r="C502" s="348">
        <v>11.25</v>
      </c>
      <c r="D502" s="344" t="s">
        <v>172</v>
      </c>
      <c r="E502" s="346" t="s">
        <v>106</v>
      </c>
      <c r="F502" s="346" t="s">
        <v>36</v>
      </c>
      <c r="G502" s="346" t="s">
        <v>93</v>
      </c>
      <c r="H502" s="346" t="s">
        <v>2672</v>
      </c>
      <c r="I502" s="346" t="s">
        <v>2672</v>
      </c>
      <c r="J502" s="346" t="s">
        <v>2672</v>
      </c>
      <c r="K502" s="346" t="s">
        <v>2672</v>
      </c>
      <c r="L502" s="346" t="s">
        <v>94</v>
      </c>
    </row>
    <row r="503" spans="1:12" s="172" customFormat="1" ht="15" hidden="1" customHeight="1" x14ac:dyDescent="0.25">
      <c r="A503" s="346">
        <v>139</v>
      </c>
      <c r="B503" s="342">
        <v>41547</v>
      </c>
      <c r="C503" s="348" t="s">
        <v>83</v>
      </c>
      <c r="D503" s="344" t="s">
        <v>257</v>
      </c>
      <c r="E503" s="346" t="s">
        <v>92</v>
      </c>
      <c r="F503" s="346" t="s">
        <v>269</v>
      </c>
      <c r="G503" s="346" t="s">
        <v>225</v>
      </c>
      <c r="H503" s="346" t="s">
        <v>2672</v>
      </c>
      <c r="I503" s="346" t="s">
        <v>2672</v>
      </c>
      <c r="J503" s="346" t="s">
        <v>2672</v>
      </c>
      <c r="K503" s="346">
        <v>2</v>
      </c>
      <c r="L503" s="346" t="s">
        <v>94</v>
      </c>
    </row>
    <row r="504" spans="1:12" s="5" customFormat="1" ht="20.100000000000001" customHeight="1" x14ac:dyDescent="0.25">
      <c r="A504" s="37"/>
      <c r="B504" s="38"/>
      <c r="C504" s="37"/>
      <c r="D504" s="37"/>
      <c r="E504" s="37"/>
      <c r="F504" s="37" t="s">
        <v>3021</v>
      </c>
      <c r="G504" s="37" t="s">
        <v>130</v>
      </c>
      <c r="H504" s="38">
        <f>SUM(H466:H503)</f>
        <v>0</v>
      </c>
      <c r="I504" s="38">
        <f>SUM(I466:I503)</f>
        <v>0</v>
      </c>
      <c r="J504" s="38">
        <f>SUM(J466:J503)</f>
        <v>15</v>
      </c>
      <c r="K504" s="38">
        <f>SUM(K466:K503)</f>
        <v>16</v>
      </c>
      <c r="L504" s="37"/>
    </row>
    <row r="505" spans="1:12" s="172" customFormat="1" ht="35.25" customHeight="1" x14ac:dyDescent="0.25">
      <c r="A505" s="522" t="s">
        <v>1183</v>
      </c>
      <c r="B505" s="522"/>
      <c r="C505" s="522"/>
      <c r="D505" s="522"/>
      <c r="E505" s="522"/>
      <c r="F505" s="522"/>
      <c r="G505" s="522"/>
      <c r="H505" s="522"/>
      <c r="I505" s="522"/>
      <c r="J505" s="522"/>
      <c r="K505" s="522"/>
      <c r="L505" s="522"/>
    </row>
    <row r="506" spans="1:12" s="172" customFormat="1" ht="15" hidden="1" customHeight="1" x14ac:dyDescent="0.25">
      <c r="A506" s="173">
        <v>1</v>
      </c>
      <c r="B506" s="177">
        <v>41456</v>
      </c>
      <c r="C506" s="182">
        <v>0.93055555555555547</v>
      </c>
      <c r="D506" s="173" t="s">
        <v>3446</v>
      </c>
      <c r="E506" s="173" t="s">
        <v>277</v>
      </c>
      <c r="F506" s="173" t="s">
        <v>1909</v>
      </c>
      <c r="G506" s="173" t="s">
        <v>310</v>
      </c>
      <c r="H506" s="173">
        <v>0</v>
      </c>
      <c r="I506" s="357">
        <v>0</v>
      </c>
      <c r="J506" s="173">
        <v>1</v>
      </c>
      <c r="K506" s="357">
        <v>0</v>
      </c>
      <c r="L506" s="173" t="s">
        <v>321</v>
      </c>
    </row>
    <row r="507" spans="1:12" s="172" customFormat="1" ht="15" hidden="1" customHeight="1" x14ac:dyDescent="0.25">
      <c r="A507" s="173">
        <v>2</v>
      </c>
      <c r="B507" s="177">
        <v>41457</v>
      </c>
      <c r="C507" s="182">
        <v>0.30208333333333331</v>
      </c>
      <c r="D507" s="173" t="s">
        <v>3447</v>
      </c>
      <c r="E507" s="173" t="s">
        <v>277</v>
      </c>
      <c r="F507" s="173" t="s">
        <v>1916</v>
      </c>
      <c r="G507" s="173" t="s">
        <v>310</v>
      </c>
      <c r="H507" s="173">
        <v>0</v>
      </c>
      <c r="I507" s="357">
        <v>0</v>
      </c>
      <c r="J507" s="173">
        <v>0</v>
      </c>
      <c r="K507" s="357">
        <v>0</v>
      </c>
      <c r="L507" s="173" t="s">
        <v>951</v>
      </c>
    </row>
    <row r="508" spans="1:12" s="172" customFormat="1" ht="15" hidden="1" customHeight="1" x14ac:dyDescent="0.25">
      <c r="A508" s="173">
        <v>3</v>
      </c>
      <c r="B508" s="177">
        <v>41457</v>
      </c>
      <c r="C508" s="182">
        <v>0.60416666666666663</v>
      </c>
      <c r="D508" s="173" t="s">
        <v>3448</v>
      </c>
      <c r="E508" s="173" t="s">
        <v>277</v>
      </c>
      <c r="F508" s="173" t="s">
        <v>3449</v>
      </c>
      <c r="G508" s="173" t="s">
        <v>3450</v>
      </c>
      <c r="H508" s="173">
        <v>0</v>
      </c>
      <c r="I508" s="357">
        <v>0</v>
      </c>
      <c r="J508" s="173">
        <v>1</v>
      </c>
      <c r="K508" s="357">
        <v>0</v>
      </c>
      <c r="L508" s="173" t="s">
        <v>951</v>
      </c>
    </row>
    <row r="509" spans="1:12" s="172" customFormat="1" ht="15" hidden="1" customHeight="1" x14ac:dyDescent="0.25">
      <c r="A509" s="171">
        <v>4</v>
      </c>
      <c r="B509" s="177">
        <v>41457</v>
      </c>
      <c r="C509" s="187">
        <v>0.75694444444444453</v>
      </c>
      <c r="D509" s="171" t="s">
        <v>3451</v>
      </c>
      <c r="E509" s="173" t="s">
        <v>277</v>
      </c>
      <c r="F509" s="173" t="s">
        <v>1275</v>
      </c>
      <c r="G509" s="173" t="s">
        <v>310</v>
      </c>
      <c r="H509" s="171">
        <v>0</v>
      </c>
      <c r="I509" s="358">
        <v>0</v>
      </c>
      <c r="J509" s="171">
        <v>0</v>
      </c>
      <c r="K509" s="358">
        <v>1</v>
      </c>
      <c r="L509" s="173" t="s">
        <v>951</v>
      </c>
    </row>
    <row r="510" spans="1:12" s="172" customFormat="1" ht="15" hidden="1" customHeight="1" x14ac:dyDescent="0.25">
      <c r="A510" s="173">
        <v>5</v>
      </c>
      <c r="B510" s="177">
        <v>41457</v>
      </c>
      <c r="C510" s="182">
        <v>0.76388888888888884</v>
      </c>
      <c r="D510" s="173" t="s">
        <v>3452</v>
      </c>
      <c r="E510" s="173" t="s">
        <v>277</v>
      </c>
      <c r="F510" s="173" t="s">
        <v>3453</v>
      </c>
      <c r="G510" s="173" t="s">
        <v>310</v>
      </c>
      <c r="H510" s="173">
        <v>1</v>
      </c>
      <c r="I510" s="357">
        <v>0</v>
      </c>
      <c r="J510" s="173">
        <v>0</v>
      </c>
      <c r="K510" s="357">
        <v>0</v>
      </c>
      <c r="L510" s="173" t="s">
        <v>951</v>
      </c>
    </row>
    <row r="511" spans="1:12" s="172" customFormat="1" ht="15" hidden="1" customHeight="1" x14ac:dyDescent="0.25">
      <c r="A511" s="169">
        <v>6</v>
      </c>
      <c r="B511" s="177">
        <v>41458</v>
      </c>
      <c r="C511" s="189">
        <v>0.63194444444444442</v>
      </c>
      <c r="D511" s="169" t="s">
        <v>3454</v>
      </c>
      <c r="E511" s="169" t="s">
        <v>277</v>
      </c>
      <c r="F511" s="173" t="s">
        <v>1989</v>
      </c>
      <c r="G511" s="173" t="s">
        <v>310</v>
      </c>
      <c r="H511" s="171">
        <v>0</v>
      </c>
      <c r="I511" s="358">
        <v>0</v>
      </c>
      <c r="J511" s="171">
        <v>0</v>
      </c>
      <c r="K511" s="358">
        <v>0</v>
      </c>
      <c r="L511" s="171" t="s">
        <v>293</v>
      </c>
    </row>
    <row r="512" spans="1:12" s="172" customFormat="1" ht="15" hidden="1" customHeight="1" x14ac:dyDescent="0.25">
      <c r="A512" s="169">
        <v>7</v>
      </c>
      <c r="B512" s="177">
        <v>41458</v>
      </c>
      <c r="C512" s="189">
        <v>0.75694444444444453</v>
      </c>
      <c r="D512" s="169" t="s">
        <v>3455</v>
      </c>
      <c r="E512" s="169" t="s">
        <v>277</v>
      </c>
      <c r="F512" s="173" t="s">
        <v>3456</v>
      </c>
      <c r="G512" s="173" t="s">
        <v>310</v>
      </c>
      <c r="H512" s="171">
        <v>0</v>
      </c>
      <c r="I512" s="358">
        <v>0</v>
      </c>
      <c r="J512" s="171">
        <v>0</v>
      </c>
      <c r="K512" s="358">
        <v>0</v>
      </c>
      <c r="L512" s="171" t="s">
        <v>293</v>
      </c>
    </row>
    <row r="513" spans="1:12" s="172" customFormat="1" ht="15" hidden="1" customHeight="1" x14ac:dyDescent="0.25">
      <c r="A513" s="169">
        <v>8</v>
      </c>
      <c r="B513" s="177">
        <v>41460</v>
      </c>
      <c r="C513" s="189">
        <v>0.34027777777777773</v>
      </c>
      <c r="D513" s="169" t="s">
        <v>3457</v>
      </c>
      <c r="E513" s="169" t="s">
        <v>277</v>
      </c>
      <c r="F513" s="169" t="s">
        <v>351</v>
      </c>
      <c r="G513" s="169" t="s">
        <v>3450</v>
      </c>
      <c r="H513" s="169">
        <v>0</v>
      </c>
      <c r="I513" s="359">
        <v>0</v>
      </c>
      <c r="J513" s="169">
        <v>0</v>
      </c>
      <c r="K513" s="359">
        <v>1</v>
      </c>
      <c r="L513" s="169" t="s">
        <v>808</v>
      </c>
    </row>
    <row r="514" spans="1:12" s="172" customFormat="1" ht="15" hidden="1" customHeight="1" x14ac:dyDescent="0.25">
      <c r="A514" s="169">
        <v>9</v>
      </c>
      <c r="B514" s="177">
        <v>41460</v>
      </c>
      <c r="C514" s="189">
        <v>0.3611111111111111</v>
      </c>
      <c r="D514" s="169" t="s">
        <v>3458</v>
      </c>
      <c r="E514" s="169" t="s">
        <v>277</v>
      </c>
      <c r="F514" s="173" t="s">
        <v>3459</v>
      </c>
      <c r="G514" s="169" t="s">
        <v>310</v>
      </c>
      <c r="H514" s="169">
        <v>0</v>
      </c>
      <c r="I514" s="359">
        <v>0</v>
      </c>
      <c r="J514" s="169">
        <v>1</v>
      </c>
      <c r="K514" s="359">
        <v>1</v>
      </c>
      <c r="L514" s="169" t="s">
        <v>808</v>
      </c>
    </row>
    <row r="515" spans="1:12" s="172" customFormat="1" ht="15" hidden="1" customHeight="1" x14ac:dyDescent="0.25">
      <c r="A515" s="169">
        <v>10</v>
      </c>
      <c r="B515" s="177">
        <v>41460</v>
      </c>
      <c r="C515" s="189">
        <v>0.66666666666666663</v>
      </c>
      <c r="D515" s="169" t="s">
        <v>3460</v>
      </c>
      <c r="E515" s="169" t="s">
        <v>3461</v>
      </c>
      <c r="F515" s="173" t="s">
        <v>1989</v>
      </c>
      <c r="G515" s="169" t="s">
        <v>310</v>
      </c>
      <c r="H515" s="169">
        <v>0</v>
      </c>
      <c r="I515" s="359">
        <v>0</v>
      </c>
      <c r="J515" s="169">
        <v>1</v>
      </c>
      <c r="K515" s="359">
        <v>0</v>
      </c>
      <c r="L515" s="169" t="s">
        <v>808</v>
      </c>
    </row>
    <row r="516" spans="1:12" s="172" customFormat="1" ht="15" hidden="1" customHeight="1" x14ac:dyDescent="0.25">
      <c r="A516" s="169">
        <v>11</v>
      </c>
      <c r="B516" s="177">
        <v>41461</v>
      </c>
      <c r="C516" s="189">
        <v>5.2083333333333336E-2</v>
      </c>
      <c r="D516" s="169" t="s">
        <v>3462</v>
      </c>
      <c r="E516" s="169" t="s">
        <v>3463</v>
      </c>
      <c r="F516" s="173" t="s">
        <v>3459</v>
      </c>
      <c r="G516" s="169" t="s">
        <v>310</v>
      </c>
      <c r="H516" s="169">
        <v>0</v>
      </c>
      <c r="I516" s="359">
        <v>0</v>
      </c>
      <c r="J516" s="169">
        <v>0</v>
      </c>
      <c r="K516" s="359">
        <v>0</v>
      </c>
      <c r="L516" s="169" t="s">
        <v>299</v>
      </c>
    </row>
    <row r="517" spans="1:12" s="172" customFormat="1" ht="15" hidden="1" customHeight="1" x14ac:dyDescent="0.25">
      <c r="A517" s="169">
        <v>12</v>
      </c>
      <c r="B517" s="177">
        <v>41461</v>
      </c>
      <c r="C517" s="189">
        <v>0.3298611111111111</v>
      </c>
      <c r="D517" s="169" t="s">
        <v>3464</v>
      </c>
      <c r="E517" s="169" t="s">
        <v>3463</v>
      </c>
      <c r="F517" s="169" t="s">
        <v>3465</v>
      </c>
      <c r="G517" s="169" t="s">
        <v>3450</v>
      </c>
      <c r="H517" s="169">
        <v>0</v>
      </c>
      <c r="I517" s="359">
        <v>0</v>
      </c>
      <c r="J517" s="169">
        <v>0</v>
      </c>
      <c r="K517" s="359">
        <v>0</v>
      </c>
      <c r="L517" s="169" t="s">
        <v>299</v>
      </c>
    </row>
    <row r="518" spans="1:12" s="172" customFormat="1" ht="15" hidden="1" customHeight="1" x14ac:dyDescent="0.25">
      <c r="A518" s="169">
        <v>13</v>
      </c>
      <c r="B518" s="177">
        <v>41463</v>
      </c>
      <c r="C518" s="189">
        <v>0.40972222222222227</v>
      </c>
      <c r="D518" s="169" t="s">
        <v>3466</v>
      </c>
      <c r="E518" s="169" t="s">
        <v>277</v>
      </c>
      <c r="F518" s="169" t="s">
        <v>298</v>
      </c>
      <c r="G518" s="169" t="s">
        <v>310</v>
      </c>
      <c r="H518" s="169">
        <v>0</v>
      </c>
      <c r="I518" s="359">
        <v>0</v>
      </c>
      <c r="J518" s="169">
        <v>0</v>
      </c>
      <c r="K518" s="359">
        <v>1</v>
      </c>
      <c r="L518" s="169" t="s">
        <v>321</v>
      </c>
    </row>
    <row r="519" spans="1:12" s="172" customFormat="1" ht="15" hidden="1" customHeight="1" x14ac:dyDescent="0.25">
      <c r="A519" s="169">
        <v>14</v>
      </c>
      <c r="B519" s="177">
        <v>41463</v>
      </c>
      <c r="C519" s="189">
        <v>0.58333333333333337</v>
      </c>
      <c r="D519" s="169" t="s">
        <v>3467</v>
      </c>
      <c r="E519" s="169" t="s">
        <v>277</v>
      </c>
      <c r="F519" s="169" t="s">
        <v>298</v>
      </c>
      <c r="G519" s="169" t="s">
        <v>310</v>
      </c>
      <c r="H519" s="169">
        <v>0</v>
      </c>
      <c r="I519" s="359">
        <v>0</v>
      </c>
      <c r="J519" s="169">
        <v>0</v>
      </c>
      <c r="K519" s="359">
        <v>0</v>
      </c>
      <c r="L519" s="169" t="s">
        <v>321</v>
      </c>
    </row>
    <row r="520" spans="1:12" s="172" customFormat="1" ht="15" hidden="1" customHeight="1" x14ac:dyDescent="0.25">
      <c r="A520" s="169">
        <v>15</v>
      </c>
      <c r="B520" s="177">
        <v>41464</v>
      </c>
      <c r="C520" s="189">
        <v>0.41666666666666669</v>
      </c>
      <c r="D520" s="169" t="s">
        <v>3468</v>
      </c>
      <c r="E520" s="169" t="s">
        <v>277</v>
      </c>
      <c r="F520" s="169" t="s">
        <v>3469</v>
      </c>
      <c r="G520" s="169" t="s">
        <v>310</v>
      </c>
      <c r="H520" s="169">
        <v>0</v>
      </c>
      <c r="I520" s="359">
        <v>0</v>
      </c>
      <c r="J520" s="169">
        <v>0</v>
      </c>
      <c r="K520" s="359">
        <v>1</v>
      </c>
      <c r="L520" s="169" t="s">
        <v>951</v>
      </c>
    </row>
    <row r="521" spans="1:12" s="172" customFormat="1" ht="15" hidden="1" customHeight="1" x14ac:dyDescent="0.25">
      <c r="A521" s="169">
        <v>16</v>
      </c>
      <c r="B521" s="177">
        <v>41465</v>
      </c>
      <c r="C521" s="189">
        <v>0.40625</v>
      </c>
      <c r="D521" s="169" t="s">
        <v>3470</v>
      </c>
      <c r="E521" s="169" t="s">
        <v>277</v>
      </c>
      <c r="F521" s="169" t="s">
        <v>298</v>
      </c>
      <c r="G521" s="169" t="s">
        <v>310</v>
      </c>
      <c r="H521" s="169">
        <v>0</v>
      </c>
      <c r="I521" s="359">
        <v>0</v>
      </c>
      <c r="J521" s="169">
        <v>0</v>
      </c>
      <c r="K521" s="359">
        <v>1</v>
      </c>
      <c r="L521" s="169" t="s">
        <v>293</v>
      </c>
    </row>
    <row r="522" spans="1:12" s="172" customFormat="1" ht="15" hidden="1" customHeight="1" x14ac:dyDescent="0.25">
      <c r="A522" s="360">
        <v>17</v>
      </c>
      <c r="B522" s="329">
        <v>41465</v>
      </c>
      <c r="C522" s="361">
        <v>0.72916666666666663</v>
      </c>
      <c r="D522" s="360" t="s">
        <v>3471</v>
      </c>
      <c r="E522" s="360" t="s">
        <v>3472</v>
      </c>
      <c r="F522" s="360" t="s">
        <v>325</v>
      </c>
      <c r="G522" s="360" t="s">
        <v>310</v>
      </c>
      <c r="H522" s="360">
        <v>0</v>
      </c>
      <c r="I522" s="362">
        <v>0</v>
      </c>
      <c r="J522" s="360">
        <v>1</v>
      </c>
      <c r="K522" s="362">
        <v>0</v>
      </c>
      <c r="L522" s="360" t="s">
        <v>293</v>
      </c>
    </row>
    <row r="523" spans="1:12" s="172" customFormat="1" ht="15" hidden="1" customHeight="1" x14ac:dyDescent="0.25">
      <c r="A523" s="169">
        <v>18</v>
      </c>
      <c r="B523" s="177">
        <v>41466</v>
      </c>
      <c r="C523" s="189">
        <v>2.7083333333333334E-2</v>
      </c>
      <c r="D523" s="169" t="s">
        <v>3473</v>
      </c>
      <c r="E523" s="169" t="s">
        <v>1240</v>
      </c>
      <c r="F523" s="169" t="s">
        <v>797</v>
      </c>
      <c r="G523" s="169" t="s">
        <v>310</v>
      </c>
      <c r="H523" s="169">
        <v>0</v>
      </c>
      <c r="I523" s="359">
        <v>0</v>
      </c>
      <c r="J523" s="169">
        <v>1</v>
      </c>
      <c r="K523" s="359">
        <v>0</v>
      </c>
      <c r="L523" s="169" t="s">
        <v>288</v>
      </c>
    </row>
    <row r="524" spans="1:12" s="172" customFormat="1" ht="15" hidden="1" customHeight="1" x14ac:dyDescent="0.25">
      <c r="A524" s="169">
        <v>19</v>
      </c>
      <c r="B524" s="177">
        <v>41466</v>
      </c>
      <c r="C524" s="189">
        <v>0.4861111111111111</v>
      </c>
      <c r="D524" s="169" t="s">
        <v>3474</v>
      </c>
      <c r="E524" s="360" t="s">
        <v>3472</v>
      </c>
      <c r="F524" s="169" t="s">
        <v>325</v>
      </c>
      <c r="G524" s="169" t="s">
        <v>310</v>
      </c>
      <c r="H524" s="169">
        <v>0</v>
      </c>
      <c r="I524" s="359">
        <v>0</v>
      </c>
      <c r="J524" s="169">
        <v>1</v>
      </c>
      <c r="K524" s="359">
        <v>0</v>
      </c>
      <c r="L524" s="169" t="s">
        <v>288</v>
      </c>
    </row>
    <row r="525" spans="1:12" s="172" customFormat="1" ht="15" hidden="1" customHeight="1" x14ac:dyDescent="0.25">
      <c r="A525" s="169">
        <v>20</v>
      </c>
      <c r="B525" s="177">
        <v>41466</v>
      </c>
      <c r="C525" s="189">
        <v>0.77083333333333337</v>
      </c>
      <c r="D525" s="169" t="s">
        <v>1301</v>
      </c>
      <c r="E525" s="169" t="s">
        <v>277</v>
      </c>
      <c r="F525" s="169" t="s">
        <v>2194</v>
      </c>
      <c r="G525" s="169" t="s">
        <v>310</v>
      </c>
      <c r="H525" s="169">
        <v>0</v>
      </c>
      <c r="I525" s="359">
        <v>0</v>
      </c>
      <c r="J525" s="169">
        <v>1</v>
      </c>
      <c r="K525" s="359">
        <v>0</v>
      </c>
      <c r="L525" s="169" t="s">
        <v>288</v>
      </c>
    </row>
    <row r="526" spans="1:12" s="172" customFormat="1" ht="15" hidden="1" customHeight="1" x14ac:dyDescent="0.25">
      <c r="A526" s="169">
        <v>21</v>
      </c>
      <c r="B526" s="177">
        <v>41467</v>
      </c>
      <c r="C526" s="189">
        <v>0.43402777777777773</v>
      </c>
      <c r="D526" s="169" t="s">
        <v>3475</v>
      </c>
      <c r="E526" s="169" t="s">
        <v>277</v>
      </c>
      <c r="F526" s="169" t="s">
        <v>3476</v>
      </c>
      <c r="G526" s="169" t="s">
        <v>3450</v>
      </c>
      <c r="H526" s="169">
        <v>0</v>
      </c>
      <c r="I526" s="359">
        <v>0</v>
      </c>
      <c r="J526" s="169">
        <v>1</v>
      </c>
      <c r="K526" s="359">
        <v>0</v>
      </c>
      <c r="L526" s="169" t="s">
        <v>808</v>
      </c>
    </row>
    <row r="527" spans="1:12" s="172" customFormat="1" ht="15" hidden="1" customHeight="1" x14ac:dyDescent="0.25">
      <c r="A527" s="169">
        <v>22</v>
      </c>
      <c r="B527" s="177">
        <v>41467</v>
      </c>
      <c r="C527" s="189">
        <v>0.55555555555555558</v>
      </c>
      <c r="D527" s="169" t="s">
        <v>3477</v>
      </c>
      <c r="E527" s="169" t="s">
        <v>277</v>
      </c>
      <c r="F527" s="169" t="s">
        <v>3478</v>
      </c>
      <c r="G527" s="169" t="s">
        <v>310</v>
      </c>
      <c r="H527" s="169">
        <v>0</v>
      </c>
      <c r="I527" s="359">
        <v>0</v>
      </c>
      <c r="J527" s="169">
        <v>0</v>
      </c>
      <c r="K527" s="359">
        <v>0</v>
      </c>
      <c r="L527" s="169" t="s">
        <v>808</v>
      </c>
    </row>
    <row r="528" spans="1:12" s="172" customFormat="1" ht="15" hidden="1" customHeight="1" x14ac:dyDescent="0.25">
      <c r="A528" s="169">
        <v>23</v>
      </c>
      <c r="B528" s="177">
        <v>41467</v>
      </c>
      <c r="C528" s="189">
        <v>0.54166666666666663</v>
      </c>
      <c r="D528" s="169" t="s">
        <v>3479</v>
      </c>
      <c r="E528" s="169" t="s">
        <v>277</v>
      </c>
      <c r="F528" s="169" t="s">
        <v>3115</v>
      </c>
      <c r="G528" s="169" t="s">
        <v>3450</v>
      </c>
      <c r="H528" s="169">
        <v>0</v>
      </c>
      <c r="I528" s="359">
        <v>0</v>
      </c>
      <c r="J528" s="169">
        <v>1</v>
      </c>
      <c r="K528" s="359">
        <v>0</v>
      </c>
      <c r="L528" s="169" t="s">
        <v>808</v>
      </c>
    </row>
    <row r="529" spans="1:12" s="172" customFormat="1" ht="15" hidden="1" customHeight="1" x14ac:dyDescent="0.25">
      <c r="A529" s="169">
        <v>24</v>
      </c>
      <c r="B529" s="177">
        <v>41467</v>
      </c>
      <c r="C529" s="189">
        <v>0.66666666666666663</v>
      </c>
      <c r="D529" s="169" t="s">
        <v>3480</v>
      </c>
      <c r="E529" s="169" t="s">
        <v>277</v>
      </c>
      <c r="F529" s="169" t="s">
        <v>3481</v>
      </c>
      <c r="G529" s="169" t="s">
        <v>310</v>
      </c>
      <c r="H529" s="169">
        <v>0</v>
      </c>
      <c r="I529" s="359">
        <v>0</v>
      </c>
      <c r="J529" s="169">
        <v>0</v>
      </c>
      <c r="K529" s="359">
        <v>1</v>
      </c>
      <c r="L529" s="169" t="s">
        <v>808</v>
      </c>
    </row>
    <row r="530" spans="1:12" s="172" customFormat="1" ht="15" hidden="1" customHeight="1" x14ac:dyDescent="0.25">
      <c r="A530" s="169">
        <v>25</v>
      </c>
      <c r="B530" s="177">
        <v>41467</v>
      </c>
      <c r="C530" s="189">
        <v>0.70138888888888884</v>
      </c>
      <c r="D530" s="169" t="s">
        <v>3482</v>
      </c>
      <c r="E530" s="169" t="s">
        <v>277</v>
      </c>
      <c r="F530" s="169" t="s">
        <v>3483</v>
      </c>
      <c r="G530" s="169" t="s">
        <v>310</v>
      </c>
      <c r="H530" s="169">
        <v>0</v>
      </c>
      <c r="I530" s="359">
        <v>0</v>
      </c>
      <c r="J530" s="169">
        <v>1</v>
      </c>
      <c r="K530" s="359">
        <v>0</v>
      </c>
      <c r="L530" s="169" t="s">
        <v>808</v>
      </c>
    </row>
    <row r="531" spans="1:12" s="172" customFormat="1" ht="15" hidden="1" customHeight="1" x14ac:dyDescent="0.25">
      <c r="A531" s="169">
        <v>26</v>
      </c>
      <c r="B531" s="177">
        <v>41468</v>
      </c>
      <c r="C531" s="189">
        <v>0.42708333333333331</v>
      </c>
      <c r="D531" s="169" t="s">
        <v>3484</v>
      </c>
      <c r="E531" s="169" t="s">
        <v>1240</v>
      </c>
      <c r="F531" s="169" t="s">
        <v>1275</v>
      </c>
      <c r="G531" s="169" t="s">
        <v>3450</v>
      </c>
      <c r="H531" s="169">
        <v>0</v>
      </c>
      <c r="I531" s="359">
        <v>0</v>
      </c>
      <c r="J531" s="169">
        <v>0</v>
      </c>
      <c r="K531" s="359">
        <v>0</v>
      </c>
      <c r="L531" s="169" t="s">
        <v>299</v>
      </c>
    </row>
    <row r="532" spans="1:12" s="172" customFormat="1" ht="15" hidden="1" customHeight="1" x14ac:dyDescent="0.25">
      <c r="A532" s="169">
        <v>27</v>
      </c>
      <c r="B532" s="177">
        <v>41468</v>
      </c>
      <c r="C532" s="189">
        <v>0.72222222222222221</v>
      </c>
      <c r="D532" s="169" t="s">
        <v>3485</v>
      </c>
      <c r="E532" s="169" t="s">
        <v>3486</v>
      </c>
      <c r="F532" s="169" t="s">
        <v>3487</v>
      </c>
      <c r="G532" s="169" t="s">
        <v>310</v>
      </c>
      <c r="H532" s="169">
        <v>0</v>
      </c>
      <c r="I532" s="359">
        <v>0</v>
      </c>
      <c r="J532" s="169">
        <v>0</v>
      </c>
      <c r="K532" s="359">
        <v>1</v>
      </c>
      <c r="L532" s="169" t="s">
        <v>299</v>
      </c>
    </row>
    <row r="533" spans="1:12" s="172" customFormat="1" ht="15" hidden="1" customHeight="1" x14ac:dyDescent="0.25">
      <c r="A533" s="169">
        <v>28</v>
      </c>
      <c r="B533" s="177">
        <v>41468</v>
      </c>
      <c r="C533" s="189">
        <v>0.54166666666666663</v>
      </c>
      <c r="D533" s="169" t="s">
        <v>3488</v>
      </c>
      <c r="E533" s="169" t="s">
        <v>277</v>
      </c>
      <c r="F533" s="169" t="s">
        <v>298</v>
      </c>
      <c r="G533" s="169" t="s">
        <v>3450</v>
      </c>
      <c r="H533" s="169">
        <v>0</v>
      </c>
      <c r="I533" s="359">
        <v>0</v>
      </c>
      <c r="J533" s="169">
        <v>0</v>
      </c>
      <c r="K533" s="359">
        <v>0</v>
      </c>
      <c r="L533" s="169" t="s">
        <v>299</v>
      </c>
    </row>
    <row r="534" spans="1:12" s="172" customFormat="1" ht="15" hidden="1" customHeight="1" x14ac:dyDescent="0.25">
      <c r="A534" s="169">
        <v>29</v>
      </c>
      <c r="B534" s="177">
        <v>41469</v>
      </c>
      <c r="C534" s="189">
        <v>0.64583333333333337</v>
      </c>
      <c r="D534" s="169" t="s">
        <v>3489</v>
      </c>
      <c r="E534" s="169" t="s">
        <v>277</v>
      </c>
      <c r="F534" s="169" t="s">
        <v>1235</v>
      </c>
      <c r="G534" s="169" t="s">
        <v>310</v>
      </c>
      <c r="H534" s="169">
        <v>0</v>
      </c>
      <c r="I534" s="359">
        <v>0</v>
      </c>
      <c r="J534" s="169">
        <v>1</v>
      </c>
      <c r="K534" s="359">
        <v>0</v>
      </c>
      <c r="L534" s="169" t="s">
        <v>305</v>
      </c>
    </row>
    <row r="535" spans="1:12" s="172" customFormat="1" ht="15" hidden="1" customHeight="1" x14ac:dyDescent="0.25">
      <c r="A535" s="169">
        <v>30</v>
      </c>
      <c r="B535" s="177">
        <v>41470</v>
      </c>
      <c r="C535" s="189">
        <v>0.30555555555555552</v>
      </c>
      <c r="D535" s="169" t="s">
        <v>3490</v>
      </c>
      <c r="E535" s="169" t="s">
        <v>277</v>
      </c>
      <c r="F535" s="169" t="s">
        <v>3491</v>
      </c>
      <c r="G535" s="169" t="s">
        <v>310</v>
      </c>
      <c r="H535" s="169">
        <v>0</v>
      </c>
      <c r="I535" s="359">
        <v>0</v>
      </c>
      <c r="J535" s="169">
        <v>1</v>
      </c>
      <c r="K535" s="359">
        <v>0</v>
      </c>
      <c r="L535" s="169" t="s">
        <v>321</v>
      </c>
    </row>
    <row r="536" spans="1:12" s="172" customFormat="1" ht="15" hidden="1" customHeight="1" x14ac:dyDescent="0.25">
      <c r="A536" s="169">
        <v>31</v>
      </c>
      <c r="B536" s="177">
        <v>41470</v>
      </c>
      <c r="C536" s="189">
        <v>0.72916666666666663</v>
      </c>
      <c r="D536" s="169" t="s">
        <v>3492</v>
      </c>
      <c r="E536" s="169" t="s">
        <v>277</v>
      </c>
      <c r="F536" s="169" t="s">
        <v>298</v>
      </c>
      <c r="G536" s="169" t="s">
        <v>310</v>
      </c>
      <c r="H536" s="169">
        <v>0</v>
      </c>
      <c r="I536" s="359">
        <v>0</v>
      </c>
      <c r="J536" s="169">
        <v>0</v>
      </c>
      <c r="K536" s="359">
        <v>0</v>
      </c>
      <c r="L536" s="169" t="s">
        <v>321</v>
      </c>
    </row>
    <row r="537" spans="1:12" s="172" customFormat="1" ht="15" hidden="1" customHeight="1" x14ac:dyDescent="0.25">
      <c r="A537" s="169">
        <v>32</v>
      </c>
      <c r="B537" s="177">
        <v>41470</v>
      </c>
      <c r="C537" s="189">
        <v>0.32291666666666669</v>
      </c>
      <c r="D537" s="169" t="s">
        <v>3493</v>
      </c>
      <c r="E537" s="169" t="s">
        <v>277</v>
      </c>
      <c r="F537" s="169" t="s">
        <v>1235</v>
      </c>
      <c r="G537" s="169" t="s">
        <v>3450</v>
      </c>
      <c r="H537" s="169">
        <v>0</v>
      </c>
      <c r="I537" s="359">
        <v>0</v>
      </c>
      <c r="J537" s="169">
        <v>0</v>
      </c>
      <c r="K537" s="359">
        <v>1</v>
      </c>
      <c r="L537" s="169" t="s">
        <v>321</v>
      </c>
    </row>
    <row r="538" spans="1:12" s="172" customFormat="1" ht="15" hidden="1" customHeight="1" x14ac:dyDescent="0.25">
      <c r="A538" s="169">
        <v>33</v>
      </c>
      <c r="B538" s="177">
        <v>41472</v>
      </c>
      <c r="C538" s="189">
        <v>0.28472222222222221</v>
      </c>
      <c r="D538" s="169" t="s">
        <v>3494</v>
      </c>
      <c r="E538" s="169" t="s">
        <v>277</v>
      </c>
      <c r="F538" s="169" t="s">
        <v>2194</v>
      </c>
      <c r="G538" s="169" t="s">
        <v>310</v>
      </c>
      <c r="H538" s="169">
        <v>0</v>
      </c>
      <c r="I538" s="359">
        <v>0</v>
      </c>
      <c r="J538" s="169">
        <v>1</v>
      </c>
      <c r="K538" s="359">
        <v>0</v>
      </c>
      <c r="L538" s="169" t="s">
        <v>293</v>
      </c>
    </row>
    <row r="539" spans="1:12" s="172" customFormat="1" ht="15" hidden="1" customHeight="1" x14ac:dyDescent="0.25">
      <c r="A539" s="169">
        <v>34</v>
      </c>
      <c r="B539" s="177">
        <v>41472</v>
      </c>
      <c r="C539" s="189">
        <v>0.71875</v>
      </c>
      <c r="D539" s="169" t="s">
        <v>3495</v>
      </c>
      <c r="E539" s="169" t="s">
        <v>277</v>
      </c>
      <c r="F539" s="169" t="s">
        <v>2194</v>
      </c>
      <c r="G539" s="169" t="s">
        <v>310</v>
      </c>
      <c r="H539" s="169">
        <v>0</v>
      </c>
      <c r="I539" s="359">
        <v>0</v>
      </c>
      <c r="J539" s="169">
        <v>1</v>
      </c>
      <c r="K539" s="359">
        <v>0</v>
      </c>
      <c r="L539" s="169" t="s">
        <v>293</v>
      </c>
    </row>
    <row r="540" spans="1:12" s="172" customFormat="1" ht="15" hidden="1" customHeight="1" x14ac:dyDescent="0.25">
      <c r="A540" s="169">
        <v>35</v>
      </c>
      <c r="B540" s="177">
        <v>41473</v>
      </c>
      <c r="C540" s="189">
        <v>0.47916666666666669</v>
      </c>
      <c r="D540" s="169" t="s">
        <v>3496</v>
      </c>
      <c r="E540" s="169" t="s">
        <v>1240</v>
      </c>
      <c r="F540" s="169" t="s">
        <v>797</v>
      </c>
      <c r="G540" s="169" t="s">
        <v>310</v>
      </c>
      <c r="H540" s="169">
        <v>0</v>
      </c>
      <c r="I540" s="359">
        <v>0</v>
      </c>
      <c r="J540" s="169">
        <v>1</v>
      </c>
      <c r="K540" s="359">
        <v>0</v>
      </c>
      <c r="L540" s="169" t="s">
        <v>288</v>
      </c>
    </row>
    <row r="541" spans="1:12" s="172" customFormat="1" ht="15" hidden="1" customHeight="1" x14ac:dyDescent="0.25">
      <c r="A541" s="169">
        <v>36</v>
      </c>
      <c r="B541" s="177">
        <v>41473</v>
      </c>
      <c r="C541" s="189">
        <v>0.89583333333333337</v>
      </c>
      <c r="D541" s="169" t="s">
        <v>3497</v>
      </c>
      <c r="E541" s="169" t="s">
        <v>277</v>
      </c>
      <c r="F541" s="169" t="s">
        <v>1101</v>
      </c>
      <c r="G541" s="169" t="s">
        <v>310</v>
      </c>
      <c r="H541" s="169">
        <v>0</v>
      </c>
      <c r="I541" s="359">
        <v>0</v>
      </c>
      <c r="J541" s="169">
        <v>1</v>
      </c>
      <c r="K541" s="359">
        <v>0</v>
      </c>
      <c r="L541" s="169" t="s">
        <v>288</v>
      </c>
    </row>
    <row r="542" spans="1:12" s="172" customFormat="1" ht="15" hidden="1" customHeight="1" x14ac:dyDescent="0.25">
      <c r="A542" s="169">
        <v>37</v>
      </c>
      <c r="B542" s="177">
        <v>41474</v>
      </c>
      <c r="C542" s="189">
        <v>0.4236111111111111</v>
      </c>
      <c r="D542" s="169" t="s">
        <v>3498</v>
      </c>
      <c r="E542" s="169" t="s">
        <v>277</v>
      </c>
      <c r="F542" s="169" t="s">
        <v>1235</v>
      </c>
      <c r="G542" s="169" t="s">
        <v>310</v>
      </c>
      <c r="H542" s="169">
        <v>0</v>
      </c>
      <c r="I542" s="359">
        <v>0</v>
      </c>
      <c r="J542" s="169">
        <v>0</v>
      </c>
      <c r="K542" s="359">
        <v>0</v>
      </c>
      <c r="L542" s="169" t="s">
        <v>808</v>
      </c>
    </row>
    <row r="543" spans="1:12" s="172" customFormat="1" ht="15" hidden="1" customHeight="1" x14ac:dyDescent="0.25">
      <c r="A543" s="169">
        <v>38</v>
      </c>
      <c r="B543" s="177">
        <v>41474</v>
      </c>
      <c r="C543" s="189">
        <v>0.94791666666666663</v>
      </c>
      <c r="D543" s="169" t="s">
        <v>3499</v>
      </c>
      <c r="E543" s="169" t="s">
        <v>3486</v>
      </c>
      <c r="F543" s="169" t="s">
        <v>1275</v>
      </c>
      <c r="G543" s="169" t="s">
        <v>310</v>
      </c>
      <c r="H543" s="169">
        <v>0</v>
      </c>
      <c r="I543" s="359">
        <v>0</v>
      </c>
      <c r="J543" s="169">
        <v>0</v>
      </c>
      <c r="K543" s="359">
        <v>0</v>
      </c>
      <c r="L543" s="169" t="s">
        <v>808</v>
      </c>
    </row>
    <row r="544" spans="1:12" s="172" customFormat="1" ht="15" hidden="1" customHeight="1" x14ac:dyDescent="0.25">
      <c r="A544" s="169">
        <v>39</v>
      </c>
      <c r="B544" s="177">
        <v>41475</v>
      </c>
      <c r="C544" s="189">
        <v>0.47916666666666669</v>
      </c>
      <c r="D544" s="169" t="s">
        <v>3500</v>
      </c>
      <c r="E544" s="169" t="s">
        <v>277</v>
      </c>
      <c r="F544" s="169" t="s">
        <v>298</v>
      </c>
      <c r="G544" s="169" t="s">
        <v>3450</v>
      </c>
      <c r="H544" s="169">
        <v>0</v>
      </c>
      <c r="I544" s="359">
        <v>0</v>
      </c>
      <c r="J544" s="169">
        <v>1</v>
      </c>
      <c r="K544" s="359">
        <v>0</v>
      </c>
      <c r="L544" s="169" t="s">
        <v>299</v>
      </c>
    </row>
    <row r="545" spans="1:12" s="172" customFormat="1" ht="15" hidden="1" customHeight="1" x14ac:dyDescent="0.25">
      <c r="A545" s="169">
        <v>40</v>
      </c>
      <c r="B545" s="177">
        <v>41475</v>
      </c>
      <c r="C545" s="189">
        <v>0.54166666666666663</v>
      </c>
      <c r="D545" s="169" t="s">
        <v>3501</v>
      </c>
      <c r="E545" s="169" t="s">
        <v>277</v>
      </c>
      <c r="F545" s="169" t="s">
        <v>1101</v>
      </c>
      <c r="G545" s="169" t="s">
        <v>279</v>
      </c>
      <c r="H545" s="169">
        <v>0</v>
      </c>
      <c r="I545" s="359">
        <v>0</v>
      </c>
      <c r="J545" s="169">
        <v>0</v>
      </c>
      <c r="K545" s="359">
        <v>1</v>
      </c>
      <c r="L545" s="169" t="s">
        <v>299</v>
      </c>
    </row>
    <row r="546" spans="1:12" s="172" customFormat="1" ht="15" hidden="1" customHeight="1" x14ac:dyDescent="0.25">
      <c r="A546" s="169">
        <v>41</v>
      </c>
      <c r="B546" s="177">
        <v>41476</v>
      </c>
      <c r="C546" s="189">
        <v>5.2083333333333336E-2</v>
      </c>
      <c r="D546" s="169" t="s">
        <v>3502</v>
      </c>
      <c r="E546" s="169" t="s">
        <v>277</v>
      </c>
      <c r="F546" s="169" t="s">
        <v>1101</v>
      </c>
      <c r="G546" s="169" t="s">
        <v>310</v>
      </c>
      <c r="H546" s="169">
        <v>0</v>
      </c>
      <c r="I546" s="359">
        <v>0</v>
      </c>
      <c r="J546" s="169">
        <v>0</v>
      </c>
      <c r="K546" s="359">
        <v>0</v>
      </c>
      <c r="L546" s="169" t="s">
        <v>305</v>
      </c>
    </row>
    <row r="547" spans="1:12" s="172" customFormat="1" ht="15" hidden="1" customHeight="1" x14ac:dyDescent="0.25">
      <c r="A547" s="169">
        <v>42</v>
      </c>
      <c r="B547" s="177">
        <v>41478</v>
      </c>
      <c r="C547" s="189">
        <v>0.45833333333333331</v>
      </c>
      <c r="D547" s="169" t="s">
        <v>3503</v>
      </c>
      <c r="E547" s="169" t="s">
        <v>1232</v>
      </c>
      <c r="F547" s="169" t="s">
        <v>3504</v>
      </c>
      <c r="G547" s="169" t="s">
        <v>310</v>
      </c>
      <c r="H547" s="169">
        <v>0</v>
      </c>
      <c r="I547" s="359">
        <v>0</v>
      </c>
      <c r="J547" s="169">
        <v>0</v>
      </c>
      <c r="K547" s="359">
        <v>0</v>
      </c>
      <c r="L547" s="169" t="s">
        <v>951</v>
      </c>
    </row>
    <row r="548" spans="1:12" s="172" customFormat="1" ht="15" hidden="1" customHeight="1" x14ac:dyDescent="0.25">
      <c r="A548" s="169">
        <v>43</v>
      </c>
      <c r="B548" s="177">
        <v>41478</v>
      </c>
      <c r="C548" s="189">
        <v>0.5</v>
      </c>
      <c r="D548" s="169" t="s">
        <v>1331</v>
      </c>
      <c r="E548" s="169" t="s">
        <v>1232</v>
      </c>
      <c r="F548" s="169" t="s">
        <v>797</v>
      </c>
      <c r="G548" s="169" t="s">
        <v>310</v>
      </c>
      <c r="H548" s="169">
        <v>0</v>
      </c>
      <c r="I548" s="359">
        <v>0</v>
      </c>
      <c r="J548" s="169">
        <v>0</v>
      </c>
      <c r="K548" s="359">
        <v>1</v>
      </c>
      <c r="L548" s="169" t="s">
        <v>951</v>
      </c>
    </row>
    <row r="549" spans="1:12" s="172" customFormat="1" ht="15" hidden="1" customHeight="1" x14ac:dyDescent="0.25">
      <c r="A549" s="169">
        <v>44</v>
      </c>
      <c r="B549" s="177">
        <v>41478</v>
      </c>
      <c r="C549" s="189">
        <v>0.80208333333333337</v>
      </c>
      <c r="D549" s="169" t="s">
        <v>3505</v>
      </c>
      <c r="E549" s="169" t="s">
        <v>1232</v>
      </c>
      <c r="F549" s="169" t="s">
        <v>351</v>
      </c>
      <c r="G549" s="169" t="s">
        <v>3450</v>
      </c>
      <c r="H549" s="169">
        <v>0</v>
      </c>
      <c r="I549" s="359">
        <v>0</v>
      </c>
      <c r="J549" s="169">
        <v>1</v>
      </c>
      <c r="K549" s="359">
        <v>0</v>
      </c>
      <c r="L549" s="169" t="s">
        <v>951</v>
      </c>
    </row>
    <row r="550" spans="1:12" s="172" customFormat="1" ht="15" hidden="1" customHeight="1" x14ac:dyDescent="0.25">
      <c r="A550" s="169">
        <v>45</v>
      </c>
      <c r="B550" s="177">
        <v>41478</v>
      </c>
      <c r="C550" s="189">
        <v>0.89583333333333337</v>
      </c>
      <c r="D550" s="169" t="s">
        <v>3506</v>
      </c>
      <c r="E550" s="169" t="s">
        <v>277</v>
      </c>
      <c r="F550" s="169" t="s">
        <v>351</v>
      </c>
      <c r="G550" s="169" t="s">
        <v>3450</v>
      </c>
      <c r="H550" s="169">
        <v>0</v>
      </c>
      <c r="I550" s="359">
        <v>0</v>
      </c>
      <c r="J550" s="169">
        <v>1</v>
      </c>
      <c r="K550" s="359">
        <v>0</v>
      </c>
      <c r="L550" s="169" t="s">
        <v>951</v>
      </c>
    </row>
    <row r="551" spans="1:12" s="172" customFormat="1" ht="15" hidden="1" customHeight="1" x14ac:dyDescent="0.25">
      <c r="A551" s="169">
        <v>46</v>
      </c>
      <c r="B551" s="177">
        <v>41479</v>
      </c>
      <c r="C551" s="189">
        <v>0.45833333333333331</v>
      </c>
      <c r="D551" s="169" t="s">
        <v>3507</v>
      </c>
      <c r="E551" s="169" t="s">
        <v>277</v>
      </c>
      <c r="F551" s="169" t="s">
        <v>797</v>
      </c>
      <c r="G551" s="169" t="s">
        <v>310</v>
      </c>
      <c r="H551" s="169">
        <v>0</v>
      </c>
      <c r="I551" s="359">
        <v>0</v>
      </c>
      <c r="J551" s="169">
        <v>1</v>
      </c>
      <c r="K551" s="359">
        <v>0</v>
      </c>
      <c r="L551" s="169" t="s">
        <v>293</v>
      </c>
    </row>
    <row r="552" spans="1:12" s="172" customFormat="1" ht="15" hidden="1" customHeight="1" x14ac:dyDescent="0.25">
      <c r="A552" s="169">
        <v>47</v>
      </c>
      <c r="B552" s="177">
        <v>41479</v>
      </c>
      <c r="C552" s="189">
        <v>0.59375</v>
      </c>
      <c r="D552" s="169" t="s">
        <v>3508</v>
      </c>
      <c r="E552" s="169" t="s">
        <v>277</v>
      </c>
      <c r="F552" s="169" t="s">
        <v>3483</v>
      </c>
      <c r="G552" s="169" t="s">
        <v>310</v>
      </c>
      <c r="H552" s="169">
        <v>0</v>
      </c>
      <c r="I552" s="359">
        <v>0</v>
      </c>
      <c r="J552" s="169">
        <v>0</v>
      </c>
      <c r="K552" s="359">
        <v>0</v>
      </c>
      <c r="L552" s="169" t="s">
        <v>293</v>
      </c>
    </row>
    <row r="553" spans="1:12" s="172" customFormat="1" ht="15" hidden="1" customHeight="1" x14ac:dyDescent="0.25">
      <c r="A553" s="363">
        <v>48</v>
      </c>
      <c r="B553" s="364">
        <v>41479</v>
      </c>
      <c r="C553" s="365">
        <v>0.60416666666666663</v>
      </c>
      <c r="D553" s="363" t="s">
        <v>3509</v>
      </c>
      <c r="E553" s="363" t="s">
        <v>277</v>
      </c>
      <c r="F553" s="363" t="s">
        <v>797</v>
      </c>
      <c r="G553" s="363" t="s">
        <v>310</v>
      </c>
      <c r="H553" s="363">
        <v>0</v>
      </c>
      <c r="I553" s="366">
        <v>0</v>
      </c>
      <c r="J553" s="363">
        <v>0</v>
      </c>
      <c r="K553" s="366">
        <v>1</v>
      </c>
      <c r="L553" s="363" t="s">
        <v>293</v>
      </c>
    </row>
    <row r="554" spans="1:12" s="172" customFormat="1" ht="15" hidden="1" customHeight="1" x14ac:dyDescent="0.25">
      <c r="A554" s="169">
        <v>49</v>
      </c>
      <c r="B554" s="177">
        <v>41479</v>
      </c>
      <c r="C554" s="189">
        <v>0.8340277777777777</v>
      </c>
      <c r="D554" s="169" t="s">
        <v>3510</v>
      </c>
      <c r="E554" s="169" t="s">
        <v>277</v>
      </c>
      <c r="F554" s="169" t="s">
        <v>298</v>
      </c>
      <c r="G554" s="169" t="s">
        <v>310</v>
      </c>
      <c r="H554" s="169">
        <v>0</v>
      </c>
      <c r="I554" s="359">
        <v>0</v>
      </c>
      <c r="J554" s="169">
        <v>1</v>
      </c>
      <c r="K554" s="359">
        <v>0</v>
      </c>
      <c r="L554" s="169" t="s">
        <v>293</v>
      </c>
    </row>
    <row r="555" spans="1:12" s="172" customFormat="1" ht="15" hidden="1" customHeight="1" x14ac:dyDescent="0.25">
      <c r="A555" s="169">
        <v>50</v>
      </c>
      <c r="B555" s="177">
        <v>41479</v>
      </c>
      <c r="C555" s="189">
        <v>0.88680555555555562</v>
      </c>
      <c r="D555" s="169" t="s">
        <v>3511</v>
      </c>
      <c r="E555" s="169" t="s">
        <v>277</v>
      </c>
      <c r="F555" s="169" t="s">
        <v>2194</v>
      </c>
      <c r="G555" s="169" t="s">
        <v>310</v>
      </c>
      <c r="H555" s="169">
        <v>0</v>
      </c>
      <c r="I555" s="359">
        <v>0</v>
      </c>
      <c r="J555" s="169">
        <v>1</v>
      </c>
      <c r="K555" s="359">
        <v>0</v>
      </c>
      <c r="L555" s="169" t="s">
        <v>293</v>
      </c>
    </row>
    <row r="556" spans="1:12" s="172" customFormat="1" ht="15" hidden="1" customHeight="1" x14ac:dyDescent="0.25">
      <c r="A556" s="363">
        <v>51</v>
      </c>
      <c r="B556" s="364">
        <v>41480</v>
      </c>
      <c r="C556" s="365">
        <v>6.25E-2</v>
      </c>
      <c r="D556" s="363" t="s">
        <v>3512</v>
      </c>
      <c r="E556" s="363" t="s">
        <v>277</v>
      </c>
      <c r="F556" s="363" t="s">
        <v>797</v>
      </c>
      <c r="G556" s="363" t="s">
        <v>310</v>
      </c>
      <c r="H556" s="363">
        <v>0</v>
      </c>
      <c r="I556" s="366">
        <v>0</v>
      </c>
      <c r="J556" s="363">
        <v>1</v>
      </c>
      <c r="K556" s="366">
        <v>0</v>
      </c>
      <c r="L556" s="363" t="s">
        <v>288</v>
      </c>
    </row>
    <row r="557" spans="1:12" s="172" customFormat="1" ht="15" hidden="1" customHeight="1" x14ac:dyDescent="0.25">
      <c r="A557" s="169">
        <v>53</v>
      </c>
      <c r="B557" s="177">
        <v>41480</v>
      </c>
      <c r="C557" s="189">
        <v>0.65625</v>
      </c>
      <c r="D557" s="169" t="s">
        <v>3513</v>
      </c>
      <c r="E557" s="169" t="s">
        <v>277</v>
      </c>
      <c r="F557" s="169" t="s">
        <v>3514</v>
      </c>
      <c r="G557" s="169" t="s">
        <v>3450</v>
      </c>
      <c r="H557" s="169">
        <v>0</v>
      </c>
      <c r="I557" s="359">
        <v>0</v>
      </c>
      <c r="J557" s="169">
        <v>0</v>
      </c>
      <c r="K557" s="359">
        <v>0</v>
      </c>
      <c r="L557" s="169" t="s">
        <v>288</v>
      </c>
    </row>
    <row r="558" spans="1:12" s="172" customFormat="1" ht="15" hidden="1" customHeight="1" x14ac:dyDescent="0.25">
      <c r="A558" s="169">
        <v>54</v>
      </c>
      <c r="B558" s="177">
        <v>41481</v>
      </c>
      <c r="C558" s="189">
        <v>0.51041666666666663</v>
      </c>
      <c r="D558" s="169" t="s">
        <v>3515</v>
      </c>
      <c r="E558" s="169" t="s">
        <v>277</v>
      </c>
      <c r="F558" s="169" t="s">
        <v>2194</v>
      </c>
      <c r="G558" s="169" t="s">
        <v>310</v>
      </c>
      <c r="H558" s="169">
        <v>0</v>
      </c>
      <c r="I558" s="359">
        <v>0</v>
      </c>
      <c r="J558" s="169">
        <v>1</v>
      </c>
      <c r="K558" s="359">
        <v>0</v>
      </c>
      <c r="L558" s="169" t="s">
        <v>808</v>
      </c>
    </row>
    <row r="559" spans="1:12" s="172" customFormat="1" ht="15" hidden="1" customHeight="1" x14ac:dyDescent="0.25">
      <c r="A559" s="363">
        <v>55</v>
      </c>
      <c r="B559" s="364">
        <v>41482</v>
      </c>
      <c r="C559" s="365">
        <v>0.69791666666666663</v>
      </c>
      <c r="D559" s="363" t="s">
        <v>3516</v>
      </c>
      <c r="E559" s="363" t="s">
        <v>277</v>
      </c>
      <c r="F559" s="363" t="s">
        <v>797</v>
      </c>
      <c r="G559" s="363" t="s">
        <v>310</v>
      </c>
      <c r="H559" s="363">
        <v>0</v>
      </c>
      <c r="I559" s="366">
        <v>0</v>
      </c>
      <c r="J559" s="363">
        <v>0</v>
      </c>
      <c r="K559" s="366">
        <v>1</v>
      </c>
      <c r="L559" s="363" t="s">
        <v>299</v>
      </c>
    </row>
    <row r="560" spans="1:12" s="172" customFormat="1" ht="15" hidden="1" customHeight="1" x14ac:dyDescent="0.25">
      <c r="A560" s="169">
        <v>56</v>
      </c>
      <c r="B560" s="177">
        <v>41484</v>
      </c>
      <c r="C560" s="189">
        <v>0.41666666666666669</v>
      </c>
      <c r="D560" s="169" t="s">
        <v>3517</v>
      </c>
      <c r="E560" s="169" t="s">
        <v>277</v>
      </c>
      <c r="F560" s="169" t="s">
        <v>2252</v>
      </c>
      <c r="G560" s="169" t="s">
        <v>3450</v>
      </c>
      <c r="H560" s="169">
        <v>0</v>
      </c>
      <c r="I560" s="359">
        <v>0</v>
      </c>
      <c r="J560" s="169">
        <v>1</v>
      </c>
      <c r="K560" s="359">
        <v>2</v>
      </c>
      <c r="L560" s="169" t="s">
        <v>321</v>
      </c>
    </row>
    <row r="561" spans="1:12" s="172" customFormat="1" ht="15" hidden="1" customHeight="1" x14ac:dyDescent="0.25">
      <c r="A561" s="169">
        <v>57</v>
      </c>
      <c r="B561" s="177">
        <v>41484</v>
      </c>
      <c r="C561" s="189">
        <v>0.70833333333333337</v>
      </c>
      <c r="D561" s="169" t="s">
        <v>3518</v>
      </c>
      <c r="E561" s="169" t="s">
        <v>1240</v>
      </c>
      <c r="F561" s="169" t="s">
        <v>1335</v>
      </c>
      <c r="G561" s="169" t="s">
        <v>3450</v>
      </c>
      <c r="H561" s="169">
        <v>0</v>
      </c>
      <c r="I561" s="359">
        <v>0</v>
      </c>
      <c r="J561" s="169">
        <v>1</v>
      </c>
      <c r="K561" s="359">
        <v>0</v>
      </c>
      <c r="L561" s="169" t="s">
        <v>321</v>
      </c>
    </row>
    <row r="562" spans="1:12" s="172" customFormat="1" ht="15" hidden="1" customHeight="1" x14ac:dyDescent="0.25">
      <c r="A562" s="169">
        <v>58</v>
      </c>
      <c r="B562" s="177">
        <v>41485</v>
      </c>
      <c r="C562" s="189">
        <v>0.15972222222222224</v>
      </c>
      <c r="D562" s="169" t="s">
        <v>3519</v>
      </c>
      <c r="E562" s="169" t="s">
        <v>277</v>
      </c>
      <c r="F562" s="169" t="s">
        <v>2179</v>
      </c>
      <c r="G562" s="169" t="s">
        <v>3450</v>
      </c>
      <c r="H562" s="169">
        <v>0</v>
      </c>
      <c r="I562" s="359">
        <v>0</v>
      </c>
      <c r="J562" s="169">
        <v>2</v>
      </c>
      <c r="K562" s="359">
        <v>2</v>
      </c>
      <c r="L562" s="169" t="s">
        <v>951</v>
      </c>
    </row>
    <row r="563" spans="1:12" s="172" customFormat="1" ht="15" hidden="1" customHeight="1" x14ac:dyDescent="0.25">
      <c r="A563" s="169">
        <v>59</v>
      </c>
      <c r="B563" s="177">
        <v>41486</v>
      </c>
      <c r="C563" s="189">
        <v>6.9444444444444434E-2</v>
      </c>
      <c r="D563" s="169" t="s">
        <v>3520</v>
      </c>
      <c r="E563" s="169" t="s">
        <v>277</v>
      </c>
      <c r="F563" s="169" t="s">
        <v>1235</v>
      </c>
      <c r="G563" s="169" t="s">
        <v>3450</v>
      </c>
      <c r="H563" s="169">
        <v>0</v>
      </c>
      <c r="I563" s="359">
        <v>0</v>
      </c>
      <c r="J563" s="169">
        <v>1</v>
      </c>
      <c r="K563" s="359">
        <v>0</v>
      </c>
      <c r="L563" s="169" t="s">
        <v>293</v>
      </c>
    </row>
    <row r="564" spans="1:12" s="5" customFormat="1" ht="20.100000000000001" customHeight="1" x14ac:dyDescent="0.25">
      <c r="A564" s="37"/>
      <c r="B564" s="38"/>
      <c r="C564" s="37"/>
      <c r="D564" s="37"/>
      <c r="E564" s="37"/>
      <c r="F564" s="37" t="s">
        <v>2992</v>
      </c>
      <c r="G564" s="37" t="s">
        <v>1238</v>
      </c>
      <c r="H564" s="38">
        <f>SUM(H506:H563)</f>
        <v>1</v>
      </c>
      <c r="I564" s="38">
        <f>SUM(I506:I563)</f>
        <v>0</v>
      </c>
      <c r="J564" s="38">
        <f>SUM(J506:J563)</f>
        <v>30</v>
      </c>
      <c r="K564" s="38">
        <f>SUM(K506:K563)</f>
        <v>17</v>
      </c>
      <c r="L564" s="37"/>
    </row>
    <row r="565" spans="1:12" s="172" customFormat="1" ht="15" hidden="1" customHeight="1" x14ac:dyDescent="0.25">
      <c r="A565" s="169">
        <v>60</v>
      </c>
      <c r="B565" s="168">
        <v>41488</v>
      </c>
      <c r="C565" s="189">
        <v>0.55208333333333337</v>
      </c>
      <c r="D565" s="169" t="s">
        <v>3511</v>
      </c>
      <c r="E565" s="169" t="s">
        <v>277</v>
      </c>
      <c r="F565" s="169" t="s">
        <v>1235</v>
      </c>
      <c r="G565" s="169" t="s">
        <v>310</v>
      </c>
      <c r="H565" s="169">
        <v>0</v>
      </c>
      <c r="I565" s="359">
        <v>0</v>
      </c>
      <c r="J565" s="169">
        <v>0</v>
      </c>
      <c r="K565" s="359">
        <v>0</v>
      </c>
      <c r="L565" s="169" t="s">
        <v>808</v>
      </c>
    </row>
    <row r="566" spans="1:12" s="172" customFormat="1" ht="15" hidden="1" customHeight="1" x14ac:dyDescent="0.25">
      <c r="A566" s="169">
        <v>61</v>
      </c>
      <c r="B566" s="168">
        <v>41488</v>
      </c>
      <c r="C566" s="189">
        <v>0.51388888888888895</v>
      </c>
      <c r="D566" s="169" t="s">
        <v>3521</v>
      </c>
      <c r="E566" s="169" t="s">
        <v>277</v>
      </c>
      <c r="F566" s="169" t="s">
        <v>3522</v>
      </c>
      <c r="G566" s="169" t="s">
        <v>310</v>
      </c>
      <c r="H566" s="169">
        <v>0</v>
      </c>
      <c r="I566" s="359">
        <v>0</v>
      </c>
      <c r="J566" s="169">
        <v>1</v>
      </c>
      <c r="K566" s="359">
        <v>0</v>
      </c>
      <c r="L566" s="169" t="s">
        <v>808</v>
      </c>
    </row>
    <row r="567" spans="1:12" s="172" customFormat="1" ht="15" hidden="1" customHeight="1" x14ac:dyDescent="0.25">
      <c r="A567" s="169">
        <v>62</v>
      </c>
      <c r="B567" s="168">
        <v>41489</v>
      </c>
      <c r="C567" s="189">
        <v>0.3125</v>
      </c>
      <c r="D567" s="169" t="s">
        <v>3523</v>
      </c>
      <c r="E567" s="169" t="s">
        <v>277</v>
      </c>
      <c r="F567" s="169" t="s">
        <v>3481</v>
      </c>
      <c r="G567" s="169" t="s">
        <v>310</v>
      </c>
      <c r="H567" s="169">
        <v>0</v>
      </c>
      <c r="I567" s="359">
        <v>0</v>
      </c>
      <c r="J567" s="169">
        <v>1</v>
      </c>
      <c r="K567" s="359">
        <v>0</v>
      </c>
      <c r="L567" s="169" t="s">
        <v>299</v>
      </c>
    </row>
    <row r="568" spans="1:12" s="172" customFormat="1" ht="15" hidden="1" customHeight="1" x14ac:dyDescent="0.25">
      <c r="A568" s="169">
        <v>63</v>
      </c>
      <c r="B568" s="168">
        <v>41489</v>
      </c>
      <c r="C568" s="189">
        <v>0.52777777777777779</v>
      </c>
      <c r="D568" s="169" t="s">
        <v>3524</v>
      </c>
      <c r="E568" s="169" t="s">
        <v>277</v>
      </c>
      <c r="F568" s="169" t="s">
        <v>3525</v>
      </c>
      <c r="G568" s="169" t="s">
        <v>310</v>
      </c>
      <c r="H568" s="169">
        <v>0</v>
      </c>
      <c r="I568" s="359">
        <v>0</v>
      </c>
      <c r="J568" s="169">
        <v>0</v>
      </c>
      <c r="K568" s="359">
        <v>0</v>
      </c>
      <c r="L568" s="169" t="s">
        <v>299</v>
      </c>
    </row>
    <row r="569" spans="1:12" s="172" customFormat="1" ht="15" hidden="1" customHeight="1" x14ac:dyDescent="0.25">
      <c r="A569" s="169">
        <v>64</v>
      </c>
      <c r="B569" s="168">
        <v>41489</v>
      </c>
      <c r="C569" s="189">
        <v>0.86458333333333337</v>
      </c>
      <c r="D569" s="169" t="s">
        <v>3526</v>
      </c>
      <c r="E569" s="169" t="s">
        <v>277</v>
      </c>
      <c r="F569" s="169" t="s">
        <v>3527</v>
      </c>
      <c r="G569" s="169" t="s">
        <v>310</v>
      </c>
      <c r="H569" s="169">
        <v>0</v>
      </c>
      <c r="I569" s="359">
        <v>0</v>
      </c>
      <c r="J569" s="169">
        <v>0</v>
      </c>
      <c r="K569" s="359">
        <v>0</v>
      </c>
      <c r="L569" s="169" t="s">
        <v>299</v>
      </c>
    </row>
    <row r="570" spans="1:12" s="172" customFormat="1" ht="15" hidden="1" customHeight="1" x14ac:dyDescent="0.25">
      <c r="A570" s="169">
        <v>65</v>
      </c>
      <c r="B570" s="168">
        <v>41489</v>
      </c>
      <c r="C570" s="189">
        <v>6.9444444444444441E-3</v>
      </c>
      <c r="D570" s="169" t="s">
        <v>3528</v>
      </c>
      <c r="E570" s="169" t="s">
        <v>277</v>
      </c>
      <c r="F570" s="169" t="s">
        <v>1101</v>
      </c>
      <c r="G570" s="169" t="s">
        <v>310</v>
      </c>
      <c r="H570" s="169">
        <v>0</v>
      </c>
      <c r="I570" s="359">
        <v>0</v>
      </c>
      <c r="J570" s="169">
        <v>0</v>
      </c>
      <c r="K570" s="359">
        <v>0</v>
      </c>
      <c r="L570" s="169" t="s">
        <v>299</v>
      </c>
    </row>
    <row r="571" spans="1:12" s="172" customFormat="1" ht="15" hidden="1" customHeight="1" x14ac:dyDescent="0.25">
      <c r="A571" s="363">
        <v>66</v>
      </c>
      <c r="B571" s="367">
        <v>41491</v>
      </c>
      <c r="C571" s="365">
        <v>0.22500000000000001</v>
      </c>
      <c r="D571" s="363" t="s">
        <v>3529</v>
      </c>
      <c r="E571" s="363" t="s">
        <v>277</v>
      </c>
      <c r="F571" s="363" t="s">
        <v>797</v>
      </c>
      <c r="G571" s="363" t="s">
        <v>310</v>
      </c>
      <c r="H571" s="363">
        <v>0</v>
      </c>
      <c r="I571" s="366">
        <v>0</v>
      </c>
      <c r="J571" s="363">
        <v>1</v>
      </c>
      <c r="K571" s="366">
        <v>0</v>
      </c>
      <c r="L571" s="363" t="s">
        <v>321</v>
      </c>
    </row>
    <row r="572" spans="1:12" s="172" customFormat="1" ht="15" hidden="1" customHeight="1" x14ac:dyDescent="0.25">
      <c r="A572" s="169">
        <v>67</v>
      </c>
      <c r="B572" s="168">
        <v>41491</v>
      </c>
      <c r="C572" s="189">
        <v>0.61388888888888882</v>
      </c>
      <c r="D572" s="169" t="s">
        <v>3530</v>
      </c>
      <c r="E572" s="169" t="s">
        <v>277</v>
      </c>
      <c r="F572" s="169" t="s">
        <v>351</v>
      </c>
      <c r="G572" s="169" t="s">
        <v>3450</v>
      </c>
      <c r="H572" s="169">
        <v>0</v>
      </c>
      <c r="I572" s="359">
        <v>0</v>
      </c>
      <c r="J572" s="169">
        <v>1</v>
      </c>
      <c r="K572" s="359">
        <v>0</v>
      </c>
      <c r="L572" s="169" t="s">
        <v>321</v>
      </c>
    </row>
    <row r="573" spans="1:12" s="172" customFormat="1" ht="15" hidden="1" customHeight="1" x14ac:dyDescent="0.25">
      <c r="A573" s="169">
        <v>68</v>
      </c>
      <c r="B573" s="168">
        <v>41492</v>
      </c>
      <c r="C573" s="189">
        <v>0.54722222222222217</v>
      </c>
      <c r="D573" s="169" t="s">
        <v>3531</v>
      </c>
      <c r="E573" s="169" t="s">
        <v>1240</v>
      </c>
      <c r="F573" s="169" t="s">
        <v>1235</v>
      </c>
      <c r="G573" s="169" t="s">
        <v>3450</v>
      </c>
      <c r="H573" s="169">
        <v>0</v>
      </c>
      <c r="I573" s="359">
        <v>0</v>
      </c>
      <c r="J573" s="169">
        <v>0</v>
      </c>
      <c r="K573" s="359">
        <v>1</v>
      </c>
      <c r="L573" s="169" t="s">
        <v>951</v>
      </c>
    </row>
    <row r="574" spans="1:12" s="172" customFormat="1" ht="15" hidden="1" customHeight="1" x14ac:dyDescent="0.25">
      <c r="A574" s="169">
        <v>69</v>
      </c>
      <c r="B574" s="168">
        <v>41492</v>
      </c>
      <c r="C574" s="189">
        <v>0.57638888888888895</v>
      </c>
      <c r="D574" s="169" t="s">
        <v>3532</v>
      </c>
      <c r="E574" s="169" t="s">
        <v>277</v>
      </c>
      <c r="F574" s="169" t="s">
        <v>3533</v>
      </c>
      <c r="G574" s="169" t="s">
        <v>310</v>
      </c>
      <c r="H574" s="169">
        <v>0</v>
      </c>
      <c r="I574" s="359">
        <v>0</v>
      </c>
      <c r="J574" s="169">
        <v>1</v>
      </c>
      <c r="K574" s="359">
        <v>0</v>
      </c>
      <c r="L574" s="169" t="s">
        <v>951</v>
      </c>
    </row>
    <row r="575" spans="1:12" s="172" customFormat="1" ht="15" hidden="1" customHeight="1" x14ac:dyDescent="0.25">
      <c r="A575" s="169">
        <v>70</v>
      </c>
      <c r="B575" s="168">
        <v>41492</v>
      </c>
      <c r="C575" s="189">
        <v>0.65416666666666667</v>
      </c>
      <c r="D575" s="169" t="s">
        <v>3534</v>
      </c>
      <c r="E575" s="169" t="s">
        <v>277</v>
      </c>
      <c r="F575" s="169" t="s">
        <v>2182</v>
      </c>
      <c r="G575" s="169" t="s">
        <v>310</v>
      </c>
      <c r="H575" s="169">
        <v>0</v>
      </c>
      <c r="I575" s="359">
        <v>0</v>
      </c>
      <c r="J575" s="169">
        <v>1</v>
      </c>
      <c r="K575" s="359">
        <v>0</v>
      </c>
      <c r="L575" s="169" t="s">
        <v>951</v>
      </c>
    </row>
    <row r="576" spans="1:12" s="172" customFormat="1" ht="15" hidden="1" customHeight="1" x14ac:dyDescent="0.25">
      <c r="A576" s="169">
        <v>71</v>
      </c>
      <c r="B576" s="168">
        <v>41492</v>
      </c>
      <c r="C576" s="189">
        <v>0.77083333333333337</v>
      </c>
      <c r="D576" s="169" t="s">
        <v>3535</v>
      </c>
      <c r="E576" s="169" t="s">
        <v>277</v>
      </c>
      <c r="F576" s="169" t="s">
        <v>1879</v>
      </c>
      <c r="G576" s="169" t="s">
        <v>310</v>
      </c>
      <c r="H576" s="169">
        <v>0</v>
      </c>
      <c r="I576" s="359">
        <v>0</v>
      </c>
      <c r="J576" s="169">
        <v>0</v>
      </c>
      <c r="K576" s="359">
        <v>0</v>
      </c>
      <c r="L576" s="169" t="s">
        <v>951</v>
      </c>
    </row>
    <row r="577" spans="1:12" s="172" customFormat="1" ht="15" hidden="1" customHeight="1" x14ac:dyDescent="0.25">
      <c r="A577" s="169">
        <v>72</v>
      </c>
      <c r="B577" s="168">
        <v>41492</v>
      </c>
      <c r="C577" s="189">
        <v>0.86111111111111116</v>
      </c>
      <c r="D577" s="169" t="s">
        <v>3536</v>
      </c>
      <c r="E577" s="169" t="s">
        <v>277</v>
      </c>
      <c r="F577" s="169" t="s">
        <v>298</v>
      </c>
      <c r="G577" s="169" t="s">
        <v>310</v>
      </c>
      <c r="H577" s="169">
        <v>0</v>
      </c>
      <c r="I577" s="359">
        <v>0</v>
      </c>
      <c r="J577" s="169">
        <v>1</v>
      </c>
      <c r="K577" s="359">
        <v>0</v>
      </c>
      <c r="L577" s="169" t="s">
        <v>951</v>
      </c>
    </row>
    <row r="578" spans="1:12" s="172" customFormat="1" ht="15" hidden="1" customHeight="1" x14ac:dyDescent="0.25">
      <c r="A578" s="363">
        <v>73</v>
      </c>
      <c r="B578" s="367">
        <v>41492</v>
      </c>
      <c r="C578" s="365">
        <v>0.70486111111111116</v>
      </c>
      <c r="D578" s="363" t="s">
        <v>3537</v>
      </c>
      <c r="E578" s="363" t="s">
        <v>277</v>
      </c>
      <c r="F578" s="363" t="s">
        <v>3115</v>
      </c>
      <c r="G578" s="363" t="s">
        <v>310</v>
      </c>
      <c r="H578" s="363">
        <v>0</v>
      </c>
      <c r="I578" s="366">
        <v>0</v>
      </c>
      <c r="J578" s="363">
        <v>1</v>
      </c>
      <c r="K578" s="366">
        <v>0</v>
      </c>
      <c r="L578" s="363" t="s">
        <v>951</v>
      </c>
    </row>
    <row r="579" spans="1:12" s="172" customFormat="1" ht="15" hidden="1" customHeight="1" x14ac:dyDescent="0.25">
      <c r="A579" s="169">
        <v>74</v>
      </c>
      <c r="B579" s="168">
        <v>41493</v>
      </c>
      <c r="C579" s="189">
        <v>0.87986111111111109</v>
      </c>
      <c r="D579" s="169" t="s">
        <v>3538</v>
      </c>
      <c r="E579" s="169" t="s">
        <v>277</v>
      </c>
      <c r="F579" s="169" t="s">
        <v>1235</v>
      </c>
      <c r="G579" s="169" t="s">
        <v>3450</v>
      </c>
      <c r="H579" s="169">
        <v>0</v>
      </c>
      <c r="I579" s="359">
        <v>0</v>
      </c>
      <c r="J579" s="169">
        <v>0</v>
      </c>
      <c r="K579" s="359">
        <v>1</v>
      </c>
      <c r="L579" s="169" t="s">
        <v>293</v>
      </c>
    </row>
    <row r="580" spans="1:12" s="172" customFormat="1" ht="15" hidden="1" customHeight="1" x14ac:dyDescent="0.25">
      <c r="A580" s="169">
        <v>75</v>
      </c>
      <c r="B580" s="168">
        <v>41494</v>
      </c>
      <c r="C580" s="189">
        <v>0.3125</v>
      </c>
      <c r="D580" s="169" t="s">
        <v>3539</v>
      </c>
      <c r="E580" s="169" t="s">
        <v>277</v>
      </c>
      <c r="F580" s="169" t="s">
        <v>3540</v>
      </c>
      <c r="G580" s="169" t="s">
        <v>310</v>
      </c>
      <c r="H580" s="169">
        <v>0</v>
      </c>
      <c r="I580" s="359">
        <v>0</v>
      </c>
      <c r="J580" s="169">
        <v>0</v>
      </c>
      <c r="K580" s="359">
        <v>0</v>
      </c>
      <c r="L580" s="169" t="s">
        <v>288</v>
      </c>
    </row>
    <row r="581" spans="1:12" s="172" customFormat="1" ht="15" hidden="1" customHeight="1" x14ac:dyDescent="0.25">
      <c r="A581" s="169">
        <v>76</v>
      </c>
      <c r="B581" s="168">
        <v>41494</v>
      </c>
      <c r="C581" s="189">
        <v>0.38541666666666669</v>
      </c>
      <c r="D581" s="169" t="s">
        <v>3541</v>
      </c>
      <c r="E581" s="169" t="s">
        <v>277</v>
      </c>
      <c r="F581" s="169" t="s">
        <v>3542</v>
      </c>
      <c r="G581" s="169" t="s">
        <v>3450</v>
      </c>
      <c r="H581" s="169">
        <v>0</v>
      </c>
      <c r="I581" s="359">
        <v>0</v>
      </c>
      <c r="J581" s="169">
        <v>0</v>
      </c>
      <c r="K581" s="359">
        <v>0</v>
      </c>
      <c r="L581" s="169" t="s">
        <v>288</v>
      </c>
    </row>
    <row r="582" spans="1:12" s="172" customFormat="1" ht="15" hidden="1" customHeight="1" x14ac:dyDescent="0.25">
      <c r="A582" s="169">
        <v>77</v>
      </c>
      <c r="B582" s="168">
        <v>41494</v>
      </c>
      <c r="C582" s="189">
        <v>0.61111111111111105</v>
      </c>
      <c r="D582" s="169" t="s">
        <v>3543</v>
      </c>
      <c r="E582" s="169" t="s">
        <v>277</v>
      </c>
      <c r="F582" s="169" t="s">
        <v>1235</v>
      </c>
      <c r="G582" s="169" t="s">
        <v>3450</v>
      </c>
      <c r="H582" s="169">
        <v>0</v>
      </c>
      <c r="I582" s="359">
        <v>0</v>
      </c>
      <c r="J582" s="169">
        <v>1</v>
      </c>
      <c r="K582" s="359">
        <v>0</v>
      </c>
      <c r="L582" s="169" t="s">
        <v>288</v>
      </c>
    </row>
    <row r="583" spans="1:12" s="172" customFormat="1" ht="15" hidden="1" customHeight="1" x14ac:dyDescent="0.25">
      <c r="A583" s="169">
        <v>78</v>
      </c>
      <c r="B583" s="168">
        <v>41494</v>
      </c>
      <c r="C583" s="189">
        <v>0.89583333333333337</v>
      </c>
      <c r="D583" s="169" t="s">
        <v>3544</v>
      </c>
      <c r="E583" s="169" t="s">
        <v>277</v>
      </c>
      <c r="F583" s="169" t="s">
        <v>2194</v>
      </c>
      <c r="G583" s="169" t="s">
        <v>310</v>
      </c>
      <c r="H583" s="169">
        <v>0</v>
      </c>
      <c r="I583" s="359">
        <v>0</v>
      </c>
      <c r="J583" s="169">
        <v>1</v>
      </c>
      <c r="K583" s="359">
        <v>0</v>
      </c>
      <c r="L583" s="169" t="s">
        <v>288</v>
      </c>
    </row>
    <row r="584" spans="1:12" s="172" customFormat="1" ht="15" hidden="1" customHeight="1" x14ac:dyDescent="0.25">
      <c r="A584" s="169">
        <v>79</v>
      </c>
      <c r="B584" s="168">
        <v>41495</v>
      </c>
      <c r="C584" s="189">
        <v>0.61458333333333337</v>
      </c>
      <c r="D584" s="169" t="s">
        <v>3545</v>
      </c>
      <c r="E584" s="169" t="s">
        <v>277</v>
      </c>
      <c r="F584" s="169" t="s">
        <v>3481</v>
      </c>
      <c r="G584" s="169" t="s">
        <v>310</v>
      </c>
      <c r="H584" s="169">
        <v>0</v>
      </c>
      <c r="I584" s="359">
        <v>0</v>
      </c>
      <c r="J584" s="169">
        <v>1</v>
      </c>
      <c r="K584" s="359">
        <v>0</v>
      </c>
      <c r="L584" s="169" t="s">
        <v>808</v>
      </c>
    </row>
    <row r="585" spans="1:12" s="172" customFormat="1" ht="15" hidden="1" customHeight="1" x14ac:dyDescent="0.25">
      <c r="A585" s="363">
        <v>80</v>
      </c>
      <c r="B585" s="367">
        <v>41495</v>
      </c>
      <c r="C585" s="365">
        <v>0.875</v>
      </c>
      <c r="D585" s="363" t="s">
        <v>3546</v>
      </c>
      <c r="E585" s="363" t="s">
        <v>277</v>
      </c>
      <c r="F585" s="363" t="s">
        <v>3481</v>
      </c>
      <c r="G585" s="363" t="s">
        <v>310</v>
      </c>
      <c r="H585" s="363">
        <v>0</v>
      </c>
      <c r="I585" s="366">
        <v>0</v>
      </c>
      <c r="J585" s="363">
        <v>1</v>
      </c>
      <c r="K585" s="366">
        <v>0</v>
      </c>
      <c r="L585" s="363" t="s">
        <v>808</v>
      </c>
    </row>
    <row r="586" spans="1:12" s="172" customFormat="1" ht="15" hidden="1" customHeight="1" x14ac:dyDescent="0.25">
      <c r="A586" s="169">
        <v>81</v>
      </c>
      <c r="B586" s="367">
        <v>41498</v>
      </c>
      <c r="C586" s="189">
        <v>0.40277777777777773</v>
      </c>
      <c r="D586" s="169" t="s">
        <v>3547</v>
      </c>
      <c r="E586" s="169" t="s">
        <v>1240</v>
      </c>
      <c r="F586" s="169" t="s">
        <v>1235</v>
      </c>
      <c r="G586" s="169" t="s">
        <v>3450</v>
      </c>
      <c r="H586" s="169">
        <v>0</v>
      </c>
      <c r="I586" s="359">
        <v>0</v>
      </c>
      <c r="J586" s="169">
        <v>0</v>
      </c>
      <c r="K586" s="359">
        <v>1</v>
      </c>
      <c r="L586" s="169" t="s">
        <v>321</v>
      </c>
    </row>
    <row r="587" spans="1:12" s="172" customFormat="1" ht="15" hidden="1" customHeight="1" x14ac:dyDescent="0.25">
      <c r="A587" s="169">
        <v>82</v>
      </c>
      <c r="B587" s="367">
        <v>41499</v>
      </c>
      <c r="C587" s="189">
        <v>0.36805555555555558</v>
      </c>
      <c r="D587" s="169" t="s">
        <v>3548</v>
      </c>
      <c r="E587" s="169" t="s">
        <v>277</v>
      </c>
      <c r="F587" s="169" t="s">
        <v>3549</v>
      </c>
      <c r="G587" s="169" t="s">
        <v>310</v>
      </c>
      <c r="H587" s="169">
        <v>0</v>
      </c>
      <c r="I587" s="359">
        <v>0</v>
      </c>
      <c r="J587" s="169">
        <v>1</v>
      </c>
      <c r="K587" s="359">
        <v>0</v>
      </c>
      <c r="L587" s="169" t="s">
        <v>951</v>
      </c>
    </row>
    <row r="588" spans="1:12" s="172" customFormat="1" ht="15" hidden="1" customHeight="1" x14ac:dyDescent="0.25">
      <c r="A588" s="359">
        <v>83</v>
      </c>
      <c r="B588" s="367">
        <v>41499</v>
      </c>
      <c r="C588" s="189">
        <v>0.8125</v>
      </c>
      <c r="D588" s="169" t="s">
        <v>3550</v>
      </c>
      <c r="E588" s="169" t="s">
        <v>277</v>
      </c>
      <c r="F588" s="169" t="s">
        <v>298</v>
      </c>
      <c r="G588" s="169" t="s">
        <v>310</v>
      </c>
      <c r="H588" s="169">
        <v>0</v>
      </c>
      <c r="I588" s="359">
        <v>0</v>
      </c>
      <c r="J588" s="169">
        <v>0</v>
      </c>
      <c r="K588" s="359">
        <v>0</v>
      </c>
      <c r="L588" s="169" t="s">
        <v>951</v>
      </c>
    </row>
    <row r="589" spans="1:12" s="172" customFormat="1" ht="15" hidden="1" customHeight="1" x14ac:dyDescent="0.25">
      <c r="A589" s="359">
        <v>84</v>
      </c>
      <c r="B589" s="367">
        <v>41500</v>
      </c>
      <c r="C589" s="189">
        <v>0.89583333333333337</v>
      </c>
      <c r="D589" s="169" t="s">
        <v>3551</v>
      </c>
      <c r="E589" s="169" t="s">
        <v>277</v>
      </c>
      <c r="F589" s="169" t="s">
        <v>2194</v>
      </c>
      <c r="G589" s="169" t="s">
        <v>310</v>
      </c>
      <c r="H589" s="169">
        <v>0</v>
      </c>
      <c r="I589" s="359">
        <v>0</v>
      </c>
      <c r="J589" s="169">
        <v>1</v>
      </c>
      <c r="K589" s="359">
        <v>0</v>
      </c>
      <c r="L589" s="169" t="s">
        <v>293</v>
      </c>
    </row>
    <row r="590" spans="1:12" s="172" customFormat="1" ht="15" hidden="1" customHeight="1" x14ac:dyDescent="0.25">
      <c r="A590" s="359">
        <v>85</v>
      </c>
      <c r="B590" s="367">
        <v>41501</v>
      </c>
      <c r="C590" s="189">
        <v>0.47916666666666669</v>
      </c>
      <c r="D590" s="169" t="s">
        <v>3552</v>
      </c>
      <c r="E590" s="169" t="s">
        <v>277</v>
      </c>
      <c r="F590" s="169" t="s">
        <v>2194</v>
      </c>
      <c r="G590" s="169" t="s">
        <v>310</v>
      </c>
      <c r="H590" s="169">
        <v>0</v>
      </c>
      <c r="I590" s="359">
        <v>0</v>
      </c>
      <c r="J590" s="169">
        <v>0</v>
      </c>
      <c r="K590" s="359">
        <v>1</v>
      </c>
      <c r="L590" s="169" t="s">
        <v>288</v>
      </c>
    </row>
    <row r="591" spans="1:12" s="172" customFormat="1" ht="15" hidden="1" customHeight="1" x14ac:dyDescent="0.25">
      <c r="A591" s="359">
        <v>86</v>
      </c>
      <c r="B591" s="367">
        <v>41501</v>
      </c>
      <c r="C591" s="189">
        <v>0.59722222222222221</v>
      </c>
      <c r="D591" s="169" t="s">
        <v>3553</v>
      </c>
      <c r="E591" s="169" t="s">
        <v>277</v>
      </c>
      <c r="F591" s="169" t="s">
        <v>3554</v>
      </c>
      <c r="G591" s="169" t="s">
        <v>310</v>
      </c>
      <c r="H591" s="169">
        <v>0</v>
      </c>
      <c r="I591" s="359">
        <v>0</v>
      </c>
      <c r="J591" s="169">
        <v>1</v>
      </c>
      <c r="K591" s="359">
        <v>0</v>
      </c>
      <c r="L591" s="169" t="s">
        <v>288</v>
      </c>
    </row>
    <row r="592" spans="1:12" s="172" customFormat="1" ht="15" hidden="1" customHeight="1" x14ac:dyDescent="0.25">
      <c r="A592" s="366">
        <v>87</v>
      </c>
      <c r="B592" s="367">
        <v>41505</v>
      </c>
      <c r="C592" s="365">
        <v>0.29166666666666669</v>
      </c>
      <c r="D592" s="363" t="s">
        <v>3555</v>
      </c>
      <c r="E592" s="363" t="s">
        <v>277</v>
      </c>
      <c r="F592" s="363" t="s">
        <v>3556</v>
      </c>
      <c r="G592" s="363" t="s">
        <v>3450</v>
      </c>
      <c r="H592" s="363">
        <v>0</v>
      </c>
      <c r="I592" s="366">
        <v>0</v>
      </c>
      <c r="J592" s="363">
        <v>1</v>
      </c>
      <c r="K592" s="366">
        <v>0</v>
      </c>
      <c r="L592" s="363" t="s">
        <v>321</v>
      </c>
    </row>
    <row r="593" spans="1:12" s="172" customFormat="1" ht="15" hidden="1" customHeight="1" x14ac:dyDescent="0.25">
      <c r="A593" s="359">
        <v>88</v>
      </c>
      <c r="B593" s="367">
        <v>41505</v>
      </c>
      <c r="C593" s="189">
        <v>0.64583333333333337</v>
      </c>
      <c r="D593" s="169" t="s">
        <v>1207</v>
      </c>
      <c r="E593" s="169" t="s">
        <v>277</v>
      </c>
      <c r="F593" s="169" t="s">
        <v>3469</v>
      </c>
      <c r="G593" s="169" t="s">
        <v>3450</v>
      </c>
      <c r="H593" s="169">
        <v>0</v>
      </c>
      <c r="I593" s="359">
        <v>0</v>
      </c>
      <c r="J593" s="169">
        <v>1</v>
      </c>
      <c r="K593" s="359">
        <v>0</v>
      </c>
      <c r="L593" s="169" t="s">
        <v>321</v>
      </c>
    </row>
    <row r="594" spans="1:12" s="172" customFormat="1" ht="15" hidden="1" customHeight="1" x14ac:dyDescent="0.25">
      <c r="A594" s="359">
        <v>89</v>
      </c>
      <c r="B594" s="367">
        <v>41505</v>
      </c>
      <c r="C594" s="189">
        <v>0.875</v>
      </c>
      <c r="D594" s="169" t="s">
        <v>3557</v>
      </c>
      <c r="E594" s="169" t="s">
        <v>277</v>
      </c>
      <c r="F594" s="169" t="s">
        <v>351</v>
      </c>
      <c r="G594" s="169" t="s">
        <v>3450</v>
      </c>
      <c r="H594" s="169">
        <v>0</v>
      </c>
      <c r="I594" s="359">
        <v>0</v>
      </c>
      <c r="J594" s="169">
        <v>0</v>
      </c>
      <c r="K594" s="359">
        <v>1</v>
      </c>
      <c r="L594" s="169" t="s">
        <v>321</v>
      </c>
    </row>
    <row r="595" spans="1:12" s="172" customFormat="1" ht="15" hidden="1" customHeight="1" x14ac:dyDescent="0.25">
      <c r="A595" s="359">
        <v>90</v>
      </c>
      <c r="B595" s="367">
        <v>41507</v>
      </c>
      <c r="C595" s="189">
        <v>0.3611111111111111</v>
      </c>
      <c r="D595" s="169" t="s">
        <v>3558</v>
      </c>
      <c r="E595" s="169" t="s">
        <v>1240</v>
      </c>
      <c r="F595" s="169" t="s">
        <v>2182</v>
      </c>
      <c r="G595" s="169" t="s">
        <v>310</v>
      </c>
      <c r="H595" s="169">
        <v>0</v>
      </c>
      <c r="I595" s="359">
        <v>0</v>
      </c>
      <c r="J595" s="169">
        <v>1</v>
      </c>
      <c r="K595" s="359">
        <v>0</v>
      </c>
      <c r="L595" s="169" t="s">
        <v>293</v>
      </c>
    </row>
    <row r="596" spans="1:12" s="172" customFormat="1" ht="15" hidden="1" customHeight="1" x14ac:dyDescent="0.25">
      <c r="A596" s="359">
        <v>91</v>
      </c>
      <c r="B596" s="367">
        <v>41507</v>
      </c>
      <c r="C596" s="189">
        <v>0.60416666666666663</v>
      </c>
      <c r="D596" s="169" t="s">
        <v>3559</v>
      </c>
      <c r="E596" s="169" t="s">
        <v>277</v>
      </c>
      <c r="F596" s="169" t="s">
        <v>3560</v>
      </c>
      <c r="G596" s="169" t="s">
        <v>3450</v>
      </c>
      <c r="H596" s="169">
        <v>0</v>
      </c>
      <c r="I596" s="359">
        <v>0</v>
      </c>
      <c r="J596" s="169">
        <v>1</v>
      </c>
      <c r="K596" s="359">
        <v>0</v>
      </c>
      <c r="L596" s="169" t="s">
        <v>293</v>
      </c>
    </row>
    <row r="597" spans="1:12" s="172" customFormat="1" ht="15" hidden="1" customHeight="1" x14ac:dyDescent="0.25">
      <c r="A597" s="359">
        <v>92</v>
      </c>
      <c r="B597" s="367">
        <v>41507</v>
      </c>
      <c r="C597" s="189">
        <v>0.875</v>
      </c>
      <c r="D597" s="169" t="s">
        <v>3561</v>
      </c>
      <c r="E597" s="169" t="s">
        <v>277</v>
      </c>
      <c r="F597" s="169" t="s">
        <v>1879</v>
      </c>
      <c r="G597" s="169" t="s">
        <v>310</v>
      </c>
      <c r="H597" s="169">
        <v>0</v>
      </c>
      <c r="I597" s="359">
        <v>0</v>
      </c>
      <c r="J597" s="169">
        <v>0</v>
      </c>
      <c r="K597" s="359">
        <v>0</v>
      </c>
      <c r="L597" s="169" t="s">
        <v>293</v>
      </c>
    </row>
    <row r="598" spans="1:12" s="172" customFormat="1" ht="15" hidden="1" customHeight="1" x14ac:dyDescent="0.25">
      <c r="A598" s="359">
        <v>93</v>
      </c>
      <c r="B598" s="367">
        <v>41508</v>
      </c>
      <c r="C598" s="189">
        <v>0.60416666666666663</v>
      </c>
      <c r="D598" s="169" t="s">
        <v>3562</v>
      </c>
      <c r="E598" s="169" t="s">
        <v>277</v>
      </c>
      <c r="F598" s="169" t="s">
        <v>1916</v>
      </c>
      <c r="G598" s="169" t="s">
        <v>310</v>
      </c>
      <c r="H598" s="169">
        <v>0</v>
      </c>
      <c r="I598" s="359">
        <v>0</v>
      </c>
      <c r="J598" s="169">
        <v>0</v>
      </c>
      <c r="K598" s="359">
        <v>1</v>
      </c>
      <c r="L598" s="169" t="s">
        <v>288</v>
      </c>
    </row>
    <row r="599" spans="1:12" s="172" customFormat="1" ht="15" hidden="1" customHeight="1" x14ac:dyDescent="0.25">
      <c r="A599" s="359">
        <v>94</v>
      </c>
      <c r="B599" s="367">
        <v>41508</v>
      </c>
      <c r="C599" s="189">
        <v>0.625</v>
      </c>
      <c r="D599" s="169" t="s">
        <v>3563</v>
      </c>
      <c r="E599" s="169" t="s">
        <v>1240</v>
      </c>
      <c r="F599" s="169" t="s">
        <v>797</v>
      </c>
      <c r="G599" s="169" t="s">
        <v>310</v>
      </c>
      <c r="H599" s="169">
        <v>0</v>
      </c>
      <c r="I599" s="359">
        <v>0</v>
      </c>
      <c r="J599" s="169">
        <v>1</v>
      </c>
      <c r="K599" s="359">
        <v>0</v>
      </c>
      <c r="L599" s="169" t="s">
        <v>288</v>
      </c>
    </row>
    <row r="600" spans="1:12" s="172" customFormat="1" ht="15" hidden="1" customHeight="1" x14ac:dyDescent="0.25">
      <c r="A600" s="359">
        <v>95</v>
      </c>
      <c r="B600" s="367">
        <v>41509</v>
      </c>
      <c r="C600" s="189">
        <v>0.21180555555555555</v>
      </c>
      <c r="D600" s="169" t="s">
        <v>3564</v>
      </c>
      <c r="E600" s="169" t="s">
        <v>3565</v>
      </c>
      <c r="F600" s="169" t="s">
        <v>298</v>
      </c>
      <c r="G600" s="169" t="s">
        <v>310</v>
      </c>
      <c r="H600" s="169">
        <v>0</v>
      </c>
      <c r="I600" s="359">
        <v>0</v>
      </c>
      <c r="J600" s="169">
        <v>0</v>
      </c>
      <c r="K600" s="359">
        <v>0</v>
      </c>
      <c r="L600" s="169" t="s">
        <v>808</v>
      </c>
    </row>
    <row r="601" spans="1:12" s="172" customFormat="1" ht="15" hidden="1" customHeight="1" x14ac:dyDescent="0.25">
      <c r="A601" s="359">
        <v>96</v>
      </c>
      <c r="B601" s="367">
        <v>41510</v>
      </c>
      <c r="C601" s="189">
        <v>0.89583333333333337</v>
      </c>
      <c r="D601" s="169" t="s">
        <v>3566</v>
      </c>
      <c r="E601" s="169" t="s">
        <v>277</v>
      </c>
      <c r="F601" s="169" t="s">
        <v>3115</v>
      </c>
      <c r="G601" s="169" t="s">
        <v>310</v>
      </c>
      <c r="H601" s="169">
        <v>0</v>
      </c>
      <c r="I601" s="359">
        <v>0</v>
      </c>
      <c r="J601" s="169">
        <v>1</v>
      </c>
      <c r="K601" s="359">
        <v>0</v>
      </c>
      <c r="L601" s="169" t="s">
        <v>299</v>
      </c>
    </row>
    <row r="602" spans="1:12" s="172" customFormat="1" ht="15" hidden="1" customHeight="1" x14ac:dyDescent="0.25">
      <c r="A602" s="359">
        <v>97</v>
      </c>
      <c r="B602" s="367">
        <v>41510</v>
      </c>
      <c r="C602" s="189">
        <v>0.95624999999999993</v>
      </c>
      <c r="D602" s="169" t="s">
        <v>3567</v>
      </c>
      <c r="E602" s="169" t="s">
        <v>277</v>
      </c>
      <c r="F602" s="169" t="s">
        <v>3568</v>
      </c>
      <c r="G602" s="169" t="s">
        <v>3450</v>
      </c>
      <c r="H602" s="169">
        <v>0</v>
      </c>
      <c r="I602" s="359">
        <v>0</v>
      </c>
      <c r="J602" s="169">
        <v>0</v>
      </c>
      <c r="K602" s="359">
        <v>0</v>
      </c>
      <c r="L602" s="169" t="s">
        <v>299</v>
      </c>
    </row>
    <row r="603" spans="1:12" s="172" customFormat="1" ht="15" hidden="1" customHeight="1" x14ac:dyDescent="0.25">
      <c r="A603" s="359">
        <v>98</v>
      </c>
      <c r="B603" s="367">
        <v>41511</v>
      </c>
      <c r="C603" s="189">
        <v>0.68055555555555547</v>
      </c>
      <c r="D603" s="169" t="s">
        <v>3569</v>
      </c>
      <c r="E603" s="169" t="s">
        <v>277</v>
      </c>
      <c r="F603" s="169" t="s">
        <v>298</v>
      </c>
      <c r="G603" s="169" t="s">
        <v>310</v>
      </c>
      <c r="H603" s="169">
        <v>0</v>
      </c>
      <c r="I603" s="359">
        <v>0</v>
      </c>
      <c r="J603" s="169">
        <v>1</v>
      </c>
      <c r="K603" s="359">
        <v>0</v>
      </c>
      <c r="L603" s="169" t="s">
        <v>305</v>
      </c>
    </row>
    <row r="604" spans="1:12" s="172" customFormat="1" ht="15" hidden="1" customHeight="1" x14ac:dyDescent="0.25">
      <c r="A604" s="359">
        <v>99</v>
      </c>
      <c r="B604" s="367">
        <v>41512</v>
      </c>
      <c r="C604" s="189">
        <v>0.14583333333333334</v>
      </c>
      <c r="D604" s="169" t="s">
        <v>3570</v>
      </c>
      <c r="E604" s="169" t="s">
        <v>1240</v>
      </c>
      <c r="F604" s="169" t="s">
        <v>298</v>
      </c>
      <c r="G604" s="169" t="s">
        <v>310</v>
      </c>
      <c r="H604" s="169">
        <v>0</v>
      </c>
      <c r="I604" s="359">
        <v>0</v>
      </c>
      <c r="J604" s="169">
        <v>1</v>
      </c>
      <c r="K604" s="359">
        <v>0</v>
      </c>
      <c r="L604" s="169" t="s">
        <v>321</v>
      </c>
    </row>
    <row r="605" spans="1:12" s="172" customFormat="1" ht="15" hidden="1" customHeight="1" x14ac:dyDescent="0.25">
      <c r="A605" s="359">
        <v>100</v>
      </c>
      <c r="B605" s="367">
        <v>41512</v>
      </c>
      <c r="C605" s="189">
        <v>0.55902777777777779</v>
      </c>
      <c r="D605" s="169" t="s">
        <v>3571</v>
      </c>
      <c r="E605" s="169" t="s">
        <v>277</v>
      </c>
      <c r="F605" s="169" t="s">
        <v>3568</v>
      </c>
      <c r="G605" s="169" t="s">
        <v>310</v>
      </c>
      <c r="H605" s="169">
        <v>0</v>
      </c>
      <c r="I605" s="359">
        <v>0</v>
      </c>
      <c r="J605" s="169">
        <v>0</v>
      </c>
      <c r="K605" s="359">
        <v>0</v>
      </c>
      <c r="L605" s="169" t="s">
        <v>321</v>
      </c>
    </row>
    <row r="606" spans="1:12" s="172" customFormat="1" ht="15" hidden="1" customHeight="1" x14ac:dyDescent="0.25">
      <c r="A606" s="359">
        <v>101</v>
      </c>
      <c r="B606" s="367">
        <v>41512</v>
      </c>
      <c r="C606" s="189">
        <v>0.79861111111111116</v>
      </c>
      <c r="D606" s="169" t="s">
        <v>3572</v>
      </c>
      <c r="E606" s="169" t="s">
        <v>277</v>
      </c>
      <c r="F606" s="169" t="s">
        <v>3573</v>
      </c>
      <c r="G606" s="169" t="s">
        <v>310</v>
      </c>
      <c r="H606" s="169">
        <v>0</v>
      </c>
      <c r="I606" s="359">
        <v>0</v>
      </c>
      <c r="J606" s="169">
        <v>1</v>
      </c>
      <c r="K606" s="359">
        <v>0</v>
      </c>
      <c r="L606" s="169" t="s">
        <v>321</v>
      </c>
    </row>
    <row r="607" spans="1:12" s="172" customFormat="1" ht="15" hidden="1" customHeight="1" x14ac:dyDescent="0.25">
      <c r="A607" s="359">
        <v>102</v>
      </c>
      <c r="B607" s="367">
        <v>41513</v>
      </c>
      <c r="C607" s="189">
        <v>0.3923611111111111</v>
      </c>
      <c r="D607" s="169" t="s">
        <v>3574</v>
      </c>
      <c r="E607" s="169" t="s">
        <v>277</v>
      </c>
      <c r="F607" s="169" t="s">
        <v>3568</v>
      </c>
      <c r="G607" s="169" t="s">
        <v>310</v>
      </c>
      <c r="H607" s="169">
        <v>0</v>
      </c>
      <c r="I607" s="359">
        <v>0</v>
      </c>
      <c r="J607" s="169">
        <v>0</v>
      </c>
      <c r="K607" s="359">
        <v>0</v>
      </c>
      <c r="L607" s="169" t="s">
        <v>951</v>
      </c>
    </row>
    <row r="608" spans="1:12" s="172" customFormat="1" ht="15" hidden="1" customHeight="1" x14ac:dyDescent="0.25">
      <c r="A608" s="359">
        <v>103</v>
      </c>
      <c r="B608" s="367">
        <v>41513</v>
      </c>
      <c r="C608" s="189">
        <v>0.44791666666666669</v>
      </c>
      <c r="D608" s="169" t="s">
        <v>3575</v>
      </c>
      <c r="E608" s="169" t="s">
        <v>277</v>
      </c>
      <c r="F608" s="169" t="s">
        <v>1960</v>
      </c>
      <c r="G608" s="169" t="s">
        <v>310</v>
      </c>
      <c r="H608" s="169">
        <v>0</v>
      </c>
      <c r="I608" s="359">
        <v>0</v>
      </c>
      <c r="J608" s="169">
        <v>1</v>
      </c>
      <c r="K608" s="359">
        <v>0</v>
      </c>
      <c r="L608" s="169" t="s">
        <v>951</v>
      </c>
    </row>
    <row r="609" spans="1:12" s="172" customFormat="1" ht="15" hidden="1" customHeight="1" x14ac:dyDescent="0.25">
      <c r="A609" s="359">
        <v>104</v>
      </c>
      <c r="B609" s="367">
        <v>41513</v>
      </c>
      <c r="C609" s="189">
        <v>0.70833333333333337</v>
      </c>
      <c r="D609" s="169" t="s">
        <v>3576</v>
      </c>
      <c r="E609" s="169" t="s">
        <v>277</v>
      </c>
      <c r="F609" s="169" t="s">
        <v>3577</v>
      </c>
      <c r="G609" s="169" t="s">
        <v>310</v>
      </c>
      <c r="H609" s="169">
        <v>0</v>
      </c>
      <c r="I609" s="359">
        <v>0</v>
      </c>
      <c r="J609" s="169">
        <v>0</v>
      </c>
      <c r="K609" s="359">
        <v>0</v>
      </c>
      <c r="L609" s="169" t="s">
        <v>951</v>
      </c>
    </row>
    <row r="610" spans="1:12" s="172" customFormat="1" ht="15" hidden="1" customHeight="1" x14ac:dyDescent="0.25">
      <c r="A610" s="359">
        <v>105</v>
      </c>
      <c r="B610" s="367">
        <v>41513</v>
      </c>
      <c r="C610" s="189">
        <v>0.95833333333333337</v>
      </c>
      <c r="D610" s="169" t="s">
        <v>3578</v>
      </c>
      <c r="E610" s="169" t="s">
        <v>277</v>
      </c>
      <c r="F610" s="169" t="s">
        <v>351</v>
      </c>
      <c r="G610" s="169" t="s">
        <v>3450</v>
      </c>
      <c r="H610" s="169">
        <v>0</v>
      </c>
      <c r="I610" s="359">
        <v>0</v>
      </c>
      <c r="J610" s="169">
        <v>1</v>
      </c>
      <c r="K610" s="359">
        <v>0</v>
      </c>
      <c r="L610" s="169" t="s">
        <v>951</v>
      </c>
    </row>
    <row r="611" spans="1:12" s="172" customFormat="1" ht="15" hidden="1" customHeight="1" x14ac:dyDescent="0.25">
      <c r="A611" s="169">
        <v>106</v>
      </c>
      <c r="B611" s="367">
        <v>41514</v>
      </c>
      <c r="C611" s="189">
        <v>0.66666666666666663</v>
      </c>
      <c r="D611" s="169" t="s">
        <v>3579</v>
      </c>
      <c r="E611" s="169" t="s">
        <v>277</v>
      </c>
      <c r="F611" s="169" t="s">
        <v>3580</v>
      </c>
      <c r="G611" s="169" t="s">
        <v>310</v>
      </c>
      <c r="H611" s="169">
        <v>0</v>
      </c>
      <c r="I611" s="359">
        <v>0</v>
      </c>
      <c r="J611" s="169">
        <v>1</v>
      </c>
      <c r="K611" s="359">
        <v>0</v>
      </c>
      <c r="L611" s="169" t="s">
        <v>293</v>
      </c>
    </row>
    <row r="612" spans="1:12" s="172" customFormat="1" ht="15" hidden="1" customHeight="1" x14ac:dyDescent="0.25">
      <c r="A612" s="169">
        <v>107</v>
      </c>
      <c r="B612" s="367">
        <v>41514</v>
      </c>
      <c r="C612" s="189">
        <v>0.74305555555555547</v>
      </c>
      <c r="D612" s="169" t="s">
        <v>3581</v>
      </c>
      <c r="E612" s="169" t="s">
        <v>277</v>
      </c>
      <c r="F612" s="169" t="s">
        <v>3580</v>
      </c>
      <c r="G612" s="169" t="s">
        <v>310</v>
      </c>
      <c r="H612" s="169">
        <v>0</v>
      </c>
      <c r="I612" s="359">
        <v>0</v>
      </c>
      <c r="J612" s="169">
        <v>1</v>
      </c>
      <c r="K612" s="359">
        <v>0</v>
      </c>
      <c r="L612" s="169" t="s">
        <v>293</v>
      </c>
    </row>
    <row r="613" spans="1:12" s="172" customFormat="1" ht="15" hidden="1" customHeight="1" x14ac:dyDescent="0.25">
      <c r="A613" s="169">
        <v>108</v>
      </c>
      <c r="B613" s="367">
        <v>41514</v>
      </c>
      <c r="C613" s="189">
        <v>0.80138888888888893</v>
      </c>
      <c r="D613" s="169" t="s">
        <v>3511</v>
      </c>
      <c r="E613" s="169" t="s">
        <v>3565</v>
      </c>
      <c r="F613" s="169" t="s">
        <v>1187</v>
      </c>
      <c r="G613" s="169" t="s">
        <v>3450</v>
      </c>
      <c r="H613" s="169">
        <v>0</v>
      </c>
      <c r="I613" s="359">
        <v>0</v>
      </c>
      <c r="J613" s="169">
        <v>0</v>
      </c>
      <c r="K613" s="359">
        <v>0</v>
      </c>
      <c r="L613" s="169" t="s">
        <v>293</v>
      </c>
    </row>
    <row r="614" spans="1:12" s="172" customFormat="1" ht="15" hidden="1" customHeight="1" x14ac:dyDescent="0.25">
      <c r="A614" s="169">
        <v>109</v>
      </c>
      <c r="B614" s="367">
        <v>41515</v>
      </c>
      <c r="C614" s="189">
        <v>0.69444444444444453</v>
      </c>
      <c r="D614" s="169" t="s">
        <v>3582</v>
      </c>
      <c r="E614" s="169" t="s">
        <v>277</v>
      </c>
      <c r="F614" s="169" t="s">
        <v>797</v>
      </c>
      <c r="G614" s="169" t="s">
        <v>310</v>
      </c>
      <c r="H614" s="169">
        <v>0</v>
      </c>
      <c r="I614" s="359">
        <v>0</v>
      </c>
      <c r="J614" s="169">
        <v>1</v>
      </c>
      <c r="K614" s="359">
        <v>0</v>
      </c>
      <c r="L614" s="169" t="s">
        <v>288</v>
      </c>
    </row>
    <row r="615" spans="1:12" s="172" customFormat="1" ht="15" hidden="1" customHeight="1" x14ac:dyDescent="0.25">
      <c r="A615" s="169">
        <v>110</v>
      </c>
      <c r="B615" s="367">
        <v>41515</v>
      </c>
      <c r="C615" s="189">
        <v>0.72916666666666663</v>
      </c>
      <c r="D615" s="169" t="s">
        <v>3583</v>
      </c>
      <c r="E615" s="169" t="s">
        <v>277</v>
      </c>
      <c r="F615" s="169" t="s">
        <v>1879</v>
      </c>
      <c r="G615" s="169" t="s">
        <v>310</v>
      </c>
      <c r="H615" s="169">
        <v>0</v>
      </c>
      <c r="I615" s="359">
        <v>0</v>
      </c>
      <c r="J615" s="169">
        <v>0</v>
      </c>
      <c r="K615" s="359">
        <v>0</v>
      </c>
      <c r="L615" s="169" t="s">
        <v>288</v>
      </c>
    </row>
    <row r="616" spans="1:12" s="172" customFormat="1" ht="15" hidden="1" customHeight="1" x14ac:dyDescent="0.25">
      <c r="A616" s="169">
        <v>111</v>
      </c>
      <c r="B616" s="367">
        <v>41515</v>
      </c>
      <c r="C616" s="189">
        <v>0.82638888888888884</v>
      </c>
      <c r="D616" s="169" t="s">
        <v>3511</v>
      </c>
      <c r="E616" s="169" t="s">
        <v>277</v>
      </c>
      <c r="F616" s="169" t="s">
        <v>298</v>
      </c>
      <c r="G616" s="169" t="s">
        <v>310</v>
      </c>
      <c r="H616" s="169">
        <v>0</v>
      </c>
      <c r="I616" s="359">
        <v>0</v>
      </c>
      <c r="J616" s="169">
        <v>1</v>
      </c>
      <c r="K616" s="359">
        <v>0</v>
      </c>
      <c r="L616" s="169" t="s">
        <v>288</v>
      </c>
    </row>
    <row r="617" spans="1:12" s="172" customFormat="1" ht="15" hidden="1" customHeight="1" x14ac:dyDescent="0.25">
      <c r="A617" s="169">
        <v>112</v>
      </c>
      <c r="B617" s="367">
        <v>41515</v>
      </c>
      <c r="C617" s="189">
        <v>0.93402777777777779</v>
      </c>
      <c r="D617" s="169" t="s">
        <v>3584</v>
      </c>
      <c r="E617" s="169" t="s">
        <v>277</v>
      </c>
      <c r="F617" s="169" t="s">
        <v>3554</v>
      </c>
      <c r="G617" s="169" t="s">
        <v>310</v>
      </c>
      <c r="H617" s="169">
        <v>0</v>
      </c>
      <c r="I617" s="359">
        <v>0</v>
      </c>
      <c r="J617" s="169">
        <v>1</v>
      </c>
      <c r="K617" s="359">
        <v>0</v>
      </c>
      <c r="L617" s="169" t="s">
        <v>288</v>
      </c>
    </row>
    <row r="618" spans="1:12" s="172" customFormat="1" ht="15" hidden="1" customHeight="1" x14ac:dyDescent="0.25">
      <c r="A618" s="169">
        <v>113</v>
      </c>
      <c r="B618" s="367">
        <v>41517</v>
      </c>
      <c r="C618" s="189">
        <v>0.32291666666666669</v>
      </c>
      <c r="D618" s="169" t="s">
        <v>3585</v>
      </c>
      <c r="E618" s="169" t="s">
        <v>277</v>
      </c>
      <c r="F618" s="169" t="s">
        <v>1916</v>
      </c>
      <c r="G618" s="169" t="s">
        <v>310</v>
      </c>
      <c r="H618" s="169">
        <v>0</v>
      </c>
      <c r="I618" s="359">
        <v>0</v>
      </c>
      <c r="J618" s="169">
        <v>1</v>
      </c>
      <c r="K618" s="359">
        <v>0</v>
      </c>
      <c r="L618" s="169" t="s">
        <v>299</v>
      </c>
    </row>
    <row r="619" spans="1:12" s="172" customFormat="1" ht="15" hidden="1" customHeight="1" x14ac:dyDescent="0.25">
      <c r="A619" s="169">
        <v>114</v>
      </c>
      <c r="B619" s="367">
        <v>41517</v>
      </c>
      <c r="C619" s="189">
        <v>0.76388888888888884</v>
      </c>
      <c r="D619" s="169" t="s">
        <v>1301</v>
      </c>
      <c r="E619" s="169" t="s">
        <v>277</v>
      </c>
      <c r="F619" s="169" t="s">
        <v>3554</v>
      </c>
      <c r="G619" s="169" t="s">
        <v>310</v>
      </c>
      <c r="H619" s="169">
        <v>0</v>
      </c>
      <c r="I619" s="359">
        <v>0</v>
      </c>
      <c r="J619" s="169">
        <v>1</v>
      </c>
      <c r="K619" s="359">
        <v>0</v>
      </c>
      <c r="L619" s="169" t="s">
        <v>299</v>
      </c>
    </row>
    <row r="620" spans="1:12" s="5" customFormat="1" ht="20.100000000000001" customHeight="1" x14ac:dyDescent="0.25">
      <c r="A620" s="37"/>
      <c r="B620" s="38"/>
      <c r="C620" s="37"/>
      <c r="D620" s="37"/>
      <c r="E620" s="37"/>
      <c r="F620" s="37" t="s">
        <v>3013</v>
      </c>
      <c r="G620" s="37" t="s">
        <v>1238</v>
      </c>
      <c r="H620" s="38">
        <f>SUM(H565:H619)</f>
        <v>0</v>
      </c>
      <c r="I620" s="38">
        <f>SUM(I565:I619)</f>
        <v>0</v>
      </c>
      <c r="J620" s="38">
        <f>SUM(J565:J619)</f>
        <v>33</v>
      </c>
      <c r="K620" s="38">
        <f>SUM(K565:K619)</f>
        <v>6</v>
      </c>
      <c r="L620" s="37"/>
    </row>
    <row r="621" spans="1:12" s="172" customFormat="1" ht="15" hidden="1" customHeight="1" x14ac:dyDescent="0.25">
      <c r="A621" s="169">
        <v>115</v>
      </c>
      <c r="B621" s="168">
        <v>41518</v>
      </c>
      <c r="C621" s="189">
        <v>0.70833333333333337</v>
      </c>
      <c r="D621" s="169" t="s">
        <v>3586</v>
      </c>
      <c r="E621" s="169" t="s">
        <v>277</v>
      </c>
      <c r="F621" s="169" t="s">
        <v>1879</v>
      </c>
      <c r="G621" s="169" t="s">
        <v>310</v>
      </c>
      <c r="H621" s="169">
        <v>0</v>
      </c>
      <c r="I621" s="359">
        <v>0</v>
      </c>
      <c r="J621" s="169">
        <v>1</v>
      </c>
      <c r="K621" s="359">
        <v>0</v>
      </c>
      <c r="L621" s="169" t="s">
        <v>305</v>
      </c>
    </row>
    <row r="622" spans="1:12" s="172" customFormat="1" ht="15" hidden="1" customHeight="1" x14ac:dyDescent="0.25">
      <c r="A622" s="169">
        <v>116</v>
      </c>
      <c r="B622" s="168">
        <v>41519</v>
      </c>
      <c r="C622" s="189">
        <v>0.60416666666666663</v>
      </c>
      <c r="D622" s="169" t="s">
        <v>3534</v>
      </c>
      <c r="E622" s="169" t="s">
        <v>3565</v>
      </c>
      <c r="F622" s="169" t="s">
        <v>1989</v>
      </c>
      <c r="G622" s="169" t="s">
        <v>310</v>
      </c>
      <c r="H622" s="169">
        <v>0</v>
      </c>
      <c r="I622" s="359">
        <v>0</v>
      </c>
      <c r="J622" s="169">
        <v>0</v>
      </c>
      <c r="K622" s="359">
        <v>0</v>
      </c>
      <c r="L622" s="169" t="s">
        <v>321</v>
      </c>
    </row>
    <row r="623" spans="1:12" s="172" customFormat="1" ht="15" hidden="1" customHeight="1" x14ac:dyDescent="0.25">
      <c r="A623" s="169">
        <v>117</v>
      </c>
      <c r="B623" s="168">
        <v>41519</v>
      </c>
      <c r="C623" s="189">
        <v>0.82638888888888884</v>
      </c>
      <c r="D623" s="169" t="s">
        <v>3587</v>
      </c>
      <c r="E623" s="169" t="s">
        <v>277</v>
      </c>
      <c r="F623" s="169" t="s">
        <v>3588</v>
      </c>
      <c r="G623" s="169" t="s">
        <v>310</v>
      </c>
      <c r="H623" s="169">
        <v>0</v>
      </c>
      <c r="I623" s="359">
        <v>0</v>
      </c>
      <c r="J623" s="169">
        <v>1</v>
      </c>
      <c r="K623" s="359">
        <v>0</v>
      </c>
      <c r="L623" s="169" t="s">
        <v>321</v>
      </c>
    </row>
    <row r="624" spans="1:12" s="172" customFormat="1" ht="15" hidden="1" customHeight="1" x14ac:dyDescent="0.25">
      <c r="A624" s="169">
        <v>118</v>
      </c>
      <c r="B624" s="168">
        <v>41519</v>
      </c>
      <c r="C624" s="189">
        <v>0.89236111111111116</v>
      </c>
      <c r="D624" s="169" t="s">
        <v>3589</v>
      </c>
      <c r="E624" s="169" t="s">
        <v>277</v>
      </c>
      <c r="F624" s="169" t="s">
        <v>1989</v>
      </c>
      <c r="G624" s="169" t="s">
        <v>310</v>
      </c>
      <c r="H624" s="169">
        <v>0</v>
      </c>
      <c r="I624" s="359">
        <v>0</v>
      </c>
      <c r="J624" s="169">
        <v>0</v>
      </c>
      <c r="K624" s="359">
        <v>0</v>
      </c>
      <c r="L624" s="169" t="s">
        <v>321</v>
      </c>
    </row>
    <row r="625" spans="1:12" s="172" customFormat="1" ht="15" hidden="1" customHeight="1" x14ac:dyDescent="0.25">
      <c r="A625" s="169">
        <v>119</v>
      </c>
      <c r="B625" s="168">
        <v>41521</v>
      </c>
      <c r="C625" s="189">
        <v>0.43402777777777773</v>
      </c>
      <c r="D625" s="169" t="s">
        <v>3590</v>
      </c>
      <c r="E625" s="169" t="s">
        <v>277</v>
      </c>
      <c r="F625" s="169" t="s">
        <v>1989</v>
      </c>
      <c r="G625" s="169" t="s">
        <v>310</v>
      </c>
      <c r="H625" s="169">
        <v>0</v>
      </c>
      <c r="I625" s="359">
        <v>0</v>
      </c>
      <c r="J625" s="169">
        <v>0</v>
      </c>
      <c r="K625" s="359">
        <v>0</v>
      </c>
      <c r="L625" s="169" t="s">
        <v>293</v>
      </c>
    </row>
    <row r="626" spans="1:12" s="172" customFormat="1" ht="15" hidden="1" customHeight="1" x14ac:dyDescent="0.25">
      <c r="A626" s="169">
        <v>120</v>
      </c>
      <c r="B626" s="168">
        <v>41521</v>
      </c>
      <c r="C626" s="189">
        <v>0.5</v>
      </c>
      <c r="D626" s="169" t="s">
        <v>3583</v>
      </c>
      <c r="E626" s="169" t="s">
        <v>277</v>
      </c>
      <c r="F626" s="169" t="s">
        <v>1879</v>
      </c>
      <c r="G626" s="169" t="s">
        <v>310</v>
      </c>
      <c r="H626" s="169">
        <v>0</v>
      </c>
      <c r="I626" s="359">
        <v>0</v>
      </c>
      <c r="J626" s="169">
        <v>0</v>
      </c>
      <c r="K626" s="359">
        <v>0</v>
      </c>
      <c r="L626" s="169" t="s">
        <v>293</v>
      </c>
    </row>
    <row r="627" spans="1:12" s="172" customFormat="1" ht="15" hidden="1" customHeight="1" x14ac:dyDescent="0.25">
      <c r="A627" s="169">
        <v>121</v>
      </c>
      <c r="B627" s="168">
        <v>41521</v>
      </c>
      <c r="C627" s="189">
        <v>0.79166666666666663</v>
      </c>
      <c r="D627" s="169" t="s">
        <v>3591</v>
      </c>
      <c r="E627" s="169" t="s">
        <v>1240</v>
      </c>
      <c r="F627" s="169" t="s">
        <v>3554</v>
      </c>
      <c r="G627" s="169" t="s">
        <v>3450</v>
      </c>
      <c r="H627" s="169">
        <v>0</v>
      </c>
      <c r="I627" s="359">
        <v>0</v>
      </c>
      <c r="J627" s="169">
        <v>1</v>
      </c>
      <c r="K627" s="359">
        <v>1</v>
      </c>
      <c r="L627" s="169" t="s">
        <v>293</v>
      </c>
    </row>
    <row r="628" spans="1:12" s="172" customFormat="1" ht="15" hidden="1" customHeight="1" x14ac:dyDescent="0.25">
      <c r="A628" s="169">
        <v>122</v>
      </c>
      <c r="B628" s="168">
        <v>41522</v>
      </c>
      <c r="C628" s="189">
        <v>0.83333333333333337</v>
      </c>
      <c r="D628" s="169" t="s">
        <v>3592</v>
      </c>
      <c r="E628" s="169" t="s">
        <v>277</v>
      </c>
      <c r="F628" s="169" t="s">
        <v>1275</v>
      </c>
      <c r="G628" s="169" t="s">
        <v>3450</v>
      </c>
      <c r="H628" s="169">
        <v>0</v>
      </c>
      <c r="I628" s="359">
        <v>0</v>
      </c>
      <c r="J628" s="169">
        <v>1</v>
      </c>
      <c r="K628" s="359">
        <v>0</v>
      </c>
      <c r="L628" s="169" t="s">
        <v>288</v>
      </c>
    </row>
    <row r="629" spans="1:12" s="172" customFormat="1" ht="15" hidden="1" customHeight="1" x14ac:dyDescent="0.25">
      <c r="A629" s="169">
        <v>123</v>
      </c>
      <c r="B629" s="168">
        <v>41522</v>
      </c>
      <c r="C629" s="189">
        <v>0.88194444444444453</v>
      </c>
      <c r="D629" s="169" t="s">
        <v>1277</v>
      </c>
      <c r="E629" s="169" t="s">
        <v>277</v>
      </c>
      <c r="F629" s="169" t="s">
        <v>1216</v>
      </c>
      <c r="G629" s="169" t="s">
        <v>310</v>
      </c>
      <c r="H629" s="169">
        <v>0</v>
      </c>
      <c r="I629" s="359">
        <v>0</v>
      </c>
      <c r="J629" s="169">
        <v>1</v>
      </c>
      <c r="K629" s="359">
        <v>0</v>
      </c>
      <c r="L629" s="169" t="s">
        <v>288</v>
      </c>
    </row>
    <row r="630" spans="1:12" s="172" customFormat="1" ht="15" hidden="1" customHeight="1" x14ac:dyDescent="0.25">
      <c r="A630" s="169">
        <v>124</v>
      </c>
      <c r="B630" s="168">
        <v>41522</v>
      </c>
      <c r="C630" s="189">
        <v>0.88194444444444453</v>
      </c>
      <c r="D630" s="169" t="s">
        <v>3593</v>
      </c>
      <c r="E630" s="169" t="s">
        <v>277</v>
      </c>
      <c r="F630" s="169" t="s">
        <v>298</v>
      </c>
      <c r="G630" s="169" t="s">
        <v>310</v>
      </c>
      <c r="H630" s="169">
        <v>0</v>
      </c>
      <c r="I630" s="359">
        <v>0</v>
      </c>
      <c r="J630" s="169">
        <v>1</v>
      </c>
      <c r="K630" s="359">
        <v>0</v>
      </c>
      <c r="L630" s="169" t="s">
        <v>288</v>
      </c>
    </row>
    <row r="631" spans="1:12" s="172" customFormat="1" ht="15" hidden="1" customHeight="1" x14ac:dyDescent="0.25">
      <c r="A631" s="169">
        <v>125</v>
      </c>
      <c r="B631" s="168">
        <v>41523</v>
      </c>
      <c r="C631" s="189">
        <v>0.72916666666666663</v>
      </c>
      <c r="D631" s="169" t="s">
        <v>3594</v>
      </c>
      <c r="E631" s="169" t="s">
        <v>3565</v>
      </c>
      <c r="F631" s="169" t="s">
        <v>298</v>
      </c>
      <c r="G631" s="169" t="s">
        <v>310</v>
      </c>
      <c r="H631" s="169">
        <v>0</v>
      </c>
      <c r="I631" s="359">
        <v>0</v>
      </c>
      <c r="J631" s="169">
        <v>0</v>
      </c>
      <c r="K631" s="359">
        <v>0</v>
      </c>
      <c r="L631" s="169" t="s">
        <v>808</v>
      </c>
    </row>
    <row r="632" spans="1:12" s="172" customFormat="1" ht="15" hidden="1" customHeight="1" x14ac:dyDescent="0.25">
      <c r="A632" s="169">
        <v>126</v>
      </c>
      <c r="B632" s="168">
        <v>41524</v>
      </c>
      <c r="C632" s="189">
        <v>0.375</v>
      </c>
      <c r="D632" s="169" t="s">
        <v>3595</v>
      </c>
      <c r="E632" s="169" t="s">
        <v>277</v>
      </c>
      <c r="F632" s="169" t="s">
        <v>3522</v>
      </c>
      <c r="G632" s="169" t="s">
        <v>310</v>
      </c>
      <c r="H632" s="169">
        <v>0</v>
      </c>
      <c r="I632" s="359">
        <v>0</v>
      </c>
      <c r="J632" s="169">
        <v>1</v>
      </c>
      <c r="K632" s="359">
        <v>0</v>
      </c>
      <c r="L632" s="169" t="s">
        <v>299</v>
      </c>
    </row>
    <row r="633" spans="1:12" s="172" customFormat="1" ht="15" hidden="1" customHeight="1" x14ac:dyDescent="0.25">
      <c r="A633" s="169">
        <v>127</v>
      </c>
      <c r="B633" s="168">
        <v>41524</v>
      </c>
      <c r="C633" s="189">
        <v>0.68055555555555547</v>
      </c>
      <c r="D633" s="169" t="s">
        <v>3596</v>
      </c>
      <c r="E633" s="169" t="s">
        <v>277</v>
      </c>
      <c r="F633" s="169" t="s">
        <v>3597</v>
      </c>
      <c r="G633" s="169" t="s">
        <v>3450</v>
      </c>
      <c r="H633" s="169">
        <v>0</v>
      </c>
      <c r="I633" s="359">
        <v>0</v>
      </c>
      <c r="J633" s="169">
        <v>0</v>
      </c>
      <c r="K633" s="359">
        <v>0</v>
      </c>
      <c r="L633" s="169" t="s">
        <v>299</v>
      </c>
    </row>
    <row r="634" spans="1:12" s="172" customFormat="1" ht="15" hidden="1" customHeight="1" x14ac:dyDescent="0.25">
      <c r="A634" s="169">
        <v>128</v>
      </c>
      <c r="B634" s="168">
        <v>41526</v>
      </c>
      <c r="C634" s="189">
        <v>0.3888888888888889</v>
      </c>
      <c r="D634" s="169" t="s">
        <v>3598</v>
      </c>
      <c r="E634" s="169" t="s">
        <v>277</v>
      </c>
      <c r="F634" s="169" t="s">
        <v>298</v>
      </c>
      <c r="G634" s="169" t="s">
        <v>310</v>
      </c>
      <c r="H634" s="169">
        <v>0</v>
      </c>
      <c r="I634" s="359">
        <v>0</v>
      </c>
      <c r="J634" s="169">
        <v>1</v>
      </c>
      <c r="K634" s="359">
        <v>0</v>
      </c>
      <c r="L634" s="169" t="s">
        <v>321</v>
      </c>
    </row>
    <row r="635" spans="1:12" s="172" customFormat="1" ht="15" hidden="1" customHeight="1" x14ac:dyDescent="0.25">
      <c r="A635" s="169">
        <v>129</v>
      </c>
      <c r="B635" s="168">
        <v>41526</v>
      </c>
      <c r="C635" s="189">
        <v>0.41666666666666669</v>
      </c>
      <c r="D635" s="169" t="s">
        <v>3599</v>
      </c>
      <c r="E635" s="169" t="s">
        <v>277</v>
      </c>
      <c r="F635" s="169" t="s">
        <v>2182</v>
      </c>
      <c r="G635" s="169" t="s">
        <v>3450</v>
      </c>
      <c r="H635" s="169">
        <v>0</v>
      </c>
      <c r="I635" s="359">
        <v>0</v>
      </c>
      <c r="J635" s="169">
        <v>1</v>
      </c>
      <c r="K635" s="359">
        <v>0</v>
      </c>
      <c r="L635" s="169" t="s">
        <v>321</v>
      </c>
    </row>
    <row r="636" spans="1:12" s="172" customFormat="1" ht="15" hidden="1" customHeight="1" x14ac:dyDescent="0.25">
      <c r="A636" s="169">
        <v>130</v>
      </c>
      <c r="B636" s="168">
        <v>41527</v>
      </c>
      <c r="C636" s="189">
        <v>0.92361111111111116</v>
      </c>
      <c r="D636" s="169" t="s">
        <v>3600</v>
      </c>
      <c r="E636" s="169" t="s">
        <v>277</v>
      </c>
      <c r="F636" s="169" t="s">
        <v>298</v>
      </c>
      <c r="G636" s="169" t="s">
        <v>310</v>
      </c>
      <c r="H636" s="169">
        <v>0</v>
      </c>
      <c r="I636" s="359">
        <v>0</v>
      </c>
      <c r="J636" s="169">
        <v>1</v>
      </c>
      <c r="K636" s="359">
        <v>0</v>
      </c>
      <c r="L636" s="169" t="s">
        <v>951</v>
      </c>
    </row>
    <row r="637" spans="1:12" s="172" customFormat="1" ht="15" hidden="1" customHeight="1" x14ac:dyDescent="0.25">
      <c r="A637" s="169">
        <v>131</v>
      </c>
      <c r="B637" s="168">
        <v>41528</v>
      </c>
      <c r="C637" s="189">
        <v>0.30555555555555552</v>
      </c>
      <c r="D637" s="169" t="s">
        <v>3601</v>
      </c>
      <c r="E637" s="169" t="s">
        <v>1240</v>
      </c>
      <c r="F637" s="169" t="s">
        <v>1235</v>
      </c>
      <c r="G637" s="169" t="s">
        <v>3450</v>
      </c>
      <c r="H637" s="169">
        <v>0</v>
      </c>
      <c r="I637" s="359">
        <v>0</v>
      </c>
      <c r="J637" s="169">
        <v>1</v>
      </c>
      <c r="K637" s="359">
        <v>0</v>
      </c>
      <c r="L637" s="169" t="s">
        <v>293</v>
      </c>
    </row>
    <row r="638" spans="1:12" s="172" customFormat="1" ht="15" hidden="1" customHeight="1" x14ac:dyDescent="0.25">
      <c r="A638" s="169">
        <v>132</v>
      </c>
      <c r="B638" s="168">
        <v>41528</v>
      </c>
      <c r="C638" s="189">
        <v>0.4236111111111111</v>
      </c>
      <c r="D638" s="169" t="s">
        <v>3602</v>
      </c>
      <c r="E638" s="169" t="s">
        <v>277</v>
      </c>
      <c r="F638" s="169" t="s">
        <v>1939</v>
      </c>
      <c r="G638" s="169" t="s">
        <v>3450</v>
      </c>
      <c r="H638" s="169">
        <v>0</v>
      </c>
      <c r="I638" s="359">
        <v>0</v>
      </c>
      <c r="J638" s="169">
        <v>0</v>
      </c>
      <c r="K638" s="359">
        <v>0</v>
      </c>
      <c r="L638" s="169" t="s">
        <v>293</v>
      </c>
    </row>
    <row r="639" spans="1:12" s="172" customFormat="1" ht="15" hidden="1" customHeight="1" x14ac:dyDescent="0.25">
      <c r="A639" s="169">
        <v>133</v>
      </c>
      <c r="B639" s="168">
        <v>41528</v>
      </c>
      <c r="C639" s="189">
        <v>0.72916666666666663</v>
      </c>
      <c r="D639" s="169" t="s">
        <v>3480</v>
      </c>
      <c r="E639" s="169" t="s">
        <v>277</v>
      </c>
      <c r="F639" s="169" t="s">
        <v>1909</v>
      </c>
      <c r="G639" s="169" t="s">
        <v>310</v>
      </c>
      <c r="H639" s="169">
        <v>0</v>
      </c>
      <c r="I639" s="359">
        <v>0</v>
      </c>
      <c r="J639" s="169">
        <v>1</v>
      </c>
      <c r="K639" s="359">
        <v>0</v>
      </c>
      <c r="L639" s="169" t="s">
        <v>293</v>
      </c>
    </row>
    <row r="640" spans="1:12" s="172" customFormat="1" ht="15" hidden="1" customHeight="1" x14ac:dyDescent="0.25">
      <c r="A640" s="363">
        <v>134</v>
      </c>
      <c r="B640" s="367">
        <v>41531</v>
      </c>
      <c r="C640" s="365">
        <v>0.70138888888888884</v>
      </c>
      <c r="D640" s="363" t="s">
        <v>3582</v>
      </c>
      <c r="E640" s="363" t="s">
        <v>277</v>
      </c>
      <c r="F640" s="363" t="s">
        <v>3603</v>
      </c>
      <c r="G640" s="363" t="s">
        <v>3450</v>
      </c>
      <c r="H640" s="363">
        <v>0</v>
      </c>
      <c r="I640" s="366">
        <v>0</v>
      </c>
      <c r="J640" s="363">
        <v>1</v>
      </c>
      <c r="K640" s="366">
        <v>0</v>
      </c>
      <c r="L640" s="363" t="s">
        <v>299</v>
      </c>
    </row>
    <row r="641" spans="1:12" s="172" customFormat="1" ht="15" hidden="1" customHeight="1" x14ac:dyDescent="0.25">
      <c r="A641" s="169">
        <v>135</v>
      </c>
      <c r="B641" s="168">
        <v>41532</v>
      </c>
      <c r="C641" s="189">
        <v>0.34375</v>
      </c>
      <c r="D641" s="169" t="s">
        <v>3604</v>
      </c>
      <c r="E641" s="169" t="s">
        <v>277</v>
      </c>
      <c r="F641" s="169" t="s">
        <v>3605</v>
      </c>
      <c r="G641" s="169" t="s">
        <v>3450</v>
      </c>
      <c r="H641" s="169">
        <v>0</v>
      </c>
      <c r="I641" s="359">
        <v>0</v>
      </c>
      <c r="J641" s="169">
        <v>0</v>
      </c>
      <c r="K641" s="359">
        <v>0</v>
      </c>
      <c r="L641" s="169" t="s">
        <v>305</v>
      </c>
    </row>
    <row r="642" spans="1:12" s="172" customFormat="1" ht="15" hidden="1" customHeight="1" x14ac:dyDescent="0.25">
      <c r="A642" s="169">
        <v>136</v>
      </c>
      <c r="B642" s="168">
        <v>41532</v>
      </c>
      <c r="C642" s="189">
        <v>0.61111111111111105</v>
      </c>
      <c r="D642" s="169" t="s">
        <v>1205</v>
      </c>
      <c r="E642" s="169" t="s">
        <v>277</v>
      </c>
      <c r="F642" s="169" t="s">
        <v>298</v>
      </c>
      <c r="G642" s="169" t="s">
        <v>310</v>
      </c>
      <c r="H642" s="169">
        <v>0</v>
      </c>
      <c r="I642" s="359">
        <v>0</v>
      </c>
      <c r="J642" s="169">
        <v>1</v>
      </c>
      <c r="K642" s="359">
        <v>0</v>
      </c>
      <c r="L642" s="169" t="s">
        <v>305</v>
      </c>
    </row>
    <row r="643" spans="1:12" s="172" customFormat="1" ht="15" hidden="1" customHeight="1" x14ac:dyDescent="0.25">
      <c r="A643" s="169">
        <v>137</v>
      </c>
      <c r="B643" s="168">
        <v>41533</v>
      </c>
      <c r="C643" s="189">
        <v>0.4861111111111111</v>
      </c>
      <c r="D643" s="169" t="s">
        <v>3606</v>
      </c>
      <c r="E643" s="169" t="s">
        <v>277</v>
      </c>
      <c r="F643" s="169" t="s">
        <v>298</v>
      </c>
      <c r="G643" s="169" t="s">
        <v>3450</v>
      </c>
      <c r="H643" s="169">
        <v>0</v>
      </c>
      <c r="I643" s="359">
        <v>0</v>
      </c>
      <c r="J643" s="169">
        <v>1</v>
      </c>
      <c r="K643" s="359">
        <v>0</v>
      </c>
      <c r="L643" s="169" t="s">
        <v>321</v>
      </c>
    </row>
    <row r="644" spans="1:12" s="172" customFormat="1" ht="15" hidden="1" customHeight="1" x14ac:dyDescent="0.25">
      <c r="A644" s="169">
        <v>138</v>
      </c>
      <c r="B644" s="168">
        <v>41533</v>
      </c>
      <c r="C644" s="189">
        <v>0.71180555555555547</v>
      </c>
      <c r="D644" s="169" t="s">
        <v>3511</v>
      </c>
      <c r="E644" s="169" t="s">
        <v>277</v>
      </c>
      <c r="F644" s="169" t="s">
        <v>3607</v>
      </c>
      <c r="G644" s="169" t="s">
        <v>3450</v>
      </c>
      <c r="H644" s="169">
        <v>0</v>
      </c>
      <c r="I644" s="359">
        <v>0</v>
      </c>
      <c r="J644" s="169">
        <v>0</v>
      </c>
      <c r="K644" s="359">
        <v>0</v>
      </c>
      <c r="L644" s="169" t="s">
        <v>321</v>
      </c>
    </row>
    <row r="645" spans="1:12" s="172" customFormat="1" ht="15" hidden="1" customHeight="1" x14ac:dyDescent="0.25">
      <c r="A645" s="363">
        <v>139</v>
      </c>
      <c r="B645" s="367">
        <v>41534</v>
      </c>
      <c r="C645" s="365">
        <v>0.84375</v>
      </c>
      <c r="D645" s="363" t="s">
        <v>3608</v>
      </c>
      <c r="E645" s="363" t="s">
        <v>277</v>
      </c>
      <c r="F645" s="363" t="s">
        <v>3577</v>
      </c>
      <c r="G645" s="363" t="s">
        <v>310</v>
      </c>
      <c r="H645" s="363">
        <v>0</v>
      </c>
      <c r="I645" s="366">
        <v>0</v>
      </c>
      <c r="J645" s="363">
        <v>0</v>
      </c>
      <c r="K645" s="366">
        <v>0</v>
      </c>
      <c r="L645" s="363" t="s">
        <v>951</v>
      </c>
    </row>
    <row r="646" spans="1:12" s="172" customFormat="1" ht="15" hidden="1" customHeight="1" x14ac:dyDescent="0.25">
      <c r="A646" s="169">
        <v>140</v>
      </c>
      <c r="B646" s="168">
        <v>41535</v>
      </c>
      <c r="C646" s="189">
        <v>0.44444444444444442</v>
      </c>
      <c r="D646" s="169" t="s">
        <v>3609</v>
      </c>
      <c r="E646" s="169" t="s">
        <v>277</v>
      </c>
      <c r="F646" s="169" t="s">
        <v>3610</v>
      </c>
      <c r="G646" s="169" t="s">
        <v>310</v>
      </c>
      <c r="H646" s="169">
        <v>0</v>
      </c>
      <c r="I646" s="359">
        <v>0</v>
      </c>
      <c r="J646" s="169">
        <v>0</v>
      </c>
      <c r="K646" s="359">
        <v>0</v>
      </c>
      <c r="L646" s="169" t="s">
        <v>293</v>
      </c>
    </row>
    <row r="647" spans="1:12" s="172" customFormat="1" ht="15" hidden="1" customHeight="1" x14ac:dyDescent="0.25">
      <c r="A647" s="169">
        <v>141</v>
      </c>
      <c r="B647" s="168">
        <v>41535</v>
      </c>
      <c r="C647" s="189">
        <v>0.61805555555555558</v>
      </c>
      <c r="D647" s="169" t="s">
        <v>3611</v>
      </c>
      <c r="E647" s="169" t="s">
        <v>277</v>
      </c>
      <c r="F647" s="169" t="s">
        <v>1939</v>
      </c>
      <c r="G647" s="169" t="s">
        <v>310</v>
      </c>
      <c r="H647" s="169">
        <v>0</v>
      </c>
      <c r="I647" s="359">
        <v>0</v>
      </c>
      <c r="J647" s="169">
        <v>0</v>
      </c>
      <c r="K647" s="359">
        <v>0</v>
      </c>
      <c r="L647" s="169" t="s">
        <v>293</v>
      </c>
    </row>
    <row r="648" spans="1:12" s="172" customFormat="1" ht="15" hidden="1" customHeight="1" x14ac:dyDescent="0.25">
      <c r="A648" s="363">
        <v>142</v>
      </c>
      <c r="B648" s="367">
        <v>41535</v>
      </c>
      <c r="C648" s="365">
        <v>0.75694444444444453</v>
      </c>
      <c r="D648" s="363" t="s">
        <v>3612</v>
      </c>
      <c r="E648" s="363" t="s">
        <v>277</v>
      </c>
      <c r="F648" s="363" t="s">
        <v>3597</v>
      </c>
      <c r="G648" s="363" t="s">
        <v>310</v>
      </c>
      <c r="H648" s="363">
        <v>0</v>
      </c>
      <c r="I648" s="366">
        <v>0</v>
      </c>
      <c r="J648" s="363">
        <v>0</v>
      </c>
      <c r="K648" s="366">
        <v>0</v>
      </c>
      <c r="L648" s="363" t="s">
        <v>293</v>
      </c>
    </row>
    <row r="649" spans="1:12" s="172" customFormat="1" ht="15" hidden="1" customHeight="1" x14ac:dyDescent="0.25">
      <c r="A649" s="169">
        <v>143</v>
      </c>
      <c r="B649" s="168">
        <v>41535</v>
      </c>
      <c r="C649" s="189">
        <v>0.60763888888888895</v>
      </c>
      <c r="D649" s="169" t="s">
        <v>3613</v>
      </c>
      <c r="E649" s="169" t="s">
        <v>317</v>
      </c>
      <c r="F649" s="169" t="s">
        <v>298</v>
      </c>
      <c r="G649" s="169" t="s">
        <v>310</v>
      </c>
      <c r="H649" s="169">
        <v>0</v>
      </c>
      <c r="I649" s="359">
        <v>0</v>
      </c>
      <c r="J649" s="169">
        <v>1</v>
      </c>
      <c r="K649" s="359">
        <v>0</v>
      </c>
      <c r="L649" s="169" t="s">
        <v>293</v>
      </c>
    </row>
    <row r="650" spans="1:12" s="172" customFormat="1" ht="15" hidden="1" customHeight="1" x14ac:dyDescent="0.25">
      <c r="A650" s="169">
        <v>144</v>
      </c>
      <c r="B650" s="168">
        <v>41535</v>
      </c>
      <c r="C650" s="189">
        <v>0.94791666666666663</v>
      </c>
      <c r="D650" s="169" t="s">
        <v>3614</v>
      </c>
      <c r="E650" s="169" t="s">
        <v>1240</v>
      </c>
      <c r="F650" s="169" t="s">
        <v>797</v>
      </c>
      <c r="G650" s="169" t="s">
        <v>310</v>
      </c>
      <c r="H650" s="169">
        <v>0</v>
      </c>
      <c r="I650" s="359">
        <v>0</v>
      </c>
      <c r="J650" s="169">
        <v>1</v>
      </c>
      <c r="K650" s="359">
        <v>0</v>
      </c>
      <c r="L650" s="169" t="s">
        <v>293</v>
      </c>
    </row>
    <row r="651" spans="1:12" s="172" customFormat="1" ht="15" hidden="1" customHeight="1" x14ac:dyDescent="0.25">
      <c r="A651" s="363">
        <v>145</v>
      </c>
      <c r="B651" s="367">
        <v>41535</v>
      </c>
      <c r="C651" s="365">
        <v>0.99305555555555547</v>
      </c>
      <c r="D651" s="363" t="s">
        <v>3615</v>
      </c>
      <c r="E651" s="363" t="s">
        <v>277</v>
      </c>
      <c r="F651" s="363" t="s">
        <v>3616</v>
      </c>
      <c r="G651" s="363" t="s">
        <v>310</v>
      </c>
      <c r="H651" s="363">
        <v>0</v>
      </c>
      <c r="I651" s="366">
        <v>0</v>
      </c>
      <c r="J651" s="363">
        <v>0</v>
      </c>
      <c r="K651" s="366">
        <v>0</v>
      </c>
      <c r="L651" s="363" t="s">
        <v>293</v>
      </c>
    </row>
    <row r="652" spans="1:12" s="172" customFormat="1" ht="15" hidden="1" customHeight="1" x14ac:dyDescent="0.25">
      <c r="A652" s="169">
        <v>146</v>
      </c>
      <c r="B652" s="168">
        <v>41536</v>
      </c>
      <c r="C652" s="189">
        <v>0.78125</v>
      </c>
      <c r="D652" s="169" t="s">
        <v>3617</v>
      </c>
      <c r="E652" s="169" t="s">
        <v>277</v>
      </c>
      <c r="F652" s="169" t="s">
        <v>3573</v>
      </c>
      <c r="G652" s="169" t="s">
        <v>310</v>
      </c>
      <c r="H652" s="169">
        <v>0</v>
      </c>
      <c r="I652" s="359">
        <v>0</v>
      </c>
      <c r="J652" s="169">
        <v>0</v>
      </c>
      <c r="K652" s="359">
        <v>0</v>
      </c>
      <c r="L652" s="169" t="s">
        <v>288</v>
      </c>
    </row>
    <row r="653" spans="1:12" s="172" customFormat="1" ht="15" hidden="1" customHeight="1" x14ac:dyDescent="0.25">
      <c r="A653" s="169">
        <v>147</v>
      </c>
      <c r="B653" s="168">
        <v>41536</v>
      </c>
      <c r="C653" s="189">
        <v>0.86111111111111116</v>
      </c>
      <c r="D653" s="169" t="s">
        <v>3618</v>
      </c>
      <c r="E653" s="169" t="s">
        <v>277</v>
      </c>
      <c r="F653" s="169" t="s">
        <v>3619</v>
      </c>
      <c r="G653" s="169" t="s">
        <v>3450</v>
      </c>
      <c r="H653" s="169">
        <v>0</v>
      </c>
      <c r="I653" s="359">
        <v>0</v>
      </c>
      <c r="J653" s="169">
        <v>1</v>
      </c>
      <c r="K653" s="359">
        <v>0</v>
      </c>
      <c r="L653" s="169" t="s">
        <v>288</v>
      </c>
    </row>
    <row r="654" spans="1:12" s="172" customFormat="1" ht="15" hidden="1" customHeight="1" x14ac:dyDescent="0.25">
      <c r="A654" s="169">
        <v>148</v>
      </c>
      <c r="B654" s="168">
        <v>41536</v>
      </c>
      <c r="C654" s="189">
        <v>0.91666666666666663</v>
      </c>
      <c r="D654" s="169" t="s">
        <v>3620</v>
      </c>
      <c r="E654" s="169" t="s">
        <v>1240</v>
      </c>
      <c r="F654" s="169" t="s">
        <v>797</v>
      </c>
      <c r="G654" s="169" t="s">
        <v>310</v>
      </c>
      <c r="H654" s="169">
        <v>0</v>
      </c>
      <c r="I654" s="359">
        <v>0</v>
      </c>
      <c r="J654" s="169">
        <v>1</v>
      </c>
      <c r="K654" s="359">
        <v>0</v>
      </c>
      <c r="L654" s="169" t="s">
        <v>288</v>
      </c>
    </row>
    <row r="655" spans="1:12" s="172" customFormat="1" ht="15" hidden="1" customHeight="1" x14ac:dyDescent="0.25">
      <c r="A655" s="169">
        <v>149</v>
      </c>
      <c r="B655" s="168">
        <v>41537</v>
      </c>
      <c r="C655" s="189">
        <v>0.89583333333333337</v>
      </c>
      <c r="D655" s="169" t="s">
        <v>3621</v>
      </c>
      <c r="E655" s="169" t="s">
        <v>277</v>
      </c>
      <c r="F655" s="169" t="s">
        <v>2194</v>
      </c>
      <c r="G655" s="169" t="s">
        <v>310</v>
      </c>
      <c r="H655" s="169">
        <v>0</v>
      </c>
      <c r="I655" s="359">
        <v>0</v>
      </c>
      <c r="J655" s="169">
        <v>1</v>
      </c>
      <c r="K655" s="359">
        <v>0</v>
      </c>
      <c r="L655" s="169" t="s">
        <v>808</v>
      </c>
    </row>
    <row r="656" spans="1:12" s="172" customFormat="1" ht="15" hidden="1" customHeight="1" x14ac:dyDescent="0.25">
      <c r="A656" s="169">
        <v>150</v>
      </c>
      <c r="B656" s="168">
        <v>41538</v>
      </c>
      <c r="C656" s="189">
        <v>0.80555555555555547</v>
      </c>
      <c r="D656" s="169" t="s">
        <v>3622</v>
      </c>
      <c r="E656" s="169" t="s">
        <v>277</v>
      </c>
      <c r="F656" s="169" t="s">
        <v>3573</v>
      </c>
      <c r="G656" s="169" t="s">
        <v>310</v>
      </c>
      <c r="H656" s="169">
        <v>0</v>
      </c>
      <c r="I656" s="359">
        <v>0</v>
      </c>
      <c r="J656" s="169">
        <v>1</v>
      </c>
      <c r="K656" s="359">
        <v>0</v>
      </c>
      <c r="L656" s="169" t="s">
        <v>299</v>
      </c>
    </row>
    <row r="657" spans="1:12" s="172" customFormat="1" ht="15" hidden="1" customHeight="1" x14ac:dyDescent="0.25">
      <c r="A657" s="169">
        <v>151</v>
      </c>
      <c r="B657" s="168">
        <v>41539</v>
      </c>
      <c r="C657" s="189">
        <v>0.55208333333333337</v>
      </c>
      <c r="D657" s="169" t="s">
        <v>3623</v>
      </c>
      <c r="E657" s="169" t="s">
        <v>277</v>
      </c>
      <c r="F657" s="169" t="s">
        <v>2194</v>
      </c>
      <c r="G657" s="169" t="s">
        <v>310</v>
      </c>
      <c r="H657" s="169">
        <v>0</v>
      </c>
      <c r="I657" s="359">
        <v>0</v>
      </c>
      <c r="J657" s="169">
        <v>1</v>
      </c>
      <c r="K657" s="359">
        <v>0</v>
      </c>
      <c r="L657" s="169" t="s">
        <v>305</v>
      </c>
    </row>
    <row r="658" spans="1:12" s="172" customFormat="1" ht="15" hidden="1" customHeight="1" x14ac:dyDescent="0.25">
      <c r="A658" s="169">
        <v>152</v>
      </c>
      <c r="B658" s="168">
        <v>41539</v>
      </c>
      <c r="C658" s="189">
        <v>0.56874999999999998</v>
      </c>
      <c r="D658" s="169" t="s">
        <v>3582</v>
      </c>
      <c r="E658" s="169" t="s">
        <v>277</v>
      </c>
      <c r="F658" s="169" t="s">
        <v>298</v>
      </c>
      <c r="G658" s="169" t="s">
        <v>310</v>
      </c>
      <c r="H658" s="169">
        <v>0</v>
      </c>
      <c r="I658" s="359">
        <v>0</v>
      </c>
      <c r="J658" s="169">
        <v>1</v>
      </c>
      <c r="K658" s="359">
        <v>0</v>
      </c>
      <c r="L658" s="169" t="s">
        <v>305</v>
      </c>
    </row>
    <row r="659" spans="1:12" s="172" customFormat="1" ht="15" hidden="1" customHeight="1" x14ac:dyDescent="0.25">
      <c r="A659" s="169">
        <v>153</v>
      </c>
      <c r="B659" s="168">
        <v>41540</v>
      </c>
      <c r="C659" s="189">
        <v>0.54861111111111105</v>
      </c>
      <c r="D659" s="169" t="s">
        <v>3624</v>
      </c>
      <c r="E659" s="169" t="s">
        <v>277</v>
      </c>
      <c r="F659" s="169" t="s">
        <v>3481</v>
      </c>
      <c r="G659" s="169" t="s">
        <v>310</v>
      </c>
      <c r="H659" s="169">
        <v>0</v>
      </c>
      <c r="I659" s="359">
        <v>0</v>
      </c>
      <c r="J659" s="169">
        <v>1</v>
      </c>
      <c r="K659" s="359">
        <v>0</v>
      </c>
      <c r="L659" s="169" t="s">
        <v>321</v>
      </c>
    </row>
    <row r="660" spans="1:12" s="172" customFormat="1" ht="15" hidden="1" customHeight="1" x14ac:dyDescent="0.25">
      <c r="A660" s="169">
        <v>154</v>
      </c>
      <c r="B660" s="168">
        <v>41540</v>
      </c>
      <c r="C660" s="189">
        <v>0.625</v>
      </c>
      <c r="D660" s="169" t="s">
        <v>3625</v>
      </c>
      <c r="E660" s="169" t="s">
        <v>277</v>
      </c>
      <c r="F660" s="169" t="s">
        <v>3626</v>
      </c>
      <c r="G660" s="169" t="s">
        <v>310</v>
      </c>
      <c r="H660" s="169">
        <v>0</v>
      </c>
      <c r="I660" s="359">
        <v>0</v>
      </c>
      <c r="J660" s="169">
        <v>1</v>
      </c>
      <c r="K660" s="359">
        <v>0</v>
      </c>
      <c r="L660" s="169" t="s">
        <v>321</v>
      </c>
    </row>
    <row r="661" spans="1:12" s="172" customFormat="1" ht="15" hidden="1" customHeight="1" x14ac:dyDescent="0.25">
      <c r="A661" s="169">
        <v>155</v>
      </c>
      <c r="B661" s="168">
        <v>41541</v>
      </c>
      <c r="C661" s="189">
        <v>0.63888888888888895</v>
      </c>
      <c r="D661" s="169" t="s">
        <v>3627</v>
      </c>
      <c r="E661" s="169" t="s">
        <v>277</v>
      </c>
      <c r="F661" s="169" t="s">
        <v>298</v>
      </c>
      <c r="G661" s="169" t="s">
        <v>310</v>
      </c>
      <c r="H661" s="169">
        <v>0</v>
      </c>
      <c r="I661" s="359">
        <v>0</v>
      </c>
      <c r="J661" s="169">
        <v>1</v>
      </c>
      <c r="K661" s="359">
        <v>0</v>
      </c>
      <c r="L661" s="169" t="s">
        <v>951</v>
      </c>
    </row>
    <row r="662" spans="1:12" s="172" customFormat="1" ht="15" hidden="1" customHeight="1" x14ac:dyDescent="0.25">
      <c r="A662" s="169">
        <v>156</v>
      </c>
      <c r="B662" s="168">
        <v>41541</v>
      </c>
      <c r="C662" s="189">
        <v>0.75277777777777777</v>
      </c>
      <c r="D662" s="169" t="s">
        <v>3628</v>
      </c>
      <c r="E662" s="169" t="s">
        <v>277</v>
      </c>
      <c r="F662" s="169" t="s">
        <v>1879</v>
      </c>
      <c r="G662" s="169" t="s">
        <v>310</v>
      </c>
      <c r="H662" s="169">
        <v>0</v>
      </c>
      <c r="I662" s="169">
        <v>0</v>
      </c>
      <c r="J662" s="169">
        <v>0</v>
      </c>
      <c r="K662" s="359">
        <v>0</v>
      </c>
      <c r="L662" s="169" t="s">
        <v>951</v>
      </c>
    </row>
    <row r="663" spans="1:12" s="172" customFormat="1" ht="15" hidden="1" customHeight="1" x14ac:dyDescent="0.25">
      <c r="A663" s="169">
        <v>157</v>
      </c>
      <c r="B663" s="168">
        <v>41542</v>
      </c>
      <c r="C663" s="189">
        <v>0.34375</v>
      </c>
      <c r="D663" s="169" t="s">
        <v>3629</v>
      </c>
      <c r="E663" s="169" t="s">
        <v>277</v>
      </c>
      <c r="F663" s="169" t="s">
        <v>2194</v>
      </c>
      <c r="G663" s="169" t="s">
        <v>310</v>
      </c>
      <c r="H663" s="169">
        <v>0</v>
      </c>
      <c r="I663" s="169">
        <v>0</v>
      </c>
      <c r="J663" s="169">
        <v>1</v>
      </c>
      <c r="K663" s="359">
        <v>0</v>
      </c>
      <c r="L663" s="169" t="s">
        <v>293</v>
      </c>
    </row>
    <row r="664" spans="1:12" s="172" customFormat="1" ht="15" hidden="1" customHeight="1" x14ac:dyDescent="0.25">
      <c r="A664" s="169">
        <v>158</v>
      </c>
      <c r="B664" s="168">
        <v>41543</v>
      </c>
      <c r="C664" s="189">
        <v>0.375</v>
      </c>
      <c r="D664" s="169" t="s">
        <v>3630</v>
      </c>
      <c r="E664" s="169" t="s">
        <v>277</v>
      </c>
      <c r="F664" s="169" t="s">
        <v>2170</v>
      </c>
      <c r="G664" s="169" t="s">
        <v>310</v>
      </c>
      <c r="H664" s="169">
        <v>0</v>
      </c>
      <c r="I664" s="169">
        <v>0</v>
      </c>
      <c r="J664" s="169">
        <v>1</v>
      </c>
      <c r="K664" s="359">
        <v>0</v>
      </c>
      <c r="L664" s="169" t="s">
        <v>288</v>
      </c>
    </row>
    <row r="665" spans="1:12" s="172" customFormat="1" ht="15" hidden="1" customHeight="1" x14ac:dyDescent="0.25">
      <c r="A665" s="169">
        <v>159</v>
      </c>
      <c r="B665" s="168">
        <v>41543</v>
      </c>
      <c r="C665" s="189">
        <v>0.41666666666666669</v>
      </c>
      <c r="D665" s="169" t="s">
        <v>3631</v>
      </c>
      <c r="E665" s="169" t="s">
        <v>277</v>
      </c>
      <c r="F665" s="169" t="s">
        <v>2179</v>
      </c>
      <c r="G665" s="169" t="s">
        <v>310</v>
      </c>
      <c r="H665" s="169">
        <v>0</v>
      </c>
      <c r="I665" s="169">
        <v>0</v>
      </c>
      <c r="J665" s="169">
        <v>1</v>
      </c>
      <c r="K665" s="359">
        <v>0</v>
      </c>
      <c r="L665" s="169" t="s">
        <v>288</v>
      </c>
    </row>
    <row r="666" spans="1:12" s="172" customFormat="1" ht="15" hidden="1" customHeight="1" x14ac:dyDescent="0.25">
      <c r="A666" s="169">
        <v>160</v>
      </c>
      <c r="B666" s="168">
        <v>41543</v>
      </c>
      <c r="C666" s="189">
        <v>0.5</v>
      </c>
      <c r="D666" s="169" t="s">
        <v>3632</v>
      </c>
      <c r="E666" s="169" t="s">
        <v>277</v>
      </c>
      <c r="F666" s="169" t="s">
        <v>2194</v>
      </c>
      <c r="G666" s="169" t="s">
        <v>310</v>
      </c>
      <c r="H666" s="169">
        <v>0</v>
      </c>
      <c r="I666" s="169">
        <v>0</v>
      </c>
      <c r="J666" s="169">
        <v>1</v>
      </c>
      <c r="K666" s="359">
        <v>0</v>
      </c>
      <c r="L666" s="169" t="s">
        <v>288</v>
      </c>
    </row>
    <row r="667" spans="1:12" s="172" customFormat="1" ht="15" hidden="1" customHeight="1" x14ac:dyDescent="0.25">
      <c r="A667" s="363">
        <v>161</v>
      </c>
      <c r="B667" s="367">
        <v>41543</v>
      </c>
      <c r="C667" s="365">
        <v>0.77083333333333337</v>
      </c>
      <c r="D667" s="363" t="s">
        <v>3633</v>
      </c>
      <c r="E667" s="363" t="s">
        <v>277</v>
      </c>
      <c r="F667" s="363" t="s">
        <v>3514</v>
      </c>
      <c r="G667" s="363" t="s">
        <v>310</v>
      </c>
      <c r="H667" s="363">
        <v>0</v>
      </c>
      <c r="I667" s="363">
        <v>0</v>
      </c>
      <c r="J667" s="363">
        <v>0</v>
      </c>
      <c r="K667" s="366">
        <v>0</v>
      </c>
      <c r="L667" s="363" t="s">
        <v>288</v>
      </c>
    </row>
    <row r="668" spans="1:12" s="172" customFormat="1" ht="15" hidden="1" customHeight="1" x14ac:dyDescent="0.25">
      <c r="A668" s="169">
        <v>162</v>
      </c>
      <c r="B668" s="168">
        <v>41544</v>
      </c>
      <c r="C668" s="189">
        <v>0.60416666666666663</v>
      </c>
      <c r="D668" s="169" t="s">
        <v>1283</v>
      </c>
      <c r="E668" s="169" t="s">
        <v>277</v>
      </c>
      <c r="F668" s="169" t="s">
        <v>3634</v>
      </c>
      <c r="G668" s="169" t="s">
        <v>3450</v>
      </c>
      <c r="H668" s="169">
        <v>0</v>
      </c>
      <c r="I668" s="169">
        <v>0</v>
      </c>
      <c r="J668" s="169">
        <v>0</v>
      </c>
      <c r="K668" s="359">
        <v>0</v>
      </c>
      <c r="L668" s="169" t="s">
        <v>808</v>
      </c>
    </row>
    <row r="669" spans="1:12" s="172" customFormat="1" ht="15" hidden="1" customHeight="1" x14ac:dyDescent="0.25">
      <c r="A669" s="169">
        <v>163</v>
      </c>
      <c r="B669" s="168">
        <v>41544</v>
      </c>
      <c r="C669" s="189">
        <v>0.63541666666666663</v>
      </c>
      <c r="D669" s="169" t="s">
        <v>3635</v>
      </c>
      <c r="E669" s="169" t="s">
        <v>277</v>
      </c>
      <c r="F669" s="169" t="s">
        <v>298</v>
      </c>
      <c r="G669" s="169" t="s">
        <v>3450</v>
      </c>
      <c r="H669" s="169">
        <v>0</v>
      </c>
      <c r="I669" s="169">
        <v>0</v>
      </c>
      <c r="J669" s="169">
        <v>1</v>
      </c>
      <c r="K669" s="359">
        <v>0</v>
      </c>
      <c r="L669" s="169" t="s">
        <v>808</v>
      </c>
    </row>
    <row r="670" spans="1:12" s="172" customFormat="1" ht="15" hidden="1" customHeight="1" x14ac:dyDescent="0.25">
      <c r="A670" s="169">
        <v>164</v>
      </c>
      <c r="B670" s="168">
        <v>41545</v>
      </c>
      <c r="C670" s="189">
        <v>1.0416666666666666E-2</v>
      </c>
      <c r="D670" s="189" t="s">
        <v>3636</v>
      </c>
      <c r="E670" s="169" t="s">
        <v>277</v>
      </c>
      <c r="F670" s="169" t="s">
        <v>1909</v>
      </c>
      <c r="G670" s="169" t="s">
        <v>310</v>
      </c>
      <c r="H670" s="169">
        <v>0</v>
      </c>
      <c r="I670" s="169">
        <v>0</v>
      </c>
      <c r="J670" s="169">
        <v>1</v>
      </c>
      <c r="K670" s="359">
        <v>0</v>
      </c>
      <c r="L670" s="169" t="s">
        <v>299</v>
      </c>
    </row>
    <row r="671" spans="1:12" s="172" customFormat="1" ht="15" hidden="1" customHeight="1" x14ac:dyDescent="0.25">
      <c r="A671" s="169">
        <v>165</v>
      </c>
      <c r="B671" s="168">
        <v>41545</v>
      </c>
      <c r="C671" s="189">
        <v>0.4375</v>
      </c>
      <c r="D671" s="169" t="s">
        <v>3505</v>
      </c>
      <c r="E671" s="169" t="s">
        <v>277</v>
      </c>
      <c r="F671" s="169" t="s">
        <v>1939</v>
      </c>
      <c r="G671" s="169" t="s">
        <v>3450</v>
      </c>
      <c r="H671" s="169">
        <v>0</v>
      </c>
      <c r="I671" s="169">
        <v>0</v>
      </c>
      <c r="J671" s="169">
        <v>0</v>
      </c>
      <c r="K671" s="359">
        <v>0</v>
      </c>
      <c r="L671" s="169" t="s">
        <v>299</v>
      </c>
    </row>
    <row r="672" spans="1:12" s="172" customFormat="1" ht="15" hidden="1" customHeight="1" x14ac:dyDescent="0.25">
      <c r="A672" s="363">
        <v>166</v>
      </c>
      <c r="B672" s="367">
        <v>41545</v>
      </c>
      <c r="C672" s="365">
        <v>0.64583333333333337</v>
      </c>
      <c r="D672" s="363" t="s">
        <v>3637</v>
      </c>
      <c r="E672" s="363" t="s">
        <v>277</v>
      </c>
      <c r="F672" s="363" t="s">
        <v>1989</v>
      </c>
      <c r="G672" s="363" t="s">
        <v>310</v>
      </c>
      <c r="H672" s="363">
        <v>0</v>
      </c>
      <c r="I672" s="363">
        <v>0</v>
      </c>
      <c r="J672" s="363">
        <v>0</v>
      </c>
      <c r="K672" s="366">
        <v>0</v>
      </c>
      <c r="L672" s="363" t="s">
        <v>299</v>
      </c>
    </row>
    <row r="673" spans="1:12" s="172" customFormat="1" ht="15" hidden="1" customHeight="1" x14ac:dyDescent="0.25">
      <c r="A673" s="169">
        <v>167</v>
      </c>
      <c r="B673" s="168">
        <v>41546</v>
      </c>
      <c r="C673" s="189">
        <v>0.54861111111111105</v>
      </c>
      <c r="D673" s="169" t="s">
        <v>3638</v>
      </c>
      <c r="E673" s="169" t="s">
        <v>277</v>
      </c>
      <c r="F673" s="169" t="s">
        <v>1995</v>
      </c>
      <c r="G673" s="169" t="s">
        <v>3450</v>
      </c>
      <c r="H673" s="169">
        <v>0</v>
      </c>
      <c r="I673" s="169">
        <v>0</v>
      </c>
      <c r="J673" s="169">
        <v>1</v>
      </c>
      <c r="K673" s="359">
        <v>0</v>
      </c>
      <c r="L673" s="169" t="s">
        <v>305</v>
      </c>
    </row>
    <row r="674" spans="1:12" s="172" customFormat="1" ht="15" hidden="1" customHeight="1" x14ac:dyDescent="0.25">
      <c r="A674" s="169">
        <v>168</v>
      </c>
      <c r="B674" s="168">
        <v>41546</v>
      </c>
      <c r="C674" s="189">
        <v>0.72916666666666663</v>
      </c>
      <c r="D674" s="169" t="s">
        <v>3639</v>
      </c>
      <c r="E674" s="169" t="s">
        <v>277</v>
      </c>
      <c r="F674" s="169" t="s">
        <v>1909</v>
      </c>
      <c r="G674" s="169" t="s">
        <v>310</v>
      </c>
      <c r="H674" s="169">
        <v>0</v>
      </c>
      <c r="I674" s="169">
        <v>0</v>
      </c>
      <c r="J674" s="169">
        <v>1</v>
      </c>
      <c r="K674" s="359">
        <v>0</v>
      </c>
      <c r="L674" s="169" t="s">
        <v>305</v>
      </c>
    </row>
    <row r="675" spans="1:12" s="172" customFormat="1" ht="15" hidden="1" customHeight="1" x14ac:dyDescent="0.25">
      <c r="A675" s="169">
        <v>169</v>
      </c>
      <c r="B675" s="168">
        <v>41546</v>
      </c>
      <c r="C675" s="189">
        <v>0.80555555555555547</v>
      </c>
      <c r="D675" s="169" t="s">
        <v>3640</v>
      </c>
      <c r="E675" s="169" t="s">
        <v>277</v>
      </c>
      <c r="F675" s="169" t="s">
        <v>298</v>
      </c>
      <c r="G675" s="169" t="s">
        <v>310</v>
      </c>
      <c r="H675" s="169">
        <v>0</v>
      </c>
      <c r="I675" s="169">
        <v>0</v>
      </c>
      <c r="J675" s="169">
        <v>1</v>
      </c>
      <c r="K675" s="359">
        <v>0</v>
      </c>
      <c r="L675" s="169" t="s">
        <v>305</v>
      </c>
    </row>
    <row r="676" spans="1:12" s="172" customFormat="1" ht="15" hidden="1" customHeight="1" x14ac:dyDescent="0.25">
      <c r="A676" s="169">
        <v>170</v>
      </c>
      <c r="B676" s="168">
        <v>41546</v>
      </c>
      <c r="C676" s="189">
        <v>0.93402777777777779</v>
      </c>
      <c r="D676" s="169" t="s">
        <v>3641</v>
      </c>
      <c r="E676" s="169" t="s">
        <v>277</v>
      </c>
      <c r="F676" s="169" t="s">
        <v>298</v>
      </c>
      <c r="G676" s="169" t="s">
        <v>3450</v>
      </c>
      <c r="H676" s="169">
        <v>0</v>
      </c>
      <c r="I676" s="169">
        <v>0</v>
      </c>
      <c r="J676" s="169">
        <v>1</v>
      </c>
      <c r="K676" s="359">
        <v>0</v>
      </c>
      <c r="L676" s="169" t="s">
        <v>305</v>
      </c>
    </row>
    <row r="677" spans="1:12" s="172" customFormat="1" ht="15" hidden="1" customHeight="1" x14ac:dyDescent="0.25">
      <c r="A677" s="169">
        <v>171</v>
      </c>
      <c r="B677" s="168">
        <v>41547</v>
      </c>
      <c r="C677" s="189">
        <v>0.125</v>
      </c>
      <c r="D677" s="169" t="s">
        <v>1316</v>
      </c>
      <c r="E677" s="169" t="s">
        <v>1240</v>
      </c>
      <c r="F677" s="169" t="s">
        <v>298</v>
      </c>
      <c r="G677" s="169" t="s">
        <v>310</v>
      </c>
      <c r="H677" s="169">
        <v>0</v>
      </c>
      <c r="I677" s="169">
        <v>0</v>
      </c>
      <c r="J677" s="169">
        <v>1</v>
      </c>
      <c r="K677" s="359">
        <v>0</v>
      </c>
      <c r="L677" s="169" t="s">
        <v>321</v>
      </c>
    </row>
    <row r="678" spans="1:12" s="172" customFormat="1" ht="15" hidden="1" customHeight="1" x14ac:dyDescent="0.25">
      <c r="A678" s="169">
        <v>172</v>
      </c>
      <c r="B678" s="168">
        <v>41547</v>
      </c>
      <c r="C678" s="189">
        <v>2.0833333333333332E-2</v>
      </c>
      <c r="D678" s="169" t="s">
        <v>3642</v>
      </c>
      <c r="E678" s="169" t="s">
        <v>277</v>
      </c>
      <c r="F678" s="169" t="s">
        <v>298</v>
      </c>
      <c r="G678" s="169" t="s">
        <v>3450</v>
      </c>
      <c r="H678" s="169">
        <v>0</v>
      </c>
      <c r="I678" s="169">
        <v>0</v>
      </c>
      <c r="J678" s="169">
        <v>1</v>
      </c>
      <c r="K678" s="359">
        <v>0</v>
      </c>
      <c r="L678" s="169" t="s">
        <v>321</v>
      </c>
    </row>
    <row r="679" spans="1:12" s="172" customFormat="1" ht="15" hidden="1" customHeight="1" x14ac:dyDescent="0.25">
      <c r="A679" s="363">
        <v>173</v>
      </c>
      <c r="B679" s="367">
        <v>41547</v>
      </c>
      <c r="C679" s="365">
        <v>0.22569444444444445</v>
      </c>
      <c r="D679" s="363" t="s">
        <v>3643</v>
      </c>
      <c r="E679" s="363" t="s">
        <v>277</v>
      </c>
      <c r="F679" s="363" t="s">
        <v>298</v>
      </c>
      <c r="G679" s="363" t="s">
        <v>310</v>
      </c>
      <c r="H679" s="363">
        <v>0</v>
      </c>
      <c r="I679" s="363">
        <v>0</v>
      </c>
      <c r="J679" s="363">
        <v>1</v>
      </c>
      <c r="K679" s="366">
        <v>0</v>
      </c>
      <c r="L679" s="363" t="s">
        <v>321</v>
      </c>
    </row>
    <row r="680" spans="1:12" s="172" customFormat="1" ht="15" hidden="1" customHeight="1" x14ac:dyDescent="0.25">
      <c r="A680" s="169">
        <v>174</v>
      </c>
      <c r="B680" s="168">
        <v>41547</v>
      </c>
      <c r="C680" s="189">
        <v>0.44791666666666669</v>
      </c>
      <c r="D680" s="169" t="s">
        <v>3644</v>
      </c>
      <c r="E680" s="169" t="s">
        <v>277</v>
      </c>
      <c r="F680" s="169" t="s">
        <v>2083</v>
      </c>
      <c r="G680" s="169" t="s">
        <v>310</v>
      </c>
      <c r="H680" s="169">
        <v>0</v>
      </c>
      <c r="I680" s="169">
        <v>0</v>
      </c>
      <c r="J680" s="169">
        <v>0</v>
      </c>
      <c r="K680" s="359">
        <v>0</v>
      </c>
      <c r="L680" s="169" t="s">
        <v>321</v>
      </c>
    </row>
    <row r="681" spans="1:12" s="172" customFormat="1" ht="15" hidden="1" customHeight="1" x14ac:dyDescent="0.25">
      <c r="A681" s="169">
        <v>175</v>
      </c>
      <c r="B681" s="168">
        <v>41547</v>
      </c>
      <c r="C681" s="189">
        <v>0.69444444444444453</v>
      </c>
      <c r="D681" s="169" t="s">
        <v>3645</v>
      </c>
      <c r="E681" s="169" t="s">
        <v>277</v>
      </c>
      <c r="F681" s="169" t="s">
        <v>1275</v>
      </c>
      <c r="G681" s="169" t="s">
        <v>310</v>
      </c>
      <c r="H681" s="169">
        <v>0</v>
      </c>
      <c r="I681" s="169">
        <v>0</v>
      </c>
      <c r="J681" s="169">
        <v>1</v>
      </c>
      <c r="K681" s="359">
        <v>0</v>
      </c>
      <c r="L681" s="169" t="s">
        <v>321</v>
      </c>
    </row>
    <row r="682" spans="1:12" s="5" customFormat="1" ht="20.100000000000001" customHeight="1" x14ac:dyDescent="0.25">
      <c r="A682" s="37"/>
      <c r="B682" s="38"/>
      <c r="C682" s="37"/>
      <c r="D682" s="37"/>
      <c r="E682" s="37"/>
      <c r="F682" s="37" t="s">
        <v>3021</v>
      </c>
      <c r="G682" s="37" t="s">
        <v>1238</v>
      </c>
      <c r="H682" s="38">
        <f>SUM(H621:H681)</f>
        <v>0</v>
      </c>
      <c r="I682" s="38">
        <f>SUM(I621:I681)</f>
        <v>0</v>
      </c>
      <c r="J682" s="38">
        <f>SUM(J621:J681)</f>
        <v>40</v>
      </c>
      <c r="K682" s="38">
        <f>SUM(K621:K681)</f>
        <v>1</v>
      </c>
      <c r="L682" s="37"/>
    </row>
    <row r="683" spans="1:12" s="172" customFormat="1" ht="27" customHeight="1" x14ac:dyDescent="0.25">
      <c r="A683" s="521" t="s">
        <v>2265</v>
      </c>
      <c r="B683" s="521"/>
      <c r="C683" s="521"/>
      <c r="D683" s="521"/>
      <c r="E683" s="521"/>
      <c r="F683" s="521"/>
      <c r="G683" s="521"/>
      <c r="H683" s="521"/>
      <c r="I683" s="521"/>
      <c r="J683" s="521"/>
      <c r="K683" s="521"/>
      <c r="L683" s="521"/>
    </row>
    <row r="684" spans="1:12" s="172" customFormat="1" hidden="1" x14ac:dyDescent="0.25">
      <c r="A684" s="174">
        <v>1</v>
      </c>
      <c r="B684" s="200">
        <v>41460</v>
      </c>
      <c r="C684" s="201">
        <v>8.3000000000000007</v>
      </c>
      <c r="D684" s="198" t="s">
        <v>3646</v>
      </c>
      <c r="E684" s="198" t="s">
        <v>277</v>
      </c>
      <c r="F684" s="198" t="s">
        <v>3647</v>
      </c>
      <c r="G684" s="198" t="s">
        <v>310</v>
      </c>
      <c r="H684" s="198"/>
      <c r="I684" s="198"/>
      <c r="J684" s="198"/>
      <c r="K684" s="198"/>
      <c r="L684" s="198" t="s">
        <v>808</v>
      </c>
    </row>
    <row r="685" spans="1:12" s="172" customFormat="1" hidden="1" x14ac:dyDescent="0.25">
      <c r="A685" s="174">
        <v>2</v>
      </c>
      <c r="B685" s="200">
        <v>41464</v>
      </c>
      <c r="C685" s="201">
        <v>7.4</v>
      </c>
      <c r="D685" s="198" t="s">
        <v>3648</v>
      </c>
      <c r="E685" s="198" t="s">
        <v>2638</v>
      </c>
      <c r="F685" s="198" t="s">
        <v>3649</v>
      </c>
      <c r="G685" s="198" t="s">
        <v>279</v>
      </c>
      <c r="H685" s="198"/>
      <c r="I685" s="198"/>
      <c r="J685" s="198"/>
      <c r="K685" s="198">
        <v>1</v>
      </c>
      <c r="L685" s="198" t="s">
        <v>280</v>
      </c>
    </row>
    <row r="686" spans="1:12" s="5" customFormat="1" ht="20.100000000000001" customHeight="1" x14ac:dyDescent="0.25">
      <c r="A686" s="37"/>
      <c r="B686" s="38"/>
      <c r="C686" s="37"/>
      <c r="D686" s="37"/>
      <c r="E686" s="37"/>
      <c r="F686" s="37" t="s">
        <v>2992</v>
      </c>
      <c r="G686" s="37" t="s">
        <v>2273</v>
      </c>
      <c r="H686" s="38">
        <f>SUM(H684:H685)</f>
        <v>0</v>
      </c>
      <c r="I686" s="38">
        <f>SUM(I684:I685)</f>
        <v>0</v>
      </c>
      <c r="J686" s="38">
        <f>SUM(J684:J685)</f>
        <v>0</v>
      </c>
      <c r="K686" s="38">
        <f>SUM(K684:K685)</f>
        <v>1</v>
      </c>
      <c r="L686" s="37"/>
    </row>
    <row r="687" spans="1:12" s="172" customFormat="1" hidden="1" x14ac:dyDescent="0.25">
      <c r="A687" s="174">
        <v>1</v>
      </c>
      <c r="B687" s="200">
        <v>41491</v>
      </c>
      <c r="C687" s="201">
        <v>14.3</v>
      </c>
      <c r="D687" s="198" t="s">
        <v>3650</v>
      </c>
      <c r="E687" s="198" t="s">
        <v>1287</v>
      </c>
      <c r="F687" s="198" t="s">
        <v>3651</v>
      </c>
      <c r="G687" s="198" t="s">
        <v>2511</v>
      </c>
      <c r="H687" s="198"/>
      <c r="I687" s="198"/>
      <c r="J687" s="198"/>
      <c r="K687" s="198"/>
      <c r="L687" s="198" t="s">
        <v>321</v>
      </c>
    </row>
    <row r="688" spans="1:12" s="172" customFormat="1" hidden="1" x14ac:dyDescent="0.25">
      <c r="A688" s="174">
        <v>2</v>
      </c>
      <c r="B688" s="200">
        <v>41495</v>
      </c>
      <c r="C688" s="201">
        <v>0.2</v>
      </c>
      <c r="D688" s="198" t="s">
        <v>3652</v>
      </c>
      <c r="E688" s="198" t="s">
        <v>2638</v>
      </c>
      <c r="F688" s="198" t="s">
        <v>1463</v>
      </c>
      <c r="G688" s="198" t="s">
        <v>310</v>
      </c>
      <c r="H688" s="198"/>
      <c r="I688" s="198"/>
      <c r="J688" s="198">
        <v>2</v>
      </c>
      <c r="K688" s="198">
        <v>2</v>
      </c>
      <c r="L688" s="198" t="s">
        <v>808</v>
      </c>
    </row>
    <row r="689" spans="1:12" s="5" customFormat="1" ht="20.100000000000001" customHeight="1" x14ac:dyDescent="0.25">
      <c r="A689" s="37"/>
      <c r="B689" s="38"/>
      <c r="C689" s="37"/>
      <c r="D689" s="37"/>
      <c r="E689" s="37"/>
      <c r="F689" s="37" t="s">
        <v>3013</v>
      </c>
      <c r="G689" s="37" t="s">
        <v>2273</v>
      </c>
      <c r="H689" s="38">
        <f>SUM(H687:H688)</f>
        <v>0</v>
      </c>
      <c r="I689" s="38">
        <f>SUM(I687:I688)</f>
        <v>0</v>
      </c>
      <c r="J689" s="38">
        <f>SUM(J687:J688)</f>
        <v>2</v>
      </c>
      <c r="K689" s="38">
        <f>SUM(K687:K688)</f>
        <v>2</v>
      </c>
      <c r="L689" s="37"/>
    </row>
    <row r="690" spans="1:12" s="172" customFormat="1" hidden="1" x14ac:dyDescent="0.25">
      <c r="A690" s="174">
        <v>1</v>
      </c>
      <c r="B690" s="200">
        <v>41521</v>
      </c>
      <c r="C690" s="201">
        <v>17.3</v>
      </c>
      <c r="D690" s="198" t="s">
        <v>3653</v>
      </c>
      <c r="E690" s="198" t="s">
        <v>1574</v>
      </c>
      <c r="F690" s="198" t="s">
        <v>3654</v>
      </c>
      <c r="G690" s="198" t="s">
        <v>310</v>
      </c>
      <c r="H690" s="198"/>
      <c r="I690" s="198"/>
      <c r="J690" s="198"/>
      <c r="K690" s="198"/>
      <c r="L690" s="198" t="s">
        <v>293</v>
      </c>
    </row>
    <row r="691" spans="1:12" s="172" customFormat="1" hidden="1" x14ac:dyDescent="0.25">
      <c r="A691" s="174">
        <v>2</v>
      </c>
      <c r="B691" s="200">
        <v>41521</v>
      </c>
      <c r="C691" s="201">
        <v>18.399999999999999</v>
      </c>
      <c r="D691" s="198" t="s">
        <v>2270</v>
      </c>
      <c r="E691" s="198" t="s">
        <v>2638</v>
      </c>
      <c r="F691" s="198" t="s">
        <v>3655</v>
      </c>
      <c r="G691" s="198" t="s">
        <v>310</v>
      </c>
      <c r="H691" s="198"/>
      <c r="I691" s="198"/>
      <c r="J691" s="198"/>
      <c r="K691" s="198"/>
      <c r="L691" s="198" t="s">
        <v>293</v>
      </c>
    </row>
    <row r="692" spans="1:12" s="172" customFormat="1" hidden="1" x14ac:dyDescent="0.25">
      <c r="A692" s="174">
        <v>3</v>
      </c>
      <c r="B692" s="200">
        <v>41539</v>
      </c>
      <c r="C692" s="201">
        <v>20</v>
      </c>
      <c r="D692" s="198" t="s">
        <v>3656</v>
      </c>
      <c r="E692" s="198" t="s">
        <v>1099</v>
      </c>
      <c r="F692" s="198" t="s">
        <v>1505</v>
      </c>
      <c r="G692" s="198" t="s">
        <v>3657</v>
      </c>
      <c r="H692" s="198"/>
      <c r="I692" s="198"/>
      <c r="J692" s="198">
        <v>1</v>
      </c>
      <c r="K692" s="198">
        <v>1</v>
      </c>
      <c r="L692" s="198" t="s">
        <v>305</v>
      </c>
    </row>
    <row r="693" spans="1:12" s="5" customFormat="1" ht="20.100000000000001" customHeight="1" x14ac:dyDescent="0.25">
      <c r="A693" s="37"/>
      <c r="B693" s="38"/>
      <c r="C693" s="37"/>
      <c r="D693" s="37"/>
      <c r="E693" s="37"/>
      <c r="F693" s="37" t="s">
        <v>3021</v>
      </c>
      <c r="G693" s="37" t="s">
        <v>2273</v>
      </c>
      <c r="H693" s="38">
        <f>SUM(H690:H692)</f>
        <v>0</v>
      </c>
      <c r="I693" s="38">
        <f>SUM(I690:I692)</f>
        <v>0</v>
      </c>
      <c r="J693" s="38">
        <f>SUM(J690:J692)</f>
        <v>1</v>
      </c>
      <c r="K693" s="38">
        <f>SUM(K690:K692)</f>
        <v>1</v>
      </c>
      <c r="L693" s="37"/>
    </row>
    <row r="694" spans="1:12" s="172" customFormat="1" ht="26.25" customHeight="1" x14ac:dyDescent="0.25">
      <c r="A694" s="521" t="s">
        <v>1516</v>
      </c>
      <c r="B694" s="521"/>
      <c r="C694" s="521"/>
      <c r="D694" s="521"/>
      <c r="E694" s="521"/>
      <c r="F694" s="521"/>
      <c r="G694" s="521"/>
      <c r="H694" s="521"/>
      <c r="I694" s="521"/>
      <c r="J694" s="521"/>
      <c r="K694" s="521"/>
      <c r="L694" s="521"/>
    </row>
    <row r="695" spans="1:12" s="172" customFormat="1" hidden="1" x14ac:dyDescent="0.25">
      <c r="A695" s="368"/>
      <c r="B695" s="177">
        <v>41473</v>
      </c>
      <c r="C695" s="368" t="s">
        <v>618</v>
      </c>
      <c r="D695" s="225" t="s">
        <v>3658</v>
      </c>
      <c r="E695" s="173" t="s">
        <v>3659</v>
      </c>
      <c r="F695" s="173" t="s">
        <v>3660</v>
      </c>
      <c r="G695" s="357" t="s">
        <v>701</v>
      </c>
      <c r="H695" s="176" t="s">
        <v>3661</v>
      </c>
      <c r="I695" s="176" t="s">
        <v>3661</v>
      </c>
      <c r="J695" s="176">
        <v>1</v>
      </c>
      <c r="K695" s="176">
        <v>1</v>
      </c>
      <c r="L695" s="369" t="s">
        <v>37</v>
      </c>
    </row>
    <row r="696" spans="1:12" s="172" customFormat="1" hidden="1" x14ac:dyDescent="0.25">
      <c r="A696" s="368"/>
      <c r="B696" s="177">
        <v>41483</v>
      </c>
      <c r="C696" s="368" t="s">
        <v>1653</v>
      </c>
      <c r="D696" s="225" t="s">
        <v>3662</v>
      </c>
      <c r="E696" s="173" t="s">
        <v>3659</v>
      </c>
      <c r="F696" s="173" t="s">
        <v>3663</v>
      </c>
      <c r="G696" s="357" t="s">
        <v>3664</v>
      </c>
      <c r="H696" s="176" t="s">
        <v>3661</v>
      </c>
      <c r="I696" s="176" t="s">
        <v>3661</v>
      </c>
      <c r="J696" s="176" t="s">
        <v>3661</v>
      </c>
      <c r="K696" s="176" t="s">
        <v>3661</v>
      </c>
      <c r="L696" s="369" t="s">
        <v>50</v>
      </c>
    </row>
    <row r="697" spans="1:12" s="5" customFormat="1" ht="20.100000000000001" customHeight="1" x14ac:dyDescent="0.25">
      <c r="A697" s="37"/>
      <c r="B697" s="38"/>
      <c r="C697" s="37"/>
      <c r="D697" s="37"/>
      <c r="E697" s="37"/>
      <c r="F697" s="37" t="s">
        <v>2992</v>
      </c>
      <c r="G697" s="37" t="s">
        <v>1516</v>
      </c>
      <c r="H697" s="38">
        <f>SUM(H695:H696)</f>
        <v>0</v>
      </c>
      <c r="I697" s="38">
        <f>SUM(I695:I696)</f>
        <v>0</v>
      </c>
      <c r="J697" s="38">
        <f>SUM(J695:J696)</f>
        <v>1</v>
      </c>
      <c r="K697" s="38">
        <f>SUM(K695:K696)</f>
        <v>1</v>
      </c>
      <c r="L697" s="37"/>
    </row>
    <row r="698" spans="1:12" s="172" customFormat="1" hidden="1" x14ac:dyDescent="0.25">
      <c r="A698" s="183"/>
      <c r="B698" s="177">
        <v>41495</v>
      </c>
      <c r="C698" s="183" t="s">
        <v>484</v>
      </c>
      <c r="D698" s="194" t="s">
        <v>3665</v>
      </c>
      <c r="E698" s="173" t="s">
        <v>3659</v>
      </c>
      <c r="F698" s="173" t="s">
        <v>3666</v>
      </c>
      <c r="G698" s="173" t="s">
        <v>1607</v>
      </c>
      <c r="H698" s="176" t="s">
        <v>3661</v>
      </c>
      <c r="I698" s="176" t="s">
        <v>3661</v>
      </c>
      <c r="J698" s="176" t="s">
        <v>3661</v>
      </c>
      <c r="K698" s="176">
        <v>1</v>
      </c>
      <c r="L698" s="173" t="s">
        <v>47</v>
      </c>
    </row>
    <row r="699" spans="1:12" s="172" customFormat="1" hidden="1" x14ac:dyDescent="0.25">
      <c r="A699" s="183"/>
      <c r="B699" s="177">
        <v>41497</v>
      </c>
      <c r="C699" s="183" t="s">
        <v>635</v>
      </c>
      <c r="D699" s="194" t="s">
        <v>3667</v>
      </c>
      <c r="E699" s="173" t="s">
        <v>3659</v>
      </c>
      <c r="F699" s="173" t="s">
        <v>36</v>
      </c>
      <c r="G699" s="173" t="s">
        <v>1607</v>
      </c>
      <c r="H699" s="176" t="s">
        <v>3661</v>
      </c>
      <c r="I699" s="176" t="s">
        <v>3661</v>
      </c>
      <c r="J699" s="176" t="s">
        <v>3661</v>
      </c>
      <c r="K699" s="176">
        <v>1</v>
      </c>
      <c r="L699" s="173" t="s">
        <v>50</v>
      </c>
    </row>
    <row r="700" spans="1:12" s="172" customFormat="1" hidden="1" x14ac:dyDescent="0.25">
      <c r="A700" s="183"/>
      <c r="B700" s="177">
        <v>41498</v>
      </c>
      <c r="C700" s="183" t="s">
        <v>353</v>
      </c>
      <c r="D700" s="194" t="s">
        <v>3668</v>
      </c>
      <c r="E700" s="173" t="s">
        <v>3659</v>
      </c>
      <c r="F700" s="173" t="s">
        <v>3669</v>
      </c>
      <c r="G700" s="173" t="s">
        <v>1607</v>
      </c>
      <c r="H700" s="176" t="s">
        <v>3661</v>
      </c>
      <c r="I700" s="176" t="s">
        <v>3661</v>
      </c>
      <c r="J700" s="176" t="s">
        <v>3661</v>
      </c>
      <c r="K700" s="176" t="s">
        <v>3661</v>
      </c>
      <c r="L700" s="173" t="s">
        <v>54</v>
      </c>
    </row>
    <row r="701" spans="1:12" s="5" customFormat="1" ht="20.100000000000001" customHeight="1" x14ac:dyDescent="0.25">
      <c r="A701" s="37"/>
      <c r="B701" s="38"/>
      <c r="C701" s="37"/>
      <c r="D701" s="37"/>
      <c r="E701" s="37"/>
      <c r="F701" s="37" t="s">
        <v>3013</v>
      </c>
      <c r="G701" s="37" t="s">
        <v>1525</v>
      </c>
      <c r="H701" s="38">
        <f>SUM(H698:H700)</f>
        <v>0</v>
      </c>
      <c r="I701" s="38">
        <f>SUM(I698:I700)</f>
        <v>0</v>
      </c>
      <c r="J701" s="38">
        <f>SUM(J698:J700)</f>
        <v>0</v>
      </c>
      <c r="K701" s="38">
        <f>SUM(K698:K700)</f>
        <v>2</v>
      </c>
      <c r="L701" s="37"/>
    </row>
    <row r="702" spans="1:12" s="172" customFormat="1" hidden="1" x14ac:dyDescent="0.25">
      <c r="A702" s="368"/>
      <c r="B702" s="177" t="s">
        <v>3670</v>
      </c>
      <c r="C702" s="368" t="s">
        <v>511</v>
      </c>
      <c r="D702" s="225" t="s">
        <v>3671</v>
      </c>
      <c r="E702" s="173" t="s">
        <v>3659</v>
      </c>
      <c r="F702" s="173" t="s">
        <v>3672</v>
      </c>
      <c r="G702" s="186" t="s">
        <v>3673</v>
      </c>
      <c r="H702" s="176" t="s">
        <v>3661</v>
      </c>
      <c r="I702" s="176" t="s">
        <v>3661</v>
      </c>
      <c r="J702" s="176" t="s">
        <v>3661</v>
      </c>
      <c r="K702" s="176">
        <v>1</v>
      </c>
      <c r="L702" s="369" t="s">
        <v>123</v>
      </c>
    </row>
    <row r="703" spans="1:12" s="5" customFormat="1" ht="20.100000000000001" customHeight="1" x14ac:dyDescent="0.25">
      <c r="A703" s="37"/>
      <c r="B703" s="38"/>
      <c r="C703" s="37"/>
      <c r="D703" s="37"/>
      <c r="E703" s="37"/>
      <c r="F703" s="37" t="s">
        <v>3021</v>
      </c>
      <c r="G703" s="37" t="s">
        <v>1525</v>
      </c>
      <c r="H703" s="38">
        <f>SUM(H702)</f>
        <v>0</v>
      </c>
      <c r="I703" s="38">
        <f>SUM(I702)</f>
        <v>0</v>
      </c>
      <c r="J703" s="38">
        <f>SUM(J702)</f>
        <v>0</v>
      </c>
      <c r="K703" s="38">
        <f>SUM(K702)</f>
        <v>1</v>
      </c>
      <c r="L703" s="37"/>
    </row>
    <row r="704" spans="1:12" s="172" customFormat="1" ht="24" customHeight="1" x14ac:dyDescent="0.25">
      <c r="A704" s="521" t="s">
        <v>1366</v>
      </c>
      <c r="B704" s="521"/>
      <c r="C704" s="521"/>
      <c r="D704" s="521"/>
      <c r="E704" s="521"/>
      <c r="F704" s="521"/>
      <c r="G704" s="521"/>
      <c r="H704" s="521"/>
      <c r="I704" s="521"/>
      <c r="J704" s="521"/>
      <c r="K704" s="521"/>
      <c r="L704" s="521"/>
    </row>
    <row r="705" spans="1:12" s="172" customFormat="1" ht="15" hidden="1" customHeight="1" x14ac:dyDescent="0.25">
      <c r="A705" s="370">
        <v>1</v>
      </c>
      <c r="B705" s="177">
        <v>41462</v>
      </c>
      <c r="C705" s="193">
        <v>0.5</v>
      </c>
      <c r="D705" s="173" t="s">
        <v>3674</v>
      </c>
      <c r="E705" s="173" t="s">
        <v>3675</v>
      </c>
      <c r="F705" s="173" t="s">
        <v>816</v>
      </c>
      <c r="G705" s="173" t="s">
        <v>1284</v>
      </c>
      <c r="H705" s="195"/>
      <c r="I705" s="195"/>
      <c r="J705" s="195"/>
      <c r="K705" s="195"/>
      <c r="L705" s="371" t="s">
        <v>305</v>
      </c>
    </row>
    <row r="706" spans="1:12" s="5" customFormat="1" ht="20.100000000000001" customHeight="1" x14ac:dyDescent="0.25">
      <c r="A706" s="37"/>
      <c r="B706" s="38"/>
      <c r="C706" s="37"/>
      <c r="D706" s="37"/>
      <c r="E706" s="37"/>
      <c r="F706" s="37" t="s">
        <v>2992</v>
      </c>
      <c r="G706" s="37" t="s">
        <v>1372</v>
      </c>
      <c r="H706" s="38">
        <f>SUM(H705)</f>
        <v>0</v>
      </c>
      <c r="I706" s="38">
        <f>SUM(I705)</f>
        <v>0</v>
      </c>
      <c r="J706" s="38">
        <f>SUM(J705)</f>
        <v>0</v>
      </c>
      <c r="K706" s="38">
        <f>SUM(K705)</f>
        <v>0</v>
      </c>
      <c r="L706" s="38">
        <f>SUM(L705)</f>
        <v>0</v>
      </c>
    </row>
    <row r="707" spans="1:12" s="172" customFormat="1" ht="15" hidden="1" customHeight="1" x14ac:dyDescent="0.25">
      <c r="A707" s="370">
        <v>2</v>
      </c>
      <c r="B707" s="177">
        <v>41487</v>
      </c>
      <c r="C707" s="193">
        <v>0.83333333333333337</v>
      </c>
      <c r="D707" s="173" t="s">
        <v>3676</v>
      </c>
      <c r="E707" s="173" t="s">
        <v>1385</v>
      </c>
      <c r="F707" s="173" t="s">
        <v>317</v>
      </c>
      <c r="G707" s="173" t="s">
        <v>351</v>
      </c>
      <c r="H707" s="195"/>
      <c r="I707" s="195">
        <v>1</v>
      </c>
      <c r="J707" s="195"/>
      <c r="K707" s="195"/>
      <c r="L707" s="371" t="s">
        <v>288</v>
      </c>
    </row>
    <row r="708" spans="1:12" s="172" customFormat="1" ht="15" hidden="1" customHeight="1" x14ac:dyDescent="0.25">
      <c r="A708" s="176">
        <v>3</v>
      </c>
      <c r="B708" s="177">
        <v>41490</v>
      </c>
      <c r="C708" s="193">
        <v>0.13541666666666666</v>
      </c>
      <c r="D708" s="173" t="s">
        <v>3677</v>
      </c>
      <c r="E708" s="173" t="s">
        <v>1413</v>
      </c>
      <c r="F708" s="173" t="s">
        <v>277</v>
      </c>
      <c r="G708" s="173" t="s">
        <v>325</v>
      </c>
      <c r="H708" s="195"/>
      <c r="I708" s="195"/>
      <c r="J708" s="195"/>
      <c r="K708" s="195"/>
      <c r="L708" s="173" t="s">
        <v>305</v>
      </c>
    </row>
    <row r="709" spans="1:12" s="172" customFormat="1" ht="15" hidden="1" customHeight="1" x14ac:dyDescent="0.25">
      <c r="A709" s="370">
        <v>4</v>
      </c>
      <c r="B709" s="177">
        <v>41491</v>
      </c>
      <c r="C709" s="193">
        <v>0.84722222222222221</v>
      </c>
      <c r="D709" s="173" t="s">
        <v>3678</v>
      </c>
      <c r="E709" s="173" t="s">
        <v>1385</v>
      </c>
      <c r="F709" s="173" t="s">
        <v>317</v>
      </c>
      <c r="G709" s="173" t="s">
        <v>914</v>
      </c>
      <c r="H709" s="195"/>
      <c r="I709" s="195"/>
      <c r="J709" s="195">
        <v>1</v>
      </c>
      <c r="K709" s="195"/>
      <c r="L709" s="173" t="s">
        <v>321</v>
      </c>
    </row>
    <row r="710" spans="1:12" s="172" customFormat="1" ht="15" hidden="1" customHeight="1" x14ac:dyDescent="0.25">
      <c r="A710" s="370">
        <v>5</v>
      </c>
      <c r="B710" s="177">
        <v>41492</v>
      </c>
      <c r="C710" s="193">
        <v>0.65277777777777779</v>
      </c>
      <c r="D710" s="173" t="s">
        <v>3679</v>
      </c>
      <c r="E710" s="173" t="s">
        <v>1369</v>
      </c>
      <c r="F710" s="173" t="s">
        <v>277</v>
      </c>
      <c r="G710" s="173" t="s">
        <v>3680</v>
      </c>
      <c r="H710" s="195"/>
      <c r="I710" s="195"/>
      <c r="J710" s="195">
        <v>1</v>
      </c>
      <c r="K710" s="195"/>
      <c r="L710" s="173" t="s">
        <v>280</v>
      </c>
    </row>
    <row r="711" spans="1:12" s="5" customFormat="1" ht="20.100000000000001" customHeight="1" x14ac:dyDescent="0.25">
      <c r="A711" s="37"/>
      <c r="B711" s="38"/>
      <c r="C711" s="37"/>
      <c r="D711" s="37"/>
      <c r="E711" s="37"/>
      <c r="F711" s="37" t="s">
        <v>3013</v>
      </c>
      <c r="G711" s="37" t="s">
        <v>1372</v>
      </c>
      <c r="H711" s="38">
        <f>SUM(H707:H710)</f>
        <v>0</v>
      </c>
      <c r="I711" s="38">
        <f>SUM(I707:I710)</f>
        <v>1</v>
      </c>
      <c r="J711" s="38">
        <f>SUM(J707:J710)</f>
        <v>2</v>
      </c>
      <c r="K711" s="38">
        <f>SUM(K707:K710)</f>
        <v>0</v>
      </c>
      <c r="L711" s="37"/>
    </row>
    <row r="712" spans="1:12" s="172" customFormat="1" ht="15" hidden="1" customHeight="1" x14ac:dyDescent="0.25">
      <c r="A712" s="176">
        <v>6</v>
      </c>
      <c r="B712" s="177" t="s">
        <v>3681</v>
      </c>
      <c r="C712" s="193">
        <v>0.2986111111111111</v>
      </c>
      <c r="D712" s="173" t="s">
        <v>3682</v>
      </c>
      <c r="E712" s="173" t="s">
        <v>1385</v>
      </c>
      <c r="F712" s="173" t="s">
        <v>277</v>
      </c>
      <c r="G712" s="173" t="s">
        <v>287</v>
      </c>
      <c r="H712" s="195"/>
      <c r="I712" s="195"/>
      <c r="J712" s="195"/>
      <c r="K712" s="195">
        <v>1</v>
      </c>
      <c r="L712" s="173" t="s">
        <v>321</v>
      </c>
    </row>
    <row r="713" spans="1:12" s="172" customFormat="1" ht="15" hidden="1" customHeight="1" x14ac:dyDescent="0.25">
      <c r="A713" s="370">
        <v>7</v>
      </c>
      <c r="B713" s="177" t="s">
        <v>3683</v>
      </c>
      <c r="C713" s="193">
        <v>0.59375</v>
      </c>
      <c r="D713" s="173" t="s">
        <v>3684</v>
      </c>
      <c r="E713" s="173" t="s">
        <v>1385</v>
      </c>
      <c r="F713" s="173" t="s">
        <v>3685</v>
      </c>
      <c r="G713" s="173" t="s">
        <v>325</v>
      </c>
      <c r="H713" s="195"/>
      <c r="I713" s="195"/>
      <c r="J713" s="195">
        <v>1</v>
      </c>
      <c r="K713" s="195"/>
      <c r="L713" s="173" t="s">
        <v>808</v>
      </c>
    </row>
    <row r="714" spans="1:12" s="172" customFormat="1" ht="15" hidden="1" customHeight="1" x14ac:dyDescent="0.25">
      <c r="A714" s="370">
        <v>8</v>
      </c>
      <c r="B714" s="177" t="s">
        <v>3686</v>
      </c>
      <c r="C714" s="193">
        <v>0.94930555555555562</v>
      </c>
      <c r="D714" s="173" t="s">
        <v>3687</v>
      </c>
      <c r="E714" s="173" t="s">
        <v>3688</v>
      </c>
      <c r="F714" s="173" t="s">
        <v>277</v>
      </c>
      <c r="G714" s="173" t="s">
        <v>3689</v>
      </c>
      <c r="H714" s="195"/>
      <c r="I714" s="195"/>
      <c r="J714" s="195">
        <v>1</v>
      </c>
      <c r="K714" s="195">
        <v>1</v>
      </c>
      <c r="L714" s="173" t="s">
        <v>293</v>
      </c>
    </row>
    <row r="715" spans="1:12" s="172" customFormat="1" ht="15" hidden="1" customHeight="1" x14ac:dyDescent="0.25">
      <c r="A715" s="176">
        <v>9</v>
      </c>
      <c r="B715" s="177" t="s">
        <v>3690</v>
      </c>
      <c r="C715" s="193">
        <v>0.31944444444444448</v>
      </c>
      <c r="D715" s="173" t="s">
        <v>3691</v>
      </c>
      <c r="E715" s="173" t="s">
        <v>3688</v>
      </c>
      <c r="F715" s="173" t="s">
        <v>277</v>
      </c>
      <c r="G715" s="173" t="s">
        <v>3692</v>
      </c>
      <c r="H715" s="195"/>
      <c r="I715" s="195"/>
      <c r="J715" s="195"/>
      <c r="K715" s="195"/>
      <c r="L715" s="173" t="s">
        <v>299</v>
      </c>
    </row>
    <row r="716" spans="1:12" s="172" customFormat="1" ht="15" hidden="1" customHeight="1" x14ac:dyDescent="0.25">
      <c r="A716" s="370">
        <v>10</v>
      </c>
      <c r="B716" s="177" t="s">
        <v>3693</v>
      </c>
      <c r="C716" s="193">
        <v>0.3125</v>
      </c>
      <c r="D716" s="173" t="s">
        <v>3694</v>
      </c>
      <c r="E716" s="173" t="s">
        <v>1385</v>
      </c>
      <c r="F716" s="173" t="s">
        <v>277</v>
      </c>
      <c r="G716" s="173" t="s">
        <v>298</v>
      </c>
      <c r="H716" s="195"/>
      <c r="I716" s="195"/>
      <c r="J716" s="195"/>
      <c r="K716" s="195">
        <v>1</v>
      </c>
      <c r="L716" s="173" t="s">
        <v>321</v>
      </c>
    </row>
    <row r="717" spans="1:12" s="172" customFormat="1" ht="15" hidden="1" customHeight="1" x14ac:dyDescent="0.25">
      <c r="A717" s="370">
        <v>11</v>
      </c>
      <c r="B717" s="177" t="s">
        <v>3693</v>
      </c>
      <c r="C717" s="193">
        <v>0.77083333333333337</v>
      </c>
      <c r="D717" s="173" t="s">
        <v>3695</v>
      </c>
      <c r="E717" s="173" t="s">
        <v>1385</v>
      </c>
      <c r="F717" s="173" t="s">
        <v>277</v>
      </c>
      <c r="G717" s="173" t="s">
        <v>1357</v>
      </c>
      <c r="H717" s="195"/>
      <c r="I717" s="195"/>
      <c r="J717" s="195"/>
      <c r="K717" s="195">
        <v>1</v>
      </c>
      <c r="L717" s="173" t="s">
        <v>321</v>
      </c>
    </row>
    <row r="718" spans="1:12" s="172" customFormat="1" ht="15" hidden="1" customHeight="1" x14ac:dyDescent="0.25">
      <c r="A718" s="176">
        <v>12</v>
      </c>
      <c r="B718" s="177" t="s">
        <v>3693</v>
      </c>
      <c r="C718" s="193">
        <v>0.94444444444444453</v>
      </c>
      <c r="D718" s="173" t="s">
        <v>3696</v>
      </c>
      <c r="E718" s="173" t="s">
        <v>3688</v>
      </c>
      <c r="F718" s="173" t="s">
        <v>277</v>
      </c>
      <c r="G718" s="173" t="s">
        <v>3697</v>
      </c>
      <c r="H718" s="195"/>
      <c r="I718" s="195"/>
      <c r="J718" s="195"/>
      <c r="K718" s="195"/>
      <c r="L718" s="173" t="s">
        <v>280</v>
      </c>
    </row>
    <row r="719" spans="1:12" s="5" customFormat="1" ht="20.100000000000001" customHeight="1" x14ac:dyDescent="0.25">
      <c r="A719" s="37"/>
      <c r="B719" s="38"/>
      <c r="C719" s="37"/>
      <c r="D719" s="37"/>
      <c r="E719" s="37"/>
      <c r="F719" s="37" t="s">
        <v>3021</v>
      </c>
      <c r="G719" s="37" t="s">
        <v>1372</v>
      </c>
      <c r="H719" s="38">
        <f>SUM(H712:H718)</f>
        <v>0</v>
      </c>
      <c r="I719" s="38">
        <f>SUM(I712:I718)</f>
        <v>0</v>
      </c>
      <c r="J719" s="38">
        <f>SUM(J712:J718)</f>
        <v>2</v>
      </c>
      <c r="K719" s="38">
        <f>SUM(K712:K718)</f>
        <v>4</v>
      </c>
      <c r="L719" s="37"/>
    </row>
    <row r="720" spans="1:12" s="172" customFormat="1" ht="30.75" customHeight="1" x14ac:dyDescent="0.25">
      <c r="A720" s="521" t="s">
        <v>272</v>
      </c>
      <c r="B720" s="521"/>
      <c r="C720" s="521"/>
      <c r="D720" s="521"/>
      <c r="E720" s="521"/>
      <c r="F720" s="521"/>
      <c r="G720" s="521"/>
      <c r="H720" s="521"/>
      <c r="I720" s="521"/>
      <c r="J720" s="521"/>
      <c r="K720" s="521"/>
      <c r="L720" s="521"/>
    </row>
    <row r="721" spans="1:12" s="172" customFormat="1" hidden="1" x14ac:dyDescent="0.25">
      <c r="A721" s="176">
        <v>1</v>
      </c>
      <c r="B721" s="177">
        <v>41456</v>
      </c>
      <c r="C721" s="372" t="s">
        <v>3698</v>
      </c>
      <c r="D721" s="173" t="s">
        <v>3699</v>
      </c>
      <c r="E721" s="173" t="s">
        <v>1240</v>
      </c>
      <c r="F721" s="173" t="s">
        <v>3700</v>
      </c>
      <c r="G721" s="173" t="s">
        <v>279</v>
      </c>
      <c r="H721" s="176">
        <v>0</v>
      </c>
      <c r="I721" s="176">
        <v>0</v>
      </c>
      <c r="J721" s="176">
        <v>1</v>
      </c>
      <c r="K721" s="176">
        <v>0</v>
      </c>
      <c r="L721" s="173" t="s">
        <v>321</v>
      </c>
    </row>
    <row r="722" spans="1:12" s="172" customFormat="1" hidden="1" x14ac:dyDescent="0.25">
      <c r="A722" s="176">
        <v>2</v>
      </c>
      <c r="B722" s="177">
        <v>41458</v>
      </c>
      <c r="C722" s="372">
        <v>11.3</v>
      </c>
      <c r="D722" s="173" t="s">
        <v>3701</v>
      </c>
      <c r="E722" s="173" t="s">
        <v>1295</v>
      </c>
      <c r="F722" s="173" t="s">
        <v>3702</v>
      </c>
      <c r="G722" s="173" t="s">
        <v>279</v>
      </c>
      <c r="H722" s="176">
        <v>0</v>
      </c>
      <c r="I722" s="176">
        <v>0</v>
      </c>
      <c r="J722" s="176">
        <v>1</v>
      </c>
      <c r="K722" s="176">
        <v>0</v>
      </c>
      <c r="L722" s="173" t="s">
        <v>293</v>
      </c>
    </row>
    <row r="723" spans="1:12" s="172" customFormat="1" hidden="1" x14ac:dyDescent="0.25">
      <c r="A723" s="176">
        <v>3</v>
      </c>
      <c r="B723" s="177">
        <v>41459</v>
      </c>
      <c r="C723" s="372">
        <v>15.3</v>
      </c>
      <c r="D723" s="173" t="s">
        <v>3703</v>
      </c>
      <c r="E723" s="173" t="s">
        <v>1240</v>
      </c>
      <c r="F723" s="173" t="s">
        <v>3704</v>
      </c>
      <c r="G723" s="173" t="s">
        <v>3705</v>
      </c>
      <c r="H723" s="176">
        <v>0</v>
      </c>
      <c r="I723" s="176">
        <v>0</v>
      </c>
      <c r="J723" s="176">
        <v>0</v>
      </c>
      <c r="K723" s="176">
        <v>2</v>
      </c>
      <c r="L723" s="173" t="s">
        <v>288</v>
      </c>
    </row>
    <row r="724" spans="1:12" s="172" customFormat="1" hidden="1" x14ac:dyDescent="0.25">
      <c r="A724" s="174">
        <v>4</v>
      </c>
      <c r="B724" s="181">
        <v>41462</v>
      </c>
      <c r="C724" s="204">
        <v>11.2</v>
      </c>
      <c r="D724" s="171" t="s">
        <v>3706</v>
      </c>
      <c r="E724" s="173" t="s">
        <v>277</v>
      </c>
      <c r="F724" s="173" t="s">
        <v>298</v>
      </c>
      <c r="G724" s="173" t="s">
        <v>310</v>
      </c>
      <c r="H724" s="174">
        <v>0</v>
      </c>
      <c r="I724" s="174">
        <v>0</v>
      </c>
      <c r="J724" s="174">
        <v>0</v>
      </c>
      <c r="K724" s="174">
        <v>1</v>
      </c>
      <c r="L724" s="171" t="s">
        <v>305</v>
      </c>
    </row>
    <row r="725" spans="1:12" s="172" customFormat="1" hidden="1" x14ac:dyDescent="0.25">
      <c r="A725" s="176">
        <v>5</v>
      </c>
      <c r="B725" s="183" t="s">
        <v>3707</v>
      </c>
      <c r="C725" s="372">
        <v>12.3</v>
      </c>
      <c r="D725" s="173" t="s">
        <v>3708</v>
      </c>
      <c r="E725" s="173" t="s">
        <v>1240</v>
      </c>
      <c r="F725" s="173" t="s">
        <v>3709</v>
      </c>
      <c r="G725" s="173" t="s">
        <v>3710</v>
      </c>
      <c r="H725" s="176">
        <v>0</v>
      </c>
      <c r="I725" s="176">
        <v>0</v>
      </c>
      <c r="J725" s="176">
        <v>1</v>
      </c>
      <c r="K725" s="176">
        <v>0</v>
      </c>
      <c r="L725" s="173" t="s">
        <v>321</v>
      </c>
    </row>
    <row r="726" spans="1:12" s="172" customFormat="1" hidden="1" x14ac:dyDescent="0.25">
      <c r="A726" s="174">
        <v>6</v>
      </c>
      <c r="B726" s="181">
        <v>41474</v>
      </c>
      <c r="C726" s="204">
        <v>11</v>
      </c>
      <c r="D726" s="171" t="s">
        <v>3711</v>
      </c>
      <c r="E726" s="171" t="s">
        <v>317</v>
      </c>
      <c r="F726" s="173" t="s">
        <v>1187</v>
      </c>
      <c r="G726" s="173" t="s">
        <v>279</v>
      </c>
      <c r="H726" s="174">
        <v>0</v>
      </c>
      <c r="I726" s="174">
        <v>0</v>
      </c>
      <c r="J726" s="174">
        <v>0</v>
      </c>
      <c r="K726" s="174">
        <v>1</v>
      </c>
      <c r="L726" s="171" t="s">
        <v>808</v>
      </c>
    </row>
    <row r="727" spans="1:12" s="172" customFormat="1" hidden="1" x14ac:dyDescent="0.25">
      <c r="A727" s="174">
        <v>7</v>
      </c>
      <c r="B727" s="181">
        <v>41478</v>
      </c>
      <c r="C727" s="204">
        <v>12.3</v>
      </c>
      <c r="D727" s="171" t="s">
        <v>3712</v>
      </c>
      <c r="E727" s="171" t="s">
        <v>277</v>
      </c>
      <c r="F727" s="173" t="s">
        <v>325</v>
      </c>
      <c r="G727" s="173" t="s">
        <v>310</v>
      </c>
      <c r="H727" s="174">
        <v>0</v>
      </c>
      <c r="I727" s="174">
        <v>0</v>
      </c>
      <c r="J727" s="174">
        <v>0</v>
      </c>
      <c r="K727" s="174">
        <v>1</v>
      </c>
      <c r="L727" s="171" t="s">
        <v>280</v>
      </c>
    </row>
    <row r="728" spans="1:12" s="172" customFormat="1" hidden="1" x14ac:dyDescent="0.25">
      <c r="A728" s="174">
        <v>8</v>
      </c>
      <c r="B728" s="181">
        <v>41486</v>
      </c>
      <c r="C728" s="260" t="s">
        <v>349</v>
      </c>
      <c r="D728" s="171" t="s">
        <v>3713</v>
      </c>
      <c r="E728" s="171" t="s">
        <v>277</v>
      </c>
      <c r="F728" s="173" t="s">
        <v>3714</v>
      </c>
      <c r="G728" s="173" t="s">
        <v>279</v>
      </c>
      <c r="H728" s="174">
        <v>0</v>
      </c>
      <c r="I728" s="174">
        <v>0</v>
      </c>
      <c r="J728" s="174">
        <v>1</v>
      </c>
      <c r="K728" s="174">
        <v>4</v>
      </c>
      <c r="L728" s="171" t="s">
        <v>293</v>
      </c>
    </row>
    <row r="729" spans="1:12" s="5" customFormat="1" ht="20.100000000000001" customHeight="1" x14ac:dyDescent="0.25">
      <c r="A729" s="37"/>
      <c r="B729" s="38"/>
      <c r="C729" s="37"/>
      <c r="D729" s="37"/>
      <c r="E729" s="37"/>
      <c r="F729" s="37" t="s">
        <v>2992</v>
      </c>
      <c r="G729" s="37" t="s">
        <v>294</v>
      </c>
      <c r="H729" s="38">
        <f>SUM(H721:H728)</f>
        <v>0</v>
      </c>
      <c r="I729" s="38">
        <f>SUM(I721:I728)</f>
        <v>0</v>
      </c>
      <c r="J729" s="38">
        <f>SUM(J721:J728)</f>
        <v>4</v>
      </c>
      <c r="K729" s="38">
        <f>SUM(K721:K728)</f>
        <v>9</v>
      </c>
      <c r="L729" s="37"/>
    </row>
    <row r="730" spans="1:12" s="172" customFormat="1" hidden="1" x14ac:dyDescent="0.25">
      <c r="A730" s="167">
        <v>9</v>
      </c>
      <c r="B730" s="168">
        <v>41493</v>
      </c>
      <c r="C730" s="258" t="s">
        <v>291</v>
      </c>
      <c r="D730" s="169" t="s">
        <v>3715</v>
      </c>
      <c r="E730" s="169" t="s">
        <v>1240</v>
      </c>
      <c r="F730" s="169" t="s">
        <v>3716</v>
      </c>
      <c r="G730" s="169" t="s">
        <v>279</v>
      </c>
      <c r="H730" s="167"/>
      <c r="I730" s="167"/>
      <c r="J730" s="167"/>
      <c r="K730" s="167"/>
      <c r="L730" s="169" t="s">
        <v>293</v>
      </c>
    </row>
    <row r="731" spans="1:12" s="172" customFormat="1" hidden="1" x14ac:dyDescent="0.25">
      <c r="A731" s="167">
        <v>10</v>
      </c>
      <c r="B731" s="168">
        <v>41499</v>
      </c>
      <c r="C731" s="258" t="s">
        <v>291</v>
      </c>
      <c r="D731" s="169" t="s">
        <v>3717</v>
      </c>
      <c r="E731" s="169" t="s">
        <v>1240</v>
      </c>
      <c r="F731" s="169" t="s">
        <v>3718</v>
      </c>
      <c r="G731" s="169" t="s">
        <v>2226</v>
      </c>
      <c r="H731" s="167"/>
      <c r="I731" s="167"/>
      <c r="J731" s="167">
        <v>1</v>
      </c>
      <c r="K731" s="167"/>
      <c r="L731" s="169" t="s">
        <v>280</v>
      </c>
    </row>
    <row r="732" spans="1:12" s="172" customFormat="1" hidden="1" x14ac:dyDescent="0.25">
      <c r="A732" s="167">
        <v>11</v>
      </c>
      <c r="B732" s="168">
        <v>41504</v>
      </c>
      <c r="C732" s="258" t="s">
        <v>1653</v>
      </c>
      <c r="D732" s="169" t="s">
        <v>3719</v>
      </c>
      <c r="E732" s="169" t="s">
        <v>277</v>
      </c>
      <c r="F732" s="169" t="s">
        <v>2274</v>
      </c>
      <c r="G732" s="169" t="s">
        <v>310</v>
      </c>
      <c r="H732" s="167"/>
      <c r="I732" s="167">
        <v>1</v>
      </c>
      <c r="J732" s="167"/>
      <c r="K732" s="167"/>
      <c r="L732" s="169" t="s">
        <v>305</v>
      </c>
    </row>
    <row r="733" spans="1:12" s="172" customFormat="1" hidden="1" x14ac:dyDescent="0.25">
      <c r="A733" s="167">
        <v>12</v>
      </c>
      <c r="B733" s="168">
        <v>41510</v>
      </c>
      <c r="C733" s="258" t="s">
        <v>388</v>
      </c>
      <c r="D733" s="169" t="s">
        <v>3720</v>
      </c>
      <c r="E733" s="169" t="s">
        <v>1240</v>
      </c>
      <c r="F733" s="169" t="s">
        <v>3721</v>
      </c>
      <c r="G733" s="169" t="s">
        <v>279</v>
      </c>
      <c r="H733" s="167"/>
      <c r="I733" s="167"/>
      <c r="J733" s="167">
        <v>1</v>
      </c>
      <c r="K733" s="167"/>
      <c r="L733" s="169" t="s">
        <v>299</v>
      </c>
    </row>
    <row r="734" spans="1:12" s="172" customFormat="1" hidden="1" x14ac:dyDescent="0.25">
      <c r="A734" s="167">
        <v>13</v>
      </c>
      <c r="B734" s="168">
        <v>41514</v>
      </c>
      <c r="C734" s="258" t="s">
        <v>2493</v>
      </c>
      <c r="D734" s="169" t="s">
        <v>3722</v>
      </c>
      <c r="E734" s="169" t="s">
        <v>1240</v>
      </c>
      <c r="F734" s="169" t="s">
        <v>1357</v>
      </c>
      <c r="G734" s="169" t="s">
        <v>279</v>
      </c>
      <c r="H734" s="167"/>
      <c r="I734" s="167"/>
      <c r="J734" s="167">
        <v>1</v>
      </c>
      <c r="K734" s="167"/>
      <c r="L734" s="169" t="s">
        <v>293</v>
      </c>
    </row>
    <row r="735" spans="1:12" s="172" customFormat="1" hidden="1" x14ac:dyDescent="0.25">
      <c r="A735" s="167">
        <v>14</v>
      </c>
      <c r="B735" s="168">
        <v>41515</v>
      </c>
      <c r="C735" s="258" t="s">
        <v>291</v>
      </c>
      <c r="D735" s="169" t="s">
        <v>3723</v>
      </c>
      <c r="E735" s="169" t="s">
        <v>277</v>
      </c>
      <c r="F735" s="169" t="s">
        <v>3724</v>
      </c>
      <c r="G735" s="169" t="s">
        <v>310</v>
      </c>
      <c r="H735" s="167">
        <v>0</v>
      </c>
      <c r="I735" s="167">
        <v>0</v>
      </c>
      <c r="J735" s="167">
        <v>0</v>
      </c>
      <c r="K735" s="167">
        <v>0</v>
      </c>
      <c r="L735" s="169" t="s">
        <v>288</v>
      </c>
    </row>
    <row r="736" spans="1:12" s="5" customFormat="1" ht="20.100000000000001" customHeight="1" x14ac:dyDescent="0.25">
      <c r="A736" s="37"/>
      <c r="B736" s="38"/>
      <c r="C736" s="37"/>
      <c r="D736" s="37"/>
      <c r="E736" s="37"/>
      <c r="F736" s="37" t="s">
        <v>3013</v>
      </c>
      <c r="G736" s="37" t="s">
        <v>294</v>
      </c>
      <c r="H736" s="38">
        <f>SUM(H730:H735)</f>
        <v>0</v>
      </c>
      <c r="I736" s="38">
        <f>SUM(I730:I735)</f>
        <v>1</v>
      </c>
      <c r="J736" s="38">
        <f>SUM(J730:J735)</f>
        <v>3</v>
      </c>
      <c r="K736" s="38">
        <f>SUM(K730:K735)</f>
        <v>0</v>
      </c>
      <c r="L736" s="37"/>
    </row>
    <row r="737" spans="1:12" s="172" customFormat="1" hidden="1" x14ac:dyDescent="0.25">
      <c r="A737" s="167">
        <v>15</v>
      </c>
      <c r="B737" s="167" t="s">
        <v>3725</v>
      </c>
      <c r="C737" s="258" t="s">
        <v>532</v>
      </c>
      <c r="D737" s="169" t="s">
        <v>3717</v>
      </c>
      <c r="E737" s="169" t="s">
        <v>1240</v>
      </c>
      <c r="F737" s="167" t="s">
        <v>3726</v>
      </c>
      <c r="G737" s="169" t="s">
        <v>279</v>
      </c>
      <c r="H737" s="167"/>
      <c r="I737" s="167"/>
      <c r="J737" s="167"/>
      <c r="K737" s="167">
        <v>1</v>
      </c>
      <c r="L737" s="169" t="s">
        <v>321</v>
      </c>
    </row>
    <row r="738" spans="1:12" s="5" customFormat="1" ht="20.100000000000001" customHeight="1" x14ac:dyDescent="0.25">
      <c r="A738" s="37"/>
      <c r="B738" s="38"/>
      <c r="C738" s="37"/>
      <c r="D738" s="37"/>
      <c r="E738" s="37"/>
      <c r="F738" s="37" t="s">
        <v>3021</v>
      </c>
      <c r="G738" s="37" t="s">
        <v>294</v>
      </c>
      <c r="H738" s="38">
        <f>SUM(H737)</f>
        <v>0</v>
      </c>
      <c r="I738" s="38">
        <f>SUM(I737)</f>
        <v>0</v>
      </c>
      <c r="J738" s="38">
        <f>SUM(J737)</f>
        <v>0</v>
      </c>
      <c r="K738" s="38">
        <f>SUM(K737)</f>
        <v>1</v>
      </c>
      <c r="L738" s="37"/>
    </row>
    <row r="739" spans="1:12" s="172" customFormat="1" ht="27" customHeight="1" x14ac:dyDescent="0.25">
      <c r="A739" s="521" t="s">
        <v>779</v>
      </c>
      <c r="B739" s="521"/>
      <c r="C739" s="521"/>
      <c r="D739" s="521"/>
      <c r="E739" s="521"/>
      <c r="F739" s="521"/>
      <c r="G739" s="521"/>
      <c r="H739" s="521"/>
      <c r="I739" s="521"/>
      <c r="J739" s="521"/>
      <c r="K739" s="521"/>
      <c r="L739" s="521"/>
    </row>
    <row r="740" spans="1:12" s="172" customFormat="1" ht="15" hidden="1" customHeight="1" x14ac:dyDescent="0.25">
      <c r="A740" s="373">
        <v>1</v>
      </c>
      <c r="B740" s="374">
        <v>41457</v>
      </c>
      <c r="C740" s="373">
        <v>18.45</v>
      </c>
      <c r="D740" s="373" t="s">
        <v>3727</v>
      </c>
      <c r="E740" s="373" t="s">
        <v>1413</v>
      </c>
      <c r="F740" s="373" t="s">
        <v>3728</v>
      </c>
      <c r="G740" s="373" t="s">
        <v>3729</v>
      </c>
      <c r="H740" s="373"/>
      <c r="I740" s="373"/>
      <c r="J740" s="373"/>
      <c r="K740" s="373"/>
      <c r="L740" s="373" t="s">
        <v>3730</v>
      </c>
    </row>
    <row r="741" spans="1:12" s="172" customFormat="1" ht="15" hidden="1" customHeight="1" x14ac:dyDescent="0.25">
      <c r="A741" s="373">
        <v>2</v>
      </c>
      <c r="B741" s="374">
        <v>41458</v>
      </c>
      <c r="C741" s="373">
        <v>7</v>
      </c>
      <c r="D741" s="373" t="s">
        <v>1340</v>
      </c>
      <c r="E741" s="373" t="s">
        <v>1413</v>
      </c>
      <c r="F741" s="373" t="s">
        <v>3728</v>
      </c>
      <c r="G741" s="373" t="s">
        <v>3731</v>
      </c>
      <c r="H741" s="373"/>
      <c r="I741" s="373"/>
      <c r="J741" s="373"/>
      <c r="K741" s="373"/>
      <c r="L741" s="373" t="s">
        <v>3730</v>
      </c>
    </row>
    <row r="742" spans="1:12" s="172" customFormat="1" ht="15" hidden="1" customHeight="1" x14ac:dyDescent="0.25">
      <c r="A742" s="373">
        <v>3</v>
      </c>
      <c r="B742" s="374">
        <v>41458</v>
      </c>
      <c r="C742" s="373">
        <v>15.3</v>
      </c>
      <c r="D742" s="373" t="s">
        <v>3732</v>
      </c>
      <c r="E742" s="373" t="s">
        <v>1369</v>
      </c>
      <c r="F742" s="373" t="s">
        <v>3728</v>
      </c>
      <c r="G742" s="373" t="s">
        <v>3729</v>
      </c>
      <c r="H742" s="373"/>
      <c r="I742" s="373"/>
      <c r="J742" s="373"/>
      <c r="K742" s="373"/>
      <c r="L742" s="373" t="s">
        <v>3730</v>
      </c>
    </row>
    <row r="743" spans="1:12" s="172" customFormat="1" ht="15" hidden="1" customHeight="1" x14ac:dyDescent="0.25">
      <c r="A743" s="373">
        <v>4</v>
      </c>
      <c r="B743" s="374">
        <v>41458</v>
      </c>
      <c r="C743" s="373">
        <v>20.3</v>
      </c>
      <c r="D743" s="373" t="s">
        <v>3733</v>
      </c>
      <c r="E743" s="373" t="s">
        <v>1413</v>
      </c>
      <c r="F743" s="373" t="s">
        <v>3728</v>
      </c>
      <c r="G743" s="373" t="s">
        <v>3734</v>
      </c>
      <c r="H743" s="373"/>
      <c r="I743" s="373"/>
      <c r="J743" s="373"/>
      <c r="K743" s="373"/>
      <c r="L743" s="373" t="s">
        <v>3730</v>
      </c>
    </row>
    <row r="744" spans="1:12" s="172" customFormat="1" ht="15" hidden="1" customHeight="1" x14ac:dyDescent="0.25">
      <c r="A744" s="373">
        <v>5</v>
      </c>
      <c r="B744" s="374">
        <v>41459</v>
      </c>
      <c r="C744" s="373">
        <v>11.15</v>
      </c>
      <c r="D744" s="373" t="s">
        <v>1437</v>
      </c>
      <c r="E744" s="373" t="s">
        <v>1413</v>
      </c>
      <c r="F744" s="373" t="s">
        <v>3728</v>
      </c>
      <c r="G744" s="373" t="s">
        <v>298</v>
      </c>
      <c r="H744" s="373"/>
      <c r="I744" s="373"/>
      <c r="J744" s="373"/>
      <c r="K744" s="373"/>
      <c r="L744" s="373" t="s">
        <v>3730</v>
      </c>
    </row>
    <row r="745" spans="1:12" s="172" customFormat="1" ht="15" hidden="1" customHeight="1" x14ac:dyDescent="0.25">
      <c r="A745" s="373">
        <v>6</v>
      </c>
      <c r="B745" s="374">
        <v>41460</v>
      </c>
      <c r="C745" s="373">
        <v>18.149999999999999</v>
      </c>
      <c r="D745" s="373" t="s">
        <v>3735</v>
      </c>
      <c r="E745" s="373" t="s">
        <v>1413</v>
      </c>
      <c r="F745" s="373" t="s">
        <v>3728</v>
      </c>
      <c r="G745" s="373" t="s">
        <v>3736</v>
      </c>
      <c r="H745" s="373"/>
      <c r="I745" s="373"/>
      <c r="J745" s="373"/>
      <c r="K745" s="373"/>
      <c r="L745" s="373" t="s">
        <v>3730</v>
      </c>
    </row>
    <row r="746" spans="1:12" s="172" customFormat="1" ht="15" hidden="1" customHeight="1" x14ac:dyDescent="0.25">
      <c r="A746" s="373">
        <v>7</v>
      </c>
      <c r="B746" s="374">
        <v>41461</v>
      </c>
      <c r="C746" s="373">
        <v>11</v>
      </c>
      <c r="D746" s="373" t="s">
        <v>3737</v>
      </c>
      <c r="E746" s="373" t="s">
        <v>1413</v>
      </c>
      <c r="F746" s="373" t="s">
        <v>3728</v>
      </c>
      <c r="G746" s="373" t="s">
        <v>3738</v>
      </c>
      <c r="H746" s="373"/>
      <c r="I746" s="373"/>
      <c r="J746" s="373"/>
      <c r="K746" s="373"/>
      <c r="L746" s="373" t="s">
        <v>3730</v>
      </c>
    </row>
    <row r="747" spans="1:12" s="172" customFormat="1" ht="15" hidden="1" customHeight="1" x14ac:dyDescent="0.25">
      <c r="A747" s="373">
        <v>8</v>
      </c>
      <c r="B747" s="374">
        <v>41462</v>
      </c>
      <c r="C747" s="373">
        <v>13.1</v>
      </c>
      <c r="D747" s="373" t="s">
        <v>3739</v>
      </c>
      <c r="E747" s="373" t="s">
        <v>1369</v>
      </c>
      <c r="F747" s="373" t="s">
        <v>3728</v>
      </c>
      <c r="G747" s="373" t="s">
        <v>298</v>
      </c>
      <c r="H747" s="373"/>
      <c r="I747" s="373"/>
      <c r="J747" s="373"/>
      <c r="K747" s="373"/>
      <c r="L747" s="373" t="s">
        <v>3730</v>
      </c>
    </row>
    <row r="748" spans="1:12" s="172" customFormat="1" ht="15" hidden="1" customHeight="1" x14ac:dyDescent="0.25">
      <c r="A748" s="373">
        <v>9</v>
      </c>
      <c r="B748" s="374">
        <v>41463</v>
      </c>
      <c r="C748" s="373">
        <v>18</v>
      </c>
      <c r="D748" s="373" t="s">
        <v>3740</v>
      </c>
      <c r="E748" s="373" t="s">
        <v>1528</v>
      </c>
      <c r="F748" s="373" t="s">
        <v>3728</v>
      </c>
      <c r="G748" s="373" t="s">
        <v>3736</v>
      </c>
      <c r="H748" s="373"/>
      <c r="I748" s="373"/>
      <c r="J748" s="373">
        <v>1</v>
      </c>
      <c r="K748" s="373"/>
      <c r="L748" s="373" t="s">
        <v>3730</v>
      </c>
    </row>
    <row r="749" spans="1:12" s="172" customFormat="1" ht="15" hidden="1" customHeight="1" x14ac:dyDescent="0.25">
      <c r="A749" s="373">
        <v>10</v>
      </c>
      <c r="B749" s="374">
        <v>41464</v>
      </c>
      <c r="C749" s="373">
        <v>17.3</v>
      </c>
      <c r="D749" s="373" t="s">
        <v>3741</v>
      </c>
      <c r="E749" s="373" t="s">
        <v>1413</v>
      </c>
      <c r="F749" s="373" t="s">
        <v>3728</v>
      </c>
      <c r="G749" s="373" t="s">
        <v>325</v>
      </c>
      <c r="H749" s="373"/>
      <c r="I749" s="373"/>
      <c r="J749" s="373"/>
      <c r="K749" s="373"/>
      <c r="L749" s="373" t="s">
        <v>3730</v>
      </c>
    </row>
    <row r="750" spans="1:12" s="172" customFormat="1" ht="15" hidden="1" customHeight="1" x14ac:dyDescent="0.25">
      <c r="A750" s="547">
        <v>11</v>
      </c>
      <c r="B750" s="548">
        <v>41465</v>
      </c>
      <c r="C750" s="547">
        <v>21.3</v>
      </c>
      <c r="D750" s="547" t="s">
        <v>3742</v>
      </c>
      <c r="E750" s="547" t="s">
        <v>1369</v>
      </c>
      <c r="F750" s="547" t="s">
        <v>3728</v>
      </c>
      <c r="G750" s="549" t="s">
        <v>2503</v>
      </c>
      <c r="H750" s="547"/>
      <c r="I750" s="547"/>
      <c r="J750" s="547"/>
      <c r="K750" s="547"/>
      <c r="L750" s="375" t="s">
        <v>3730</v>
      </c>
    </row>
    <row r="751" spans="1:12" s="172" customFormat="1" ht="0.75" hidden="1" customHeight="1" x14ac:dyDescent="0.25">
      <c r="A751" s="547"/>
      <c r="B751" s="548"/>
      <c r="C751" s="547"/>
      <c r="D751" s="547"/>
      <c r="E751" s="547"/>
      <c r="F751" s="547"/>
      <c r="G751" s="550"/>
      <c r="H751" s="547"/>
      <c r="I751" s="547"/>
      <c r="J751" s="547"/>
      <c r="K751" s="547"/>
      <c r="L751" s="376"/>
    </row>
    <row r="752" spans="1:12" s="172" customFormat="1" ht="15" hidden="1" customHeight="1" x14ac:dyDescent="0.25">
      <c r="A752" s="373">
        <v>12</v>
      </c>
      <c r="B752" s="374">
        <v>41465</v>
      </c>
      <c r="C752" s="373">
        <v>16.149999999999999</v>
      </c>
      <c r="D752" s="373" t="s">
        <v>3739</v>
      </c>
      <c r="E752" s="373" t="s">
        <v>1413</v>
      </c>
      <c r="F752" s="373" t="s">
        <v>3728</v>
      </c>
      <c r="G752" s="373" t="s">
        <v>298</v>
      </c>
      <c r="H752" s="373"/>
      <c r="I752" s="373"/>
      <c r="J752" s="373"/>
      <c r="K752" s="373"/>
      <c r="L752" s="373" t="s">
        <v>3730</v>
      </c>
    </row>
    <row r="753" spans="1:12" s="172" customFormat="1" ht="15" hidden="1" customHeight="1" x14ac:dyDescent="0.25">
      <c r="A753" s="373">
        <v>13</v>
      </c>
      <c r="B753" s="374">
        <v>41466</v>
      </c>
      <c r="C753" s="373">
        <v>22.3</v>
      </c>
      <c r="D753" s="373" t="s">
        <v>3743</v>
      </c>
      <c r="E753" s="373" t="s">
        <v>1528</v>
      </c>
      <c r="F753" s="373" t="s">
        <v>3728</v>
      </c>
      <c r="G753" s="373" t="s">
        <v>298</v>
      </c>
      <c r="H753" s="373"/>
      <c r="I753" s="373"/>
      <c r="J753" s="373">
        <v>1</v>
      </c>
      <c r="K753" s="373"/>
      <c r="L753" s="373" t="s">
        <v>3730</v>
      </c>
    </row>
    <row r="754" spans="1:12" s="172" customFormat="1" ht="15" hidden="1" customHeight="1" x14ac:dyDescent="0.25">
      <c r="A754" s="373">
        <v>14</v>
      </c>
      <c r="B754" s="374">
        <v>41467</v>
      </c>
      <c r="C754" s="373">
        <v>19.149999999999999</v>
      </c>
      <c r="D754" s="373" t="s">
        <v>3744</v>
      </c>
      <c r="E754" s="373" t="s">
        <v>1413</v>
      </c>
      <c r="F754" s="373" t="s">
        <v>3728</v>
      </c>
      <c r="G754" s="373" t="s">
        <v>2503</v>
      </c>
      <c r="H754" s="377"/>
      <c r="I754" s="373"/>
      <c r="J754" s="373"/>
      <c r="K754" s="373"/>
      <c r="L754" s="373" t="s">
        <v>3730</v>
      </c>
    </row>
    <row r="755" spans="1:12" s="172" customFormat="1" ht="15" hidden="1" customHeight="1" x14ac:dyDescent="0.25">
      <c r="A755" s="373">
        <v>15</v>
      </c>
      <c r="B755" s="374">
        <v>41467</v>
      </c>
      <c r="C755" s="373">
        <v>20.3</v>
      </c>
      <c r="D755" s="373" t="s">
        <v>3745</v>
      </c>
      <c r="E755" s="373" t="s">
        <v>1413</v>
      </c>
      <c r="F755" s="373" t="s">
        <v>3728</v>
      </c>
      <c r="G755" s="373" t="s">
        <v>2503</v>
      </c>
      <c r="H755" s="373"/>
      <c r="I755" s="373"/>
      <c r="J755" s="373"/>
      <c r="K755" s="373"/>
      <c r="L755" s="373" t="s">
        <v>3730</v>
      </c>
    </row>
    <row r="756" spans="1:12" s="172" customFormat="1" ht="15" hidden="1" customHeight="1" x14ac:dyDescent="0.25">
      <c r="A756" s="373">
        <v>16</v>
      </c>
      <c r="B756" s="374">
        <v>41467</v>
      </c>
      <c r="C756" s="373">
        <v>7.15</v>
      </c>
      <c r="D756" s="373" t="s">
        <v>3746</v>
      </c>
      <c r="E756" s="373" t="s">
        <v>1413</v>
      </c>
      <c r="F756" s="373" t="s">
        <v>3728</v>
      </c>
      <c r="G756" s="373" t="s">
        <v>3736</v>
      </c>
      <c r="H756" s="373"/>
      <c r="I756" s="373"/>
      <c r="J756" s="373">
        <v>1</v>
      </c>
      <c r="K756" s="373"/>
      <c r="L756" s="373" t="s">
        <v>3730</v>
      </c>
    </row>
    <row r="757" spans="1:12" s="172" customFormat="1" ht="15" hidden="1" customHeight="1" x14ac:dyDescent="0.25">
      <c r="A757" s="373">
        <v>17</v>
      </c>
      <c r="B757" s="374">
        <v>41467</v>
      </c>
      <c r="C757" s="373">
        <v>17.5</v>
      </c>
      <c r="D757" s="373" t="s">
        <v>3747</v>
      </c>
      <c r="E757" s="373" t="s">
        <v>1385</v>
      </c>
      <c r="F757" s="373" t="s">
        <v>3728</v>
      </c>
      <c r="G757" s="373" t="s">
        <v>298</v>
      </c>
      <c r="H757" s="373"/>
      <c r="I757" s="373"/>
      <c r="J757" s="373">
        <v>1</v>
      </c>
      <c r="K757" s="373"/>
      <c r="L757" s="373" t="s">
        <v>3730</v>
      </c>
    </row>
    <row r="758" spans="1:12" s="172" customFormat="1" ht="15" hidden="1" customHeight="1" x14ac:dyDescent="0.25">
      <c r="A758" s="373">
        <v>18</v>
      </c>
      <c r="B758" s="374">
        <v>41468</v>
      </c>
      <c r="C758" s="373">
        <v>18</v>
      </c>
      <c r="D758" s="373" t="s">
        <v>3748</v>
      </c>
      <c r="E758" s="373" t="s">
        <v>1413</v>
      </c>
      <c r="F758" s="373" t="s">
        <v>3728</v>
      </c>
      <c r="G758" s="373" t="s">
        <v>298</v>
      </c>
      <c r="H758" s="373"/>
      <c r="I758" s="373"/>
      <c r="J758" s="373"/>
      <c r="K758" s="373"/>
      <c r="L758" s="373" t="s">
        <v>3730</v>
      </c>
    </row>
    <row r="759" spans="1:12" s="172" customFormat="1" ht="15" hidden="1" customHeight="1" x14ac:dyDescent="0.25">
      <c r="A759" s="373">
        <v>19</v>
      </c>
      <c r="B759" s="374">
        <v>41477</v>
      </c>
      <c r="C759" s="373">
        <v>13.3</v>
      </c>
      <c r="D759" s="373" t="s">
        <v>3749</v>
      </c>
      <c r="E759" s="373" t="s">
        <v>1413</v>
      </c>
      <c r="F759" s="373" t="s">
        <v>3728</v>
      </c>
      <c r="G759" s="373" t="s">
        <v>298</v>
      </c>
      <c r="H759" s="373"/>
      <c r="I759" s="373"/>
      <c r="J759" s="373"/>
      <c r="K759" s="373"/>
      <c r="L759" s="373" t="s">
        <v>3730</v>
      </c>
    </row>
    <row r="760" spans="1:12" s="5" customFormat="1" ht="20.100000000000001" customHeight="1" x14ac:dyDescent="0.25">
      <c r="A760" s="37"/>
      <c r="B760" s="38"/>
      <c r="C760" s="37"/>
      <c r="D760" s="37"/>
      <c r="E760" s="37"/>
      <c r="F760" s="37" t="s">
        <v>2992</v>
      </c>
      <c r="G760" s="37" t="s">
        <v>870</v>
      </c>
      <c r="H760" s="38">
        <f>SUM(H740:H759)</f>
        <v>0</v>
      </c>
      <c r="I760" s="38">
        <f>SUM(I740:I759)</f>
        <v>0</v>
      </c>
      <c r="J760" s="38">
        <f>SUM(J740:J759)</f>
        <v>4</v>
      </c>
      <c r="K760" s="38">
        <f>SUM(K740:K759)</f>
        <v>0</v>
      </c>
      <c r="L760" s="37"/>
    </row>
    <row r="761" spans="1:12" s="172" customFormat="1" ht="15" hidden="1" customHeight="1" x14ac:dyDescent="0.25">
      <c r="A761" s="373">
        <v>20</v>
      </c>
      <c r="B761" s="374">
        <v>41487</v>
      </c>
      <c r="C761" s="373">
        <v>14.15</v>
      </c>
      <c r="D761" s="373" t="s">
        <v>3750</v>
      </c>
      <c r="E761" s="373" t="s">
        <v>1099</v>
      </c>
      <c r="F761" s="373" t="s">
        <v>3728</v>
      </c>
      <c r="G761" s="373" t="s">
        <v>298</v>
      </c>
      <c r="H761" s="373"/>
      <c r="I761" s="373"/>
      <c r="J761" s="373"/>
      <c r="K761" s="373"/>
      <c r="L761" s="373" t="s">
        <v>3730</v>
      </c>
    </row>
    <row r="762" spans="1:12" s="172" customFormat="1" ht="15" hidden="1" customHeight="1" x14ac:dyDescent="0.25">
      <c r="A762" s="373">
        <v>21</v>
      </c>
      <c r="B762" s="374">
        <v>41488</v>
      </c>
      <c r="C762" s="373">
        <v>15.2</v>
      </c>
      <c r="D762" s="373" t="s">
        <v>3751</v>
      </c>
      <c r="E762" s="373" t="s">
        <v>1099</v>
      </c>
      <c r="F762" s="373" t="s">
        <v>3728</v>
      </c>
      <c r="G762" s="373" t="s">
        <v>3736</v>
      </c>
      <c r="H762" s="373"/>
      <c r="I762" s="373"/>
      <c r="J762" s="373">
        <v>1</v>
      </c>
      <c r="K762" s="373"/>
      <c r="L762" s="373" t="s">
        <v>3730</v>
      </c>
    </row>
    <row r="763" spans="1:12" s="172" customFormat="1" ht="15" hidden="1" customHeight="1" x14ac:dyDescent="0.25">
      <c r="A763" s="373">
        <v>22</v>
      </c>
      <c r="B763" s="374">
        <v>41489</v>
      </c>
      <c r="C763" s="373">
        <v>8.3000000000000007</v>
      </c>
      <c r="D763" s="373" t="s">
        <v>3752</v>
      </c>
      <c r="E763" s="373" t="s">
        <v>1413</v>
      </c>
      <c r="F763" s="373" t="s">
        <v>3728</v>
      </c>
      <c r="G763" s="373" t="s">
        <v>298</v>
      </c>
      <c r="H763" s="373"/>
      <c r="I763" s="373"/>
      <c r="J763" s="373"/>
      <c r="K763" s="373"/>
      <c r="L763" s="373" t="s">
        <v>3730</v>
      </c>
    </row>
    <row r="764" spans="1:12" s="172" customFormat="1" ht="15" hidden="1" customHeight="1" x14ac:dyDescent="0.25">
      <c r="A764" s="373">
        <v>23</v>
      </c>
      <c r="B764" s="374">
        <v>41489</v>
      </c>
      <c r="C764" s="373">
        <v>13</v>
      </c>
      <c r="D764" s="373" t="s">
        <v>3753</v>
      </c>
      <c r="E764" s="373" t="s">
        <v>1099</v>
      </c>
      <c r="F764" s="373" t="s">
        <v>3754</v>
      </c>
      <c r="G764" s="373" t="s">
        <v>3736</v>
      </c>
      <c r="H764" s="373"/>
      <c r="I764" s="373"/>
      <c r="J764" s="373">
        <v>1</v>
      </c>
      <c r="K764" s="373"/>
      <c r="L764" s="373" t="s">
        <v>3730</v>
      </c>
    </row>
    <row r="765" spans="1:12" s="172" customFormat="1" ht="15" hidden="1" customHeight="1" x14ac:dyDescent="0.25">
      <c r="A765" s="373">
        <v>24</v>
      </c>
      <c r="B765" s="374">
        <v>41489</v>
      </c>
      <c r="C765" s="373">
        <v>17.3</v>
      </c>
      <c r="D765" s="373" t="s">
        <v>3755</v>
      </c>
      <c r="E765" s="373" t="s">
        <v>1413</v>
      </c>
      <c r="F765" s="373" t="s">
        <v>3728</v>
      </c>
      <c r="G765" s="373" t="s">
        <v>298</v>
      </c>
      <c r="H765" s="373"/>
      <c r="I765" s="373"/>
      <c r="J765" s="373"/>
      <c r="K765" s="373"/>
      <c r="L765" s="373" t="s">
        <v>3730</v>
      </c>
    </row>
    <row r="766" spans="1:12" s="172" customFormat="1" ht="15" hidden="1" customHeight="1" x14ac:dyDescent="0.25">
      <c r="A766" s="373">
        <v>25</v>
      </c>
      <c r="B766" s="374">
        <v>41489</v>
      </c>
      <c r="C766" s="373">
        <v>20.2</v>
      </c>
      <c r="D766" s="373" t="s">
        <v>3756</v>
      </c>
      <c r="E766" s="373" t="s">
        <v>1413</v>
      </c>
      <c r="F766" s="373" t="s">
        <v>3728</v>
      </c>
      <c r="G766" s="373" t="s">
        <v>298</v>
      </c>
      <c r="H766" s="373"/>
      <c r="I766" s="373"/>
      <c r="J766" s="373"/>
      <c r="K766" s="373"/>
      <c r="L766" s="373" t="s">
        <v>3730</v>
      </c>
    </row>
    <row r="767" spans="1:12" s="172" customFormat="1" ht="15" hidden="1" customHeight="1" x14ac:dyDescent="0.25">
      <c r="A767" s="373">
        <v>26</v>
      </c>
      <c r="B767" s="374">
        <v>41492</v>
      </c>
      <c r="C767" s="373">
        <v>9.3000000000000007</v>
      </c>
      <c r="D767" s="373" t="s">
        <v>3757</v>
      </c>
      <c r="E767" s="373" t="s">
        <v>1369</v>
      </c>
      <c r="F767" s="373" t="s">
        <v>3728</v>
      </c>
      <c r="G767" s="373" t="s">
        <v>298</v>
      </c>
      <c r="H767" s="373"/>
      <c r="I767" s="373"/>
      <c r="J767" s="373">
        <v>1</v>
      </c>
      <c r="K767" s="373"/>
      <c r="L767" s="373" t="s">
        <v>3730</v>
      </c>
    </row>
    <row r="768" spans="1:12" s="172" customFormat="1" ht="15" hidden="1" customHeight="1" x14ac:dyDescent="0.25">
      <c r="A768" s="373">
        <v>27</v>
      </c>
      <c r="B768" s="374">
        <v>41494</v>
      </c>
      <c r="C768" s="373">
        <v>22</v>
      </c>
      <c r="D768" s="373" t="s">
        <v>3745</v>
      </c>
      <c r="E768" s="373" t="s">
        <v>1413</v>
      </c>
      <c r="F768" s="373" t="s">
        <v>3728</v>
      </c>
      <c r="G768" s="373" t="s">
        <v>298</v>
      </c>
      <c r="H768" s="373"/>
      <c r="I768" s="373"/>
      <c r="J768" s="373"/>
      <c r="K768" s="373"/>
      <c r="L768" s="373" t="s">
        <v>3730</v>
      </c>
    </row>
    <row r="769" spans="1:12" s="172" customFormat="1" ht="15" hidden="1" customHeight="1" x14ac:dyDescent="0.25">
      <c r="A769" s="373">
        <v>28</v>
      </c>
      <c r="B769" s="374">
        <v>41494</v>
      </c>
      <c r="C769" s="373">
        <v>11.5</v>
      </c>
      <c r="D769" s="373" t="s">
        <v>3758</v>
      </c>
      <c r="E769" s="373" t="s">
        <v>1413</v>
      </c>
      <c r="F769" s="373" t="s">
        <v>3728</v>
      </c>
      <c r="G769" s="373" t="s">
        <v>3759</v>
      </c>
      <c r="H769" s="373"/>
      <c r="I769" s="373"/>
      <c r="J769" s="373"/>
      <c r="K769" s="373"/>
      <c r="L769" s="373" t="s">
        <v>3730</v>
      </c>
    </row>
    <row r="770" spans="1:12" s="172" customFormat="1" ht="15" hidden="1" customHeight="1" x14ac:dyDescent="0.25">
      <c r="A770" s="373">
        <v>29</v>
      </c>
      <c r="B770" s="374">
        <v>41497</v>
      </c>
      <c r="C770" s="373">
        <v>23</v>
      </c>
      <c r="D770" s="373" t="s">
        <v>3760</v>
      </c>
      <c r="E770" s="373" t="s">
        <v>1413</v>
      </c>
      <c r="F770" s="373" t="s">
        <v>3728</v>
      </c>
      <c r="G770" s="373" t="s">
        <v>298</v>
      </c>
      <c r="H770" s="373"/>
      <c r="I770" s="373"/>
      <c r="J770" s="373"/>
      <c r="K770" s="373"/>
      <c r="L770" s="373" t="s">
        <v>3730</v>
      </c>
    </row>
    <row r="771" spans="1:12" s="172" customFormat="1" ht="15" hidden="1" customHeight="1" x14ac:dyDescent="0.25">
      <c r="A771" s="373">
        <v>30</v>
      </c>
      <c r="B771" s="374">
        <v>41497</v>
      </c>
      <c r="C771" s="373">
        <v>15</v>
      </c>
      <c r="D771" s="373" t="s">
        <v>3761</v>
      </c>
      <c r="E771" s="373" t="s">
        <v>1369</v>
      </c>
      <c r="F771" s="373" t="s">
        <v>3728</v>
      </c>
      <c r="G771" s="373" t="s">
        <v>3762</v>
      </c>
      <c r="H771" s="373"/>
      <c r="I771" s="373"/>
      <c r="J771" s="373"/>
      <c r="K771" s="373"/>
      <c r="L771" s="373" t="s">
        <v>3730</v>
      </c>
    </row>
    <row r="772" spans="1:12" s="172" customFormat="1" ht="15" hidden="1" customHeight="1" x14ac:dyDescent="0.25">
      <c r="A772" s="373">
        <v>31</v>
      </c>
      <c r="B772" s="374">
        <v>41497</v>
      </c>
      <c r="C772" s="373">
        <v>19.54</v>
      </c>
      <c r="D772" s="373" t="s">
        <v>3763</v>
      </c>
      <c r="E772" s="373" t="s">
        <v>1413</v>
      </c>
      <c r="F772" s="373" t="s">
        <v>3728</v>
      </c>
      <c r="G772" s="373" t="s">
        <v>2503</v>
      </c>
      <c r="H772" s="373"/>
      <c r="I772" s="373"/>
      <c r="J772" s="373"/>
      <c r="K772" s="373"/>
      <c r="L772" s="373" t="s">
        <v>3730</v>
      </c>
    </row>
    <row r="773" spans="1:12" s="172" customFormat="1" ht="15" hidden="1" customHeight="1" x14ac:dyDescent="0.25">
      <c r="A773" s="373">
        <v>32</v>
      </c>
      <c r="B773" s="374">
        <v>41498</v>
      </c>
      <c r="C773" s="373">
        <v>17.399999999999999</v>
      </c>
      <c r="D773" s="373" t="s">
        <v>3764</v>
      </c>
      <c r="E773" s="373" t="s">
        <v>1413</v>
      </c>
      <c r="F773" s="373" t="s">
        <v>3754</v>
      </c>
      <c r="G773" s="373" t="s">
        <v>3765</v>
      </c>
      <c r="H773" s="373"/>
      <c r="I773" s="373"/>
      <c r="J773" s="373"/>
      <c r="K773" s="373"/>
      <c r="L773" s="373" t="s">
        <v>3730</v>
      </c>
    </row>
    <row r="774" spans="1:12" s="172" customFormat="1" ht="15" hidden="1" customHeight="1" x14ac:dyDescent="0.25">
      <c r="A774" s="373">
        <v>33</v>
      </c>
      <c r="B774" s="374">
        <v>41499</v>
      </c>
      <c r="C774" s="373">
        <v>15</v>
      </c>
      <c r="D774" s="373" t="s">
        <v>3766</v>
      </c>
      <c r="E774" s="373" t="s">
        <v>1413</v>
      </c>
      <c r="F774" s="373" t="s">
        <v>3728</v>
      </c>
      <c r="G774" s="373" t="s">
        <v>1357</v>
      </c>
      <c r="H774" s="373"/>
      <c r="I774" s="373"/>
      <c r="J774" s="373"/>
      <c r="K774" s="373"/>
      <c r="L774" s="373" t="s">
        <v>3730</v>
      </c>
    </row>
    <row r="775" spans="1:12" s="172" customFormat="1" ht="15" hidden="1" customHeight="1" x14ac:dyDescent="0.25">
      <c r="A775" s="373">
        <v>34</v>
      </c>
      <c r="B775" s="374">
        <v>41499</v>
      </c>
      <c r="C775" s="373">
        <v>23</v>
      </c>
      <c r="D775" s="373" t="s">
        <v>3767</v>
      </c>
      <c r="E775" s="373" t="s">
        <v>3768</v>
      </c>
      <c r="F775" s="373" t="s">
        <v>3728</v>
      </c>
      <c r="G775" s="373" t="s">
        <v>3736</v>
      </c>
      <c r="H775" s="373"/>
      <c r="I775" s="373"/>
      <c r="J775" s="373"/>
      <c r="K775" s="373"/>
      <c r="L775" s="373" t="s">
        <v>3730</v>
      </c>
    </row>
    <row r="776" spans="1:12" s="172" customFormat="1" ht="15" hidden="1" customHeight="1" x14ac:dyDescent="0.25">
      <c r="A776" s="373">
        <v>35</v>
      </c>
      <c r="B776" s="374">
        <v>41501</v>
      </c>
      <c r="C776" s="373">
        <v>15.3</v>
      </c>
      <c r="D776" s="373" t="s">
        <v>3747</v>
      </c>
      <c r="E776" s="373" t="s">
        <v>3769</v>
      </c>
      <c r="F776" s="373" t="s">
        <v>3728</v>
      </c>
      <c r="G776" s="373" t="s">
        <v>351</v>
      </c>
      <c r="H776" s="373"/>
      <c r="I776" s="373"/>
      <c r="J776" s="373"/>
      <c r="K776" s="373">
        <v>1</v>
      </c>
      <c r="L776" s="373" t="s">
        <v>3730</v>
      </c>
    </row>
    <row r="777" spans="1:12" s="172" customFormat="1" ht="15" hidden="1" customHeight="1" x14ac:dyDescent="0.25">
      <c r="A777" s="373">
        <v>36</v>
      </c>
      <c r="B777" s="374">
        <v>41502</v>
      </c>
      <c r="C777" s="373">
        <v>11.15</v>
      </c>
      <c r="D777" s="373" t="s">
        <v>3770</v>
      </c>
      <c r="E777" s="373" t="s">
        <v>1369</v>
      </c>
      <c r="F777" s="373" t="s">
        <v>3728</v>
      </c>
      <c r="G777" s="373" t="s">
        <v>298</v>
      </c>
      <c r="H777" s="373"/>
      <c r="I777" s="373"/>
      <c r="J777" s="373"/>
      <c r="K777" s="373"/>
      <c r="L777" s="373" t="s">
        <v>3730</v>
      </c>
    </row>
    <row r="778" spans="1:12" s="172" customFormat="1" ht="15" hidden="1" customHeight="1" x14ac:dyDescent="0.25">
      <c r="A778" s="373">
        <v>37</v>
      </c>
      <c r="B778" s="374">
        <v>41502</v>
      </c>
      <c r="C778" s="373">
        <v>19.350000000000001</v>
      </c>
      <c r="D778" s="373" t="s">
        <v>3771</v>
      </c>
      <c r="E778" s="373" t="s">
        <v>1369</v>
      </c>
      <c r="F778" s="373" t="s">
        <v>3728</v>
      </c>
      <c r="G778" s="373" t="s">
        <v>298</v>
      </c>
      <c r="H778" s="373"/>
      <c r="I778" s="373"/>
      <c r="J778" s="373"/>
      <c r="K778" s="373"/>
      <c r="L778" s="373" t="s">
        <v>3730</v>
      </c>
    </row>
    <row r="779" spans="1:12" s="172" customFormat="1" ht="15" hidden="1" customHeight="1" x14ac:dyDescent="0.25">
      <c r="A779" s="373">
        <v>38</v>
      </c>
      <c r="B779" s="374">
        <v>41503</v>
      </c>
      <c r="C779" s="373">
        <v>8</v>
      </c>
      <c r="D779" s="373" t="s">
        <v>3772</v>
      </c>
      <c r="E779" s="373" t="s">
        <v>1369</v>
      </c>
      <c r="F779" s="373" t="s">
        <v>3754</v>
      </c>
      <c r="G779" s="373" t="s">
        <v>298</v>
      </c>
      <c r="H779" s="373"/>
      <c r="I779" s="373"/>
      <c r="J779" s="373"/>
      <c r="K779" s="373">
        <v>1</v>
      </c>
      <c r="L779" s="373" t="s">
        <v>3730</v>
      </c>
    </row>
    <row r="780" spans="1:12" s="172" customFormat="1" ht="15" hidden="1" customHeight="1" x14ac:dyDescent="0.25">
      <c r="A780" s="373">
        <v>39</v>
      </c>
      <c r="B780" s="374">
        <v>41503</v>
      </c>
      <c r="C780" s="373">
        <v>12.5</v>
      </c>
      <c r="D780" s="373" t="s">
        <v>3773</v>
      </c>
      <c r="E780" s="373" t="s">
        <v>3774</v>
      </c>
      <c r="F780" s="373" t="s">
        <v>3728</v>
      </c>
      <c r="G780" s="373" t="s">
        <v>3736</v>
      </c>
      <c r="H780" s="373"/>
      <c r="I780" s="373"/>
      <c r="J780" s="373"/>
      <c r="K780" s="373"/>
      <c r="L780" s="373" t="s">
        <v>3730</v>
      </c>
    </row>
    <row r="781" spans="1:12" s="172" customFormat="1" ht="15" hidden="1" customHeight="1" x14ac:dyDescent="0.25">
      <c r="A781" s="373">
        <v>40</v>
      </c>
      <c r="B781" s="374">
        <v>41505</v>
      </c>
      <c r="C781" s="373">
        <v>14</v>
      </c>
      <c r="D781" s="373" t="s">
        <v>3775</v>
      </c>
      <c r="E781" s="373" t="s">
        <v>1413</v>
      </c>
      <c r="F781" s="373" t="s">
        <v>3728</v>
      </c>
      <c r="G781" s="373" t="s">
        <v>2503</v>
      </c>
      <c r="H781" s="373"/>
      <c r="I781" s="373"/>
      <c r="J781" s="373"/>
      <c r="K781" s="373"/>
      <c r="L781" s="373" t="s">
        <v>3730</v>
      </c>
    </row>
    <row r="782" spans="1:12" s="172" customFormat="1" ht="15" hidden="1" customHeight="1" x14ac:dyDescent="0.25">
      <c r="A782" s="373">
        <v>41</v>
      </c>
      <c r="B782" s="374">
        <v>41507</v>
      </c>
      <c r="C782" s="373">
        <v>10.199999999999999</v>
      </c>
      <c r="D782" s="373" t="s">
        <v>3776</v>
      </c>
      <c r="E782" s="373" t="s">
        <v>1413</v>
      </c>
      <c r="F782" s="373" t="s">
        <v>3728</v>
      </c>
      <c r="G782" s="373" t="s">
        <v>3777</v>
      </c>
      <c r="H782" s="373"/>
      <c r="I782" s="373"/>
      <c r="J782" s="373"/>
      <c r="K782" s="373"/>
      <c r="L782" s="373" t="s">
        <v>3730</v>
      </c>
    </row>
    <row r="783" spans="1:12" s="172" customFormat="1" ht="15" hidden="1" customHeight="1" x14ac:dyDescent="0.25">
      <c r="A783" s="373">
        <v>42</v>
      </c>
      <c r="B783" s="374">
        <v>41512</v>
      </c>
      <c r="C783" s="373">
        <v>22.3</v>
      </c>
      <c r="D783" s="373" t="s">
        <v>3778</v>
      </c>
      <c r="E783" s="373" t="s">
        <v>1413</v>
      </c>
      <c r="F783" s="373" t="s">
        <v>3728</v>
      </c>
      <c r="G783" s="373" t="s">
        <v>298</v>
      </c>
      <c r="H783" s="373"/>
      <c r="I783" s="373"/>
      <c r="J783" s="373"/>
      <c r="K783" s="373"/>
      <c r="L783" s="373" t="s">
        <v>3730</v>
      </c>
    </row>
    <row r="784" spans="1:12" s="172" customFormat="1" ht="15" hidden="1" customHeight="1" x14ac:dyDescent="0.25">
      <c r="A784" s="373">
        <v>43</v>
      </c>
      <c r="B784" s="374">
        <v>41513</v>
      </c>
      <c r="C784" s="373">
        <v>18.149999999999999</v>
      </c>
      <c r="D784" s="373" t="s">
        <v>3771</v>
      </c>
      <c r="E784" s="373" t="s">
        <v>3779</v>
      </c>
      <c r="F784" s="373" t="s">
        <v>3728</v>
      </c>
      <c r="G784" s="373" t="s">
        <v>3736</v>
      </c>
      <c r="H784" s="373"/>
      <c r="I784" s="373"/>
      <c r="J784" s="373"/>
      <c r="K784" s="373">
        <v>1</v>
      </c>
      <c r="L784" s="373" t="s">
        <v>3730</v>
      </c>
    </row>
    <row r="785" spans="1:12" s="172" customFormat="1" ht="15" hidden="1" customHeight="1" x14ac:dyDescent="0.25">
      <c r="A785" s="373">
        <v>44</v>
      </c>
      <c r="B785" s="374">
        <v>41515</v>
      </c>
      <c r="C785" s="373">
        <v>18.2</v>
      </c>
      <c r="D785" s="373" t="s">
        <v>3780</v>
      </c>
      <c r="E785" s="373" t="s">
        <v>1385</v>
      </c>
      <c r="F785" s="373" t="s">
        <v>3728</v>
      </c>
      <c r="G785" s="373" t="s">
        <v>298</v>
      </c>
      <c r="H785" s="373"/>
      <c r="I785" s="373"/>
      <c r="J785" s="373"/>
      <c r="K785" s="373">
        <v>1</v>
      </c>
      <c r="L785" s="373" t="s">
        <v>3730</v>
      </c>
    </row>
    <row r="786" spans="1:12" s="172" customFormat="1" ht="15" hidden="1" customHeight="1" x14ac:dyDescent="0.25">
      <c r="A786" s="373">
        <v>45</v>
      </c>
      <c r="B786" s="374">
        <v>41516</v>
      </c>
      <c r="C786" s="373">
        <v>3.45</v>
      </c>
      <c r="D786" s="373" t="s">
        <v>3781</v>
      </c>
      <c r="E786" s="373" t="s">
        <v>1099</v>
      </c>
      <c r="F786" s="373" t="s">
        <v>3728</v>
      </c>
      <c r="G786" s="373" t="s">
        <v>3736</v>
      </c>
      <c r="H786" s="373"/>
      <c r="I786" s="373"/>
      <c r="J786" s="373"/>
      <c r="K786" s="373">
        <v>1</v>
      </c>
      <c r="L786" s="373" t="s">
        <v>3730</v>
      </c>
    </row>
    <row r="787" spans="1:12" s="172" customFormat="1" ht="15" hidden="1" customHeight="1" x14ac:dyDescent="0.25">
      <c r="A787" s="373">
        <v>46</v>
      </c>
      <c r="B787" s="374">
        <v>41517</v>
      </c>
      <c r="C787" s="373">
        <v>15</v>
      </c>
      <c r="D787" s="373" t="s">
        <v>3782</v>
      </c>
      <c r="E787" s="373" t="s">
        <v>1413</v>
      </c>
      <c r="F787" s="373" t="s">
        <v>3728</v>
      </c>
      <c r="G787" s="373" t="s">
        <v>351</v>
      </c>
      <c r="H787" s="373"/>
      <c r="I787" s="373"/>
      <c r="J787" s="373"/>
      <c r="K787" s="373"/>
      <c r="L787" s="373" t="s">
        <v>3730</v>
      </c>
    </row>
    <row r="788" spans="1:12" s="5" customFormat="1" ht="20.100000000000001" customHeight="1" x14ac:dyDescent="0.25">
      <c r="A788" s="37"/>
      <c r="B788" s="38"/>
      <c r="C788" s="37"/>
      <c r="D788" s="37"/>
      <c r="E788" s="37"/>
      <c r="F788" s="37" t="s">
        <v>3013</v>
      </c>
      <c r="G788" s="37" t="s">
        <v>779</v>
      </c>
      <c r="H788" s="38">
        <f>SUM(H761:H787)</f>
        <v>0</v>
      </c>
      <c r="I788" s="38">
        <f>SUM(I761:I787)</f>
        <v>0</v>
      </c>
      <c r="J788" s="38">
        <f>SUM(J761:J787)</f>
        <v>3</v>
      </c>
      <c r="K788" s="38">
        <f>SUM(K761:K787)</f>
        <v>5</v>
      </c>
      <c r="L788" s="37"/>
    </row>
    <row r="789" spans="1:12" s="172" customFormat="1" ht="15" hidden="1" customHeight="1" x14ac:dyDescent="0.25">
      <c r="A789" s="373">
        <v>47</v>
      </c>
      <c r="B789" s="378" t="s">
        <v>3783</v>
      </c>
      <c r="C789" s="373">
        <v>17</v>
      </c>
      <c r="D789" s="373" t="s">
        <v>3784</v>
      </c>
      <c r="E789" s="373" t="s">
        <v>1413</v>
      </c>
      <c r="F789" s="373" t="s">
        <v>3728</v>
      </c>
      <c r="G789" s="373" t="s">
        <v>3785</v>
      </c>
      <c r="H789" s="373"/>
      <c r="I789" s="373"/>
      <c r="J789" s="373"/>
      <c r="K789" s="373"/>
      <c r="L789" s="373" t="s">
        <v>3730</v>
      </c>
    </row>
    <row r="790" spans="1:12" s="172" customFormat="1" ht="15" hidden="1" customHeight="1" x14ac:dyDescent="0.25">
      <c r="A790" s="373">
        <v>48</v>
      </c>
      <c r="B790" s="378" t="s">
        <v>3786</v>
      </c>
      <c r="C790" s="373">
        <v>17</v>
      </c>
      <c r="D790" s="373" t="s">
        <v>3787</v>
      </c>
      <c r="E790" s="373" t="s">
        <v>1413</v>
      </c>
      <c r="F790" s="373" t="s">
        <v>3728</v>
      </c>
      <c r="G790" s="373" t="s">
        <v>3785</v>
      </c>
      <c r="H790" s="373"/>
      <c r="I790" s="373"/>
      <c r="J790" s="373"/>
      <c r="K790" s="373"/>
      <c r="L790" s="373" t="s">
        <v>3730</v>
      </c>
    </row>
    <row r="791" spans="1:12" s="172" customFormat="1" ht="15" hidden="1" customHeight="1" x14ac:dyDescent="0.25">
      <c r="A791" s="373">
        <v>49</v>
      </c>
      <c r="B791" s="378" t="s">
        <v>3788</v>
      </c>
      <c r="C791" s="373">
        <v>20</v>
      </c>
      <c r="D791" s="373" t="s">
        <v>3789</v>
      </c>
      <c r="E791" s="373" t="s">
        <v>1413</v>
      </c>
      <c r="F791" s="373" t="s">
        <v>3728</v>
      </c>
      <c r="G791" s="373" t="s">
        <v>3790</v>
      </c>
      <c r="H791" s="373"/>
      <c r="I791" s="373"/>
      <c r="J791" s="373"/>
      <c r="K791" s="373"/>
      <c r="L791" s="373" t="s">
        <v>3730</v>
      </c>
    </row>
    <row r="792" spans="1:12" s="172" customFormat="1" ht="15" hidden="1" customHeight="1" x14ac:dyDescent="0.25">
      <c r="A792" s="373">
        <v>50</v>
      </c>
      <c r="B792" s="378" t="s">
        <v>3791</v>
      </c>
      <c r="C792" s="373">
        <v>11.1</v>
      </c>
      <c r="D792" s="373" t="s">
        <v>3792</v>
      </c>
      <c r="E792" s="373" t="s">
        <v>1413</v>
      </c>
      <c r="F792" s="373" t="s">
        <v>3728</v>
      </c>
      <c r="G792" s="373" t="s">
        <v>1357</v>
      </c>
      <c r="H792" s="373"/>
      <c r="I792" s="373"/>
      <c r="J792" s="373"/>
      <c r="K792" s="373"/>
      <c r="L792" s="373" t="s">
        <v>3730</v>
      </c>
    </row>
    <row r="793" spans="1:12" s="172" customFormat="1" ht="15" hidden="1" customHeight="1" x14ac:dyDescent="0.25">
      <c r="A793" s="373">
        <v>51</v>
      </c>
      <c r="B793" s="378" t="s">
        <v>3793</v>
      </c>
      <c r="C793" s="373">
        <v>21</v>
      </c>
      <c r="D793" s="373" t="s">
        <v>1273</v>
      </c>
      <c r="E793" s="373" t="s">
        <v>3794</v>
      </c>
      <c r="F793" s="373" t="s">
        <v>3728</v>
      </c>
      <c r="G793" s="373" t="s">
        <v>351</v>
      </c>
      <c r="H793" s="373"/>
      <c r="I793" s="373"/>
      <c r="J793" s="373"/>
      <c r="K793" s="373"/>
      <c r="L793" s="373" t="s">
        <v>3730</v>
      </c>
    </row>
    <row r="794" spans="1:12" s="172" customFormat="1" ht="15" hidden="1" customHeight="1" x14ac:dyDescent="0.25">
      <c r="A794" s="373">
        <v>52</v>
      </c>
      <c r="B794" s="378" t="s">
        <v>3681</v>
      </c>
      <c r="C794" s="373">
        <v>8</v>
      </c>
      <c r="D794" s="373" t="s">
        <v>1273</v>
      </c>
      <c r="E794" s="373" t="s">
        <v>1413</v>
      </c>
      <c r="F794" s="373" t="s">
        <v>3728</v>
      </c>
      <c r="G794" s="373" t="s">
        <v>298</v>
      </c>
      <c r="H794" s="373"/>
      <c r="I794" s="373"/>
      <c r="J794" s="373"/>
      <c r="K794" s="373">
        <v>1</v>
      </c>
      <c r="L794" s="373" t="s">
        <v>3730</v>
      </c>
    </row>
    <row r="795" spans="1:12" s="172" customFormat="1" ht="15" hidden="1" customHeight="1" x14ac:dyDescent="0.25">
      <c r="A795" s="373">
        <v>53</v>
      </c>
      <c r="B795" s="378" t="s">
        <v>3795</v>
      </c>
      <c r="C795" s="373">
        <v>15</v>
      </c>
      <c r="D795" s="373" t="s">
        <v>1273</v>
      </c>
      <c r="E795" s="373" t="s">
        <v>1413</v>
      </c>
      <c r="F795" s="373" t="s">
        <v>3728</v>
      </c>
      <c r="G795" s="373" t="s">
        <v>298</v>
      </c>
      <c r="H795" s="373"/>
      <c r="I795" s="373"/>
      <c r="J795" s="373"/>
      <c r="K795" s="373"/>
      <c r="L795" s="373" t="s">
        <v>3730</v>
      </c>
    </row>
    <row r="796" spans="1:12" s="172" customFormat="1" ht="15" hidden="1" customHeight="1" x14ac:dyDescent="0.25">
      <c r="A796" s="373">
        <v>54</v>
      </c>
      <c r="B796" s="378" t="s">
        <v>3686</v>
      </c>
      <c r="C796" s="373">
        <v>20.3</v>
      </c>
      <c r="D796" s="373" t="s">
        <v>3796</v>
      </c>
      <c r="E796" s="373" t="s">
        <v>1369</v>
      </c>
      <c r="F796" s="373" t="s">
        <v>3728</v>
      </c>
      <c r="G796" s="373" t="s">
        <v>1357</v>
      </c>
      <c r="H796" s="373"/>
      <c r="I796" s="373"/>
      <c r="J796" s="373"/>
      <c r="K796" s="373"/>
      <c r="L796" s="373" t="s">
        <v>3730</v>
      </c>
    </row>
    <row r="797" spans="1:12" s="172" customFormat="1" ht="15" hidden="1" customHeight="1" x14ac:dyDescent="0.25">
      <c r="A797" s="373">
        <v>55</v>
      </c>
      <c r="B797" s="378" t="s">
        <v>3686</v>
      </c>
      <c r="C797" s="373">
        <v>13.45</v>
      </c>
      <c r="D797" s="373" t="s">
        <v>3797</v>
      </c>
      <c r="E797" s="373" t="s">
        <v>1369</v>
      </c>
      <c r="F797" s="373" t="s">
        <v>3728</v>
      </c>
      <c r="G797" s="373" t="s">
        <v>351</v>
      </c>
      <c r="H797" s="373"/>
      <c r="I797" s="373"/>
      <c r="J797" s="373"/>
      <c r="K797" s="373"/>
      <c r="L797" s="373" t="s">
        <v>3730</v>
      </c>
    </row>
    <row r="798" spans="1:12" s="172" customFormat="1" ht="15" hidden="1" customHeight="1" x14ac:dyDescent="0.25">
      <c r="A798" s="373">
        <v>56</v>
      </c>
      <c r="B798" s="378" t="s">
        <v>3798</v>
      </c>
      <c r="C798" s="373">
        <v>14.5</v>
      </c>
      <c r="D798" s="373" t="s">
        <v>3799</v>
      </c>
      <c r="E798" s="373" t="s">
        <v>1369</v>
      </c>
      <c r="F798" s="373" t="s">
        <v>3728</v>
      </c>
      <c r="G798" s="373" t="s">
        <v>298</v>
      </c>
      <c r="H798" s="373"/>
      <c r="I798" s="373"/>
      <c r="J798" s="373"/>
      <c r="K798" s="373"/>
      <c r="L798" s="373" t="s">
        <v>3730</v>
      </c>
    </row>
    <row r="799" spans="1:12" s="172" customFormat="1" ht="15" hidden="1" customHeight="1" x14ac:dyDescent="0.25">
      <c r="A799" s="373">
        <v>57</v>
      </c>
      <c r="B799" s="378" t="s">
        <v>3800</v>
      </c>
      <c r="C799" s="373">
        <v>23.1</v>
      </c>
      <c r="D799" s="373" t="s">
        <v>3801</v>
      </c>
      <c r="E799" s="373" t="s">
        <v>1369</v>
      </c>
      <c r="F799" s="373" t="s">
        <v>3754</v>
      </c>
      <c r="G799" s="373" t="s">
        <v>1357</v>
      </c>
      <c r="H799" s="373"/>
      <c r="I799" s="373"/>
      <c r="J799" s="373"/>
      <c r="K799" s="373"/>
      <c r="L799" s="373" t="s">
        <v>3730</v>
      </c>
    </row>
    <row r="800" spans="1:12" s="172" customFormat="1" ht="15" hidden="1" customHeight="1" x14ac:dyDescent="0.25">
      <c r="A800" s="373">
        <v>58</v>
      </c>
      <c r="B800" s="378" t="s">
        <v>3690</v>
      </c>
      <c r="C800" s="373">
        <v>9.3000000000000007</v>
      </c>
      <c r="D800" s="373" t="s">
        <v>3741</v>
      </c>
      <c r="E800" s="373" t="s">
        <v>1369</v>
      </c>
      <c r="F800" s="373" t="s">
        <v>3728</v>
      </c>
      <c r="G800" s="373" t="s">
        <v>298</v>
      </c>
      <c r="H800" s="373"/>
      <c r="I800" s="373"/>
      <c r="J800" s="373"/>
      <c r="K800" s="373"/>
      <c r="L800" s="373" t="s">
        <v>3730</v>
      </c>
    </row>
    <row r="801" spans="1:12" s="172" customFormat="1" ht="15" hidden="1" customHeight="1" x14ac:dyDescent="0.25">
      <c r="A801" s="373">
        <v>59</v>
      </c>
      <c r="B801" s="378" t="s">
        <v>3802</v>
      </c>
      <c r="C801" s="373">
        <v>4.3</v>
      </c>
      <c r="D801" s="373" t="s">
        <v>3735</v>
      </c>
      <c r="E801" s="373" t="s">
        <v>1099</v>
      </c>
      <c r="F801" s="373" t="s">
        <v>3728</v>
      </c>
      <c r="G801" s="373" t="s">
        <v>298</v>
      </c>
      <c r="H801" s="373"/>
      <c r="I801" s="373"/>
      <c r="J801" s="373"/>
      <c r="K801" s="373"/>
      <c r="L801" s="373" t="s">
        <v>3730</v>
      </c>
    </row>
    <row r="802" spans="1:12" s="172" customFormat="1" ht="15" hidden="1" customHeight="1" x14ac:dyDescent="0.25">
      <c r="A802" s="373">
        <v>60</v>
      </c>
      <c r="B802" s="378" t="s">
        <v>3802</v>
      </c>
      <c r="C802" s="373">
        <v>21</v>
      </c>
      <c r="D802" s="373" t="s">
        <v>3741</v>
      </c>
      <c r="E802" s="373" t="s">
        <v>1385</v>
      </c>
      <c r="F802" s="373" t="s">
        <v>3728</v>
      </c>
      <c r="G802" s="373" t="s">
        <v>298</v>
      </c>
      <c r="H802" s="373"/>
      <c r="I802" s="373"/>
      <c r="J802" s="373"/>
      <c r="K802" s="373"/>
      <c r="L802" s="373" t="s">
        <v>3730</v>
      </c>
    </row>
    <row r="803" spans="1:12" s="172" customFormat="1" ht="15" hidden="1" customHeight="1" x14ac:dyDescent="0.25">
      <c r="A803" s="373">
        <v>61</v>
      </c>
      <c r="B803" s="378" t="s">
        <v>3693</v>
      </c>
      <c r="C803" s="373">
        <v>11.3</v>
      </c>
      <c r="D803" s="373" t="s">
        <v>3803</v>
      </c>
      <c r="E803" s="373" t="s">
        <v>1369</v>
      </c>
      <c r="F803" s="373" t="s">
        <v>3728</v>
      </c>
      <c r="G803" s="373" t="s">
        <v>3804</v>
      </c>
      <c r="H803" s="373"/>
      <c r="I803" s="373"/>
      <c r="J803" s="373"/>
      <c r="K803" s="373"/>
      <c r="L803" s="373" t="s">
        <v>3730</v>
      </c>
    </row>
    <row r="804" spans="1:12" s="172" customFormat="1" ht="15" hidden="1" customHeight="1" x14ac:dyDescent="0.25">
      <c r="A804" s="373">
        <v>62</v>
      </c>
      <c r="B804" s="378" t="s">
        <v>3693</v>
      </c>
      <c r="C804" s="373">
        <v>1</v>
      </c>
      <c r="D804" s="373" t="s">
        <v>1437</v>
      </c>
      <c r="E804" s="373" t="s">
        <v>3805</v>
      </c>
      <c r="F804" s="373" t="s">
        <v>3728</v>
      </c>
      <c r="G804" s="373" t="s">
        <v>351</v>
      </c>
      <c r="H804" s="373"/>
      <c r="I804" s="373">
        <v>1</v>
      </c>
      <c r="J804" s="373"/>
      <c r="K804" s="373"/>
      <c r="L804" s="373" t="s">
        <v>3730</v>
      </c>
    </row>
    <row r="805" spans="1:12" s="172" customFormat="1" ht="15" hidden="1" customHeight="1" x14ac:dyDescent="0.25">
      <c r="A805" s="373">
        <v>63</v>
      </c>
      <c r="B805" s="378" t="s">
        <v>3693</v>
      </c>
      <c r="C805" s="373">
        <v>18</v>
      </c>
      <c r="D805" s="373" t="s">
        <v>3796</v>
      </c>
      <c r="E805" s="373" t="s">
        <v>1369</v>
      </c>
      <c r="F805" s="373" t="s">
        <v>3728</v>
      </c>
      <c r="G805" s="373" t="s">
        <v>298</v>
      </c>
      <c r="H805" s="373"/>
      <c r="I805" s="373"/>
      <c r="J805" s="373"/>
      <c r="K805" s="373"/>
      <c r="L805" s="373" t="s">
        <v>3730</v>
      </c>
    </row>
    <row r="806" spans="1:12" s="172" customFormat="1" ht="15" hidden="1" customHeight="1" x14ac:dyDescent="0.25">
      <c r="A806" s="373">
        <v>64</v>
      </c>
      <c r="B806" s="378" t="s">
        <v>3806</v>
      </c>
      <c r="C806" s="373">
        <v>4</v>
      </c>
      <c r="D806" s="373" t="s">
        <v>3773</v>
      </c>
      <c r="E806" s="373" t="s">
        <v>1369</v>
      </c>
      <c r="F806" s="373" t="s">
        <v>3728</v>
      </c>
      <c r="G806" s="373" t="s">
        <v>298</v>
      </c>
      <c r="H806" s="373"/>
      <c r="I806" s="373">
        <v>1</v>
      </c>
      <c r="J806" s="373">
        <v>1</v>
      </c>
      <c r="K806" s="373"/>
      <c r="L806" s="373" t="s">
        <v>3730</v>
      </c>
    </row>
    <row r="807" spans="1:12" s="172" customFormat="1" ht="15" hidden="1" customHeight="1" x14ac:dyDescent="0.25">
      <c r="A807" s="373">
        <v>65</v>
      </c>
      <c r="B807" s="378" t="s">
        <v>3807</v>
      </c>
      <c r="C807" s="373">
        <v>17.45</v>
      </c>
      <c r="D807" s="373" t="s">
        <v>3808</v>
      </c>
      <c r="E807" s="373" t="s">
        <v>1369</v>
      </c>
      <c r="F807" s="373" t="s">
        <v>3728</v>
      </c>
      <c r="G807" s="373" t="s">
        <v>298</v>
      </c>
      <c r="H807" s="373"/>
      <c r="I807" s="373"/>
      <c r="J807" s="373"/>
      <c r="K807" s="373"/>
      <c r="L807" s="373" t="s">
        <v>3730</v>
      </c>
    </row>
    <row r="808" spans="1:12" s="172" customFormat="1" ht="15" hidden="1" customHeight="1" x14ac:dyDescent="0.25">
      <c r="A808" s="373">
        <v>66</v>
      </c>
      <c r="B808" s="378" t="s">
        <v>3807</v>
      </c>
      <c r="C808" s="373">
        <v>19.55</v>
      </c>
      <c r="D808" s="373" t="s">
        <v>3809</v>
      </c>
      <c r="E808" s="373" t="s">
        <v>1369</v>
      </c>
      <c r="F808" s="373" t="s">
        <v>3728</v>
      </c>
      <c r="G808" s="373" t="s">
        <v>298</v>
      </c>
      <c r="H808" s="373"/>
      <c r="I808" s="373"/>
      <c r="J808" s="373"/>
      <c r="K808" s="373"/>
      <c r="L808" s="373" t="s">
        <v>3730</v>
      </c>
    </row>
    <row r="809" spans="1:12" s="172" customFormat="1" ht="15" hidden="1" customHeight="1" x14ac:dyDescent="0.25">
      <c r="A809" s="373">
        <v>67</v>
      </c>
      <c r="B809" s="378" t="s">
        <v>3807</v>
      </c>
      <c r="C809" s="373">
        <v>20</v>
      </c>
      <c r="D809" s="373" t="s">
        <v>3799</v>
      </c>
      <c r="E809" s="373" t="s">
        <v>1369</v>
      </c>
      <c r="F809" s="373" t="s">
        <v>3728</v>
      </c>
      <c r="G809" s="373" t="s">
        <v>298</v>
      </c>
      <c r="H809" s="373"/>
      <c r="I809" s="373"/>
      <c r="J809" s="373"/>
      <c r="K809" s="373"/>
      <c r="L809" s="373" t="s">
        <v>3730</v>
      </c>
    </row>
    <row r="810" spans="1:12" s="172" customFormat="1" ht="15" hidden="1" customHeight="1" x14ac:dyDescent="0.25">
      <c r="A810" s="373">
        <v>68</v>
      </c>
      <c r="B810" s="378" t="s">
        <v>3810</v>
      </c>
      <c r="C810" s="373">
        <v>11.5</v>
      </c>
      <c r="D810" s="373" t="s">
        <v>3811</v>
      </c>
      <c r="E810" s="373" t="s">
        <v>1413</v>
      </c>
      <c r="F810" s="373" t="s">
        <v>3728</v>
      </c>
      <c r="G810" s="373" t="s">
        <v>3729</v>
      </c>
      <c r="H810" s="373"/>
      <c r="I810" s="373"/>
      <c r="J810" s="373"/>
      <c r="K810" s="373">
        <v>1</v>
      </c>
      <c r="L810" s="373" t="s">
        <v>3730</v>
      </c>
    </row>
    <row r="811" spans="1:12" s="172" customFormat="1" ht="15" hidden="1" customHeight="1" x14ac:dyDescent="0.25">
      <c r="A811" s="373">
        <v>69</v>
      </c>
      <c r="B811" s="378" t="s">
        <v>3810</v>
      </c>
      <c r="C811" s="373">
        <v>12.33</v>
      </c>
      <c r="D811" s="373" t="s">
        <v>3812</v>
      </c>
      <c r="E811" s="373" t="s">
        <v>1369</v>
      </c>
      <c r="F811" s="373" t="s">
        <v>3728</v>
      </c>
      <c r="G811" s="373" t="s">
        <v>298</v>
      </c>
      <c r="H811" s="373"/>
      <c r="I811" s="373"/>
      <c r="J811" s="373"/>
      <c r="K811" s="373"/>
      <c r="L811" s="373" t="s">
        <v>3730</v>
      </c>
    </row>
    <row r="812" spans="1:12" s="172" customFormat="1" ht="15" hidden="1" customHeight="1" x14ac:dyDescent="0.25">
      <c r="A812" s="373">
        <v>70</v>
      </c>
      <c r="B812" s="378" t="s">
        <v>3810</v>
      </c>
      <c r="C812" s="373">
        <v>16</v>
      </c>
      <c r="D812" s="373" t="s">
        <v>3813</v>
      </c>
      <c r="E812" s="373" t="s">
        <v>1369</v>
      </c>
      <c r="F812" s="373" t="s">
        <v>3728</v>
      </c>
      <c r="G812" s="373" t="s">
        <v>3814</v>
      </c>
      <c r="H812" s="373"/>
      <c r="I812" s="373"/>
      <c r="J812" s="373"/>
      <c r="K812" s="373">
        <v>1</v>
      </c>
      <c r="L812" s="373" t="s">
        <v>3730</v>
      </c>
    </row>
    <row r="813" spans="1:12" s="172" customFormat="1" ht="15" hidden="1" customHeight="1" x14ac:dyDescent="0.25">
      <c r="A813" s="373">
        <v>71</v>
      </c>
      <c r="B813" s="378" t="s">
        <v>3815</v>
      </c>
      <c r="C813" s="373">
        <v>9</v>
      </c>
      <c r="D813" s="373" t="s">
        <v>1417</v>
      </c>
      <c r="E813" s="373" t="s">
        <v>1369</v>
      </c>
      <c r="F813" s="373" t="s">
        <v>3728</v>
      </c>
      <c r="G813" s="373" t="s">
        <v>298</v>
      </c>
      <c r="H813" s="373"/>
      <c r="I813" s="373"/>
      <c r="J813" s="373"/>
      <c r="K813" s="373"/>
      <c r="L813" s="373" t="s">
        <v>3730</v>
      </c>
    </row>
    <row r="814" spans="1:12" s="172" customFormat="1" ht="15" hidden="1" customHeight="1" x14ac:dyDescent="0.25">
      <c r="A814" s="373">
        <v>72</v>
      </c>
      <c r="B814" s="378" t="s">
        <v>3815</v>
      </c>
      <c r="C814" s="373">
        <v>17.45</v>
      </c>
      <c r="D814" s="373" t="s">
        <v>3801</v>
      </c>
      <c r="E814" s="373" t="s">
        <v>1369</v>
      </c>
      <c r="F814" s="373" t="s">
        <v>3728</v>
      </c>
      <c r="G814" s="373" t="s">
        <v>3816</v>
      </c>
      <c r="H814" s="373"/>
      <c r="I814" s="373"/>
      <c r="J814" s="373"/>
      <c r="K814" s="373"/>
      <c r="L814" s="373" t="s">
        <v>3730</v>
      </c>
    </row>
    <row r="815" spans="1:12" s="172" customFormat="1" ht="15" hidden="1" customHeight="1" x14ac:dyDescent="0.25">
      <c r="A815" s="373">
        <v>73</v>
      </c>
      <c r="B815" s="378" t="s">
        <v>3817</v>
      </c>
      <c r="C815" s="373">
        <v>12</v>
      </c>
      <c r="D815" s="373" t="s">
        <v>3818</v>
      </c>
      <c r="E815" s="373" t="s">
        <v>1413</v>
      </c>
      <c r="F815" s="373" t="s">
        <v>3728</v>
      </c>
      <c r="G815" s="373" t="s">
        <v>298</v>
      </c>
      <c r="H815" s="373"/>
      <c r="I815" s="373"/>
      <c r="J815" s="373"/>
      <c r="K815" s="373"/>
      <c r="L815" s="373" t="s">
        <v>3730</v>
      </c>
    </row>
    <row r="816" spans="1:12" s="172" customFormat="1" ht="15" hidden="1" customHeight="1" x14ac:dyDescent="0.25">
      <c r="A816" s="373">
        <v>74</v>
      </c>
      <c r="B816" s="378" t="s">
        <v>3817</v>
      </c>
      <c r="C816" s="373">
        <v>15</v>
      </c>
      <c r="D816" s="373" t="s">
        <v>3819</v>
      </c>
      <c r="E816" s="373" t="s">
        <v>3794</v>
      </c>
      <c r="F816" s="373" t="s">
        <v>3728</v>
      </c>
      <c r="G816" s="373" t="s">
        <v>298</v>
      </c>
      <c r="H816" s="373"/>
      <c r="I816" s="373"/>
      <c r="J816" s="373"/>
      <c r="K816" s="373"/>
      <c r="L816" s="373" t="s">
        <v>3730</v>
      </c>
    </row>
    <row r="817" spans="1:12" s="172" customFormat="1" ht="15" hidden="1" customHeight="1" x14ac:dyDescent="0.25">
      <c r="A817" s="373">
        <v>75</v>
      </c>
      <c r="B817" s="378" t="s">
        <v>3820</v>
      </c>
      <c r="C817" s="373">
        <v>18</v>
      </c>
      <c r="D817" s="373" t="s">
        <v>3821</v>
      </c>
      <c r="E817" s="373" t="s">
        <v>1369</v>
      </c>
      <c r="F817" s="373" t="s">
        <v>3728</v>
      </c>
      <c r="G817" s="373" t="s">
        <v>298</v>
      </c>
      <c r="H817" s="373"/>
      <c r="I817" s="373"/>
      <c r="J817" s="373"/>
      <c r="K817" s="373">
        <v>1</v>
      </c>
      <c r="L817" s="373" t="s">
        <v>3730</v>
      </c>
    </row>
    <row r="818" spans="1:12" s="172" customFormat="1" ht="15" hidden="1" customHeight="1" x14ac:dyDescent="0.25">
      <c r="A818" s="373">
        <v>76</v>
      </c>
      <c r="B818" s="378" t="s">
        <v>3822</v>
      </c>
      <c r="C818" s="373">
        <v>12</v>
      </c>
      <c r="D818" s="373" t="s">
        <v>3823</v>
      </c>
      <c r="E818" s="373" t="s">
        <v>1369</v>
      </c>
      <c r="F818" s="373" t="s">
        <v>3728</v>
      </c>
      <c r="G818" s="373" t="s">
        <v>325</v>
      </c>
      <c r="H818" s="373"/>
      <c r="I818" s="373"/>
      <c r="J818" s="373"/>
      <c r="K818" s="373"/>
      <c r="L818" s="373" t="s">
        <v>3730</v>
      </c>
    </row>
    <row r="819" spans="1:12" s="172" customFormat="1" ht="15" hidden="1" customHeight="1" x14ac:dyDescent="0.25">
      <c r="A819" s="373">
        <v>77</v>
      </c>
      <c r="B819" s="378" t="s">
        <v>3822</v>
      </c>
      <c r="C819" s="373">
        <v>13.3</v>
      </c>
      <c r="D819" s="373" t="s">
        <v>3824</v>
      </c>
      <c r="E819" s="373" t="s">
        <v>1369</v>
      </c>
      <c r="F819" s="373" t="s">
        <v>3728</v>
      </c>
      <c r="G819" s="373" t="s">
        <v>3825</v>
      </c>
      <c r="H819" s="373"/>
      <c r="I819" s="373"/>
      <c r="J819" s="373"/>
      <c r="K819" s="373"/>
      <c r="L819" s="373" t="s">
        <v>3730</v>
      </c>
    </row>
    <row r="820" spans="1:12" s="172" customFormat="1" ht="15" hidden="1" customHeight="1" x14ac:dyDescent="0.25">
      <c r="A820" s="373">
        <v>78</v>
      </c>
      <c r="B820" s="378" t="s">
        <v>3822</v>
      </c>
      <c r="C820" s="373">
        <v>13.4</v>
      </c>
      <c r="D820" s="373" t="s">
        <v>3772</v>
      </c>
      <c r="E820" s="373" t="s">
        <v>3794</v>
      </c>
      <c r="F820" s="373" t="s">
        <v>3728</v>
      </c>
      <c r="G820" s="373" t="s">
        <v>3736</v>
      </c>
      <c r="H820" s="373"/>
      <c r="I820" s="373"/>
      <c r="J820" s="373">
        <v>1</v>
      </c>
      <c r="K820" s="373"/>
      <c r="L820" s="373" t="s">
        <v>3730</v>
      </c>
    </row>
    <row r="821" spans="1:12" s="172" customFormat="1" ht="15" hidden="1" customHeight="1" x14ac:dyDescent="0.25">
      <c r="A821" s="373">
        <v>79</v>
      </c>
      <c r="B821" s="378" t="s">
        <v>3822</v>
      </c>
      <c r="C821" s="373">
        <v>17</v>
      </c>
      <c r="D821" s="373" t="s">
        <v>3826</v>
      </c>
      <c r="E821" s="373" t="s">
        <v>1369</v>
      </c>
      <c r="F821" s="373" t="s">
        <v>3728</v>
      </c>
      <c r="G821" s="373" t="s">
        <v>298</v>
      </c>
      <c r="H821" s="373"/>
      <c r="I821" s="373"/>
      <c r="J821" s="373"/>
      <c r="K821" s="373"/>
      <c r="L821" s="373" t="s">
        <v>3730</v>
      </c>
    </row>
    <row r="822" spans="1:12" s="5" customFormat="1" ht="20.100000000000001" customHeight="1" x14ac:dyDescent="0.25">
      <c r="A822" s="37"/>
      <c r="B822" s="38"/>
      <c r="C822" s="37"/>
      <c r="D822" s="37"/>
      <c r="E822" s="37"/>
      <c r="F822" s="37" t="s">
        <v>3021</v>
      </c>
      <c r="G822" s="37" t="s">
        <v>870</v>
      </c>
      <c r="H822" s="38">
        <f>SUM(H789:H821)</f>
        <v>0</v>
      </c>
      <c r="I822" s="38">
        <f>SUM(I789:I821)</f>
        <v>2</v>
      </c>
      <c r="J822" s="38">
        <f>SUM(J789:J821)</f>
        <v>2</v>
      </c>
      <c r="K822" s="38">
        <f>SUM(K789:K821)</f>
        <v>4</v>
      </c>
      <c r="L822" s="37"/>
    </row>
    <row r="823" spans="1:12" s="172" customFormat="1" ht="25.5" customHeight="1" x14ac:dyDescent="0.25">
      <c r="A823" s="521" t="s">
        <v>1086</v>
      </c>
      <c r="B823" s="521"/>
      <c r="C823" s="521"/>
      <c r="D823" s="521"/>
      <c r="E823" s="521"/>
      <c r="F823" s="521"/>
      <c r="G823" s="521"/>
      <c r="H823" s="521"/>
      <c r="I823" s="521"/>
      <c r="J823" s="521"/>
      <c r="K823" s="521"/>
      <c r="L823" s="521"/>
    </row>
    <row r="824" spans="1:12" s="172" customFormat="1" hidden="1" x14ac:dyDescent="0.25">
      <c r="A824" s="174">
        <v>1</v>
      </c>
      <c r="B824" s="181">
        <v>41458</v>
      </c>
      <c r="C824" s="191">
        <v>13.3</v>
      </c>
      <c r="D824" s="171" t="s">
        <v>3827</v>
      </c>
      <c r="E824" s="171" t="s">
        <v>1419</v>
      </c>
      <c r="F824" s="171" t="s">
        <v>3828</v>
      </c>
      <c r="G824" s="171" t="s">
        <v>310</v>
      </c>
      <c r="H824" s="174"/>
      <c r="I824" s="174"/>
      <c r="J824" s="174"/>
      <c r="K824" s="174"/>
      <c r="L824" s="174" t="s">
        <v>280</v>
      </c>
    </row>
    <row r="825" spans="1:12" s="172" customFormat="1" hidden="1" x14ac:dyDescent="0.25">
      <c r="A825" s="174">
        <v>2</v>
      </c>
      <c r="B825" s="181">
        <v>41463</v>
      </c>
      <c r="C825" s="191">
        <v>10.4</v>
      </c>
      <c r="D825" s="171" t="s">
        <v>1091</v>
      </c>
      <c r="E825" s="171" t="s">
        <v>1089</v>
      </c>
      <c r="F825" s="171" t="s">
        <v>298</v>
      </c>
      <c r="G825" s="171" t="s">
        <v>310</v>
      </c>
      <c r="H825" s="174"/>
      <c r="I825" s="174"/>
      <c r="J825" s="174" t="s">
        <v>33</v>
      </c>
      <c r="K825" s="174">
        <v>1</v>
      </c>
      <c r="L825" s="174" t="s">
        <v>321</v>
      </c>
    </row>
    <row r="826" spans="1:12" s="172" customFormat="1" hidden="1" x14ac:dyDescent="0.25">
      <c r="A826" s="174">
        <v>3</v>
      </c>
      <c r="B826" s="181">
        <v>41467</v>
      </c>
      <c r="C826" s="191">
        <v>8</v>
      </c>
      <c r="D826" s="171" t="s">
        <v>3829</v>
      </c>
      <c r="E826" s="171" t="s">
        <v>1369</v>
      </c>
      <c r="F826" s="171" t="s">
        <v>3830</v>
      </c>
      <c r="G826" s="171" t="s">
        <v>2226</v>
      </c>
      <c r="H826" s="174"/>
      <c r="I826" s="174"/>
      <c r="J826" s="174" t="s">
        <v>33</v>
      </c>
      <c r="K826" s="174"/>
      <c r="L826" s="174" t="s">
        <v>808</v>
      </c>
    </row>
    <row r="827" spans="1:12" s="172" customFormat="1" hidden="1" x14ac:dyDescent="0.25">
      <c r="A827" s="174">
        <v>4</v>
      </c>
      <c r="B827" s="181">
        <v>41468</v>
      </c>
      <c r="C827" s="191">
        <v>13.18</v>
      </c>
      <c r="D827" s="171" t="s">
        <v>3831</v>
      </c>
      <c r="E827" s="171" t="s">
        <v>3730</v>
      </c>
      <c r="F827" s="171" t="s">
        <v>298</v>
      </c>
      <c r="G827" s="171" t="s">
        <v>310</v>
      </c>
      <c r="H827" s="174"/>
      <c r="I827" s="174"/>
      <c r="J827" s="174"/>
      <c r="K827" s="174"/>
      <c r="L827" s="174" t="s">
        <v>299</v>
      </c>
    </row>
    <row r="828" spans="1:12" s="172" customFormat="1" hidden="1" x14ac:dyDescent="0.25">
      <c r="A828" s="174">
        <v>5</v>
      </c>
      <c r="B828" s="181">
        <v>41468</v>
      </c>
      <c r="C828" s="191">
        <v>10.3</v>
      </c>
      <c r="D828" s="171" t="s">
        <v>3832</v>
      </c>
      <c r="E828" s="171" t="s">
        <v>1369</v>
      </c>
      <c r="F828" s="171" t="s">
        <v>914</v>
      </c>
      <c r="G828" s="171" t="s">
        <v>310</v>
      </c>
      <c r="H828" s="174"/>
      <c r="I828" s="174"/>
      <c r="J828" s="174" t="s">
        <v>33</v>
      </c>
      <c r="K828" s="174"/>
      <c r="L828" s="174" t="s">
        <v>299</v>
      </c>
    </row>
    <row r="829" spans="1:12" s="172" customFormat="1" hidden="1" x14ac:dyDescent="0.25">
      <c r="A829" s="174">
        <v>6</v>
      </c>
      <c r="B829" s="181">
        <v>41476</v>
      </c>
      <c r="C829" s="191">
        <v>23.55</v>
      </c>
      <c r="D829" s="171" t="s">
        <v>3833</v>
      </c>
      <c r="E829" s="171" t="s">
        <v>1089</v>
      </c>
      <c r="F829" s="171" t="s">
        <v>3834</v>
      </c>
      <c r="G829" s="171" t="s">
        <v>310</v>
      </c>
      <c r="H829" s="174"/>
      <c r="I829" s="174"/>
      <c r="J829" s="174"/>
      <c r="K829" s="174">
        <v>1</v>
      </c>
      <c r="L829" s="174" t="s">
        <v>305</v>
      </c>
    </row>
    <row r="830" spans="1:12" s="172" customFormat="1" hidden="1" x14ac:dyDescent="0.25">
      <c r="A830" s="174">
        <v>7</v>
      </c>
      <c r="B830" s="181">
        <v>41476</v>
      </c>
      <c r="C830" s="191">
        <v>17</v>
      </c>
      <c r="D830" s="171" t="s">
        <v>3835</v>
      </c>
      <c r="E830" s="171" t="s">
        <v>1099</v>
      </c>
      <c r="F830" s="171" t="s">
        <v>298</v>
      </c>
      <c r="G830" s="171" t="s">
        <v>310</v>
      </c>
      <c r="H830" s="174"/>
      <c r="I830" s="174"/>
      <c r="J830" s="174" t="s">
        <v>33</v>
      </c>
      <c r="K830" s="174"/>
      <c r="L830" s="174" t="s">
        <v>305</v>
      </c>
    </row>
    <row r="831" spans="1:12" s="172" customFormat="1" hidden="1" x14ac:dyDescent="0.25">
      <c r="A831" s="174">
        <v>8</v>
      </c>
      <c r="B831" s="181">
        <v>41476</v>
      </c>
      <c r="C831" s="191">
        <v>0.52083333333333337</v>
      </c>
      <c r="D831" s="171" t="s">
        <v>3836</v>
      </c>
      <c r="E831" s="171" t="s">
        <v>3730</v>
      </c>
      <c r="F831" s="171" t="s">
        <v>3837</v>
      </c>
      <c r="G831" s="171" t="s">
        <v>310</v>
      </c>
      <c r="H831" s="174"/>
      <c r="I831" s="174"/>
      <c r="J831" s="174" t="s">
        <v>33</v>
      </c>
      <c r="K831" s="174"/>
      <c r="L831" s="174" t="s">
        <v>305</v>
      </c>
    </row>
    <row r="832" spans="1:12" s="172" customFormat="1" hidden="1" x14ac:dyDescent="0.25">
      <c r="A832" s="174">
        <v>9</v>
      </c>
      <c r="B832" s="181">
        <v>41477</v>
      </c>
      <c r="C832" s="191">
        <v>16.04</v>
      </c>
      <c r="D832" s="171" t="s">
        <v>3838</v>
      </c>
      <c r="E832" s="171" t="s">
        <v>3730</v>
      </c>
      <c r="F832" s="171" t="s">
        <v>298</v>
      </c>
      <c r="G832" s="171" t="s">
        <v>310</v>
      </c>
      <c r="H832" s="174"/>
      <c r="I832" s="174"/>
      <c r="J832" s="174">
        <v>1</v>
      </c>
      <c r="K832" s="174"/>
      <c r="L832" s="174" t="s">
        <v>321</v>
      </c>
    </row>
    <row r="833" spans="1:12" s="172" customFormat="1" hidden="1" x14ac:dyDescent="0.25">
      <c r="A833" s="174">
        <v>10</v>
      </c>
      <c r="B833" s="181">
        <v>41478</v>
      </c>
      <c r="C833" s="191">
        <v>0.45833333333333331</v>
      </c>
      <c r="D833" s="171" t="s">
        <v>3839</v>
      </c>
      <c r="E833" s="171" t="s">
        <v>1369</v>
      </c>
      <c r="F833" s="171" t="s">
        <v>3840</v>
      </c>
      <c r="G833" s="171" t="s">
        <v>310</v>
      </c>
      <c r="H833" s="174"/>
      <c r="I833" s="174"/>
      <c r="J833" s="174">
        <v>1</v>
      </c>
      <c r="K833" s="174">
        <v>1</v>
      </c>
      <c r="L833" s="174" t="s">
        <v>280</v>
      </c>
    </row>
    <row r="834" spans="1:12" s="172" customFormat="1" hidden="1" x14ac:dyDescent="0.25">
      <c r="A834" s="174">
        <v>11</v>
      </c>
      <c r="B834" s="181">
        <v>41480</v>
      </c>
      <c r="C834" s="191">
        <v>16.149999999999999</v>
      </c>
      <c r="D834" s="171" t="s">
        <v>3841</v>
      </c>
      <c r="E834" s="171" t="s">
        <v>1419</v>
      </c>
      <c r="F834" s="171" t="s">
        <v>3842</v>
      </c>
      <c r="G834" s="171" t="s">
        <v>3843</v>
      </c>
      <c r="H834" s="174"/>
      <c r="I834" s="174"/>
      <c r="J834" s="174">
        <v>3</v>
      </c>
      <c r="K834" s="174"/>
      <c r="L834" s="174" t="s">
        <v>305</v>
      </c>
    </row>
    <row r="835" spans="1:12" s="172" customFormat="1" hidden="1" x14ac:dyDescent="0.25">
      <c r="A835" s="174">
        <v>12</v>
      </c>
      <c r="B835" s="181">
        <v>41485</v>
      </c>
      <c r="C835" s="191">
        <v>16.350000000000001</v>
      </c>
      <c r="D835" s="171" t="s">
        <v>3835</v>
      </c>
      <c r="E835" s="171" t="s">
        <v>1385</v>
      </c>
      <c r="F835" s="171" t="s">
        <v>3844</v>
      </c>
      <c r="G835" s="171" t="s">
        <v>310</v>
      </c>
      <c r="H835" s="174"/>
      <c r="I835" s="174"/>
      <c r="J835" s="174">
        <v>1</v>
      </c>
      <c r="K835" s="174"/>
      <c r="L835" s="174" t="s">
        <v>280</v>
      </c>
    </row>
    <row r="836" spans="1:12" s="5" customFormat="1" ht="20.100000000000001" customHeight="1" x14ac:dyDescent="0.25">
      <c r="A836" s="37"/>
      <c r="B836" s="38"/>
      <c r="C836" s="37"/>
      <c r="D836" s="37"/>
      <c r="E836" s="37"/>
      <c r="F836" s="37" t="s">
        <v>2992</v>
      </c>
      <c r="G836" s="37" t="s">
        <v>1111</v>
      </c>
      <c r="H836" s="38">
        <f>SUM(H824:H835)</f>
        <v>0</v>
      </c>
      <c r="I836" s="38">
        <f>SUM(I824:I835)</f>
        <v>0</v>
      </c>
      <c r="J836" s="38">
        <f>SUM(J824:J835)</f>
        <v>6</v>
      </c>
      <c r="K836" s="38">
        <f>SUM(K824:K835)</f>
        <v>3</v>
      </c>
      <c r="L836" s="37"/>
    </row>
    <row r="837" spans="1:12" s="172" customFormat="1" hidden="1" x14ac:dyDescent="0.25">
      <c r="A837" s="174">
        <v>13</v>
      </c>
      <c r="B837" s="181">
        <v>41489</v>
      </c>
      <c r="C837" s="191">
        <v>11.5</v>
      </c>
      <c r="D837" s="171" t="s">
        <v>3845</v>
      </c>
      <c r="E837" s="171" t="s">
        <v>1385</v>
      </c>
      <c r="F837" s="171" t="s">
        <v>298</v>
      </c>
      <c r="G837" s="171" t="s">
        <v>3846</v>
      </c>
      <c r="H837" s="174"/>
      <c r="I837" s="174"/>
      <c r="J837" s="174">
        <v>1</v>
      </c>
      <c r="K837" s="174"/>
      <c r="L837" s="174" t="s">
        <v>288</v>
      </c>
    </row>
    <row r="838" spans="1:12" s="172" customFormat="1" hidden="1" x14ac:dyDescent="0.25">
      <c r="A838" s="174">
        <v>14</v>
      </c>
      <c r="B838" s="181">
        <v>41497</v>
      </c>
      <c r="C838" s="191">
        <v>17.05</v>
      </c>
      <c r="D838" s="169" t="s">
        <v>3847</v>
      </c>
      <c r="E838" s="171" t="s">
        <v>1099</v>
      </c>
      <c r="F838" s="171" t="s">
        <v>914</v>
      </c>
      <c r="G838" s="171" t="s">
        <v>310</v>
      </c>
      <c r="H838" s="174"/>
      <c r="I838" s="174"/>
      <c r="J838" s="174" t="s">
        <v>33</v>
      </c>
      <c r="K838" s="174"/>
      <c r="L838" s="174" t="s">
        <v>305</v>
      </c>
    </row>
    <row r="839" spans="1:12" s="172" customFormat="1" hidden="1" x14ac:dyDescent="0.25">
      <c r="A839" s="174">
        <v>15</v>
      </c>
      <c r="B839" s="181">
        <v>41504</v>
      </c>
      <c r="C839" s="191">
        <v>13.4</v>
      </c>
      <c r="D839" s="171" t="s">
        <v>3848</v>
      </c>
      <c r="E839" s="171" t="s">
        <v>1099</v>
      </c>
      <c r="F839" s="171" t="s">
        <v>1284</v>
      </c>
      <c r="G839" s="171" t="s">
        <v>310</v>
      </c>
      <c r="H839" s="174"/>
      <c r="I839" s="174"/>
      <c r="J839" s="174" t="s">
        <v>33</v>
      </c>
      <c r="K839" s="174"/>
      <c r="L839" s="174" t="s">
        <v>305</v>
      </c>
    </row>
    <row r="840" spans="1:12" s="172" customFormat="1" hidden="1" x14ac:dyDescent="0.25">
      <c r="A840" s="174">
        <v>16</v>
      </c>
      <c r="B840" s="181">
        <v>41504</v>
      </c>
      <c r="C840" s="191">
        <v>23.45</v>
      </c>
      <c r="D840" s="171" t="s">
        <v>3849</v>
      </c>
      <c r="E840" s="171" t="s">
        <v>1099</v>
      </c>
      <c r="F840" s="171" t="s">
        <v>914</v>
      </c>
      <c r="G840" s="171" t="s">
        <v>310</v>
      </c>
      <c r="H840" s="174"/>
      <c r="I840" s="174"/>
      <c r="J840" s="174">
        <v>3</v>
      </c>
      <c r="K840" s="174">
        <v>5</v>
      </c>
      <c r="L840" s="174" t="s">
        <v>305</v>
      </c>
    </row>
    <row r="841" spans="1:12" s="172" customFormat="1" hidden="1" x14ac:dyDescent="0.25">
      <c r="A841" s="174">
        <v>17</v>
      </c>
      <c r="B841" s="181">
        <v>41508</v>
      </c>
      <c r="C841" s="191">
        <v>8</v>
      </c>
      <c r="D841" s="171" t="s">
        <v>3835</v>
      </c>
      <c r="E841" s="171" t="s">
        <v>1385</v>
      </c>
      <c r="F841" s="171" t="s">
        <v>3850</v>
      </c>
      <c r="G841" s="171" t="s">
        <v>3850</v>
      </c>
      <c r="H841" s="174">
        <v>1</v>
      </c>
      <c r="I841" s="174"/>
      <c r="J841" s="174"/>
      <c r="K841" s="174"/>
      <c r="L841" s="174" t="s">
        <v>288</v>
      </c>
    </row>
    <row r="842" spans="1:12" s="5" customFormat="1" ht="20.100000000000001" customHeight="1" x14ac:dyDescent="0.25">
      <c r="A842" s="37"/>
      <c r="B842" s="38"/>
      <c r="C842" s="37"/>
      <c r="D842" s="37"/>
      <c r="E842" s="37"/>
      <c r="F842" s="37" t="s">
        <v>3013</v>
      </c>
      <c r="G842" s="37" t="s">
        <v>1086</v>
      </c>
      <c r="H842" s="38">
        <f>SUM(H837:H841)</f>
        <v>1</v>
      </c>
      <c r="I842" s="38">
        <f>SUM(I837:I841)</f>
        <v>0</v>
      </c>
      <c r="J842" s="38">
        <f>SUM(J837:J841)</f>
        <v>4</v>
      </c>
      <c r="K842" s="38">
        <f>SUM(K837:K841)</f>
        <v>5</v>
      </c>
      <c r="L842" s="37"/>
    </row>
    <row r="843" spans="1:12" s="172" customFormat="1" hidden="1" x14ac:dyDescent="0.25">
      <c r="A843" s="174">
        <v>18</v>
      </c>
      <c r="B843" s="181" t="s">
        <v>3783</v>
      </c>
      <c r="C843" s="191">
        <v>8.3000000000000007</v>
      </c>
      <c r="D843" s="171" t="s">
        <v>3838</v>
      </c>
      <c r="E843" s="171" t="s">
        <v>1369</v>
      </c>
      <c r="F843" s="171" t="s">
        <v>3851</v>
      </c>
      <c r="G843" s="171" t="s">
        <v>310</v>
      </c>
      <c r="H843" s="174"/>
      <c r="I843" s="174"/>
      <c r="J843" s="174">
        <v>1</v>
      </c>
      <c r="K843" s="174"/>
      <c r="L843" s="174" t="s">
        <v>280</v>
      </c>
    </row>
    <row r="844" spans="1:12" s="172" customFormat="1" hidden="1" x14ac:dyDescent="0.25">
      <c r="A844" s="174">
        <v>19</v>
      </c>
      <c r="B844" s="181" t="s">
        <v>3681</v>
      </c>
      <c r="C844" s="191">
        <v>15</v>
      </c>
      <c r="D844" s="171" t="s">
        <v>3838</v>
      </c>
      <c r="E844" s="171" t="s">
        <v>1369</v>
      </c>
      <c r="F844" s="171" t="s">
        <v>3852</v>
      </c>
      <c r="G844" s="171" t="s">
        <v>310</v>
      </c>
      <c r="H844" s="174"/>
      <c r="I844" s="174"/>
      <c r="J844" s="174">
        <v>1</v>
      </c>
      <c r="K844" s="174"/>
      <c r="L844" s="174" t="s">
        <v>321</v>
      </c>
    </row>
    <row r="845" spans="1:12" s="172" customFormat="1" hidden="1" x14ac:dyDescent="0.25">
      <c r="A845" s="174">
        <v>20</v>
      </c>
      <c r="B845" s="181" t="s">
        <v>3853</v>
      </c>
      <c r="C845" s="191">
        <v>2.2999999999999998</v>
      </c>
      <c r="D845" s="171" t="s">
        <v>3835</v>
      </c>
      <c r="E845" s="171" t="s">
        <v>3688</v>
      </c>
      <c r="F845" s="171" t="s">
        <v>3854</v>
      </c>
      <c r="G845" s="171" t="s">
        <v>310</v>
      </c>
      <c r="H845" s="174"/>
      <c r="I845" s="174"/>
      <c r="J845" s="174"/>
      <c r="K845" s="174"/>
      <c r="L845" s="174" t="s">
        <v>305</v>
      </c>
    </row>
    <row r="846" spans="1:12" s="172" customFormat="1" hidden="1" x14ac:dyDescent="0.25">
      <c r="A846" s="174">
        <v>21</v>
      </c>
      <c r="B846" s="181" t="s">
        <v>3855</v>
      </c>
      <c r="C846" s="191">
        <v>15</v>
      </c>
      <c r="D846" s="171" t="s">
        <v>3856</v>
      </c>
      <c r="E846" s="171" t="s">
        <v>1369</v>
      </c>
      <c r="F846" s="171" t="s">
        <v>3857</v>
      </c>
      <c r="G846" s="171" t="s">
        <v>2226</v>
      </c>
      <c r="H846" s="174"/>
      <c r="I846" s="174"/>
      <c r="J846" s="174"/>
      <c r="K846" s="174"/>
      <c r="L846" s="174" t="s">
        <v>808</v>
      </c>
    </row>
    <row r="847" spans="1:12" s="172" customFormat="1" hidden="1" x14ac:dyDescent="0.25">
      <c r="A847" s="174">
        <v>22</v>
      </c>
      <c r="B847" s="181" t="s">
        <v>3807</v>
      </c>
      <c r="C847" s="191">
        <v>16.149999999999999</v>
      </c>
      <c r="D847" s="171" t="s">
        <v>3858</v>
      </c>
      <c r="E847" s="171" t="s">
        <v>1369</v>
      </c>
      <c r="F847" s="171" t="s">
        <v>3859</v>
      </c>
      <c r="G847" s="171" t="s">
        <v>310</v>
      </c>
      <c r="H847" s="174"/>
      <c r="I847" s="174"/>
      <c r="J847" s="174"/>
      <c r="K847" s="174"/>
      <c r="L847" s="174" t="s">
        <v>293</v>
      </c>
    </row>
    <row r="848" spans="1:12" s="5" customFormat="1" ht="20.100000000000001" customHeight="1" x14ac:dyDescent="0.25">
      <c r="A848" s="37"/>
      <c r="B848" s="38"/>
      <c r="C848" s="37"/>
      <c r="D848" s="37"/>
      <c r="E848" s="37"/>
      <c r="F848" s="37" t="s">
        <v>3021</v>
      </c>
      <c r="G848" s="37" t="s">
        <v>1111</v>
      </c>
      <c r="H848" s="38">
        <f>SUM(H843:H847)</f>
        <v>0</v>
      </c>
      <c r="I848" s="38">
        <f>SUM(I843:I847)</f>
        <v>0</v>
      </c>
      <c r="J848" s="38">
        <f>SUM(J843:J847)</f>
        <v>2</v>
      </c>
      <c r="K848" s="38">
        <f>SUM(K843:K847)</f>
        <v>0</v>
      </c>
      <c r="L848" s="37"/>
    </row>
    <row r="849" spans="1:12" s="172" customFormat="1" ht="25.5" customHeight="1" x14ac:dyDescent="0.25">
      <c r="A849" s="521" t="s">
        <v>946</v>
      </c>
      <c r="B849" s="521"/>
      <c r="C849" s="521"/>
      <c r="D849" s="521"/>
      <c r="E849" s="521"/>
      <c r="F849" s="521"/>
      <c r="G849" s="521"/>
      <c r="H849" s="521"/>
      <c r="I849" s="521"/>
      <c r="J849" s="521"/>
      <c r="K849" s="521"/>
      <c r="L849" s="521"/>
    </row>
    <row r="850" spans="1:12" s="384" customFormat="1" ht="20.100000000000001" hidden="1" customHeight="1" x14ac:dyDescent="0.25">
      <c r="A850" s="379">
        <v>1</v>
      </c>
      <c r="B850" s="380">
        <v>41456</v>
      </c>
      <c r="C850" s="381" t="s">
        <v>1635</v>
      </c>
      <c r="D850" s="382" t="s">
        <v>3860</v>
      </c>
      <c r="E850" s="382" t="s">
        <v>3861</v>
      </c>
      <c r="F850" s="382" t="s">
        <v>3862</v>
      </c>
      <c r="G850" s="382" t="s">
        <v>2531</v>
      </c>
      <c r="H850" s="382"/>
      <c r="I850" s="382"/>
      <c r="J850" s="382"/>
      <c r="K850" s="383"/>
    </row>
    <row r="851" spans="1:12" s="384" customFormat="1" ht="20.100000000000001" hidden="1" customHeight="1" x14ac:dyDescent="0.25">
      <c r="A851" s="379">
        <v>2</v>
      </c>
      <c r="B851" s="380">
        <v>41457</v>
      </c>
      <c r="C851" s="381" t="s">
        <v>391</v>
      </c>
      <c r="D851" s="382" t="s">
        <v>3863</v>
      </c>
      <c r="E851" s="382" t="s">
        <v>575</v>
      </c>
      <c r="F851" s="382" t="s">
        <v>3862</v>
      </c>
      <c r="G851" s="382" t="s">
        <v>2574</v>
      </c>
      <c r="H851" s="382"/>
      <c r="I851" s="382"/>
      <c r="J851" s="382"/>
      <c r="K851" s="383">
        <v>1</v>
      </c>
    </row>
    <row r="852" spans="1:12" s="384" customFormat="1" ht="20.100000000000001" hidden="1" customHeight="1" x14ac:dyDescent="0.25">
      <c r="A852" s="379">
        <v>3</v>
      </c>
      <c r="B852" s="380">
        <v>41463</v>
      </c>
      <c r="C852" s="381" t="s">
        <v>340</v>
      </c>
      <c r="D852" s="382" t="s">
        <v>3864</v>
      </c>
      <c r="E852" s="382" t="s">
        <v>3861</v>
      </c>
      <c r="F852" s="382" t="s">
        <v>3862</v>
      </c>
      <c r="G852" s="382" t="s">
        <v>3865</v>
      </c>
      <c r="H852" s="382"/>
      <c r="I852" s="382"/>
      <c r="J852" s="382"/>
      <c r="K852" s="383">
        <v>1</v>
      </c>
    </row>
    <row r="853" spans="1:12" s="384" customFormat="1" ht="20.100000000000001" hidden="1" customHeight="1" x14ac:dyDescent="0.25">
      <c r="A853" s="379">
        <v>4</v>
      </c>
      <c r="B853" s="380">
        <v>41466</v>
      </c>
      <c r="C853" s="381" t="s">
        <v>291</v>
      </c>
      <c r="D853" s="382" t="s">
        <v>3866</v>
      </c>
      <c r="E853" s="382" t="s">
        <v>3867</v>
      </c>
      <c r="F853" s="382" t="s">
        <v>3862</v>
      </c>
      <c r="G853" s="382" t="s">
        <v>958</v>
      </c>
      <c r="H853" s="382"/>
      <c r="I853" s="382"/>
      <c r="J853" s="382"/>
      <c r="K853" s="383">
        <v>1</v>
      </c>
    </row>
    <row r="854" spans="1:12" s="384" customFormat="1" ht="20.100000000000001" hidden="1" customHeight="1" x14ac:dyDescent="0.25">
      <c r="A854" s="379">
        <v>5</v>
      </c>
      <c r="B854" s="380">
        <v>41468</v>
      </c>
      <c r="C854" s="381" t="s">
        <v>173</v>
      </c>
      <c r="D854" s="382" t="s">
        <v>3868</v>
      </c>
      <c r="E854" s="385" t="s">
        <v>3869</v>
      </c>
      <c r="F854" s="382" t="s">
        <v>1119</v>
      </c>
      <c r="G854" s="382" t="s">
        <v>3870</v>
      </c>
      <c r="H854" s="383"/>
      <c r="I854" s="383"/>
      <c r="J854" s="382"/>
      <c r="K854" s="383"/>
    </row>
    <row r="855" spans="1:12" s="384" customFormat="1" ht="20.100000000000001" hidden="1" customHeight="1" x14ac:dyDescent="0.25">
      <c r="A855" s="379">
        <v>6</v>
      </c>
      <c r="B855" s="380">
        <v>41468</v>
      </c>
      <c r="C855" s="381" t="s">
        <v>173</v>
      </c>
      <c r="D855" s="382" t="s">
        <v>3871</v>
      </c>
      <c r="E855" s="382" t="s">
        <v>3869</v>
      </c>
      <c r="F855" s="382" t="s">
        <v>3862</v>
      </c>
      <c r="G855" s="382" t="s">
        <v>3872</v>
      </c>
      <c r="H855" s="382"/>
      <c r="I855" s="382"/>
      <c r="J855" s="382"/>
      <c r="K855" s="382"/>
    </row>
    <row r="856" spans="1:12" s="384" customFormat="1" ht="20.100000000000001" hidden="1" customHeight="1" x14ac:dyDescent="0.25">
      <c r="A856" s="379">
        <v>7</v>
      </c>
      <c r="B856" s="380">
        <v>41470</v>
      </c>
      <c r="C856" s="381" t="s">
        <v>961</v>
      </c>
      <c r="D856" s="381" t="s">
        <v>3873</v>
      </c>
      <c r="E856" s="382" t="s">
        <v>3874</v>
      </c>
      <c r="F856" s="382" t="s">
        <v>3875</v>
      </c>
      <c r="G856" s="382" t="s">
        <v>1130</v>
      </c>
      <c r="H856" s="382"/>
      <c r="I856" s="382"/>
      <c r="J856" s="382"/>
      <c r="K856" s="382">
        <v>1</v>
      </c>
    </row>
    <row r="857" spans="1:12" s="384" customFormat="1" ht="20.100000000000001" hidden="1" customHeight="1" x14ac:dyDescent="0.25">
      <c r="A857" s="379">
        <v>8</v>
      </c>
      <c r="B857" s="380">
        <v>41471</v>
      </c>
      <c r="C857" s="381" t="s">
        <v>291</v>
      </c>
      <c r="D857" s="382" t="s">
        <v>3876</v>
      </c>
      <c r="E857" s="382" t="s">
        <v>1054</v>
      </c>
      <c r="F857" s="382" t="s">
        <v>3862</v>
      </c>
      <c r="G857" s="382" t="s">
        <v>1054</v>
      </c>
      <c r="H857" s="382"/>
      <c r="I857" s="382"/>
      <c r="J857" s="382"/>
      <c r="K857" s="382">
        <v>1</v>
      </c>
    </row>
    <row r="858" spans="1:12" s="384" customFormat="1" ht="20.100000000000001" hidden="1" customHeight="1" x14ac:dyDescent="0.25">
      <c r="A858" s="379">
        <v>9</v>
      </c>
      <c r="B858" s="380">
        <v>41471</v>
      </c>
      <c r="C858" s="381" t="s">
        <v>612</v>
      </c>
      <c r="D858" s="382" t="s">
        <v>3877</v>
      </c>
      <c r="E858" s="382" t="s">
        <v>958</v>
      </c>
      <c r="F858" s="382" t="s">
        <v>3878</v>
      </c>
      <c r="G858" s="382" t="s">
        <v>958</v>
      </c>
      <c r="H858" s="382"/>
      <c r="I858" s="382"/>
      <c r="J858" s="382"/>
      <c r="K858" s="382">
        <v>1</v>
      </c>
    </row>
    <row r="859" spans="1:12" s="384" customFormat="1" ht="20.100000000000001" hidden="1" customHeight="1" x14ac:dyDescent="0.25">
      <c r="A859" s="379">
        <v>10</v>
      </c>
      <c r="B859" s="380">
        <v>41476</v>
      </c>
      <c r="C859" s="381" t="s">
        <v>190</v>
      </c>
      <c r="D859" s="382" t="s">
        <v>3879</v>
      </c>
      <c r="E859" s="382" t="s">
        <v>3869</v>
      </c>
      <c r="F859" s="382" t="s">
        <v>3880</v>
      </c>
      <c r="G859" s="382" t="s">
        <v>3881</v>
      </c>
      <c r="H859" s="382"/>
      <c r="I859" s="382"/>
      <c r="J859" s="382"/>
      <c r="K859" s="382"/>
    </row>
    <row r="860" spans="1:12" s="384" customFormat="1" ht="20.100000000000001" hidden="1" customHeight="1" x14ac:dyDescent="0.25">
      <c r="A860" s="379">
        <v>11</v>
      </c>
      <c r="B860" s="380">
        <v>41479</v>
      </c>
      <c r="C860" s="381" t="s">
        <v>331</v>
      </c>
      <c r="D860" s="382" t="s">
        <v>3882</v>
      </c>
      <c r="E860" s="382" t="s">
        <v>3883</v>
      </c>
      <c r="F860" s="382" t="s">
        <v>3884</v>
      </c>
      <c r="G860" s="382" t="s">
        <v>351</v>
      </c>
      <c r="H860" s="382"/>
      <c r="I860" s="382"/>
      <c r="J860" s="382"/>
      <c r="K860" s="382"/>
    </row>
    <row r="861" spans="1:12" s="384" customFormat="1" ht="20.100000000000001" hidden="1" customHeight="1" x14ac:dyDescent="0.25">
      <c r="A861" s="379">
        <v>12</v>
      </c>
      <c r="B861" s="380">
        <v>41479</v>
      </c>
      <c r="C861" s="381" t="s">
        <v>618</v>
      </c>
      <c r="D861" s="382" t="s">
        <v>3885</v>
      </c>
      <c r="E861" s="382" t="s">
        <v>587</v>
      </c>
      <c r="F861" s="382" t="s">
        <v>3878</v>
      </c>
      <c r="G861" s="382" t="s">
        <v>3886</v>
      </c>
      <c r="H861" s="382"/>
      <c r="I861" s="382"/>
      <c r="J861" s="382"/>
      <c r="K861" s="382">
        <v>1</v>
      </c>
    </row>
    <row r="862" spans="1:12" s="384" customFormat="1" ht="20.100000000000001" hidden="1" customHeight="1" x14ac:dyDescent="0.25">
      <c r="A862" s="379">
        <v>13</v>
      </c>
      <c r="B862" s="380" t="s">
        <v>3887</v>
      </c>
      <c r="C862" s="381" t="s">
        <v>315</v>
      </c>
      <c r="D862" s="382" t="s">
        <v>3888</v>
      </c>
      <c r="E862" s="382" t="s">
        <v>3867</v>
      </c>
      <c r="F862" s="382" t="s">
        <v>3878</v>
      </c>
      <c r="G862" s="382" t="s">
        <v>3870</v>
      </c>
      <c r="H862" s="382"/>
      <c r="I862" s="382"/>
      <c r="J862" s="382">
        <v>1</v>
      </c>
      <c r="K862" s="382"/>
    </row>
    <row r="863" spans="1:12" s="384" customFormat="1" ht="20.100000000000001" hidden="1" customHeight="1" x14ac:dyDescent="0.25">
      <c r="A863" s="379">
        <v>14</v>
      </c>
      <c r="B863" s="380">
        <v>41483</v>
      </c>
      <c r="C863" s="381" t="s">
        <v>959</v>
      </c>
      <c r="D863" s="382" t="s">
        <v>3889</v>
      </c>
      <c r="E863" s="382" t="s">
        <v>3874</v>
      </c>
      <c r="F863" s="382" t="s">
        <v>1119</v>
      </c>
      <c r="G863" s="382" t="s">
        <v>3890</v>
      </c>
      <c r="H863" s="382"/>
      <c r="I863" s="382"/>
      <c r="J863" s="382"/>
      <c r="K863" s="382">
        <v>1</v>
      </c>
    </row>
    <row r="864" spans="1:12" s="384" customFormat="1" ht="20.100000000000001" hidden="1" customHeight="1" x14ac:dyDescent="0.25">
      <c r="A864" s="379">
        <v>15</v>
      </c>
      <c r="B864" s="380">
        <v>41484</v>
      </c>
      <c r="C864" s="381" t="s">
        <v>302</v>
      </c>
      <c r="D864" s="382" t="s">
        <v>3891</v>
      </c>
      <c r="E864" s="382" t="s">
        <v>3874</v>
      </c>
      <c r="F864" s="382" t="s">
        <v>1119</v>
      </c>
      <c r="G864" s="382" t="s">
        <v>3872</v>
      </c>
      <c r="H864" s="382"/>
      <c r="I864" s="382"/>
      <c r="J864" s="382"/>
      <c r="K864" s="382">
        <v>1</v>
      </c>
    </row>
    <row r="865" spans="1:12" s="384" customFormat="1" ht="20.100000000000001" hidden="1" customHeight="1" x14ac:dyDescent="0.25">
      <c r="A865" s="379">
        <v>16</v>
      </c>
      <c r="B865" s="380">
        <v>41486</v>
      </c>
      <c r="C865" s="381" t="s">
        <v>618</v>
      </c>
      <c r="D865" s="382" t="s">
        <v>3892</v>
      </c>
      <c r="E865" s="382" t="s">
        <v>399</v>
      </c>
      <c r="F865" s="382" t="s">
        <v>3862</v>
      </c>
      <c r="G865" s="382" t="s">
        <v>958</v>
      </c>
      <c r="H865" s="382"/>
      <c r="I865" s="382"/>
      <c r="J865" s="382"/>
      <c r="K865" s="382">
        <v>1</v>
      </c>
    </row>
    <row r="866" spans="1:12" s="384" customFormat="1" ht="20.100000000000001" hidden="1" customHeight="1" x14ac:dyDescent="0.25">
      <c r="A866" s="379">
        <v>17</v>
      </c>
      <c r="B866" s="380">
        <v>41486</v>
      </c>
      <c r="C866" s="381" t="s">
        <v>1143</v>
      </c>
      <c r="D866" s="382" t="s">
        <v>3893</v>
      </c>
      <c r="E866" s="382" t="s">
        <v>3874</v>
      </c>
      <c r="F866" s="382" t="s">
        <v>3862</v>
      </c>
      <c r="G866" s="382" t="s">
        <v>3894</v>
      </c>
      <c r="H866" s="382"/>
      <c r="I866" s="382"/>
      <c r="J866" s="382"/>
      <c r="K866" s="382">
        <v>1</v>
      </c>
    </row>
    <row r="867" spans="1:12" s="5" customFormat="1" ht="20.100000000000001" customHeight="1" x14ac:dyDescent="0.25">
      <c r="A867" s="37"/>
      <c r="B867" s="38"/>
      <c r="C867" s="37"/>
      <c r="D867" s="37"/>
      <c r="E867" s="37"/>
      <c r="F867" s="37" t="s">
        <v>2992</v>
      </c>
      <c r="G867" s="37" t="s">
        <v>3895</v>
      </c>
      <c r="H867" s="38">
        <f>SUM(H850:H866)</f>
        <v>0</v>
      </c>
      <c r="I867" s="38">
        <f>SUM(I850:I866)</f>
        <v>0</v>
      </c>
      <c r="J867" s="38">
        <f>SUM(J850:J866)</f>
        <v>1</v>
      </c>
      <c r="K867" s="38">
        <f>SUM(K850:K866)</f>
        <v>11</v>
      </c>
      <c r="L867" s="37"/>
    </row>
    <row r="868" spans="1:12" s="384" customFormat="1" ht="20.100000000000001" hidden="1" customHeight="1" x14ac:dyDescent="0.25">
      <c r="A868" s="379">
        <v>1</v>
      </c>
      <c r="B868" s="380">
        <v>41489</v>
      </c>
      <c r="C868" s="381" t="s">
        <v>3896</v>
      </c>
      <c r="D868" s="382" t="s">
        <v>3897</v>
      </c>
      <c r="E868" s="382" t="s">
        <v>3867</v>
      </c>
      <c r="F868" s="382" t="s">
        <v>3878</v>
      </c>
      <c r="G868" s="382" t="s">
        <v>3898</v>
      </c>
      <c r="H868" s="382"/>
      <c r="I868" s="382"/>
      <c r="J868" s="382"/>
      <c r="K868" s="382">
        <v>1</v>
      </c>
    </row>
    <row r="869" spans="1:12" s="384" customFormat="1" ht="20.100000000000001" hidden="1" customHeight="1" x14ac:dyDescent="0.25">
      <c r="A869" s="379">
        <v>2</v>
      </c>
      <c r="B869" s="380">
        <v>41491</v>
      </c>
      <c r="C869" s="381" t="s">
        <v>101</v>
      </c>
      <c r="D869" s="382" t="s">
        <v>3899</v>
      </c>
      <c r="E869" s="382" t="s">
        <v>3900</v>
      </c>
      <c r="F869" s="382" t="s">
        <v>664</v>
      </c>
      <c r="G869" s="382" t="s">
        <v>3901</v>
      </c>
      <c r="H869" s="382"/>
      <c r="I869" s="382"/>
      <c r="J869" s="382">
        <v>1</v>
      </c>
      <c r="K869" s="382"/>
    </row>
    <row r="870" spans="1:12" s="384" customFormat="1" ht="20.100000000000001" hidden="1" customHeight="1" x14ac:dyDescent="0.25">
      <c r="A870" s="379">
        <v>3</v>
      </c>
      <c r="B870" s="380">
        <v>41500</v>
      </c>
      <c r="C870" s="381" t="s">
        <v>1728</v>
      </c>
      <c r="D870" s="382" t="s">
        <v>3902</v>
      </c>
      <c r="E870" s="382" t="s">
        <v>3874</v>
      </c>
      <c r="F870" s="382" t="s">
        <v>1240</v>
      </c>
      <c r="G870" s="382" t="s">
        <v>3903</v>
      </c>
      <c r="H870" s="382"/>
      <c r="I870" s="382"/>
      <c r="J870" s="382">
        <v>1</v>
      </c>
      <c r="K870" s="382"/>
    </row>
    <row r="871" spans="1:12" s="384" customFormat="1" ht="20.100000000000001" hidden="1" customHeight="1" x14ac:dyDescent="0.25">
      <c r="A871" s="379">
        <v>4</v>
      </c>
      <c r="B871" s="380">
        <v>41501</v>
      </c>
      <c r="C871" s="381" t="s">
        <v>3904</v>
      </c>
      <c r="D871" s="382" t="s">
        <v>3905</v>
      </c>
      <c r="E871" s="382" t="s">
        <v>3874</v>
      </c>
      <c r="F871" s="382" t="s">
        <v>664</v>
      </c>
      <c r="G871" s="382" t="s">
        <v>3906</v>
      </c>
      <c r="H871" s="382"/>
      <c r="I871" s="382"/>
      <c r="J871" s="382">
        <v>1</v>
      </c>
      <c r="K871" s="382"/>
    </row>
    <row r="872" spans="1:12" s="384" customFormat="1" ht="20.100000000000001" hidden="1" customHeight="1" x14ac:dyDescent="0.25">
      <c r="A872" s="379">
        <v>5</v>
      </c>
      <c r="B872" s="380">
        <v>41503</v>
      </c>
      <c r="C872" s="381" t="s">
        <v>3907</v>
      </c>
      <c r="D872" s="382" t="s">
        <v>3908</v>
      </c>
      <c r="E872" s="382" t="s">
        <v>3874</v>
      </c>
      <c r="F872" s="382" t="s">
        <v>3862</v>
      </c>
      <c r="G872" s="382" t="s">
        <v>3909</v>
      </c>
      <c r="H872" s="382"/>
      <c r="I872" s="382"/>
      <c r="J872" s="382">
        <v>1</v>
      </c>
      <c r="K872" s="382"/>
    </row>
    <row r="873" spans="1:12" s="384" customFormat="1" ht="20.100000000000001" hidden="1" customHeight="1" x14ac:dyDescent="0.25">
      <c r="A873" s="379">
        <v>6</v>
      </c>
      <c r="B873" s="380">
        <v>41507</v>
      </c>
      <c r="C873" s="381" t="s">
        <v>475</v>
      </c>
      <c r="D873" s="382" t="s">
        <v>3910</v>
      </c>
      <c r="E873" s="382" t="s">
        <v>3867</v>
      </c>
      <c r="F873" s="382" t="s">
        <v>3862</v>
      </c>
      <c r="G873" s="382" t="s">
        <v>3911</v>
      </c>
      <c r="H873" s="382"/>
      <c r="I873" s="382"/>
      <c r="J873" s="382">
        <v>1</v>
      </c>
      <c r="K873" s="382"/>
    </row>
    <row r="874" spans="1:12" s="384" customFormat="1" ht="20.100000000000001" hidden="1" customHeight="1" x14ac:dyDescent="0.25">
      <c r="A874" s="379">
        <v>7</v>
      </c>
      <c r="B874" s="380">
        <v>41509</v>
      </c>
      <c r="C874" s="381" t="s">
        <v>1659</v>
      </c>
      <c r="D874" s="382" t="s">
        <v>3912</v>
      </c>
      <c r="E874" s="382" t="s">
        <v>3874</v>
      </c>
      <c r="F874" s="382" t="s">
        <v>3862</v>
      </c>
      <c r="G874" s="382" t="s">
        <v>3913</v>
      </c>
      <c r="H874" s="382"/>
      <c r="I874" s="382"/>
      <c r="J874" s="382"/>
      <c r="K874" s="382">
        <v>1</v>
      </c>
    </row>
    <row r="875" spans="1:12" s="384" customFormat="1" ht="20.100000000000001" hidden="1" customHeight="1" x14ac:dyDescent="0.25">
      <c r="A875" s="379">
        <v>8</v>
      </c>
      <c r="B875" s="380">
        <v>41509</v>
      </c>
      <c r="C875" s="381" t="s">
        <v>998</v>
      </c>
      <c r="D875" s="382" t="s">
        <v>3914</v>
      </c>
      <c r="E875" s="382" t="s">
        <v>3874</v>
      </c>
      <c r="F875" s="382" t="s">
        <v>3862</v>
      </c>
      <c r="G875" s="382" t="s">
        <v>3915</v>
      </c>
      <c r="H875" s="382"/>
      <c r="I875" s="382"/>
      <c r="J875" s="382"/>
      <c r="K875" s="382">
        <v>1</v>
      </c>
    </row>
    <row r="876" spans="1:12" s="384" customFormat="1" ht="20.100000000000001" hidden="1" customHeight="1" x14ac:dyDescent="0.25">
      <c r="A876" s="379">
        <v>9</v>
      </c>
      <c r="B876" s="380">
        <v>41513</v>
      </c>
      <c r="C876" s="381" t="s">
        <v>592</v>
      </c>
      <c r="D876" s="382" t="s">
        <v>3916</v>
      </c>
      <c r="E876" s="382" t="s">
        <v>3874</v>
      </c>
      <c r="F876" s="382" t="s">
        <v>3862</v>
      </c>
      <c r="G876" s="382" t="s">
        <v>3115</v>
      </c>
      <c r="H876" s="382"/>
      <c r="I876" s="382"/>
      <c r="J876" s="382">
        <v>1</v>
      </c>
      <c r="K876" s="382"/>
    </row>
    <row r="877" spans="1:12" s="384" customFormat="1" ht="20.100000000000001" hidden="1" customHeight="1" x14ac:dyDescent="0.25">
      <c r="A877" s="379">
        <v>10</v>
      </c>
      <c r="B877" s="380">
        <v>41513</v>
      </c>
      <c r="C877" s="381" t="s">
        <v>471</v>
      </c>
      <c r="D877" s="382" t="s">
        <v>3917</v>
      </c>
      <c r="E877" s="382" t="s">
        <v>1099</v>
      </c>
      <c r="F877" s="382" t="s">
        <v>3862</v>
      </c>
      <c r="G877" s="382" t="s">
        <v>3886</v>
      </c>
      <c r="H877" s="382"/>
      <c r="I877" s="382"/>
      <c r="J877" s="382"/>
      <c r="K877" s="382"/>
    </row>
    <row r="878" spans="1:12" s="384" customFormat="1" ht="20.100000000000001" hidden="1" customHeight="1" x14ac:dyDescent="0.25">
      <c r="A878" s="379">
        <v>11</v>
      </c>
      <c r="B878" s="380">
        <v>41516</v>
      </c>
      <c r="C878" s="381" t="s">
        <v>394</v>
      </c>
      <c r="D878" s="382" t="s">
        <v>3918</v>
      </c>
      <c r="E878" s="382" t="s">
        <v>1385</v>
      </c>
      <c r="F878" s="382" t="s">
        <v>1287</v>
      </c>
      <c r="G878" s="382" t="s">
        <v>3729</v>
      </c>
      <c r="H878" s="382"/>
      <c r="I878" s="382"/>
      <c r="J878" s="382">
        <v>1</v>
      </c>
      <c r="K878" s="382"/>
    </row>
    <row r="879" spans="1:12" s="384" customFormat="1" ht="20.100000000000001" hidden="1" customHeight="1" x14ac:dyDescent="0.25">
      <c r="A879" s="379">
        <v>12</v>
      </c>
      <c r="B879" s="380">
        <v>41516</v>
      </c>
      <c r="C879" s="381" t="s">
        <v>430</v>
      </c>
      <c r="D879" s="386" t="s">
        <v>3919</v>
      </c>
      <c r="E879" s="382" t="s">
        <v>1385</v>
      </c>
      <c r="F879" s="382" t="s">
        <v>3862</v>
      </c>
      <c r="G879" s="382" t="s">
        <v>2555</v>
      </c>
      <c r="H879" s="382"/>
      <c r="I879" s="382"/>
      <c r="J879" s="382">
        <v>1</v>
      </c>
      <c r="K879" s="382"/>
    </row>
    <row r="880" spans="1:12" s="384" customFormat="1" ht="20.100000000000001" hidden="1" customHeight="1" x14ac:dyDescent="0.25">
      <c r="A880" s="379">
        <v>13</v>
      </c>
      <c r="B880" s="380">
        <v>41516</v>
      </c>
      <c r="C880" s="381" t="s">
        <v>475</v>
      </c>
      <c r="D880" s="382" t="s">
        <v>3920</v>
      </c>
      <c r="E880" s="382" t="s">
        <v>3874</v>
      </c>
      <c r="F880" s="382" t="s">
        <v>664</v>
      </c>
      <c r="G880" s="382" t="s">
        <v>3921</v>
      </c>
      <c r="H880" s="382"/>
      <c r="I880" s="382"/>
      <c r="J880" s="382">
        <v>1</v>
      </c>
      <c r="K880" s="382"/>
    </row>
    <row r="881" spans="1:12" s="384" customFormat="1" ht="20.100000000000001" hidden="1" customHeight="1" x14ac:dyDescent="0.25">
      <c r="A881" s="379">
        <v>14</v>
      </c>
      <c r="B881" s="380">
        <v>41517</v>
      </c>
      <c r="C881" s="381" t="s">
        <v>291</v>
      </c>
      <c r="D881" s="382" t="s">
        <v>3922</v>
      </c>
      <c r="E881" s="382" t="s">
        <v>3874</v>
      </c>
      <c r="F881" s="382" t="s">
        <v>3862</v>
      </c>
      <c r="G881" s="382" t="s">
        <v>1069</v>
      </c>
      <c r="H881" s="382"/>
      <c r="I881" s="382"/>
      <c r="J881" s="382">
        <v>1</v>
      </c>
      <c r="K881" s="382"/>
    </row>
    <row r="882" spans="1:12" s="384" customFormat="1" ht="20.100000000000001" hidden="1" customHeight="1" x14ac:dyDescent="0.25">
      <c r="A882" s="379">
        <v>15</v>
      </c>
      <c r="B882" s="380">
        <v>41517</v>
      </c>
      <c r="C882" s="381" t="s">
        <v>3923</v>
      </c>
      <c r="D882" s="382" t="s">
        <v>3924</v>
      </c>
      <c r="E882" s="382" t="s">
        <v>3874</v>
      </c>
      <c r="F882" s="382" t="s">
        <v>3862</v>
      </c>
      <c r="G882" s="382" t="s">
        <v>2559</v>
      </c>
      <c r="H882" s="382"/>
      <c r="I882" s="382"/>
      <c r="J882" s="382">
        <v>1</v>
      </c>
      <c r="K882" s="382"/>
    </row>
    <row r="883" spans="1:12" s="5" customFormat="1" ht="20.100000000000001" customHeight="1" x14ac:dyDescent="0.25">
      <c r="A883" s="37"/>
      <c r="B883" s="38"/>
      <c r="C883" s="37"/>
      <c r="D883" s="37"/>
      <c r="E883" s="37"/>
      <c r="F883" s="37" t="s">
        <v>3013</v>
      </c>
      <c r="G883" s="37" t="s">
        <v>3895</v>
      </c>
      <c r="H883" s="38">
        <f>SUM(H868:H882)</f>
        <v>0</v>
      </c>
      <c r="I883" s="38">
        <f>SUM(I868:I882)</f>
        <v>0</v>
      </c>
      <c r="J883" s="38">
        <f>SUM(J868:J882)</f>
        <v>11</v>
      </c>
      <c r="K883" s="38">
        <f>SUM(K868:K882)</f>
        <v>3</v>
      </c>
      <c r="L883" s="37"/>
    </row>
    <row r="884" spans="1:12" s="384" customFormat="1" ht="20.100000000000001" hidden="1" customHeight="1" x14ac:dyDescent="0.25">
      <c r="A884" s="379">
        <v>1</v>
      </c>
      <c r="B884" s="380" t="s">
        <v>3925</v>
      </c>
      <c r="C884" s="381" t="s">
        <v>463</v>
      </c>
      <c r="D884" s="382" t="s">
        <v>3926</v>
      </c>
      <c r="E884" s="382" t="s">
        <v>1099</v>
      </c>
      <c r="F884" s="382" t="s">
        <v>3862</v>
      </c>
      <c r="G884" s="382" t="s">
        <v>1187</v>
      </c>
      <c r="H884" s="382"/>
      <c r="I884" s="382"/>
      <c r="J884" s="382">
        <v>1</v>
      </c>
      <c r="K884" s="382"/>
    </row>
    <row r="885" spans="1:12" s="384" customFormat="1" ht="20.100000000000001" hidden="1" customHeight="1" x14ac:dyDescent="0.25">
      <c r="A885" s="379">
        <v>2</v>
      </c>
      <c r="B885" s="380" t="s">
        <v>3927</v>
      </c>
      <c r="C885" s="381" t="s">
        <v>388</v>
      </c>
      <c r="D885" s="382" t="s">
        <v>3916</v>
      </c>
      <c r="E885" s="382" t="s">
        <v>2698</v>
      </c>
      <c r="F885" s="382" t="s">
        <v>2541</v>
      </c>
      <c r="G885" s="382" t="s">
        <v>3928</v>
      </c>
      <c r="H885" s="382"/>
      <c r="I885" s="382"/>
      <c r="J885" s="382">
        <v>1</v>
      </c>
      <c r="K885" s="382"/>
    </row>
    <row r="886" spans="1:12" s="384" customFormat="1" ht="20.100000000000001" hidden="1" customHeight="1" x14ac:dyDescent="0.25">
      <c r="A886" s="379">
        <v>3</v>
      </c>
      <c r="B886" s="380" t="s">
        <v>3783</v>
      </c>
      <c r="C886" s="382">
        <v>14.15</v>
      </c>
      <c r="D886" s="382" t="s">
        <v>3905</v>
      </c>
      <c r="E886" s="382" t="s">
        <v>3929</v>
      </c>
      <c r="F886" s="382" t="s">
        <v>3930</v>
      </c>
      <c r="G886" s="382" t="s">
        <v>3931</v>
      </c>
      <c r="H886" s="382"/>
      <c r="I886" s="382"/>
      <c r="J886" s="382">
        <v>1</v>
      </c>
      <c r="K886" s="382"/>
    </row>
    <row r="887" spans="1:12" s="384" customFormat="1" ht="20.100000000000001" hidden="1" customHeight="1" x14ac:dyDescent="0.25">
      <c r="A887" s="379">
        <v>4</v>
      </c>
      <c r="B887" s="380" t="s">
        <v>3786</v>
      </c>
      <c r="C887" s="382">
        <v>17.55</v>
      </c>
      <c r="D887" s="382" t="s">
        <v>3932</v>
      </c>
      <c r="E887" s="382" t="s">
        <v>3933</v>
      </c>
      <c r="F887" s="382" t="s">
        <v>2541</v>
      </c>
      <c r="G887" s="382" t="s">
        <v>2186</v>
      </c>
      <c r="H887" s="382"/>
      <c r="I887" s="382"/>
      <c r="J887" s="382">
        <v>1</v>
      </c>
      <c r="K887" s="382"/>
    </row>
    <row r="888" spans="1:12" s="384" customFormat="1" ht="20.100000000000001" hidden="1" customHeight="1" x14ac:dyDescent="0.25">
      <c r="A888" s="379">
        <v>5</v>
      </c>
      <c r="B888" s="380" t="s">
        <v>3683</v>
      </c>
      <c r="C888" s="381" t="s">
        <v>388</v>
      </c>
      <c r="D888" s="382" t="s">
        <v>3934</v>
      </c>
      <c r="E888" s="382" t="s">
        <v>3935</v>
      </c>
      <c r="F888" s="382" t="s">
        <v>3862</v>
      </c>
      <c r="G888" s="382" t="s">
        <v>3936</v>
      </c>
      <c r="H888" s="382"/>
      <c r="I888" s="382"/>
      <c r="J888" s="382"/>
      <c r="K888" s="382">
        <v>1</v>
      </c>
    </row>
    <row r="889" spans="1:12" s="384" customFormat="1" ht="20.100000000000001" hidden="1" customHeight="1" x14ac:dyDescent="0.25">
      <c r="A889" s="379">
        <v>6</v>
      </c>
      <c r="B889" s="380" t="s">
        <v>3937</v>
      </c>
      <c r="C889" s="381" t="s">
        <v>2493</v>
      </c>
      <c r="D889" s="382" t="s">
        <v>3938</v>
      </c>
      <c r="E889" s="382" t="s">
        <v>3939</v>
      </c>
      <c r="F889" s="382" t="s">
        <v>3862</v>
      </c>
      <c r="G889" s="382" t="s">
        <v>351</v>
      </c>
      <c r="H889" s="382"/>
      <c r="I889" s="382"/>
      <c r="J889" s="382"/>
      <c r="K889" s="382">
        <v>1</v>
      </c>
    </row>
    <row r="890" spans="1:12" s="384" customFormat="1" ht="20.100000000000001" hidden="1" customHeight="1" x14ac:dyDescent="0.25">
      <c r="A890" s="379">
        <v>7</v>
      </c>
      <c r="B890" s="380" t="s">
        <v>3940</v>
      </c>
      <c r="C890" s="381" t="s">
        <v>181</v>
      </c>
      <c r="D890" s="386" t="s">
        <v>3941</v>
      </c>
      <c r="E890" s="382" t="s">
        <v>1385</v>
      </c>
      <c r="F890" s="382" t="s">
        <v>3942</v>
      </c>
      <c r="G890" s="382" t="s">
        <v>3870</v>
      </c>
      <c r="H890" s="382"/>
      <c r="I890" s="382"/>
      <c r="J890" s="382">
        <v>1</v>
      </c>
      <c r="K890" s="382"/>
    </row>
    <row r="891" spans="1:12" s="384" customFormat="1" ht="20.100000000000001" hidden="1" customHeight="1" x14ac:dyDescent="0.25">
      <c r="A891" s="379">
        <v>8</v>
      </c>
      <c r="B891" s="380" t="s">
        <v>3798</v>
      </c>
      <c r="C891" s="381" t="s">
        <v>157</v>
      </c>
      <c r="D891" s="382" t="s">
        <v>3943</v>
      </c>
      <c r="E891" s="382" t="s">
        <v>1385</v>
      </c>
      <c r="F891" s="382" t="s">
        <v>3862</v>
      </c>
      <c r="G891" s="382" t="s">
        <v>3944</v>
      </c>
      <c r="H891" s="382"/>
      <c r="I891" s="382"/>
      <c r="J891" s="382"/>
      <c r="K891" s="382"/>
    </row>
    <row r="892" spans="1:12" s="384" customFormat="1" ht="20.100000000000001" hidden="1" customHeight="1" x14ac:dyDescent="0.25">
      <c r="A892" s="379">
        <v>9</v>
      </c>
      <c r="B892" s="380" t="s">
        <v>3800</v>
      </c>
      <c r="C892" s="381" t="s">
        <v>463</v>
      </c>
      <c r="D892" s="382" t="s">
        <v>3945</v>
      </c>
      <c r="E892" s="382" t="s">
        <v>3874</v>
      </c>
      <c r="F892" s="382" t="s">
        <v>3862</v>
      </c>
      <c r="G892" s="382" t="s">
        <v>3946</v>
      </c>
      <c r="H892" s="382"/>
      <c r="I892" s="382"/>
      <c r="J892" s="382"/>
      <c r="K892" s="382">
        <v>1</v>
      </c>
    </row>
    <row r="893" spans="1:12" s="384" customFormat="1" ht="20.100000000000001" hidden="1" customHeight="1" x14ac:dyDescent="0.25">
      <c r="A893" s="379">
        <v>10</v>
      </c>
      <c r="B893" s="380" t="s">
        <v>3800</v>
      </c>
      <c r="C893" s="381" t="s">
        <v>532</v>
      </c>
      <c r="D893" s="382" t="s">
        <v>3947</v>
      </c>
      <c r="E893" s="382" t="s">
        <v>3874</v>
      </c>
      <c r="F893" s="382" t="s">
        <v>3948</v>
      </c>
      <c r="G893" s="382" t="s">
        <v>3949</v>
      </c>
      <c r="H893" s="382"/>
      <c r="I893" s="382"/>
      <c r="J893" s="382"/>
      <c r="K893" s="382">
        <v>1</v>
      </c>
    </row>
    <row r="894" spans="1:12" s="384" customFormat="1" ht="20.100000000000001" hidden="1" customHeight="1" x14ac:dyDescent="0.25">
      <c r="A894" s="379">
        <v>11</v>
      </c>
      <c r="B894" s="380" t="s">
        <v>3820</v>
      </c>
      <c r="C894" s="381" t="s">
        <v>1701</v>
      </c>
      <c r="D894" s="382" t="s">
        <v>3950</v>
      </c>
      <c r="E894" s="382" t="s">
        <v>3874</v>
      </c>
      <c r="F894" s="382" t="s">
        <v>3862</v>
      </c>
      <c r="G894" s="382" t="s">
        <v>3872</v>
      </c>
      <c r="H894" s="382"/>
      <c r="I894" s="382"/>
      <c r="J894" s="382">
        <v>1</v>
      </c>
      <c r="K894" s="382"/>
    </row>
    <row r="895" spans="1:12" s="384" customFormat="1" ht="20.100000000000001" hidden="1" customHeight="1" x14ac:dyDescent="0.25">
      <c r="A895" s="379">
        <v>12</v>
      </c>
      <c r="B895" s="380" t="s">
        <v>3951</v>
      </c>
      <c r="C895" s="381" t="s">
        <v>149</v>
      </c>
      <c r="D895" s="382" t="s">
        <v>3952</v>
      </c>
      <c r="E895" s="382" t="s">
        <v>3867</v>
      </c>
      <c r="F895" s="382" t="s">
        <v>3878</v>
      </c>
      <c r="G895" s="382" t="s">
        <v>958</v>
      </c>
      <c r="H895" s="382"/>
      <c r="I895" s="382"/>
      <c r="J895" s="382"/>
      <c r="K895" s="382">
        <v>1</v>
      </c>
    </row>
    <row r="896" spans="1:12" s="5" customFormat="1" ht="20.100000000000001" customHeight="1" x14ac:dyDescent="0.25">
      <c r="A896" s="37"/>
      <c r="B896" s="38"/>
      <c r="C896" s="37"/>
      <c r="D896" s="37"/>
      <c r="E896" s="37"/>
      <c r="F896" s="37" t="s">
        <v>3021</v>
      </c>
      <c r="G896" s="37" t="s">
        <v>3895</v>
      </c>
      <c r="H896" s="38">
        <f>SUM(H884:H895)</f>
        <v>0</v>
      </c>
      <c r="I896" s="38">
        <f>SUM(I884:I895)</f>
        <v>0</v>
      </c>
      <c r="J896" s="38">
        <f>SUM(J884:J895)</f>
        <v>6</v>
      </c>
      <c r="K896" s="38">
        <f>SUM(K884:K895)</f>
        <v>5</v>
      </c>
      <c r="L896" s="37"/>
    </row>
    <row r="897" spans="1:13" ht="21" customHeight="1" x14ac:dyDescent="0.25">
      <c r="A897" s="511" t="s">
        <v>1595</v>
      </c>
      <c r="B897" s="512"/>
      <c r="C897" s="512"/>
      <c r="D897" s="512"/>
      <c r="E897" s="512"/>
      <c r="F897" s="512"/>
      <c r="G897" s="513"/>
      <c r="H897" s="8">
        <f>H43+H72+H101+H107+H114+H119+H130+H140+H156+H170+H179+H193+H227+H249+H266+H283+H291+H316+H327+H337+H345+H350+H353+H362+H415+H465+H504+H564+H620+H682+H686+H689+H693+H697+H701+H703+H706+H711+H719+H729+H736+H738+H760+H788+H822+H836+H842+H848+H867+H883+H896</f>
        <v>17</v>
      </c>
      <c r="I897" s="8">
        <f>I43+I72+I101+I107+I114+I119+I130+I140+I156+I170+I179+I193+I227+I249+I266+I283+I291+I316+I327+I337+I345+I350+I353+I362+I415+I465+I504+I564+I620+I682+I686+I689+I693+I697+I701+I703+I706+I711+I719+I729+I736+I738+I760+I788+I822+I836+I842+I848+I867+I883+I896</f>
        <v>6</v>
      </c>
      <c r="J897" s="8">
        <f>J43+J72+J101+J107+J114+J119+J130+J140+J156+J170+J179+J193+J227+J249+J266+J283+J291+J316+J327+J337+J345+J350+J353+J362+J415+J465+J504+J564+J620+J682+J686+J689+J693+J697+J701+J703+J706+J711+J719+J729+J736+J738+J760+J788+J822+J836+J842+J848+J867+J883+J896</f>
        <v>454</v>
      </c>
      <c r="K897" s="8">
        <f>K43+K72+K101+K107+K114+K119+K130+K140+K156+K170+K179+K193+K227+K249+K266+K283+K291+K316+K327+K337+K345+K350+K353+K362+K415+K465+K504+K564+K620+K682+K686+K689+K693+K697+K701+K703+K706+K711+K719+K729+K736+K738+K760+K788+K822+K836+K842+K848+K867+K883+K896</f>
        <v>318</v>
      </c>
      <c r="L897" s="9"/>
    </row>
    <row r="898" spans="1:13" ht="21" customHeight="1" x14ac:dyDescent="0.25">
      <c r="A898" s="511" t="s">
        <v>1596</v>
      </c>
      <c r="B898" s="512"/>
      <c r="C898" s="512"/>
      <c r="D898" s="512"/>
      <c r="E898" s="512"/>
      <c r="F898" s="512"/>
      <c r="G898" s="513"/>
      <c r="H898" s="8">
        <f>H43+H72+H101+H415+H465+H504+H564+H620+H682</f>
        <v>10</v>
      </c>
      <c r="I898" s="8">
        <f>I43+I72+I101+I415+I465+I504+I564+I620+I682</f>
        <v>1</v>
      </c>
      <c r="J898" s="8">
        <f>J43+J72+J101+J415+J465+J504+J564+J620+J682</f>
        <v>248</v>
      </c>
      <c r="K898" s="8">
        <f>K43+K72+K101+K415+K465+K504+K564+K620+K682</f>
        <v>165</v>
      </c>
      <c r="L898" s="9"/>
    </row>
    <row r="899" spans="1:13" s="138" customFormat="1" ht="12.75" x14ac:dyDescent="0.2">
      <c r="A899" s="133"/>
      <c r="B899" s="143"/>
      <c r="C899" s="135"/>
      <c r="D899" s="136"/>
      <c r="E899" s="136"/>
      <c r="F899" s="136"/>
      <c r="G899" s="136"/>
      <c r="H899" s="140"/>
      <c r="I899" s="140"/>
      <c r="J899" s="120"/>
      <c r="K899" s="120"/>
      <c r="L899" s="120"/>
      <c r="M899" s="139"/>
    </row>
    <row r="901" spans="1:13" ht="21" x14ac:dyDescent="0.35">
      <c r="D901" s="166" t="s">
        <v>1598</v>
      </c>
      <c r="G901" t="s">
        <v>1599</v>
      </c>
    </row>
    <row r="903" spans="1:13" x14ac:dyDescent="0.25">
      <c r="F903" s="515" t="s">
        <v>1600</v>
      </c>
      <c r="G903" s="515"/>
    </row>
  </sheetData>
  <mergeCells count="45">
    <mergeCell ref="F903:G903"/>
    <mergeCell ref="J750:J751"/>
    <mergeCell ref="K750:K751"/>
    <mergeCell ref="A823:L823"/>
    <mergeCell ref="A849:L849"/>
    <mergeCell ref="A897:G897"/>
    <mergeCell ref="A898:G898"/>
    <mergeCell ref="A739:L739"/>
    <mergeCell ref="A750:A751"/>
    <mergeCell ref="B750:B751"/>
    <mergeCell ref="C750:C751"/>
    <mergeCell ref="D750:D751"/>
    <mergeCell ref="E750:E751"/>
    <mergeCell ref="F750:F751"/>
    <mergeCell ref="G750:G751"/>
    <mergeCell ref="H750:H751"/>
    <mergeCell ref="I750:I751"/>
    <mergeCell ref="A720:L720"/>
    <mergeCell ref="A194:L194"/>
    <mergeCell ref="E195:F195"/>
    <mergeCell ref="A196:L196"/>
    <mergeCell ref="A267:L267"/>
    <mergeCell ref="A317:L317"/>
    <mergeCell ref="A346:L346"/>
    <mergeCell ref="A363:L363"/>
    <mergeCell ref="A505:L505"/>
    <mergeCell ref="A683:L683"/>
    <mergeCell ref="A694:L694"/>
    <mergeCell ref="A704:L704"/>
    <mergeCell ref="A157:L157"/>
    <mergeCell ref="A1:L1"/>
    <mergeCell ref="D3:L5"/>
    <mergeCell ref="A6:L6"/>
    <mergeCell ref="A7:A8"/>
    <mergeCell ref="B7:B8"/>
    <mergeCell ref="C7:C8"/>
    <mergeCell ref="D7:D8"/>
    <mergeCell ref="E7:E8"/>
    <mergeCell ref="F7:F8"/>
    <mergeCell ref="G7:G8"/>
    <mergeCell ref="H7:I7"/>
    <mergeCell ref="J7:K7"/>
    <mergeCell ref="L7:L8"/>
    <mergeCell ref="A102:L102"/>
    <mergeCell ref="A120:L12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049" r:id="rId3">
          <objectPr defaultSize="0" autoPict="0" r:id="rId4">
            <anchor moveWithCells="1" sizeWithCells="1">
              <from>
                <xdr:col>5</xdr:col>
                <xdr:colOff>1171575</xdr:colOff>
                <xdr:row>903</xdr:row>
                <xdr:rowOff>114300</xdr:rowOff>
              </from>
              <to>
                <xdr:col>7</xdr:col>
                <xdr:colOff>209550</xdr:colOff>
                <xdr:row>913</xdr:row>
                <xdr:rowOff>95250</xdr:rowOff>
              </to>
            </anchor>
          </objectPr>
        </oleObject>
      </mc:Choice>
      <mc:Fallback>
        <oleObject progId="PBrush" shapeId="2049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79"/>
  <sheetViews>
    <sheetView topLeftCell="A418" zoomScale="115" zoomScaleNormal="115" workbookViewId="0">
      <selection activeCell="K873" sqref="K873"/>
    </sheetView>
  </sheetViews>
  <sheetFormatPr baseColWidth="10" defaultRowHeight="15" x14ac:dyDescent="0.25"/>
  <cols>
    <col min="1" max="1" width="5.140625" customWidth="1"/>
    <col min="2" max="2" width="13.5703125" style="11" customWidth="1"/>
    <col min="3" max="3" width="11.140625" customWidth="1"/>
    <col min="4" max="4" width="42.7109375" customWidth="1"/>
    <col min="5" max="5" width="30.85546875" customWidth="1"/>
    <col min="6" max="6" width="30.28515625" customWidth="1"/>
    <col min="7" max="7" width="26.85546875" customWidth="1"/>
    <col min="8" max="8" width="7.28515625" style="11" customWidth="1"/>
    <col min="9" max="9" width="7.140625" style="11" customWidth="1"/>
    <col min="10" max="10" width="6.140625" style="11" customWidth="1"/>
    <col min="11" max="11" width="8.5703125" style="11" customWidth="1"/>
    <col min="12" max="12" width="23.42578125" bestFit="1" customWidth="1"/>
    <col min="13" max="13" width="10.140625" bestFit="1" customWidth="1"/>
    <col min="257" max="257" width="5.140625" customWidth="1"/>
    <col min="258" max="258" width="13.5703125" customWidth="1"/>
    <col min="259" max="259" width="11.140625" customWidth="1"/>
    <col min="260" max="260" width="42.7109375" customWidth="1"/>
    <col min="261" max="261" width="30.85546875" customWidth="1"/>
    <col min="262" max="262" width="30.28515625" customWidth="1"/>
    <col min="263" max="263" width="26.85546875" customWidth="1"/>
    <col min="264" max="264" width="7.28515625" customWidth="1"/>
    <col min="265" max="265" width="7.140625" customWidth="1"/>
    <col min="266" max="266" width="6.140625" customWidth="1"/>
    <col min="267" max="267" width="8.5703125" customWidth="1"/>
    <col min="268" max="268" width="23.42578125" bestFit="1" customWidth="1"/>
    <col min="269" max="269" width="10.140625" bestFit="1" customWidth="1"/>
    <col min="513" max="513" width="5.140625" customWidth="1"/>
    <col min="514" max="514" width="13.5703125" customWidth="1"/>
    <col min="515" max="515" width="11.140625" customWidth="1"/>
    <col min="516" max="516" width="42.7109375" customWidth="1"/>
    <col min="517" max="517" width="30.85546875" customWidth="1"/>
    <col min="518" max="518" width="30.28515625" customWidth="1"/>
    <col min="519" max="519" width="26.85546875" customWidth="1"/>
    <col min="520" max="520" width="7.28515625" customWidth="1"/>
    <col min="521" max="521" width="7.140625" customWidth="1"/>
    <col min="522" max="522" width="6.140625" customWidth="1"/>
    <col min="523" max="523" width="8.5703125" customWidth="1"/>
    <col min="524" max="524" width="23.42578125" bestFit="1" customWidth="1"/>
    <col min="525" max="525" width="10.140625" bestFit="1" customWidth="1"/>
    <col min="769" max="769" width="5.140625" customWidth="1"/>
    <col min="770" max="770" width="13.5703125" customWidth="1"/>
    <col min="771" max="771" width="11.140625" customWidth="1"/>
    <col min="772" max="772" width="42.7109375" customWidth="1"/>
    <col min="773" max="773" width="30.85546875" customWidth="1"/>
    <col min="774" max="774" width="30.28515625" customWidth="1"/>
    <col min="775" max="775" width="26.85546875" customWidth="1"/>
    <col min="776" max="776" width="7.28515625" customWidth="1"/>
    <col min="777" max="777" width="7.140625" customWidth="1"/>
    <col min="778" max="778" width="6.140625" customWidth="1"/>
    <col min="779" max="779" width="8.5703125" customWidth="1"/>
    <col min="780" max="780" width="23.42578125" bestFit="1" customWidth="1"/>
    <col min="781" max="781" width="10.140625" bestFit="1" customWidth="1"/>
    <col min="1025" max="1025" width="5.140625" customWidth="1"/>
    <col min="1026" max="1026" width="13.5703125" customWidth="1"/>
    <col min="1027" max="1027" width="11.140625" customWidth="1"/>
    <col min="1028" max="1028" width="42.7109375" customWidth="1"/>
    <col min="1029" max="1029" width="30.85546875" customWidth="1"/>
    <col min="1030" max="1030" width="30.28515625" customWidth="1"/>
    <col min="1031" max="1031" width="26.85546875" customWidth="1"/>
    <col min="1032" max="1032" width="7.28515625" customWidth="1"/>
    <col min="1033" max="1033" width="7.140625" customWidth="1"/>
    <col min="1034" max="1034" width="6.140625" customWidth="1"/>
    <col min="1035" max="1035" width="8.5703125" customWidth="1"/>
    <col min="1036" max="1036" width="23.42578125" bestFit="1" customWidth="1"/>
    <col min="1037" max="1037" width="10.140625" bestFit="1" customWidth="1"/>
    <col min="1281" max="1281" width="5.140625" customWidth="1"/>
    <col min="1282" max="1282" width="13.5703125" customWidth="1"/>
    <col min="1283" max="1283" width="11.140625" customWidth="1"/>
    <col min="1284" max="1284" width="42.7109375" customWidth="1"/>
    <col min="1285" max="1285" width="30.85546875" customWidth="1"/>
    <col min="1286" max="1286" width="30.28515625" customWidth="1"/>
    <col min="1287" max="1287" width="26.85546875" customWidth="1"/>
    <col min="1288" max="1288" width="7.28515625" customWidth="1"/>
    <col min="1289" max="1289" width="7.140625" customWidth="1"/>
    <col min="1290" max="1290" width="6.140625" customWidth="1"/>
    <col min="1291" max="1291" width="8.5703125" customWidth="1"/>
    <col min="1292" max="1292" width="23.42578125" bestFit="1" customWidth="1"/>
    <col min="1293" max="1293" width="10.140625" bestFit="1" customWidth="1"/>
    <col min="1537" max="1537" width="5.140625" customWidth="1"/>
    <col min="1538" max="1538" width="13.5703125" customWidth="1"/>
    <col min="1539" max="1539" width="11.140625" customWidth="1"/>
    <col min="1540" max="1540" width="42.7109375" customWidth="1"/>
    <col min="1541" max="1541" width="30.85546875" customWidth="1"/>
    <col min="1542" max="1542" width="30.28515625" customWidth="1"/>
    <col min="1543" max="1543" width="26.85546875" customWidth="1"/>
    <col min="1544" max="1544" width="7.28515625" customWidth="1"/>
    <col min="1545" max="1545" width="7.140625" customWidth="1"/>
    <col min="1546" max="1546" width="6.140625" customWidth="1"/>
    <col min="1547" max="1547" width="8.5703125" customWidth="1"/>
    <col min="1548" max="1548" width="23.42578125" bestFit="1" customWidth="1"/>
    <col min="1549" max="1549" width="10.140625" bestFit="1" customWidth="1"/>
    <col min="1793" max="1793" width="5.140625" customWidth="1"/>
    <col min="1794" max="1794" width="13.5703125" customWidth="1"/>
    <col min="1795" max="1795" width="11.140625" customWidth="1"/>
    <col min="1796" max="1796" width="42.7109375" customWidth="1"/>
    <col min="1797" max="1797" width="30.85546875" customWidth="1"/>
    <col min="1798" max="1798" width="30.28515625" customWidth="1"/>
    <col min="1799" max="1799" width="26.85546875" customWidth="1"/>
    <col min="1800" max="1800" width="7.28515625" customWidth="1"/>
    <col min="1801" max="1801" width="7.140625" customWidth="1"/>
    <col min="1802" max="1802" width="6.140625" customWidth="1"/>
    <col min="1803" max="1803" width="8.5703125" customWidth="1"/>
    <col min="1804" max="1804" width="23.42578125" bestFit="1" customWidth="1"/>
    <col min="1805" max="1805" width="10.140625" bestFit="1" customWidth="1"/>
    <col min="2049" max="2049" width="5.140625" customWidth="1"/>
    <col min="2050" max="2050" width="13.5703125" customWidth="1"/>
    <col min="2051" max="2051" width="11.140625" customWidth="1"/>
    <col min="2052" max="2052" width="42.7109375" customWidth="1"/>
    <col min="2053" max="2053" width="30.85546875" customWidth="1"/>
    <col min="2054" max="2054" width="30.28515625" customWidth="1"/>
    <col min="2055" max="2055" width="26.85546875" customWidth="1"/>
    <col min="2056" max="2056" width="7.28515625" customWidth="1"/>
    <col min="2057" max="2057" width="7.140625" customWidth="1"/>
    <col min="2058" max="2058" width="6.140625" customWidth="1"/>
    <col min="2059" max="2059" width="8.5703125" customWidth="1"/>
    <col min="2060" max="2060" width="23.42578125" bestFit="1" customWidth="1"/>
    <col min="2061" max="2061" width="10.140625" bestFit="1" customWidth="1"/>
    <col min="2305" max="2305" width="5.140625" customWidth="1"/>
    <col min="2306" max="2306" width="13.5703125" customWidth="1"/>
    <col min="2307" max="2307" width="11.140625" customWidth="1"/>
    <col min="2308" max="2308" width="42.7109375" customWidth="1"/>
    <col min="2309" max="2309" width="30.85546875" customWidth="1"/>
    <col min="2310" max="2310" width="30.28515625" customWidth="1"/>
    <col min="2311" max="2311" width="26.85546875" customWidth="1"/>
    <col min="2312" max="2312" width="7.28515625" customWidth="1"/>
    <col min="2313" max="2313" width="7.140625" customWidth="1"/>
    <col min="2314" max="2314" width="6.140625" customWidth="1"/>
    <col min="2315" max="2315" width="8.5703125" customWidth="1"/>
    <col min="2316" max="2316" width="23.42578125" bestFit="1" customWidth="1"/>
    <col min="2317" max="2317" width="10.140625" bestFit="1" customWidth="1"/>
    <col min="2561" max="2561" width="5.140625" customWidth="1"/>
    <col min="2562" max="2562" width="13.5703125" customWidth="1"/>
    <col min="2563" max="2563" width="11.140625" customWidth="1"/>
    <col min="2564" max="2564" width="42.7109375" customWidth="1"/>
    <col min="2565" max="2565" width="30.85546875" customWidth="1"/>
    <col min="2566" max="2566" width="30.28515625" customWidth="1"/>
    <col min="2567" max="2567" width="26.85546875" customWidth="1"/>
    <col min="2568" max="2568" width="7.28515625" customWidth="1"/>
    <col min="2569" max="2569" width="7.140625" customWidth="1"/>
    <col min="2570" max="2570" width="6.140625" customWidth="1"/>
    <col min="2571" max="2571" width="8.5703125" customWidth="1"/>
    <col min="2572" max="2572" width="23.42578125" bestFit="1" customWidth="1"/>
    <col min="2573" max="2573" width="10.140625" bestFit="1" customWidth="1"/>
    <col min="2817" max="2817" width="5.140625" customWidth="1"/>
    <col min="2818" max="2818" width="13.5703125" customWidth="1"/>
    <col min="2819" max="2819" width="11.140625" customWidth="1"/>
    <col min="2820" max="2820" width="42.7109375" customWidth="1"/>
    <col min="2821" max="2821" width="30.85546875" customWidth="1"/>
    <col min="2822" max="2822" width="30.28515625" customWidth="1"/>
    <col min="2823" max="2823" width="26.85546875" customWidth="1"/>
    <col min="2824" max="2824" width="7.28515625" customWidth="1"/>
    <col min="2825" max="2825" width="7.140625" customWidth="1"/>
    <col min="2826" max="2826" width="6.140625" customWidth="1"/>
    <col min="2827" max="2827" width="8.5703125" customWidth="1"/>
    <col min="2828" max="2828" width="23.42578125" bestFit="1" customWidth="1"/>
    <col min="2829" max="2829" width="10.140625" bestFit="1" customWidth="1"/>
    <col min="3073" max="3073" width="5.140625" customWidth="1"/>
    <col min="3074" max="3074" width="13.5703125" customWidth="1"/>
    <col min="3075" max="3075" width="11.140625" customWidth="1"/>
    <col min="3076" max="3076" width="42.7109375" customWidth="1"/>
    <col min="3077" max="3077" width="30.85546875" customWidth="1"/>
    <col min="3078" max="3078" width="30.28515625" customWidth="1"/>
    <col min="3079" max="3079" width="26.85546875" customWidth="1"/>
    <col min="3080" max="3080" width="7.28515625" customWidth="1"/>
    <col min="3081" max="3081" width="7.140625" customWidth="1"/>
    <col min="3082" max="3082" width="6.140625" customWidth="1"/>
    <col min="3083" max="3083" width="8.5703125" customWidth="1"/>
    <col min="3084" max="3084" width="23.42578125" bestFit="1" customWidth="1"/>
    <col min="3085" max="3085" width="10.140625" bestFit="1" customWidth="1"/>
    <col min="3329" max="3329" width="5.140625" customWidth="1"/>
    <col min="3330" max="3330" width="13.5703125" customWidth="1"/>
    <col min="3331" max="3331" width="11.140625" customWidth="1"/>
    <col min="3332" max="3332" width="42.7109375" customWidth="1"/>
    <col min="3333" max="3333" width="30.85546875" customWidth="1"/>
    <col min="3334" max="3334" width="30.28515625" customWidth="1"/>
    <col min="3335" max="3335" width="26.85546875" customWidth="1"/>
    <col min="3336" max="3336" width="7.28515625" customWidth="1"/>
    <col min="3337" max="3337" width="7.140625" customWidth="1"/>
    <col min="3338" max="3338" width="6.140625" customWidth="1"/>
    <col min="3339" max="3339" width="8.5703125" customWidth="1"/>
    <col min="3340" max="3340" width="23.42578125" bestFit="1" customWidth="1"/>
    <col min="3341" max="3341" width="10.140625" bestFit="1" customWidth="1"/>
    <col min="3585" max="3585" width="5.140625" customWidth="1"/>
    <col min="3586" max="3586" width="13.5703125" customWidth="1"/>
    <col min="3587" max="3587" width="11.140625" customWidth="1"/>
    <col min="3588" max="3588" width="42.7109375" customWidth="1"/>
    <col min="3589" max="3589" width="30.85546875" customWidth="1"/>
    <col min="3590" max="3590" width="30.28515625" customWidth="1"/>
    <col min="3591" max="3591" width="26.85546875" customWidth="1"/>
    <col min="3592" max="3592" width="7.28515625" customWidth="1"/>
    <col min="3593" max="3593" width="7.140625" customWidth="1"/>
    <col min="3594" max="3594" width="6.140625" customWidth="1"/>
    <col min="3595" max="3595" width="8.5703125" customWidth="1"/>
    <col min="3596" max="3596" width="23.42578125" bestFit="1" customWidth="1"/>
    <col min="3597" max="3597" width="10.140625" bestFit="1" customWidth="1"/>
    <col min="3841" max="3841" width="5.140625" customWidth="1"/>
    <col min="3842" max="3842" width="13.5703125" customWidth="1"/>
    <col min="3843" max="3843" width="11.140625" customWidth="1"/>
    <col min="3844" max="3844" width="42.7109375" customWidth="1"/>
    <col min="3845" max="3845" width="30.85546875" customWidth="1"/>
    <col min="3846" max="3846" width="30.28515625" customWidth="1"/>
    <col min="3847" max="3847" width="26.85546875" customWidth="1"/>
    <col min="3848" max="3848" width="7.28515625" customWidth="1"/>
    <col min="3849" max="3849" width="7.140625" customWidth="1"/>
    <col min="3850" max="3850" width="6.140625" customWidth="1"/>
    <col min="3851" max="3851" width="8.5703125" customWidth="1"/>
    <col min="3852" max="3852" width="23.42578125" bestFit="1" customWidth="1"/>
    <col min="3853" max="3853" width="10.140625" bestFit="1" customWidth="1"/>
    <col min="4097" max="4097" width="5.140625" customWidth="1"/>
    <col min="4098" max="4098" width="13.5703125" customWidth="1"/>
    <col min="4099" max="4099" width="11.140625" customWidth="1"/>
    <col min="4100" max="4100" width="42.7109375" customWidth="1"/>
    <col min="4101" max="4101" width="30.85546875" customWidth="1"/>
    <col min="4102" max="4102" width="30.28515625" customWidth="1"/>
    <col min="4103" max="4103" width="26.85546875" customWidth="1"/>
    <col min="4104" max="4104" width="7.28515625" customWidth="1"/>
    <col min="4105" max="4105" width="7.140625" customWidth="1"/>
    <col min="4106" max="4106" width="6.140625" customWidth="1"/>
    <col min="4107" max="4107" width="8.5703125" customWidth="1"/>
    <col min="4108" max="4108" width="23.42578125" bestFit="1" customWidth="1"/>
    <col min="4109" max="4109" width="10.140625" bestFit="1" customWidth="1"/>
    <col min="4353" max="4353" width="5.140625" customWidth="1"/>
    <col min="4354" max="4354" width="13.5703125" customWidth="1"/>
    <col min="4355" max="4355" width="11.140625" customWidth="1"/>
    <col min="4356" max="4356" width="42.7109375" customWidth="1"/>
    <col min="4357" max="4357" width="30.85546875" customWidth="1"/>
    <col min="4358" max="4358" width="30.28515625" customWidth="1"/>
    <col min="4359" max="4359" width="26.85546875" customWidth="1"/>
    <col min="4360" max="4360" width="7.28515625" customWidth="1"/>
    <col min="4361" max="4361" width="7.140625" customWidth="1"/>
    <col min="4362" max="4362" width="6.140625" customWidth="1"/>
    <col min="4363" max="4363" width="8.5703125" customWidth="1"/>
    <col min="4364" max="4364" width="23.42578125" bestFit="1" customWidth="1"/>
    <col min="4365" max="4365" width="10.140625" bestFit="1" customWidth="1"/>
    <col min="4609" max="4609" width="5.140625" customWidth="1"/>
    <col min="4610" max="4610" width="13.5703125" customWidth="1"/>
    <col min="4611" max="4611" width="11.140625" customWidth="1"/>
    <col min="4612" max="4612" width="42.7109375" customWidth="1"/>
    <col min="4613" max="4613" width="30.85546875" customWidth="1"/>
    <col min="4614" max="4614" width="30.28515625" customWidth="1"/>
    <col min="4615" max="4615" width="26.85546875" customWidth="1"/>
    <col min="4616" max="4616" width="7.28515625" customWidth="1"/>
    <col min="4617" max="4617" width="7.140625" customWidth="1"/>
    <col min="4618" max="4618" width="6.140625" customWidth="1"/>
    <col min="4619" max="4619" width="8.5703125" customWidth="1"/>
    <col min="4620" max="4620" width="23.42578125" bestFit="1" customWidth="1"/>
    <col min="4621" max="4621" width="10.140625" bestFit="1" customWidth="1"/>
    <col min="4865" max="4865" width="5.140625" customWidth="1"/>
    <col min="4866" max="4866" width="13.5703125" customWidth="1"/>
    <col min="4867" max="4867" width="11.140625" customWidth="1"/>
    <col min="4868" max="4868" width="42.7109375" customWidth="1"/>
    <col min="4869" max="4869" width="30.85546875" customWidth="1"/>
    <col min="4870" max="4870" width="30.28515625" customWidth="1"/>
    <col min="4871" max="4871" width="26.85546875" customWidth="1"/>
    <col min="4872" max="4872" width="7.28515625" customWidth="1"/>
    <col min="4873" max="4873" width="7.140625" customWidth="1"/>
    <col min="4874" max="4874" width="6.140625" customWidth="1"/>
    <col min="4875" max="4875" width="8.5703125" customWidth="1"/>
    <col min="4876" max="4876" width="23.42578125" bestFit="1" customWidth="1"/>
    <col min="4877" max="4877" width="10.140625" bestFit="1" customWidth="1"/>
    <col min="5121" max="5121" width="5.140625" customWidth="1"/>
    <col min="5122" max="5122" width="13.5703125" customWidth="1"/>
    <col min="5123" max="5123" width="11.140625" customWidth="1"/>
    <col min="5124" max="5124" width="42.7109375" customWidth="1"/>
    <col min="5125" max="5125" width="30.85546875" customWidth="1"/>
    <col min="5126" max="5126" width="30.28515625" customWidth="1"/>
    <col min="5127" max="5127" width="26.85546875" customWidth="1"/>
    <col min="5128" max="5128" width="7.28515625" customWidth="1"/>
    <col min="5129" max="5129" width="7.140625" customWidth="1"/>
    <col min="5130" max="5130" width="6.140625" customWidth="1"/>
    <col min="5131" max="5131" width="8.5703125" customWidth="1"/>
    <col min="5132" max="5132" width="23.42578125" bestFit="1" customWidth="1"/>
    <col min="5133" max="5133" width="10.140625" bestFit="1" customWidth="1"/>
    <col min="5377" max="5377" width="5.140625" customWidth="1"/>
    <col min="5378" max="5378" width="13.5703125" customWidth="1"/>
    <col min="5379" max="5379" width="11.140625" customWidth="1"/>
    <col min="5380" max="5380" width="42.7109375" customWidth="1"/>
    <col min="5381" max="5381" width="30.85546875" customWidth="1"/>
    <col min="5382" max="5382" width="30.28515625" customWidth="1"/>
    <col min="5383" max="5383" width="26.85546875" customWidth="1"/>
    <col min="5384" max="5384" width="7.28515625" customWidth="1"/>
    <col min="5385" max="5385" width="7.140625" customWidth="1"/>
    <col min="5386" max="5386" width="6.140625" customWidth="1"/>
    <col min="5387" max="5387" width="8.5703125" customWidth="1"/>
    <col min="5388" max="5388" width="23.42578125" bestFit="1" customWidth="1"/>
    <col min="5389" max="5389" width="10.140625" bestFit="1" customWidth="1"/>
    <col min="5633" max="5633" width="5.140625" customWidth="1"/>
    <col min="5634" max="5634" width="13.5703125" customWidth="1"/>
    <col min="5635" max="5635" width="11.140625" customWidth="1"/>
    <col min="5636" max="5636" width="42.7109375" customWidth="1"/>
    <col min="5637" max="5637" width="30.85546875" customWidth="1"/>
    <col min="5638" max="5638" width="30.28515625" customWidth="1"/>
    <col min="5639" max="5639" width="26.85546875" customWidth="1"/>
    <col min="5640" max="5640" width="7.28515625" customWidth="1"/>
    <col min="5641" max="5641" width="7.140625" customWidth="1"/>
    <col min="5642" max="5642" width="6.140625" customWidth="1"/>
    <col min="5643" max="5643" width="8.5703125" customWidth="1"/>
    <col min="5644" max="5644" width="23.42578125" bestFit="1" customWidth="1"/>
    <col min="5645" max="5645" width="10.140625" bestFit="1" customWidth="1"/>
    <col min="5889" max="5889" width="5.140625" customWidth="1"/>
    <col min="5890" max="5890" width="13.5703125" customWidth="1"/>
    <col min="5891" max="5891" width="11.140625" customWidth="1"/>
    <col min="5892" max="5892" width="42.7109375" customWidth="1"/>
    <col min="5893" max="5893" width="30.85546875" customWidth="1"/>
    <col min="5894" max="5894" width="30.28515625" customWidth="1"/>
    <col min="5895" max="5895" width="26.85546875" customWidth="1"/>
    <col min="5896" max="5896" width="7.28515625" customWidth="1"/>
    <col min="5897" max="5897" width="7.140625" customWidth="1"/>
    <col min="5898" max="5898" width="6.140625" customWidth="1"/>
    <col min="5899" max="5899" width="8.5703125" customWidth="1"/>
    <col min="5900" max="5900" width="23.42578125" bestFit="1" customWidth="1"/>
    <col min="5901" max="5901" width="10.140625" bestFit="1" customWidth="1"/>
    <col min="6145" max="6145" width="5.140625" customWidth="1"/>
    <col min="6146" max="6146" width="13.5703125" customWidth="1"/>
    <col min="6147" max="6147" width="11.140625" customWidth="1"/>
    <col min="6148" max="6148" width="42.7109375" customWidth="1"/>
    <col min="6149" max="6149" width="30.85546875" customWidth="1"/>
    <col min="6150" max="6150" width="30.28515625" customWidth="1"/>
    <col min="6151" max="6151" width="26.85546875" customWidth="1"/>
    <col min="6152" max="6152" width="7.28515625" customWidth="1"/>
    <col min="6153" max="6153" width="7.140625" customWidth="1"/>
    <col min="6154" max="6154" width="6.140625" customWidth="1"/>
    <col min="6155" max="6155" width="8.5703125" customWidth="1"/>
    <col min="6156" max="6156" width="23.42578125" bestFit="1" customWidth="1"/>
    <col min="6157" max="6157" width="10.140625" bestFit="1" customWidth="1"/>
    <col min="6401" max="6401" width="5.140625" customWidth="1"/>
    <col min="6402" max="6402" width="13.5703125" customWidth="1"/>
    <col min="6403" max="6403" width="11.140625" customWidth="1"/>
    <col min="6404" max="6404" width="42.7109375" customWidth="1"/>
    <col min="6405" max="6405" width="30.85546875" customWidth="1"/>
    <col min="6406" max="6406" width="30.28515625" customWidth="1"/>
    <col min="6407" max="6407" width="26.85546875" customWidth="1"/>
    <col min="6408" max="6408" width="7.28515625" customWidth="1"/>
    <col min="6409" max="6409" width="7.140625" customWidth="1"/>
    <col min="6410" max="6410" width="6.140625" customWidth="1"/>
    <col min="6411" max="6411" width="8.5703125" customWidth="1"/>
    <col min="6412" max="6412" width="23.42578125" bestFit="1" customWidth="1"/>
    <col min="6413" max="6413" width="10.140625" bestFit="1" customWidth="1"/>
    <col min="6657" max="6657" width="5.140625" customWidth="1"/>
    <col min="6658" max="6658" width="13.5703125" customWidth="1"/>
    <col min="6659" max="6659" width="11.140625" customWidth="1"/>
    <col min="6660" max="6660" width="42.7109375" customWidth="1"/>
    <col min="6661" max="6661" width="30.85546875" customWidth="1"/>
    <col min="6662" max="6662" width="30.28515625" customWidth="1"/>
    <col min="6663" max="6663" width="26.85546875" customWidth="1"/>
    <col min="6664" max="6664" width="7.28515625" customWidth="1"/>
    <col min="6665" max="6665" width="7.140625" customWidth="1"/>
    <col min="6666" max="6666" width="6.140625" customWidth="1"/>
    <col min="6667" max="6667" width="8.5703125" customWidth="1"/>
    <col min="6668" max="6668" width="23.42578125" bestFit="1" customWidth="1"/>
    <col min="6669" max="6669" width="10.140625" bestFit="1" customWidth="1"/>
    <col min="6913" max="6913" width="5.140625" customWidth="1"/>
    <col min="6914" max="6914" width="13.5703125" customWidth="1"/>
    <col min="6915" max="6915" width="11.140625" customWidth="1"/>
    <col min="6916" max="6916" width="42.7109375" customWidth="1"/>
    <col min="6917" max="6917" width="30.85546875" customWidth="1"/>
    <col min="6918" max="6918" width="30.28515625" customWidth="1"/>
    <col min="6919" max="6919" width="26.85546875" customWidth="1"/>
    <col min="6920" max="6920" width="7.28515625" customWidth="1"/>
    <col min="6921" max="6921" width="7.140625" customWidth="1"/>
    <col min="6922" max="6922" width="6.140625" customWidth="1"/>
    <col min="6923" max="6923" width="8.5703125" customWidth="1"/>
    <col min="6924" max="6924" width="23.42578125" bestFit="1" customWidth="1"/>
    <col min="6925" max="6925" width="10.140625" bestFit="1" customWidth="1"/>
    <col min="7169" max="7169" width="5.140625" customWidth="1"/>
    <col min="7170" max="7170" width="13.5703125" customWidth="1"/>
    <col min="7171" max="7171" width="11.140625" customWidth="1"/>
    <col min="7172" max="7172" width="42.7109375" customWidth="1"/>
    <col min="7173" max="7173" width="30.85546875" customWidth="1"/>
    <col min="7174" max="7174" width="30.28515625" customWidth="1"/>
    <col min="7175" max="7175" width="26.85546875" customWidth="1"/>
    <col min="7176" max="7176" width="7.28515625" customWidth="1"/>
    <col min="7177" max="7177" width="7.140625" customWidth="1"/>
    <col min="7178" max="7178" width="6.140625" customWidth="1"/>
    <col min="7179" max="7179" width="8.5703125" customWidth="1"/>
    <col min="7180" max="7180" width="23.42578125" bestFit="1" customWidth="1"/>
    <col min="7181" max="7181" width="10.140625" bestFit="1" customWidth="1"/>
    <col min="7425" max="7425" width="5.140625" customWidth="1"/>
    <col min="7426" max="7426" width="13.5703125" customWidth="1"/>
    <col min="7427" max="7427" width="11.140625" customWidth="1"/>
    <col min="7428" max="7428" width="42.7109375" customWidth="1"/>
    <col min="7429" max="7429" width="30.85546875" customWidth="1"/>
    <col min="7430" max="7430" width="30.28515625" customWidth="1"/>
    <col min="7431" max="7431" width="26.85546875" customWidth="1"/>
    <col min="7432" max="7432" width="7.28515625" customWidth="1"/>
    <col min="7433" max="7433" width="7.140625" customWidth="1"/>
    <col min="7434" max="7434" width="6.140625" customWidth="1"/>
    <col min="7435" max="7435" width="8.5703125" customWidth="1"/>
    <col min="7436" max="7436" width="23.42578125" bestFit="1" customWidth="1"/>
    <col min="7437" max="7437" width="10.140625" bestFit="1" customWidth="1"/>
    <col min="7681" max="7681" width="5.140625" customWidth="1"/>
    <col min="7682" max="7682" width="13.5703125" customWidth="1"/>
    <col min="7683" max="7683" width="11.140625" customWidth="1"/>
    <col min="7684" max="7684" width="42.7109375" customWidth="1"/>
    <col min="7685" max="7685" width="30.85546875" customWidth="1"/>
    <col min="7686" max="7686" width="30.28515625" customWidth="1"/>
    <col min="7687" max="7687" width="26.85546875" customWidth="1"/>
    <col min="7688" max="7688" width="7.28515625" customWidth="1"/>
    <col min="7689" max="7689" width="7.140625" customWidth="1"/>
    <col min="7690" max="7690" width="6.140625" customWidth="1"/>
    <col min="7691" max="7691" width="8.5703125" customWidth="1"/>
    <col min="7692" max="7692" width="23.42578125" bestFit="1" customWidth="1"/>
    <col min="7693" max="7693" width="10.140625" bestFit="1" customWidth="1"/>
    <col min="7937" max="7937" width="5.140625" customWidth="1"/>
    <col min="7938" max="7938" width="13.5703125" customWidth="1"/>
    <col min="7939" max="7939" width="11.140625" customWidth="1"/>
    <col min="7940" max="7940" width="42.7109375" customWidth="1"/>
    <col min="7941" max="7941" width="30.85546875" customWidth="1"/>
    <col min="7942" max="7942" width="30.28515625" customWidth="1"/>
    <col min="7943" max="7943" width="26.85546875" customWidth="1"/>
    <col min="7944" max="7944" width="7.28515625" customWidth="1"/>
    <col min="7945" max="7945" width="7.140625" customWidth="1"/>
    <col min="7946" max="7946" width="6.140625" customWidth="1"/>
    <col min="7947" max="7947" width="8.5703125" customWidth="1"/>
    <col min="7948" max="7948" width="23.42578125" bestFit="1" customWidth="1"/>
    <col min="7949" max="7949" width="10.140625" bestFit="1" customWidth="1"/>
    <col min="8193" max="8193" width="5.140625" customWidth="1"/>
    <col min="8194" max="8194" width="13.5703125" customWidth="1"/>
    <col min="8195" max="8195" width="11.140625" customWidth="1"/>
    <col min="8196" max="8196" width="42.7109375" customWidth="1"/>
    <col min="8197" max="8197" width="30.85546875" customWidth="1"/>
    <col min="8198" max="8198" width="30.28515625" customWidth="1"/>
    <col min="8199" max="8199" width="26.85546875" customWidth="1"/>
    <col min="8200" max="8200" width="7.28515625" customWidth="1"/>
    <col min="8201" max="8201" width="7.140625" customWidth="1"/>
    <col min="8202" max="8202" width="6.140625" customWidth="1"/>
    <col min="8203" max="8203" width="8.5703125" customWidth="1"/>
    <col min="8204" max="8204" width="23.42578125" bestFit="1" customWidth="1"/>
    <col min="8205" max="8205" width="10.140625" bestFit="1" customWidth="1"/>
    <col min="8449" max="8449" width="5.140625" customWidth="1"/>
    <col min="8450" max="8450" width="13.5703125" customWidth="1"/>
    <col min="8451" max="8451" width="11.140625" customWidth="1"/>
    <col min="8452" max="8452" width="42.7109375" customWidth="1"/>
    <col min="8453" max="8453" width="30.85546875" customWidth="1"/>
    <col min="8454" max="8454" width="30.28515625" customWidth="1"/>
    <col min="8455" max="8455" width="26.85546875" customWidth="1"/>
    <col min="8456" max="8456" width="7.28515625" customWidth="1"/>
    <col min="8457" max="8457" width="7.140625" customWidth="1"/>
    <col min="8458" max="8458" width="6.140625" customWidth="1"/>
    <col min="8459" max="8459" width="8.5703125" customWidth="1"/>
    <col min="8460" max="8460" width="23.42578125" bestFit="1" customWidth="1"/>
    <col min="8461" max="8461" width="10.140625" bestFit="1" customWidth="1"/>
    <col min="8705" max="8705" width="5.140625" customWidth="1"/>
    <col min="8706" max="8706" width="13.5703125" customWidth="1"/>
    <col min="8707" max="8707" width="11.140625" customWidth="1"/>
    <col min="8708" max="8708" width="42.7109375" customWidth="1"/>
    <col min="8709" max="8709" width="30.85546875" customWidth="1"/>
    <col min="8710" max="8710" width="30.28515625" customWidth="1"/>
    <col min="8711" max="8711" width="26.85546875" customWidth="1"/>
    <col min="8712" max="8712" width="7.28515625" customWidth="1"/>
    <col min="8713" max="8713" width="7.140625" customWidth="1"/>
    <col min="8714" max="8714" width="6.140625" customWidth="1"/>
    <col min="8715" max="8715" width="8.5703125" customWidth="1"/>
    <col min="8716" max="8716" width="23.42578125" bestFit="1" customWidth="1"/>
    <col min="8717" max="8717" width="10.140625" bestFit="1" customWidth="1"/>
    <col min="8961" max="8961" width="5.140625" customWidth="1"/>
    <col min="8962" max="8962" width="13.5703125" customWidth="1"/>
    <col min="8963" max="8963" width="11.140625" customWidth="1"/>
    <col min="8964" max="8964" width="42.7109375" customWidth="1"/>
    <col min="8965" max="8965" width="30.85546875" customWidth="1"/>
    <col min="8966" max="8966" width="30.28515625" customWidth="1"/>
    <col min="8967" max="8967" width="26.85546875" customWidth="1"/>
    <col min="8968" max="8968" width="7.28515625" customWidth="1"/>
    <col min="8969" max="8969" width="7.140625" customWidth="1"/>
    <col min="8970" max="8970" width="6.140625" customWidth="1"/>
    <col min="8971" max="8971" width="8.5703125" customWidth="1"/>
    <col min="8972" max="8972" width="23.42578125" bestFit="1" customWidth="1"/>
    <col min="8973" max="8973" width="10.140625" bestFit="1" customWidth="1"/>
    <col min="9217" max="9217" width="5.140625" customWidth="1"/>
    <col min="9218" max="9218" width="13.5703125" customWidth="1"/>
    <col min="9219" max="9219" width="11.140625" customWidth="1"/>
    <col min="9220" max="9220" width="42.7109375" customWidth="1"/>
    <col min="9221" max="9221" width="30.85546875" customWidth="1"/>
    <col min="9222" max="9222" width="30.28515625" customWidth="1"/>
    <col min="9223" max="9223" width="26.85546875" customWidth="1"/>
    <col min="9224" max="9224" width="7.28515625" customWidth="1"/>
    <col min="9225" max="9225" width="7.140625" customWidth="1"/>
    <col min="9226" max="9226" width="6.140625" customWidth="1"/>
    <col min="9227" max="9227" width="8.5703125" customWidth="1"/>
    <col min="9228" max="9228" width="23.42578125" bestFit="1" customWidth="1"/>
    <col min="9229" max="9229" width="10.140625" bestFit="1" customWidth="1"/>
    <col min="9473" max="9473" width="5.140625" customWidth="1"/>
    <col min="9474" max="9474" width="13.5703125" customWidth="1"/>
    <col min="9475" max="9475" width="11.140625" customWidth="1"/>
    <col min="9476" max="9476" width="42.7109375" customWidth="1"/>
    <col min="9477" max="9477" width="30.85546875" customWidth="1"/>
    <col min="9478" max="9478" width="30.28515625" customWidth="1"/>
    <col min="9479" max="9479" width="26.85546875" customWidth="1"/>
    <col min="9480" max="9480" width="7.28515625" customWidth="1"/>
    <col min="9481" max="9481" width="7.140625" customWidth="1"/>
    <col min="9482" max="9482" width="6.140625" customWidth="1"/>
    <col min="9483" max="9483" width="8.5703125" customWidth="1"/>
    <col min="9484" max="9484" width="23.42578125" bestFit="1" customWidth="1"/>
    <col min="9485" max="9485" width="10.140625" bestFit="1" customWidth="1"/>
    <col min="9729" max="9729" width="5.140625" customWidth="1"/>
    <col min="9730" max="9730" width="13.5703125" customWidth="1"/>
    <col min="9731" max="9731" width="11.140625" customWidth="1"/>
    <col min="9732" max="9732" width="42.7109375" customWidth="1"/>
    <col min="9733" max="9733" width="30.85546875" customWidth="1"/>
    <col min="9734" max="9734" width="30.28515625" customWidth="1"/>
    <col min="9735" max="9735" width="26.85546875" customWidth="1"/>
    <col min="9736" max="9736" width="7.28515625" customWidth="1"/>
    <col min="9737" max="9737" width="7.140625" customWidth="1"/>
    <col min="9738" max="9738" width="6.140625" customWidth="1"/>
    <col min="9739" max="9739" width="8.5703125" customWidth="1"/>
    <col min="9740" max="9740" width="23.42578125" bestFit="1" customWidth="1"/>
    <col min="9741" max="9741" width="10.140625" bestFit="1" customWidth="1"/>
    <col min="9985" max="9985" width="5.140625" customWidth="1"/>
    <col min="9986" max="9986" width="13.5703125" customWidth="1"/>
    <col min="9987" max="9987" width="11.140625" customWidth="1"/>
    <col min="9988" max="9988" width="42.7109375" customWidth="1"/>
    <col min="9989" max="9989" width="30.85546875" customWidth="1"/>
    <col min="9990" max="9990" width="30.28515625" customWidth="1"/>
    <col min="9991" max="9991" width="26.85546875" customWidth="1"/>
    <col min="9992" max="9992" width="7.28515625" customWidth="1"/>
    <col min="9993" max="9993" width="7.140625" customWidth="1"/>
    <col min="9994" max="9994" width="6.140625" customWidth="1"/>
    <col min="9995" max="9995" width="8.5703125" customWidth="1"/>
    <col min="9996" max="9996" width="23.42578125" bestFit="1" customWidth="1"/>
    <col min="9997" max="9997" width="10.140625" bestFit="1" customWidth="1"/>
    <col min="10241" max="10241" width="5.140625" customWidth="1"/>
    <col min="10242" max="10242" width="13.5703125" customWidth="1"/>
    <col min="10243" max="10243" width="11.140625" customWidth="1"/>
    <col min="10244" max="10244" width="42.7109375" customWidth="1"/>
    <col min="10245" max="10245" width="30.85546875" customWidth="1"/>
    <col min="10246" max="10246" width="30.28515625" customWidth="1"/>
    <col min="10247" max="10247" width="26.85546875" customWidth="1"/>
    <col min="10248" max="10248" width="7.28515625" customWidth="1"/>
    <col min="10249" max="10249" width="7.140625" customWidth="1"/>
    <col min="10250" max="10250" width="6.140625" customWidth="1"/>
    <col min="10251" max="10251" width="8.5703125" customWidth="1"/>
    <col min="10252" max="10252" width="23.42578125" bestFit="1" customWidth="1"/>
    <col min="10253" max="10253" width="10.140625" bestFit="1" customWidth="1"/>
    <col min="10497" max="10497" width="5.140625" customWidth="1"/>
    <col min="10498" max="10498" width="13.5703125" customWidth="1"/>
    <col min="10499" max="10499" width="11.140625" customWidth="1"/>
    <col min="10500" max="10500" width="42.7109375" customWidth="1"/>
    <col min="10501" max="10501" width="30.85546875" customWidth="1"/>
    <col min="10502" max="10502" width="30.28515625" customWidth="1"/>
    <col min="10503" max="10503" width="26.85546875" customWidth="1"/>
    <col min="10504" max="10504" width="7.28515625" customWidth="1"/>
    <col min="10505" max="10505" width="7.140625" customWidth="1"/>
    <col min="10506" max="10506" width="6.140625" customWidth="1"/>
    <col min="10507" max="10507" width="8.5703125" customWidth="1"/>
    <col min="10508" max="10508" width="23.42578125" bestFit="1" customWidth="1"/>
    <col min="10509" max="10509" width="10.140625" bestFit="1" customWidth="1"/>
    <col min="10753" max="10753" width="5.140625" customWidth="1"/>
    <col min="10754" max="10754" width="13.5703125" customWidth="1"/>
    <col min="10755" max="10755" width="11.140625" customWidth="1"/>
    <col min="10756" max="10756" width="42.7109375" customWidth="1"/>
    <col min="10757" max="10757" width="30.85546875" customWidth="1"/>
    <col min="10758" max="10758" width="30.28515625" customWidth="1"/>
    <col min="10759" max="10759" width="26.85546875" customWidth="1"/>
    <col min="10760" max="10760" width="7.28515625" customWidth="1"/>
    <col min="10761" max="10761" width="7.140625" customWidth="1"/>
    <col min="10762" max="10762" width="6.140625" customWidth="1"/>
    <col min="10763" max="10763" width="8.5703125" customWidth="1"/>
    <col min="10764" max="10764" width="23.42578125" bestFit="1" customWidth="1"/>
    <col min="10765" max="10765" width="10.140625" bestFit="1" customWidth="1"/>
    <col min="11009" max="11009" width="5.140625" customWidth="1"/>
    <col min="11010" max="11010" width="13.5703125" customWidth="1"/>
    <col min="11011" max="11011" width="11.140625" customWidth="1"/>
    <col min="11012" max="11012" width="42.7109375" customWidth="1"/>
    <col min="11013" max="11013" width="30.85546875" customWidth="1"/>
    <col min="11014" max="11014" width="30.28515625" customWidth="1"/>
    <col min="11015" max="11015" width="26.85546875" customWidth="1"/>
    <col min="11016" max="11016" width="7.28515625" customWidth="1"/>
    <col min="11017" max="11017" width="7.140625" customWidth="1"/>
    <col min="11018" max="11018" width="6.140625" customWidth="1"/>
    <col min="11019" max="11019" width="8.5703125" customWidth="1"/>
    <col min="11020" max="11020" width="23.42578125" bestFit="1" customWidth="1"/>
    <col min="11021" max="11021" width="10.140625" bestFit="1" customWidth="1"/>
    <col min="11265" max="11265" width="5.140625" customWidth="1"/>
    <col min="11266" max="11266" width="13.5703125" customWidth="1"/>
    <col min="11267" max="11267" width="11.140625" customWidth="1"/>
    <col min="11268" max="11268" width="42.7109375" customWidth="1"/>
    <col min="11269" max="11269" width="30.85546875" customWidth="1"/>
    <col min="11270" max="11270" width="30.28515625" customWidth="1"/>
    <col min="11271" max="11271" width="26.85546875" customWidth="1"/>
    <col min="11272" max="11272" width="7.28515625" customWidth="1"/>
    <col min="11273" max="11273" width="7.140625" customWidth="1"/>
    <col min="11274" max="11274" width="6.140625" customWidth="1"/>
    <col min="11275" max="11275" width="8.5703125" customWidth="1"/>
    <col min="11276" max="11276" width="23.42578125" bestFit="1" customWidth="1"/>
    <col min="11277" max="11277" width="10.140625" bestFit="1" customWidth="1"/>
    <col min="11521" max="11521" width="5.140625" customWidth="1"/>
    <col min="11522" max="11522" width="13.5703125" customWidth="1"/>
    <col min="11523" max="11523" width="11.140625" customWidth="1"/>
    <col min="11524" max="11524" width="42.7109375" customWidth="1"/>
    <col min="11525" max="11525" width="30.85546875" customWidth="1"/>
    <col min="11526" max="11526" width="30.28515625" customWidth="1"/>
    <col min="11527" max="11527" width="26.85546875" customWidth="1"/>
    <col min="11528" max="11528" width="7.28515625" customWidth="1"/>
    <col min="11529" max="11529" width="7.140625" customWidth="1"/>
    <col min="11530" max="11530" width="6.140625" customWidth="1"/>
    <col min="11531" max="11531" width="8.5703125" customWidth="1"/>
    <col min="11532" max="11532" width="23.42578125" bestFit="1" customWidth="1"/>
    <col min="11533" max="11533" width="10.140625" bestFit="1" customWidth="1"/>
    <col min="11777" max="11777" width="5.140625" customWidth="1"/>
    <col min="11778" max="11778" width="13.5703125" customWidth="1"/>
    <col min="11779" max="11779" width="11.140625" customWidth="1"/>
    <col min="11780" max="11780" width="42.7109375" customWidth="1"/>
    <col min="11781" max="11781" width="30.85546875" customWidth="1"/>
    <col min="11782" max="11782" width="30.28515625" customWidth="1"/>
    <col min="11783" max="11783" width="26.85546875" customWidth="1"/>
    <col min="11784" max="11784" width="7.28515625" customWidth="1"/>
    <col min="11785" max="11785" width="7.140625" customWidth="1"/>
    <col min="11786" max="11786" width="6.140625" customWidth="1"/>
    <col min="11787" max="11787" width="8.5703125" customWidth="1"/>
    <col min="11788" max="11788" width="23.42578125" bestFit="1" customWidth="1"/>
    <col min="11789" max="11789" width="10.140625" bestFit="1" customWidth="1"/>
    <col min="12033" max="12033" width="5.140625" customWidth="1"/>
    <col min="12034" max="12034" width="13.5703125" customWidth="1"/>
    <col min="12035" max="12035" width="11.140625" customWidth="1"/>
    <col min="12036" max="12036" width="42.7109375" customWidth="1"/>
    <col min="12037" max="12037" width="30.85546875" customWidth="1"/>
    <col min="12038" max="12038" width="30.28515625" customWidth="1"/>
    <col min="12039" max="12039" width="26.85546875" customWidth="1"/>
    <col min="12040" max="12040" width="7.28515625" customWidth="1"/>
    <col min="12041" max="12041" width="7.140625" customWidth="1"/>
    <col min="12042" max="12042" width="6.140625" customWidth="1"/>
    <col min="12043" max="12043" width="8.5703125" customWidth="1"/>
    <col min="12044" max="12044" width="23.42578125" bestFit="1" customWidth="1"/>
    <col min="12045" max="12045" width="10.140625" bestFit="1" customWidth="1"/>
    <col min="12289" max="12289" width="5.140625" customWidth="1"/>
    <col min="12290" max="12290" width="13.5703125" customWidth="1"/>
    <col min="12291" max="12291" width="11.140625" customWidth="1"/>
    <col min="12292" max="12292" width="42.7109375" customWidth="1"/>
    <col min="12293" max="12293" width="30.85546875" customWidth="1"/>
    <col min="12294" max="12294" width="30.28515625" customWidth="1"/>
    <col min="12295" max="12295" width="26.85546875" customWidth="1"/>
    <col min="12296" max="12296" width="7.28515625" customWidth="1"/>
    <col min="12297" max="12297" width="7.140625" customWidth="1"/>
    <col min="12298" max="12298" width="6.140625" customWidth="1"/>
    <col min="12299" max="12299" width="8.5703125" customWidth="1"/>
    <col min="12300" max="12300" width="23.42578125" bestFit="1" customWidth="1"/>
    <col min="12301" max="12301" width="10.140625" bestFit="1" customWidth="1"/>
    <col min="12545" max="12545" width="5.140625" customWidth="1"/>
    <col min="12546" max="12546" width="13.5703125" customWidth="1"/>
    <col min="12547" max="12547" width="11.140625" customWidth="1"/>
    <col min="12548" max="12548" width="42.7109375" customWidth="1"/>
    <col min="12549" max="12549" width="30.85546875" customWidth="1"/>
    <col min="12550" max="12550" width="30.28515625" customWidth="1"/>
    <col min="12551" max="12551" width="26.85546875" customWidth="1"/>
    <col min="12552" max="12552" width="7.28515625" customWidth="1"/>
    <col min="12553" max="12553" width="7.140625" customWidth="1"/>
    <col min="12554" max="12554" width="6.140625" customWidth="1"/>
    <col min="12555" max="12555" width="8.5703125" customWidth="1"/>
    <col min="12556" max="12556" width="23.42578125" bestFit="1" customWidth="1"/>
    <col min="12557" max="12557" width="10.140625" bestFit="1" customWidth="1"/>
    <col min="12801" max="12801" width="5.140625" customWidth="1"/>
    <col min="12802" max="12802" width="13.5703125" customWidth="1"/>
    <col min="12803" max="12803" width="11.140625" customWidth="1"/>
    <col min="12804" max="12804" width="42.7109375" customWidth="1"/>
    <col min="12805" max="12805" width="30.85546875" customWidth="1"/>
    <col min="12806" max="12806" width="30.28515625" customWidth="1"/>
    <col min="12807" max="12807" width="26.85546875" customWidth="1"/>
    <col min="12808" max="12808" width="7.28515625" customWidth="1"/>
    <col min="12809" max="12809" width="7.140625" customWidth="1"/>
    <col min="12810" max="12810" width="6.140625" customWidth="1"/>
    <col min="12811" max="12811" width="8.5703125" customWidth="1"/>
    <col min="12812" max="12812" width="23.42578125" bestFit="1" customWidth="1"/>
    <col min="12813" max="12813" width="10.140625" bestFit="1" customWidth="1"/>
    <col min="13057" max="13057" width="5.140625" customWidth="1"/>
    <col min="13058" max="13058" width="13.5703125" customWidth="1"/>
    <col min="13059" max="13059" width="11.140625" customWidth="1"/>
    <col min="13060" max="13060" width="42.7109375" customWidth="1"/>
    <col min="13061" max="13061" width="30.85546875" customWidth="1"/>
    <col min="13062" max="13062" width="30.28515625" customWidth="1"/>
    <col min="13063" max="13063" width="26.85546875" customWidth="1"/>
    <col min="13064" max="13064" width="7.28515625" customWidth="1"/>
    <col min="13065" max="13065" width="7.140625" customWidth="1"/>
    <col min="13066" max="13066" width="6.140625" customWidth="1"/>
    <col min="13067" max="13067" width="8.5703125" customWidth="1"/>
    <col min="13068" max="13068" width="23.42578125" bestFit="1" customWidth="1"/>
    <col min="13069" max="13069" width="10.140625" bestFit="1" customWidth="1"/>
    <col min="13313" max="13313" width="5.140625" customWidth="1"/>
    <col min="13314" max="13314" width="13.5703125" customWidth="1"/>
    <col min="13315" max="13315" width="11.140625" customWidth="1"/>
    <col min="13316" max="13316" width="42.7109375" customWidth="1"/>
    <col min="13317" max="13317" width="30.85546875" customWidth="1"/>
    <col min="13318" max="13318" width="30.28515625" customWidth="1"/>
    <col min="13319" max="13319" width="26.85546875" customWidth="1"/>
    <col min="13320" max="13320" width="7.28515625" customWidth="1"/>
    <col min="13321" max="13321" width="7.140625" customWidth="1"/>
    <col min="13322" max="13322" width="6.140625" customWidth="1"/>
    <col min="13323" max="13323" width="8.5703125" customWidth="1"/>
    <col min="13324" max="13324" width="23.42578125" bestFit="1" customWidth="1"/>
    <col min="13325" max="13325" width="10.140625" bestFit="1" customWidth="1"/>
    <col min="13569" max="13569" width="5.140625" customWidth="1"/>
    <col min="13570" max="13570" width="13.5703125" customWidth="1"/>
    <col min="13571" max="13571" width="11.140625" customWidth="1"/>
    <col min="13572" max="13572" width="42.7109375" customWidth="1"/>
    <col min="13573" max="13573" width="30.85546875" customWidth="1"/>
    <col min="13574" max="13574" width="30.28515625" customWidth="1"/>
    <col min="13575" max="13575" width="26.85546875" customWidth="1"/>
    <col min="13576" max="13576" width="7.28515625" customWidth="1"/>
    <col min="13577" max="13577" width="7.140625" customWidth="1"/>
    <col min="13578" max="13578" width="6.140625" customWidth="1"/>
    <col min="13579" max="13579" width="8.5703125" customWidth="1"/>
    <col min="13580" max="13580" width="23.42578125" bestFit="1" customWidth="1"/>
    <col min="13581" max="13581" width="10.140625" bestFit="1" customWidth="1"/>
    <col min="13825" max="13825" width="5.140625" customWidth="1"/>
    <col min="13826" max="13826" width="13.5703125" customWidth="1"/>
    <col min="13827" max="13827" width="11.140625" customWidth="1"/>
    <col min="13828" max="13828" width="42.7109375" customWidth="1"/>
    <col min="13829" max="13829" width="30.85546875" customWidth="1"/>
    <col min="13830" max="13830" width="30.28515625" customWidth="1"/>
    <col min="13831" max="13831" width="26.85546875" customWidth="1"/>
    <col min="13832" max="13832" width="7.28515625" customWidth="1"/>
    <col min="13833" max="13833" width="7.140625" customWidth="1"/>
    <col min="13834" max="13834" width="6.140625" customWidth="1"/>
    <col min="13835" max="13835" width="8.5703125" customWidth="1"/>
    <col min="13836" max="13836" width="23.42578125" bestFit="1" customWidth="1"/>
    <col min="13837" max="13837" width="10.140625" bestFit="1" customWidth="1"/>
    <col min="14081" max="14081" width="5.140625" customWidth="1"/>
    <col min="14082" max="14082" width="13.5703125" customWidth="1"/>
    <col min="14083" max="14083" width="11.140625" customWidth="1"/>
    <col min="14084" max="14084" width="42.7109375" customWidth="1"/>
    <col min="14085" max="14085" width="30.85546875" customWidth="1"/>
    <col min="14086" max="14086" width="30.28515625" customWidth="1"/>
    <col min="14087" max="14087" width="26.85546875" customWidth="1"/>
    <col min="14088" max="14088" width="7.28515625" customWidth="1"/>
    <col min="14089" max="14089" width="7.140625" customWidth="1"/>
    <col min="14090" max="14090" width="6.140625" customWidth="1"/>
    <col min="14091" max="14091" width="8.5703125" customWidth="1"/>
    <col min="14092" max="14092" width="23.42578125" bestFit="1" customWidth="1"/>
    <col min="14093" max="14093" width="10.140625" bestFit="1" customWidth="1"/>
    <col min="14337" max="14337" width="5.140625" customWidth="1"/>
    <col min="14338" max="14338" width="13.5703125" customWidth="1"/>
    <col min="14339" max="14339" width="11.140625" customWidth="1"/>
    <col min="14340" max="14340" width="42.7109375" customWidth="1"/>
    <col min="14341" max="14341" width="30.85546875" customWidth="1"/>
    <col min="14342" max="14342" width="30.28515625" customWidth="1"/>
    <col min="14343" max="14343" width="26.85546875" customWidth="1"/>
    <col min="14344" max="14344" width="7.28515625" customWidth="1"/>
    <col min="14345" max="14345" width="7.140625" customWidth="1"/>
    <col min="14346" max="14346" width="6.140625" customWidth="1"/>
    <col min="14347" max="14347" width="8.5703125" customWidth="1"/>
    <col min="14348" max="14348" width="23.42578125" bestFit="1" customWidth="1"/>
    <col min="14349" max="14349" width="10.140625" bestFit="1" customWidth="1"/>
    <col min="14593" max="14593" width="5.140625" customWidth="1"/>
    <col min="14594" max="14594" width="13.5703125" customWidth="1"/>
    <col min="14595" max="14595" width="11.140625" customWidth="1"/>
    <col min="14596" max="14596" width="42.7109375" customWidth="1"/>
    <col min="14597" max="14597" width="30.85546875" customWidth="1"/>
    <col min="14598" max="14598" width="30.28515625" customWidth="1"/>
    <col min="14599" max="14599" width="26.85546875" customWidth="1"/>
    <col min="14600" max="14600" width="7.28515625" customWidth="1"/>
    <col min="14601" max="14601" width="7.140625" customWidth="1"/>
    <col min="14602" max="14602" width="6.140625" customWidth="1"/>
    <col min="14603" max="14603" width="8.5703125" customWidth="1"/>
    <col min="14604" max="14604" width="23.42578125" bestFit="1" customWidth="1"/>
    <col min="14605" max="14605" width="10.140625" bestFit="1" customWidth="1"/>
    <col min="14849" max="14849" width="5.140625" customWidth="1"/>
    <col min="14850" max="14850" width="13.5703125" customWidth="1"/>
    <col min="14851" max="14851" width="11.140625" customWidth="1"/>
    <col min="14852" max="14852" width="42.7109375" customWidth="1"/>
    <col min="14853" max="14853" width="30.85546875" customWidth="1"/>
    <col min="14854" max="14854" width="30.28515625" customWidth="1"/>
    <col min="14855" max="14855" width="26.85546875" customWidth="1"/>
    <col min="14856" max="14856" width="7.28515625" customWidth="1"/>
    <col min="14857" max="14857" width="7.140625" customWidth="1"/>
    <col min="14858" max="14858" width="6.140625" customWidth="1"/>
    <col min="14859" max="14859" width="8.5703125" customWidth="1"/>
    <col min="14860" max="14860" width="23.42578125" bestFit="1" customWidth="1"/>
    <col min="14861" max="14861" width="10.140625" bestFit="1" customWidth="1"/>
    <col min="15105" max="15105" width="5.140625" customWidth="1"/>
    <col min="15106" max="15106" width="13.5703125" customWidth="1"/>
    <col min="15107" max="15107" width="11.140625" customWidth="1"/>
    <col min="15108" max="15108" width="42.7109375" customWidth="1"/>
    <col min="15109" max="15109" width="30.85546875" customWidth="1"/>
    <col min="15110" max="15110" width="30.28515625" customWidth="1"/>
    <col min="15111" max="15111" width="26.85546875" customWidth="1"/>
    <col min="15112" max="15112" width="7.28515625" customWidth="1"/>
    <col min="15113" max="15113" width="7.140625" customWidth="1"/>
    <col min="15114" max="15114" width="6.140625" customWidth="1"/>
    <col min="15115" max="15115" width="8.5703125" customWidth="1"/>
    <col min="15116" max="15116" width="23.42578125" bestFit="1" customWidth="1"/>
    <col min="15117" max="15117" width="10.140625" bestFit="1" customWidth="1"/>
    <col min="15361" max="15361" width="5.140625" customWidth="1"/>
    <col min="15362" max="15362" width="13.5703125" customWidth="1"/>
    <col min="15363" max="15363" width="11.140625" customWidth="1"/>
    <col min="15364" max="15364" width="42.7109375" customWidth="1"/>
    <col min="15365" max="15365" width="30.85546875" customWidth="1"/>
    <col min="15366" max="15366" width="30.28515625" customWidth="1"/>
    <col min="15367" max="15367" width="26.85546875" customWidth="1"/>
    <col min="15368" max="15368" width="7.28515625" customWidth="1"/>
    <col min="15369" max="15369" width="7.140625" customWidth="1"/>
    <col min="15370" max="15370" width="6.140625" customWidth="1"/>
    <col min="15371" max="15371" width="8.5703125" customWidth="1"/>
    <col min="15372" max="15372" width="23.42578125" bestFit="1" customWidth="1"/>
    <col min="15373" max="15373" width="10.140625" bestFit="1" customWidth="1"/>
    <col min="15617" max="15617" width="5.140625" customWidth="1"/>
    <col min="15618" max="15618" width="13.5703125" customWidth="1"/>
    <col min="15619" max="15619" width="11.140625" customWidth="1"/>
    <col min="15620" max="15620" width="42.7109375" customWidth="1"/>
    <col min="15621" max="15621" width="30.85546875" customWidth="1"/>
    <col min="15622" max="15622" width="30.28515625" customWidth="1"/>
    <col min="15623" max="15623" width="26.85546875" customWidth="1"/>
    <col min="15624" max="15624" width="7.28515625" customWidth="1"/>
    <col min="15625" max="15625" width="7.140625" customWidth="1"/>
    <col min="15626" max="15626" width="6.140625" customWidth="1"/>
    <col min="15627" max="15627" width="8.5703125" customWidth="1"/>
    <col min="15628" max="15628" width="23.42578125" bestFit="1" customWidth="1"/>
    <col min="15629" max="15629" width="10.140625" bestFit="1" customWidth="1"/>
    <col min="15873" max="15873" width="5.140625" customWidth="1"/>
    <col min="15874" max="15874" width="13.5703125" customWidth="1"/>
    <col min="15875" max="15875" width="11.140625" customWidth="1"/>
    <col min="15876" max="15876" width="42.7109375" customWidth="1"/>
    <col min="15877" max="15877" width="30.85546875" customWidth="1"/>
    <col min="15878" max="15878" width="30.28515625" customWidth="1"/>
    <col min="15879" max="15879" width="26.85546875" customWidth="1"/>
    <col min="15880" max="15880" width="7.28515625" customWidth="1"/>
    <col min="15881" max="15881" width="7.140625" customWidth="1"/>
    <col min="15882" max="15882" width="6.140625" customWidth="1"/>
    <col min="15883" max="15883" width="8.5703125" customWidth="1"/>
    <col min="15884" max="15884" width="23.42578125" bestFit="1" customWidth="1"/>
    <col min="15885" max="15885" width="10.140625" bestFit="1" customWidth="1"/>
    <col min="16129" max="16129" width="5.140625" customWidth="1"/>
    <col min="16130" max="16130" width="13.5703125" customWidth="1"/>
    <col min="16131" max="16131" width="11.140625" customWidth="1"/>
    <col min="16132" max="16132" width="42.7109375" customWidth="1"/>
    <col min="16133" max="16133" width="30.85546875" customWidth="1"/>
    <col min="16134" max="16134" width="30.28515625" customWidth="1"/>
    <col min="16135" max="16135" width="26.85546875" customWidth="1"/>
    <col min="16136" max="16136" width="7.28515625" customWidth="1"/>
    <col min="16137" max="16137" width="7.140625" customWidth="1"/>
    <col min="16138" max="16138" width="6.140625" customWidth="1"/>
    <col min="16139" max="16139" width="8.5703125" customWidth="1"/>
    <col min="16140" max="16140" width="23.42578125" bestFit="1" customWidth="1"/>
    <col min="16141" max="16141" width="10.140625" bestFit="1" customWidth="1"/>
  </cols>
  <sheetData>
    <row r="1" spans="1:12" ht="18.75" x14ac:dyDescent="0.3">
      <c r="A1" s="471" t="s">
        <v>0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</row>
    <row r="3" spans="1:12" ht="15" customHeight="1" x14ac:dyDescent="0.25">
      <c r="A3" s="2"/>
      <c r="B3" s="12"/>
      <c r="C3" s="2"/>
      <c r="D3" s="472" t="s">
        <v>3953</v>
      </c>
      <c r="E3" s="472"/>
      <c r="F3" s="472"/>
      <c r="G3" s="472"/>
      <c r="H3" s="472"/>
      <c r="I3" s="472"/>
      <c r="J3" s="472"/>
      <c r="K3" s="472"/>
      <c r="L3" s="472"/>
    </row>
    <row r="4" spans="1:12" ht="20.25" customHeight="1" x14ac:dyDescent="0.25">
      <c r="A4" s="2"/>
      <c r="B4" s="12"/>
      <c r="C4" s="2"/>
      <c r="D4" s="472"/>
      <c r="E4" s="472"/>
      <c r="F4" s="472"/>
      <c r="G4" s="472"/>
      <c r="H4" s="472"/>
      <c r="I4" s="472"/>
      <c r="J4" s="472"/>
      <c r="K4" s="472"/>
      <c r="L4" s="472"/>
    </row>
    <row r="5" spans="1:12" x14ac:dyDescent="0.25">
      <c r="D5" s="473"/>
      <c r="E5" s="473"/>
      <c r="F5" s="473"/>
      <c r="G5" s="473"/>
      <c r="H5" s="473"/>
      <c r="I5" s="473"/>
      <c r="J5" s="473"/>
      <c r="K5" s="473"/>
      <c r="L5" s="473"/>
    </row>
    <row r="6" spans="1:12" ht="21" customHeight="1" x14ac:dyDescent="0.25">
      <c r="A6" s="488" t="s">
        <v>1345</v>
      </c>
      <c r="B6" s="489"/>
      <c r="C6" s="489"/>
      <c r="D6" s="489"/>
      <c r="E6" s="489"/>
      <c r="F6" s="489"/>
      <c r="G6" s="489"/>
      <c r="H6" s="489"/>
      <c r="I6" s="489"/>
      <c r="J6" s="489"/>
      <c r="K6" s="489"/>
      <c r="L6" s="490"/>
    </row>
    <row r="7" spans="1:12" ht="48.75" customHeight="1" x14ac:dyDescent="0.25">
      <c r="A7" s="465" t="s">
        <v>1</v>
      </c>
      <c r="B7" s="465" t="s">
        <v>2</v>
      </c>
      <c r="C7" s="465" t="s">
        <v>3</v>
      </c>
      <c r="D7" s="465" t="s">
        <v>4</v>
      </c>
      <c r="E7" s="465" t="s">
        <v>5</v>
      </c>
      <c r="F7" s="465" t="s">
        <v>6</v>
      </c>
      <c r="G7" s="466" t="s">
        <v>7</v>
      </c>
      <c r="H7" s="465" t="s">
        <v>8</v>
      </c>
      <c r="I7" s="465"/>
      <c r="J7" s="465" t="s">
        <v>9</v>
      </c>
      <c r="K7" s="465"/>
      <c r="L7" s="466" t="s">
        <v>10</v>
      </c>
    </row>
    <row r="8" spans="1:12" ht="19.5" hidden="1" customHeight="1" x14ac:dyDescent="0.25">
      <c r="A8" s="465"/>
      <c r="B8" s="465"/>
      <c r="C8" s="465"/>
      <c r="D8" s="465"/>
      <c r="E8" s="465"/>
      <c r="F8" s="465"/>
      <c r="G8" s="467"/>
      <c r="H8" s="13" t="s">
        <v>11</v>
      </c>
      <c r="I8" s="13" t="s">
        <v>12</v>
      </c>
      <c r="J8" s="13" t="s">
        <v>11</v>
      </c>
      <c r="K8" s="13" t="s">
        <v>12</v>
      </c>
      <c r="L8" s="467"/>
    </row>
    <row r="9" spans="1:12" s="172" customFormat="1" ht="15" hidden="1" customHeight="1" x14ac:dyDescent="0.25">
      <c r="A9" s="195">
        <v>1</v>
      </c>
      <c r="B9" s="177">
        <v>41548</v>
      </c>
      <c r="C9" s="193">
        <v>0.60069444444444442</v>
      </c>
      <c r="D9" s="173" t="s">
        <v>3954</v>
      </c>
      <c r="E9" s="194" t="s">
        <v>78</v>
      </c>
      <c r="F9" s="194" t="s">
        <v>958</v>
      </c>
      <c r="G9" s="194" t="s">
        <v>2963</v>
      </c>
      <c r="H9" s="176">
        <v>0</v>
      </c>
      <c r="I9" s="176">
        <v>0</v>
      </c>
      <c r="J9" s="176">
        <v>0</v>
      </c>
      <c r="K9" s="176">
        <v>1</v>
      </c>
      <c r="L9" s="194" t="s">
        <v>2312</v>
      </c>
    </row>
    <row r="10" spans="1:12" s="172" customFormat="1" ht="15" hidden="1" customHeight="1" x14ac:dyDescent="0.25">
      <c r="A10" s="195">
        <v>2</v>
      </c>
      <c r="B10" s="177">
        <v>41549</v>
      </c>
      <c r="C10" s="193">
        <v>0.83333333333333337</v>
      </c>
      <c r="D10" s="173" t="s">
        <v>3955</v>
      </c>
      <c r="E10" s="194" t="s">
        <v>661</v>
      </c>
      <c r="F10" s="194" t="s">
        <v>2574</v>
      </c>
      <c r="G10" s="194" t="s">
        <v>2963</v>
      </c>
      <c r="H10" s="176">
        <v>0</v>
      </c>
      <c r="I10" s="176">
        <v>0</v>
      </c>
      <c r="J10" s="176">
        <v>1</v>
      </c>
      <c r="K10" s="176">
        <v>0</v>
      </c>
      <c r="L10" s="194" t="s">
        <v>1608</v>
      </c>
    </row>
    <row r="11" spans="1:12" s="172" customFormat="1" ht="15" hidden="1" customHeight="1" x14ac:dyDescent="0.25">
      <c r="A11" s="195">
        <v>3</v>
      </c>
      <c r="B11" s="177">
        <v>41549</v>
      </c>
      <c r="C11" s="193">
        <v>0</v>
      </c>
      <c r="D11" s="173" t="s">
        <v>3028</v>
      </c>
      <c r="E11" s="194" t="s">
        <v>661</v>
      </c>
      <c r="F11" s="194" t="s">
        <v>2990</v>
      </c>
      <c r="G11" s="194" t="s">
        <v>3018</v>
      </c>
      <c r="H11" s="176">
        <v>0</v>
      </c>
      <c r="I11" s="176">
        <v>0</v>
      </c>
      <c r="J11" s="176">
        <v>1</v>
      </c>
      <c r="K11" s="176">
        <v>0</v>
      </c>
      <c r="L11" s="194" t="s">
        <v>1608</v>
      </c>
    </row>
    <row r="12" spans="1:12" s="172" customFormat="1" ht="15" hidden="1" customHeight="1" x14ac:dyDescent="0.25">
      <c r="A12" s="195">
        <v>4</v>
      </c>
      <c r="B12" s="168">
        <v>41552</v>
      </c>
      <c r="C12" s="387">
        <v>0.65625</v>
      </c>
      <c r="D12" s="173" t="s">
        <v>3956</v>
      </c>
      <c r="E12" s="194" t="s">
        <v>661</v>
      </c>
      <c r="F12" s="194" t="s">
        <v>2574</v>
      </c>
      <c r="G12" s="194" t="s">
        <v>2963</v>
      </c>
      <c r="H12" s="176">
        <v>0</v>
      </c>
      <c r="I12" s="176">
        <v>0</v>
      </c>
      <c r="J12" s="174">
        <v>1</v>
      </c>
      <c r="K12" s="174">
        <v>0</v>
      </c>
      <c r="L12" s="192" t="s">
        <v>1617</v>
      </c>
    </row>
    <row r="13" spans="1:12" s="172" customFormat="1" ht="15" hidden="1" customHeight="1" x14ac:dyDescent="0.25">
      <c r="A13" s="195">
        <v>5</v>
      </c>
      <c r="B13" s="183" t="s">
        <v>3957</v>
      </c>
      <c r="C13" s="193">
        <v>0.50694444444444442</v>
      </c>
      <c r="D13" s="173" t="s">
        <v>3031</v>
      </c>
      <c r="E13" s="194" t="s">
        <v>661</v>
      </c>
      <c r="F13" s="194" t="s">
        <v>2574</v>
      </c>
      <c r="G13" s="194" t="s">
        <v>2963</v>
      </c>
      <c r="H13" s="176">
        <v>0</v>
      </c>
      <c r="I13" s="176">
        <v>0</v>
      </c>
      <c r="J13" s="176">
        <v>0</v>
      </c>
      <c r="K13" s="176">
        <v>1</v>
      </c>
      <c r="L13" s="194" t="s">
        <v>2312</v>
      </c>
    </row>
    <row r="14" spans="1:12" s="172" customFormat="1" ht="15" hidden="1" customHeight="1" x14ac:dyDescent="0.25">
      <c r="A14" s="195">
        <v>6</v>
      </c>
      <c r="B14" s="168">
        <v>41562</v>
      </c>
      <c r="C14" s="387">
        <v>0.66666666666666663</v>
      </c>
      <c r="D14" s="173" t="s">
        <v>3958</v>
      </c>
      <c r="E14" s="194" t="s">
        <v>661</v>
      </c>
      <c r="F14" s="194" t="s">
        <v>2574</v>
      </c>
      <c r="G14" s="194" t="s">
        <v>2963</v>
      </c>
      <c r="H14" s="176">
        <v>0</v>
      </c>
      <c r="I14" s="176">
        <v>0</v>
      </c>
      <c r="J14" s="174">
        <v>0</v>
      </c>
      <c r="K14" s="174">
        <v>1</v>
      </c>
      <c r="L14" s="192" t="s">
        <v>1608</v>
      </c>
    </row>
    <row r="15" spans="1:12" s="172" customFormat="1" ht="15" hidden="1" customHeight="1" x14ac:dyDescent="0.25">
      <c r="A15" s="195">
        <v>7</v>
      </c>
      <c r="B15" s="168">
        <v>41573</v>
      </c>
      <c r="C15" s="387">
        <v>8.3333333333333329E-2</v>
      </c>
      <c r="D15" s="173" t="s">
        <v>3959</v>
      </c>
      <c r="E15" s="194" t="s">
        <v>2958</v>
      </c>
      <c r="F15" s="194" t="s">
        <v>958</v>
      </c>
      <c r="G15" s="194" t="s">
        <v>2963</v>
      </c>
      <c r="H15" s="176">
        <v>0</v>
      </c>
      <c r="I15" s="176">
        <v>0</v>
      </c>
      <c r="J15" s="174">
        <v>0</v>
      </c>
      <c r="K15" s="174">
        <v>1</v>
      </c>
      <c r="L15" s="192" t="s">
        <v>1617</v>
      </c>
    </row>
    <row r="16" spans="1:12" s="5" customFormat="1" ht="20.100000000000001" customHeight="1" x14ac:dyDescent="0.25">
      <c r="A16" s="37"/>
      <c r="B16" s="38"/>
      <c r="C16" s="37"/>
      <c r="D16" s="37"/>
      <c r="E16" s="37"/>
      <c r="F16" s="37" t="s">
        <v>3960</v>
      </c>
      <c r="G16" s="37" t="s">
        <v>1365</v>
      </c>
      <c r="H16" s="38">
        <f>SUM(H9:H15)</f>
        <v>0</v>
      </c>
      <c r="I16" s="38">
        <f>SUM(I9:I15)</f>
        <v>0</v>
      </c>
      <c r="J16" s="38">
        <f>SUM(J9:J15)</f>
        <v>3</v>
      </c>
      <c r="K16" s="38">
        <f>SUM(K9:K15)</f>
        <v>4</v>
      </c>
      <c r="L16" s="37"/>
    </row>
    <row r="17" spans="1:12" s="172" customFormat="1" ht="15" hidden="1" customHeight="1" x14ac:dyDescent="0.25">
      <c r="A17" s="195">
        <v>8</v>
      </c>
      <c r="B17" s="177">
        <v>41588</v>
      </c>
      <c r="C17" s="193">
        <v>0</v>
      </c>
      <c r="D17" s="173" t="s">
        <v>3961</v>
      </c>
      <c r="E17" s="194" t="s">
        <v>3962</v>
      </c>
      <c r="F17" s="194" t="s">
        <v>958</v>
      </c>
      <c r="G17" s="194" t="s">
        <v>3963</v>
      </c>
      <c r="H17" s="176">
        <v>0</v>
      </c>
      <c r="I17" s="176">
        <v>0</v>
      </c>
      <c r="J17" s="176">
        <v>1</v>
      </c>
      <c r="K17" s="176">
        <v>0</v>
      </c>
      <c r="L17" s="194" t="s">
        <v>1617</v>
      </c>
    </row>
    <row r="18" spans="1:12" s="172" customFormat="1" ht="15" hidden="1" customHeight="1" x14ac:dyDescent="0.25">
      <c r="A18" s="195">
        <v>9</v>
      </c>
      <c r="B18" s="177">
        <v>41597</v>
      </c>
      <c r="C18" s="193">
        <v>0.125</v>
      </c>
      <c r="D18" s="173" t="s">
        <v>3964</v>
      </c>
      <c r="E18" s="194" t="s">
        <v>32</v>
      </c>
      <c r="F18" s="194" t="s">
        <v>958</v>
      </c>
      <c r="G18" s="194" t="s">
        <v>358</v>
      </c>
      <c r="H18" s="176">
        <v>0</v>
      </c>
      <c r="I18" s="176">
        <v>0</v>
      </c>
      <c r="J18" s="176">
        <v>0</v>
      </c>
      <c r="K18" s="176">
        <v>1</v>
      </c>
      <c r="L18" s="194" t="s">
        <v>2312</v>
      </c>
    </row>
    <row r="19" spans="1:12" s="172" customFormat="1" ht="15" hidden="1" customHeight="1" x14ac:dyDescent="0.25">
      <c r="A19" s="195">
        <v>10</v>
      </c>
      <c r="B19" s="177">
        <v>41607</v>
      </c>
      <c r="C19" s="193">
        <v>0.70277777777777783</v>
      </c>
      <c r="D19" s="173" t="s">
        <v>3965</v>
      </c>
      <c r="E19" s="194" t="s">
        <v>661</v>
      </c>
      <c r="F19" s="194" t="s">
        <v>958</v>
      </c>
      <c r="G19" s="194" t="s">
        <v>358</v>
      </c>
      <c r="H19" s="176">
        <v>0</v>
      </c>
      <c r="I19" s="176">
        <v>0</v>
      </c>
      <c r="J19" s="176">
        <v>0</v>
      </c>
      <c r="K19" s="176">
        <v>0</v>
      </c>
      <c r="L19" s="194" t="s">
        <v>1641</v>
      </c>
    </row>
    <row r="20" spans="1:12" s="172" customFormat="1" ht="15" hidden="1" customHeight="1" x14ac:dyDescent="0.25">
      <c r="A20" s="195">
        <v>11</v>
      </c>
      <c r="B20" s="168">
        <v>41608</v>
      </c>
      <c r="C20" s="388">
        <v>0.77430555555555547</v>
      </c>
      <c r="D20" s="198" t="s">
        <v>2121</v>
      </c>
      <c r="E20" s="194" t="s">
        <v>32</v>
      </c>
      <c r="F20" s="194" t="s">
        <v>958</v>
      </c>
      <c r="G20" s="194" t="s">
        <v>358</v>
      </c>
      <c r="H20" s="174">
        <v>0</v>
      </c>
      <c r="I20" s="174">
        <v>0</v>
      </c>
      <c r="J20" s="174">
        <v>0</v>
      </c>
      <c r="K20" s="174">
        <v>1</v>
      </c>
      <c r="L20" s="192" t="s">
        <v>1615</v>
      </c>
    </row>
    <row r="21" spans="1:12" s="5" customFormat="1" ht="20.100000000000001" customHeight="1" x14ac:dyDescent="0.25">
      <c r="A21" s="37"/>
      <c r="B21" s="38"/>
      <c r="C21" s="37"/>
      <c r="D21" s="37"/>
      <c r="E21" s="37"/>
      <c r="F21" s="37" t="s">
        <v>3966</v>
      </c>
      <c r="G21" s="37" t="s">
        <v>1365</v>
      </c>
      <c r="H21" s="38">
        <f>SUM(H17:H20)</f>
        <v>0</v>
      </c>
      <c r="I21" s="38">
        <f>SUM(I17:I20)</f>
        <v>0</v>
      </c>
      <c r="J21" s="38">
        <f>SUM(J17:J20)</f>
        <v>1</v>
      </c>
      <c r="K21" s="38">
        <f>SUM(K17:K20)</f>
        <v>2</v>
      </c>
      <c r="L21" s="37"/>
    </row>
    <row r="22" spans="1:12" s="172" customFormat="1" ht="15" hidden="1" customHeight="1" x14ac:dyDescent="0.25">
      <c r="A22" s="195">
        <v>12</v>
      </c>
      <c r="B22" s="177">
        <v>41610</v>
      </c>
      <c r="C22" s="193">
        <v>5.2083333333333336E-2</v>
      </c>
      <c r="D22" s="173" t="s">
        <v>3967</v>
      </c>
      <c r="E22" s="194" t="s">
        <v>78</v>
      </c>
      <c r="F22" s="194" t="str">
        <f>[1]Hoja1!I26</f>
        <v>cmta pick up/motocicleta</v>
      </c>
      <c r="G22" s="194" t="s">
        <v>3968</v>
      </c>
      <c r="H22" s="176">
        <v>0</v>
      </c>
      <c r="I22" s="176">
        <v>0</v>
      </c>
      <c r="J22" s="176">
        <v>1</v>
      </c>
      <c r="K22" s="176">
        <v>0</v>
      </c>
      <c r="L22" s="194" t="s">
        <v>1619</v>
      </c>
    </row>
    <row r="23" spans="1:12" s="172" customFormat="1" ht="15" hidden="1" customHeight="1" x14ac:dyDescent="0.25">
      <c r="A23" s="195">
        <v>13</v>
      </c>
      <c r="B23" s="177">
        <v>41614</v>
      </c>
      <c r="C23" s="193">
        <v>8.3333333333333329E-2</v>
      </c>
      <c r="D23" s="173" t="s">
        <v>3969</v>
      </c>
      <c r="E23" s="194" t="s">
        <v>32</v>
      </c>
      <c r="F23" s="194" t="str">
        <f>[1]Hoja1!I27</f>
        <v>camion</v>
      </c>
      <c r="G23" s="194" t="s">
        <v>3970</v>
      </c>
      <c r="H23" s="176">
        <v>0</v>
      </c>
      <c r="I23" s="176">
        <v>0</v>
      </c>
      <c r="J23" s="176">
        <v>0</v>
      </c>
      <c r="K23" s="176">
        <v>1</v>
      </c>
      <c r="L23" s="194" t="s">
        <v>1641</v>
      </c>
    </row>
    <row r="24" spans="1:12" s="172" customFormat="1" ht="15" hidden="1" customHeight="1" x14ac:dyDescent="0.25">
      <c r="A24" s="195">
        <v>14</v>
      </c>
      <c r="B24" s="177">
        <v>41623</v>
      </c>
      <c r="C24" s="193">
        <v>0.625</v>
      </c>
      <c r="D24" s="173" t="s">
        <v>3971</v>
      </c>
      <c r="E24" s="194" t="s">
        <v>78</v>
      </c>
      <c r="F24" s="194" t="str">
        <f>[1]Hoja1!I28</f>
        <v>motocicleta</v>
      </c>
      <c r="G24" s="194" t="s">
        <v>3972</v>
      </c>
      <c r="H24" s="176">
        <v>0</v>
      </c>
      <c r="I24" s="176">
        <v>0</v>
      </c>
      <c r="J24" s="176">
        <v>0</v>
      </c>
      <c r="K24" s="176">
        <v>0</v>
      </c>
      <c r="L24" s="194" t="s">
        <v>1617</v>
      </c>
    </row>
    <row r="25" spans="1:12" s="172" customFormat="1" ht="15" hidden="1" customHeight="1" x14ac:dyDescent="0.25">
      <c r="A25" s="195">
        <v>15</v>
      </c>
      <c r="B25" s="168">
        <v>41634</v>
      </c>
      <c r="C25" s="388">
        <v>0.71875</v>
      </c>
      <c r="D25" s="198" t="s">
        <v>3024</v>
      </c>
      <c r="E25" s="194" t="s">
        <v>78</v>
      </c>
      <c r="F25" s="194" t="str">
        <f>[1]Hoja1!I29</f>
        <v>cmta pick up</v>
      </c>
      <c r="G25" s="194" t="s">
        <v>310</v>
      </c>
      <c r="H25" s="176">
        <v>0</v>
      </c>
      <c r="I25" s="176">
        <v>0</v>
      </c>
      <c r="J25" s="174">
        <v>1</v>
      </c>
      <c r="K25" s="174">
        <v>0</v>
      </c>
      <c r="L25" s="192" t="s">
        <v>1611</v>
      </c>
    </row>
    <row r="26" spans="1:12" s="172" customFormat="1" ht="15" hidden="1" customHeight="1" x14ac:dyDescent="0.25">
      <c r="A26" s="195">
        <v>16</v>
      </c>
      <c r="B26" s="183" t="s">
        <v>3973</v>
      </c>
      <c r="C26" s="193">
        <v>0.83333333333333337</v>
      </c>
      <c r="D26" s="173" t="s">
        <v>3974</v>
      </c>
      <c r="E26" s="194" t="s">
        <v>32</v>
      </c>
      <c r="F26" s="194" t="str">
        <f>[1]Hoja1!I30</f>
        <v>cmta rural</v>
      </c>
      <c r="G26" s="194" t="s">
        <v>409</v>
      </c>
      <c r="H26" s="176">
        <v>0</v>
      </c>
      <c r="I26" s="176">
        <v>0</v>
      </c>
      <c r="J26" s="176">
        <v>0</v>
      </c>
      <c r="K26" s="176">
        <v>1</v>
      </c>
      <c r="L26" s="194" t="s">
        <v>2312</v>
      </c>
    </row>
    <row r="27" spans="1:12" s="172" customFormat="1" ht="15" hidden="1" customHeight="1" x14ac:dyDescent="0.25">
      <c r="A27" s="195">
        <v>17</v>
      </c>
      <c r="B27" s="168">
        <v>41638</v>
      </c>
      <c r="C27" s="388">
        <v>0.875</v>
      </c>
      <c r="D27" s="198" t="s">
        <v>3975</v>
      </c>
      <c r="E27" s="194" t="s">
        <v>78</v>
      </c>
      <c r="F27" s="194" t="s">
        <v>409</v>
      </c>
      <c r="G27" s="194" t="s">
        <v>409</v>
      </c>
      <c r="H27" s="176">
        <v>0</v>
      </c>
      <c r="I27" s="176">
        <v>0</v>
      </c>
      <c r="J27" s="174">
        <v>1</v>
      </c>
      <c r="K27" s="174">
        <v>0</v>
      </c>
      <c r="L27" s="192" t="s">
        <v>1611</v>
      </c>
    </row>
    <row r="28" spans="1:12" s="172" customFormat="1" ht="15" hidden="1" customHeight="1" x14ac:dyDescent="0.25">
      <c r="A28" s="195">
        <v>18</v>
      </c>
      <c r="B28" s="168">
        <v>41639</v>
      </c>
      <c r="C28" s="388">
        <v>0.51041666666666663</v>
      </c>
      <c r="D28" s="198" t="s">
        <v>3976</v>
      </c>
      <c r="E28" s="194" t="s">
        <v>32</v>
      </c>
      <c r="F28" s="194" t="s">
        <v>409</v>
      </c>
      <c r="G28" s="194" t="s">
        <v>409</v>
      </c>
      <c r="H28" s="176">
        <v>0</v>
      </c>
      <c r="I28" s="176">
        <v>0</v>
      </c>
      <c r="J28" s="174">
        <v>0</v>
      </c>
      <c r="K28" s="174">
        <v>1</v>
      </c>
      <c r="L28" s="192" t="s">
        <v>1641</v>
      </c>
    </row>
    <row r="29" spans="1:12" s="5" customFormat="1" ht="20.100000000000001" customHeight="1" x14ac:dyDescent="0.25">
      <c r="A29" s="37"/>
      <c r="B29" s="38"/>
      <c r="C29" s="37"/>
      <c r="D29" s="37"/>
      <c r="E29" s="37"/>
      <c r="F29" s="37" t="s">
        <v>3977</v>
      </c>
      <c r="G29" s="37" t="s">
        <v>1365</v>
      </c>
      <c r="H29" s="38">
        <f>SUM(H22:H28)</f>
        <v>0</v>
      </c>
      <c r="I29" s="38">
        <f>SUM(I22:I28)</f>
        <v>0</v>
      </c>
      <c r="J29" s="38">
        <f>SUM(J22:J28)</f>
        <v>3</v>
      </c>
      <c r="K29" s="38">
        <f>SUM(K22:K28)</f>
        <v>3</v>
      </c>
      <c r="L29" s="37"/>
    </row>
    <row r="30" spans="1:12" s="172" customFormat="1" ht="24" customHeight="1" x14ac:dyDescent="0.25">
      <c r="A30" s="521" t="s">
        <v>1366</v>
      </c>
      <c r="B30" s="521"/>
      <c r="C30" s="521"/>
      <c r="D30" s="521"/>
      <c r="E30" s="521"/>
      <c r="F30" s="521"/>
      <c r="G30" s="521"/>
      <c r="H30" s="521"/>
      <c r="I30" s="521"/>
      <c r="J30" s="521"/>
      <c r="K30" s="521"/>
      <c r="L30" s="521"/>
    </row>
    <row r="31" spans="1:12" s="172" customFormat="1" ht="15" hidden="1" customHeight="1" x14ac:dyDescent="0.25">
      <c r="A31" s="176">
        <v>1</v>
      </c>
      <c r="B31" s="177">
        <v>41551</v>
      </c>
      <c r="C31" s="193">
        <v>0.72916666666666663</v>
      </c>
      <c r="D31" s="173" t="s">
        <v>3978</v>
      </c>
      <c r="E31" s="176" t="s">
        <v>277</v>
      </c>
      <c r="F31" s="173" t="s">
        <v>3979</v>
      </c>
      <c r="G31" s="173" t="s">
        <v>310</v>
      </c>
      <c r="H31" s="195"/>
      <c r="I31" s="195"/>
      <c r="J31" s="195"/>
      <c r="K31" s="195"/>
      <c r="L31" s="176" t="s">
        <v>808</v>
      </c>
    </row>
    <row r="32" spans="1:12" s="172" customFormat="1" ht="15" hidden="1" customHeight="1" x14ac:dyDescent="0.25">
      <c r="A32" s="176">
        <v>2</v>
      </c>
      <c r="B32" s="177">
        <v>41559</v>
      </c>
      <c r="C32" s="193">
        <v>0.90972222222222221</v>
      </c>
      <c r="D32" s="173" t="s">
        <v>3980</v>
      </c>
      <c r="E32" s="176" t="s">
        <v>277</v>
      </c>
      <c r="F32" s="173" t="s">
        <v>298</v>
      </c>
      <c r="G32" s="173" t="s">
        <v>310</v>
      </c>
      <c r="H32" s="195"/>
      <c r="I32" s="195"/>
      <c r="J32" s="195"/>
      <c r="K32" s="195"/>
      <c r="L32" s="176" t="s">
        <v>299</v>
      </c>
    </row>
    <row r="33" spans="1:12" s="172" customFormat="1" ht="15" hidden="1" customHeight="1" x14ac:dyDescent="0.25">
      <c r="A33" s="176">
        <v>3</v>
      </c>
      <c r="B33" s="177">
        <v>41560</v>
      </c>
      <c r="C33" s="193">
        <v>0.35416666666666669</v>
      </c>
      <c r="D33" s="173" t="s">
        <v>3981</v>
      </c>
      <c r="E33" s="176" t="s">
        <v>277</v>
      </c>
      <c r="F33" s="173" t="s">
        <v>3982</v>
      </c>
      <c r="G33" s="173" t="s">
        <v>310</v>
      </c>
      <c r="H33" s="195"/>
      <c r="I33" s="195"/>
      <c r="J33" s="195">
        <v>1</v>
      </c>
      <c r="K33" s="195"/>
      <c r="L33" s="176" t="s">
        <v>305</v>
      </c>
    </row>
    <row r="34" spans="1:12" s="172" customFormat="1" ht="15" hidden="1" customHeight="1" x14ac:dyDescent="0.25">
      <c r="A34" s="176">
        <v>4</v>
      </c>
      <c r="B34" s="177">
        <v>41571</v>
      </c>
      <c r="C34" s="193">
        <v>0.3888888888888889</v>
      </c>
      <c r="D34" s="173" t="s">
        <v>3983</v>
      </c>
      <c r="E34" s="176" t="s">
        <v>277</v>
      </c>
      <c r="F34" s="173" t="s">
        <v>3984</v>
      </c>
      <c r="G34" s="173" t="s">
        <v>310</v>
      </c>
      <c r="H34" s="195"/>
      <c r="I34" s="195"/>
      <c r="J34" s="195">
        <v>1</v>
      </c>
      <c r="K34" s="195"/>
      <c r="L34" s="176" t="s">
        <v>288</v>
      </c>
    </row>
    <row r="35" spans="1:12" s="172" customFormat="1" ht="15" hidden="1" customHeight="1" x14ac:dyDescent="0.25">
      <c r="A35" s="176">
        <v>5</v>
      </c>
      <c r="B35" s="177">
        <v>41571</v>
      </c>
      <c r="C35" s="193">
        <v>0.60069444444444442</v>
      </c>
      <c r="D35" s="173" t="s">
        <v>3978</v>
      </c>
      <c r="E35" s="173" t="s">
        <v>277</v>
      </c>
      <c r="F35" s="173" t="s">
        <v>3982</v>
      </c>
      <c r="G35" s="173" t="s">
        <v>310</v>
      </c>
      <c r="H35" s="195"/>
      <c r="I35" s="195"/>
      <c r="J35" s="195">
        <v>1</v>
      </c>
      <c r="K35" s="195"/>
      <c r="L35" s="176" t="s">
        <v>288</v>
      </c>
    </row>
    <row r="36" spans="1:12" s="5" customFormat="1" ht="20.100000000000001" customHeight="1" x14ac:dyDescent="0.25">
      <c r="A36" s="37"/>
      <c r="B36" s="38"/>
      <c r="C36" s="37"/>
      <c r="D36" s="37"/>
      <c r="E36" s="37"/>
      <c r="F36" s="37" t="s">
        <v>3960</v>
      </c>
      <c r="G36" s="37" t="s">
        <v>1372</v>
      </c>
      <c r="H36" s="38">
        <f>SUM(H31:H35)</f>
        <v>0</v>
      </c>
      <c r="I36" s="38">
        <f>SUM(I31:I35)</f>
        <v>0</v>
      </c>
      <c r="J36" s="38">
        <f>SUM(J31:J35)</f>
        <v>3</v>
      </c>
      <c r="K36" s="38">
        <f>SUM(K31:K35)</f>
        <v>0</v>
      </c>
      <c r="L36" s="37"/>
    </row>
    <row r="37" spans="1:12" s="172" customFormat="1" ht="15" hidden="1" customHeight="1" x14ac:dyDescent="0.25">
      <c r="A37" s="176">
        <v>6</v>
      </c>
      <c r="B37" s="177">
        <v>41580</v>
      </c>
      <c r="C37" s="193">
        <v>0.9375</v>
      </c>
      <c r="D37" s="173" t="s">
        <v>3985</v>
      </c>
      <c r="E37" s="173" t="s">
        <v>3685</v>
      </c>
      <c r="F37" s="173" t="s">
        <v>298</v>
      </c>
      <c r="G37" s="173" t="s">
        <v>310</v>
      </c>
      <c r="H37" s="389"/>
      <c r="I37" s="389"/>
      <c r="J37" s="389">
        <v>1</v>
      </c>
      <c r="K37" s="389"/>
      <c r="L37" s="390" t="s">
        <v>305</v>
      </c>
    </row>
    <row r="38" spans="1:12" s="172" customFormat="1" ht="15" hidden="1" customHeight="1" x14ac:dyDescent="0.25">
      <c r="A38" s="176">
        <v>7</v>
      </c>
      <c r="B38" s="177">
        <v>41595</v>
      </c>
      <c r="C38" s="193">
        <v>9.0277777777777776E-2</v>
      </c>
      <c r="D38" s="173" t="s">
        <v>3986</v>
      </c>
      <c r="E38" s="173" t="s">
        <v>3685</v>
      </c>
      <c r="F38" s="173" t="s">
        <v>3987</v>
      </c>
      <c r="G38" s="173" t="s">
        <v>3987</v>
      </c>
      <c r="H38" s="389"/>
      <c r="I38" s="389"/>
      <c r="J38" s="389">
        <v>1</v>
      </c>
      <c r="K38" s="389"/>
      <c r="L38" s="390" t="s">
        <v>305</v>
      </c>
    </row>
    <row r="39" spans="1:12" s="172" customFormat="1" ht="15" hidden="1" customHeight="1" x14ac:dyDescent="0.25">
      <c r="A39" s="176">
        <v>8</v>
      </c>
      <c r="B39" s="177">
        <v>41596</v>
      </c>
      <c r="C39" s="193">
        <v>0.5625</v>
      </c>
      <c r="D39" s="173" t="s">
        <v>3988</v>
      </c>
      <c r="E39" s="173" t="s">
        <v>3685</v>
      </c>
      <c r="F39" s="173" t="s">
        <v>298</v>
      </c>
      <c r="G39" s="173" t="s">
        <v>310</v>
      </c>
      <c r="H39" s="389"/>
      <c r="I39" s="389"/>
      <c r="J39" s="389">
        <v>1</v>
      </c>
      <c r="K39" s="389"/>
      <c r="L39" s="390" t="s">
        <v>321</v>
      </c>
    </row>
    <row r="40" spans="1:12" s="172" customFormat="1" ht="15" hidden="1" customHeight="1" x14ac:dyDescent="0.25">
      <c r="A40" s="176">
        <v>9</v>
      </c>
      <c r="B40" s="177">
        <v>41599</v>
      </c>
      <c r="C40" s="193">
        <v>9.0277777777777776E-2</v>
      </c>
      <c r="D40" s="173" t="s">
        <v>3989</v>
      </c>
      <c r="E40" s="173" t="s">
        <v>3685</v>
      </c>
      <c r="F40" s="173" t="s">
        <v>351</v>
      </c>
      <c r="G40" s="173" t="s">
        <v>3990</v>
      </c>
      <c r="H40" s="389"/>
      <c r="I40" s="389">
        <v>1</v>
      </c>
      <c r="J40" s="389"/>
      <c r="K40" s="389"/>
      <c r="L40" s="390" t="s">
        <v>808</v>
      </c>
    </row>
    <row r="41" spans="1:12" s="172" customFormat="1" ht="15" hidden="1" customHeight="1" x14ac:dyDescent="0.25">
      <c r="A41" s="176">
        <v>10</v>
      </c>
      <c r="B41" s="177">
        <v>41606</v>
      </c>
      <c r="C41" s="193">
        <v>0.1875</v>
      </c>
      <c r="D41" s="173" t="s">
        <v>3991</v>
      </c>
      <c r="E41" s="173" t="s">
        <v>277</v>
      </c>
      <c r="F41" s="173" t="s">
        <v>3992</v>
      </c>
      <c r="G41" s="173" t="s">
        <v>3990</v>
      </c>
      <c r="H41" s="389"/>
      <c r="I41" s="389"/>
      <c r="J41" s="389">
        <v>3</v>
      </c>
      <c r="K41" s="389"/>
      <c r="L41" s="390" t="s">
        <v>808</v>
      </c>
    </row>
    <row r="42" spans="1:12" s="5" customFormat="1" ht="20.100000000000001" customHeight="1" x14ac:dyDescent="0.25">
      <c r="A42" s="37"/>
      <c r="B42" s="38"/>
      <c r="C42" s="37"/>
      <c r="D42" s="37"/>
      <c r="E42" s="37"/>
      <c r="F42" s="37" t="s">
        <v>3966</v>
      </c>
      <c r="G42" s="37" t="s">
        <v>1372</v>
      </c>
      <c r="H42" s="38">
        <f>SUM(H37:H41)</f>
        <v>0</v>
      </c>
      <c r="I42" s="38">
        <f>SUM(I37:I41)</f>
        <v>1</v>
      </c>
      <c r="J42" s="38">
        <f>SUM(J37:J41)</f>
        <v>6</v>
      </c>
      <c r="K42" s="38">
        <f>SUM(K37:K41)</f>
        <v>0</v>
      </c>
      <c r="L42" s="37"/>
    </row>
    <row r="43" spans="1:12" s="172" customFormat="1" ht="15" hidden="1" customHeight="1" x14ac:dyDescent="0.25">
      <c r="A43" s="176">
        <v>11</v>
      </c>
      <c r="B43" s="177">
        <v>41612</v>
      </c>
      <c r="C43" s="193">
        <v>0.33333333333333331</v>
      </c>
      <c r="D43" s="173" t="s">
        <v>3993</v>
      </c>
      <c r="E43" s="173" t="s">
        <v>3994</v>
      </c>
      <c r="F43" s="173" t="s">
        <v>3995</v>
      </c>
      <c r="G43" s="173" t="s">
        <v>310</v>
      </c>
      <c r="H43" s="195"/>
      <c r="I43" s="195"/>
      <c r="J43" s="195">
        <v>1</v>
      </c>
      <c r="K43" s="195"/>
      <c r="L43" s="176" t="s">
        <v>293</v>
      </c>
    </row>
    <row r="44" spans="1:12" s="172" customFormat="1" ht="15" hidden="1" customHeight="1" x14ac:dyDescent="0.25">
      <c r="A44" s="176">
        <v>12</v>
      </c>
      <c r="B44" s="177">
        <v>41616</v>
      </c>
      <c r="C44" s="193">
        <v>9.7222222222222224E-2</v>
      </c>
      <c r="D44" s="173" t="s">
        <v>3996</v>
      </c>
      <c r="E44" s="173" t="s">
        <v>3994</v>
      </c>
      <c r="F44" s="173" t="s">
        <v>1463</v>
      </c>
      <c r="G44" s="173" t="s">
        <v>310</v>
      </c>
      <c r="H44" s="195"/>
      <c r="I44" s="195"/>
      <c r="J44" s="195"/>
      <c r="K44" s="195"/>
      <c r="L44" s="176" t="s">
        <v>305</v>
      </c>
    </row>
    <row r="45" spans="1:12" s="172" customFormat="1" ht="15" hidden="1" customHeight="1" x14ac:dyDescent="0.25">
      <c r="A45" s="176">
        <v>13</v>
      </c>
      <c r="B45" s="177">
        <v>41623</v>
      </c>
      <c r="C45" s="193">
        <v>0.35416666666666669</v>
      </c>
      <c r="D45" s="173" t="s">
        <v>3993</v>
      </c>
      <c r="E45" s="173" t="s">
        <v>816</v>
      </c>
      <c r="F45" s="173" t="s">
        <v>351</v>
      </c>
      <c r="G45" s="173" t="s">
        <v>3990</v>
      </c>
      <c r="H45" s="195"/>
      <c r="I45" s="195"/>
      <c r="J45" s="195"/>
      <c r="K45" s="195"/>
      <c r="L45" s="176" t="s">
        <v>305</v>
      </c>
    </row>
    <row r="46" spans="1:12" s="172" customFormat="1" ht="15" hidden="1" customHeight="1" x14ac:dyDescent="0.25">
      <c r="A46" s="176">
        <v>14</v>
      </c>
      <c r="B46" s="177">
        <v>41625</v>
      </c>
      <c r="C46" s="193">
        <v>0.375</v>
      </c>
      <c r="D46" s="173" t="s">
        <v>3997</v>
      </c>
      <c r="E46" s="173" t="s">
        <v>3994</v>
      </c>
      <c r="F46" s="173" t="s">
        <v>3998</v>
      </c>
      <c r="G46" s="173" t="s">
        <v>310</v>
      </c>
      <c r="H46" s="195"/>
      <c r="I46" s="195"/>
      <c r="J46" s="195">
        <v>1</v>
      </c>
      <c r="K46" s="195"/>
      <c r="L46" s="176" t="s">
        <v>280</v>
      </c>
    </row>
    <row r="47" spans="1:12" s="172" customFormat="1" ht="15" hidden="1" customHeight="1" x14ac:dyDescent="0.25">
      <c r="A47" s="176">
        <v>15</v>
      </c>
      <c r="B47" s="177">
        <v>41627</v>
      </c>
      <c r="C47" s="193">
        <v>0.83333333333333337</v>
      </c>
      <c r="D47" s="173" t="s">
        <v>3993</v>
      </c>
      <c r="E47" s="173" t="s">
        <v>1295</v>
      </c>
      <c r="F47" s="173" t="s">
        <v>287</v>
      </c>
      <c r="G47" s="173" t="s">
        <v>3450</v>
      </c>
      <c r="H47" s="195"/>
      <c r="I47" s="195"/>
      <c r="J47" s="195"/>
      <c r="K47" s="195">
        <v>1</v>
      </c>
      <c r="L47" s="176" t="s">
        <v>288</v>
      </c>
    </row>
    <row r="48" spans="1:12" s="172" customFormat="1" ht="15" hidden="1" customHeight="1" x14ac:dyDescent="0.25">
      <c r="A48" s="176">
        <v>16</v>
      </c>
      <c r="B48" s="177">
        <v>41631</v>
      </c>
      <c r="C48" s="193">
        <v>0.95833333333333337</v>
      </c>
      <c r="D48" s="173" t="s">
        <v>3999</v>
      </c>
      <c r="E48" s="173" t="s">
        <v>1240</v>
      </c>
      <c r="F48" s="173" t="s">
        <v>1463</v>
      </c>
      <c r="G48" s="173" t="s">
        <v>3990</v>
      </c>
      <c r="H48" s="195"/>
      <c r="I48" s="195"/>
      <c r="J48" s="195"/>
      <c r="K48" s="195"/>
      <c r="L48" s="176" t="s">
        <v>321</v>
      </c>
    </row>
    <row r="49" spans="1:12" s="5" customFormat="1" ht="20.100000000000001" customHeight="1" x14ac:dyDescent="0.25">
      <c r="A49" s="37"/>
      <c r="B49" s="38"/>
      <c r="C49" s="37"/>
      <c r="D49" s="37"/>
      <c r="E49" s="37"/>
      <c r="F49" s="37" t="s">
        <v>3977</v>
      </c>
      <c r="G49" s="37" t="s">
        <v>1372</v>
      </c>
      <c r="H49" s="38">
        <f>SUM(H43:H48)</f>
        <v>0</v>
      </c>
      <c r="I49" s="38">
        <f>SUM(I43:I48)</f>
        <v>0</v>
      </c>
      <c r="J49" s="38">
        <f>SUM(J43:J48)</f>
        <v>2</v>
      </c>
      <c r="K49" s="38">
        <f>SUM(K43:K48)</f>
        <v>1</v>
      </c>
      <c r="L49" s="37"/>
    </row>
    <row r="50" spans="1:12" s="172" customFormat="1" ht="26.25" customHeight="1" x14ac:dyDescent="0.25">
      <c r="A50" s="521" t="s">
        <v>1389</v>
      </c>
      <c r="B50" s="521"/>
      <c r="C50" s="521"/>
      <c r="D50" s="521"/>
      <c r="E50" s="521"/>
      <c r="F50" s="521"/>
      <c r="G50" s="521"/>
      <c r="H50" s="521"/>
      <c r="I50" s="521"/>
      <c r="J50" s="521"/>
      <c r="K50" s="521"/>
      <c r="L50" s="521"/>
    </row>
    <row r="51" spans="1:12" s="172" customFormat="1" ht="15" hidden="1" customHeight="1" x14ac:dyDescent="0.25">
      <c r="A51" s="176">
        <v>1</v>
      </c>
      <c r="B51" s="177">
        <v>41549</v>
      </c>
      <c r="C51" s="193">
        <v>0.42708333333333331</v>
      </c>
      <c r="D51" s="173" t="s">
        <v>4000</v>
      </c>
      <c r="E51" s="173" t="s">
        <v>39</v>
      </c>
      <c r="F51" s="173" t="s">
        <v>402</v>
      </c>
      <c r="G51" s="173" t="s">
        <v>1607</v>
      </c>
      <c r="H51" s="176"/>
      <c r="I51" s="176"/>
      <c r="J51" s="176"/>
      <c r="K51" s="176"/>
      <c r="L51" s="176" t="s">
        <v>123</v>
      </c>
    </row>
    <row r="52" spans="1:12" s="172" customFormat="1" ht="15" hidden="1" customHeight="1" x14ac:dyDescent="0.25">
      <c r="A52" s="176">
        <v>2</v>
      </c>
      <c r="B52" s="176" t="s">
        <v>4001</v>
      </c>
      <c r="C52" s="193">
        <v>0.5625</v>
      </c>
      <c r="D52" s="173" t="s">
        <v>4002</v>
      </c>
      <c r="E52" s="173" t="s">
        <v>39</v>
      </c>
      <c r="F52" s="173" t="s">
        <v>4003</v>
      </c>
      <c r="G52" s="321" t="s">
        <v>358</v>
      </c>
      <c r="H52" s="176"/>
      <c r="I52" s="176"/>
      <c r="J52" s="176"/>
      <c r="K52" s="176"/>
      <c r="L52" s="176" t="s">
        <v>123</v>
      </c>
    </row>
    <row r="53" spans="1:12" s="172" customFormat="1" ht="15" hidden="1" customHeight="1" x14ac:dyDescent="0.25">
      <c r="A53" s="176">
        <v>3</v>
      </c>
      <c r="B53" s="177">
        <v>41549</v>
      </c>
      <c r="C53" s="193">
        <v>0.70833333333333337</v>
      </c>
      <c r="D53" s="173" t="s">
        <v>4004</v>
      </c>
      <c r="E53" s="173" t="s">
        <v>39</v>
      </c>
      <c r="F53" s="173" t="s">
        <v>4005</v>
      </c>
      <c r="G53" s="173" t="s">
        <v>1607</v>
      </c>
      <c r="H53" s="176"/>
      <c r="I53" s="176"/>
      <c r="J53" s="176"/>
      <c r="K53" s="176">
        <v>1</v>
      </c>
      <c r="L53" s="176" t="s">
        <v>123</v>
      </c>
    </row>
    <row r="54" spans="1:12" s="172" customFormat="1" ht="15" hidden="1" customHeight="1" x14ac:dyDescent="0.25">
      <c r="A54" s="176">
        <v>4</v>
      </c>
      <c r="B54" s="177">
        <v>41550</v>
      </c>
      <c r="C54" s="193">
        <v>0.4375</v>
      </c>
      <c r="D54" s="173" t="s">
        <v>4006</v>
      </c>
      <c r="E54" s="173" t="s">
        <v>4007</v>
      </c>
      <c r="F54" s="173" t="s">
        <v>4008</v>
      </c>
      <c r="G54" s="173" t="s">
        <v>358</v>
      </c>
      <c r="H54" s="176"/>
      <c r="I54" s="176"/>
      <c r="J54" s="176"/>
      <c r="K54" s="176"/>
      <c r="L54" s="176" t="s">
        <v>37</v>
      </c>
    </row>
    <row r="55" spans="1:12" s="172" customFormat="1" ht="15" hidden="1" customHeight="1" x14ac:dyDescent="0.25">
      <c r="A55" s="176">
        <v>5</v>
      </c>
      <c r="B55" s="177">
        <v>41555</v>
      </c>
      <c r="C55" s="193">
        <v>0.55555555555555558</v>
      </c>
      <c r="D55" s="173" t="s">
        <v>4009</v>
      </c>
      <c r="E55" s="173" t="s">
        <v>664</v>
      </c>
      <c r="F55" s="173" t="s">
        <v>4010</v>
      </c>
      <c r="G55" s="173" t="s">
        <v>1607</v>
      </c>
      <c r="H55" s="176"/>
      <c r="I55" s="176"/>
      <c r="J55" s="176"/>
      <c r="K55" s="176"/>
      <c r="L55" s="176" t="s">
        <v>62</v>
      </c>
    </row>
    <row r="56" spans="1:12" s="172" customFormat="1" ht="15" hidden="1" customHeight="1" x14ac:dyDescent="0.25">
      <c r="A56" s="176">
        <v>6</v>
      </c>
      <c r="B56" s="177">
        <v>41555</v>
      </c>
      <c r="C56" s="193">
        <v>0.3263888888888889</v>
      </c>
      <c r="D56" s="173" t="s">
        <v>4011</v>
      </c>
      <c r="E56" s="173" t="s">
        <v>664</v>
      </c>
      <c r="F56" s="173" t="s">
        <v>4012</v>
      </c>
      <c r="G56" s="173" t="s">
        <v>1607</v>
      </c>
      <c r="H56" s="176"/>
      <c r="I56" s="176"/>
      <c r="J56" s="176"/>
      <c r="K56" s="176"/>
      <c r="L56" s="176" t="s">
        <v>62</v>
      </c>
    </row>
    <row r="57" spans="1:12" s="172" customFormat="1" ht="15" hidden="1" customHeight="1" x14ac:dyDescent="0.25">
      <c r="A57" s="176">
        <v>7</v>
      </c>
      <c r="B57" s="176" t="s">
        <v>4013</v>
      </c>
      <c r="C57" s="193">
        <v>0.625</v>
      </c>
      <c r="D57" s="173" t="s">
        <v>4000</v>
      </c>
      <c r="E57" s="173" t="s">
        <v>39</v>
      </c>
      <c r="F57" s="173" t="s">
        <v>412</v>
      </c>
      <c r="G57" s="321" t="s">
        <v>358</v>
      </c>
      <c r="H57" s="176"/>
      <c r="I57" s="176"/>
      <c r="J57" s="176"/>
      <c r="K57" s="176"/>
      <c r="L57" s="176" t="s">
        <v>50</v>
      </c>
    </row>
    <row r="58" spans="1:12" s="172" customFormat="1" ht="15" hidden="1" customHeight="1" x14ac:dyDescent="0.25">
      <c r="A58" s="176">
        <v>8</v>
      </c>
      <c r="B58" s="176" t="s">
        <v>4014</v>
      </c>
      <c r="C58" s="193">
        <v>0.53125</v>
      </c>
      <c r="D58" s="173" t="s">
        <v>4000</v>
      </c>
      <c r="E58" s="173" t="s">
        <v>39</v>
      </c>
      <c r="F58" s="173" t="s">
        <v>4015</v>
      </c>
      <c r="G58" s="321" t="s">
        <v>1607</v>
      </c>
      <c r="H58" s="176"/>
      <c r="I58" s="176"/>
      <c r="J58" s="176"/>
      <c r="K58" s="176"/>
      <c r="L58" s="176" t="s">
        <v>37</v>
      </c>
    </row>
    <row r="59" spans="1:12" s="172" customFormat="1" ht="15" hidden="1" customHeight="1" x14ac:dyDescent="0.25">
      <c r="A59" s="176">
        <v>9</v>
      </c>
      <c r="B59" s="177">
        <v>41557</v>
      </c>
      <c r="C59" s="193">
        <v>0.56944444444444442</v>
      </c>
      <c r="D59" s="173" t="s">
        <v>4004</v>
      </c>
      <c r="E59" s="173" t="s">
        <v>39</v>
      </c>
      <c r="F59" s="173" t="s">
        <v>4016</v>
      </c>
      <c r="G59" s="173" t="s">
        <v>1607</v>
      </c>
      <c r="H59" s="176"/>
      <c r="I59" s="176"/>
      <c r="J59" s="176"/>
      <c r="K59" s="176"/>
      <c r="L59" s="176" t="s">
        <v>37</v>
      </c>
    </row>
    <row r="60" spans="1:12" s="172" customFormat="1" ht="15" hidden="1" customHeight="1" x14ac:dyDescent="0.25">
      <c r="A60" s="176">
        <v>10</v>
      </c>
      <c r="B60" s="177">
        <v>41559</v>
      </c>
      <c r="C60" s="193">
        <v>0.50694444444444442</v>
      </c>
      <c r="D60" s="173" t="s">
        <v>4017</v>
      </c>
      <c r="E60" s="173" t="s">
        <v>39</v>
      </c>
      <c r="F60" s="173" t="s">
        <v>4018</v>
      </c>
      <c r="G60" s="321" t="s">
        <v>1607</v>
      </c>
      <c r="H60" s="176"/>
      <c r="I60" s="176"/>
      <c r="J60" s="176"/>
      <c r="K60" s="176"/>
      <c r="L60" s="176" t="s">
        <v>94</v>
      </c>
    </row>
    <row r="61" spans="1:12" s="172" customFormat="1" ht="15" hidden="1" customHeight="1" x14ac:dyDescent="0.25">
      <c r="A61" s="176">
        <v>11</v>
      </c>
      <c r="B61" s="177">
        <v>41560</v>
      </c>
      <c r="C61" s="193">
        <v>2</v>
      </c>
      <c r="D61" s="173" t="s">
        <v>4019</v>
      </c>
      <c r="E61" s="173"/>
      <c r="F61" s="173"/>
      <c r="G61" s="173"/>
      <c r="H61" s="176">
        <v>1</v>
      </c>
      <c r="I61" s="176"/>
      <c r="J61" s="176"/>
      <c r="K61" s="176"/>
      <c r="L61" s="176" t="s">
        <v>50</v>
      </c>
    </row>
    <row r="62" spans="1:12" s="172" customFormat="1" ht="15" hidden="1" customHeight="1" x14ac:dyDescent="0.25">
      <c r="A62" s="176">
        <v>12</v>
      </c>
      <c r="B62" s="177">
        <v>41564</v>
      </c>
      <c r="C62" s="193">
        <v>0.66666666666666663</v>
      </c>
      <c r="D62" s="173" t="s">
        <v>2199</v>
      </c>
      <c r="E62" s="173" t="s">
        <v>652</v>
      </c>
      <c r="F62" s="173" t="s">
        <v>4020</v>
      </c>
      <c r="G62" s="173" t="s">
        <v>358</v>
      </c>
      <c r="H62" s="176"/>
      <c r="I62" s="176"/>
      <c r="J62" s="176">
        <v>1</v>
      </c>
      <c r="K62" s="176"/>
      <c r="L62" s="176" t="s">
        <v>37</v>
      </c>
    </row>
    <row r="63" spans="1:12" s="172" customFormat="1" ht="15" hidden="1" customHeight="1" x14ac:dyDescent="0.25">
      <c r="A63" s="176">
        <v>13</v>
      </c>
      <c r="B63" s="177">
        <v>41573</v>
      </c>
      <c r="C63" s="193">
        <v>0.69097222222222221</v>
      </c>
      <c r="D63" s="173" t="s">
        <v>1666</v>
      </c>
      <c r="E63" s="173" t="s">
        <v>39</v>
      </c>
      <c r="F63" s="173" t="s">
        <v>4021</v>
      </c>
      <c r="G63" s="173" t="s">
        <v>1607</v>
      </c>
      <c r="H63" s="176"/>
      <c r="I63" s="176"/>
      <c r="J63" s="176">
        <v>1</v>
      </c>
      <c r="K63" s="176"/>
      <c r="L63" s="176" t="s">
        <v>94</v>
      </c>
    </row>
    <row r="64" spans="1:12" s="172" customFormat="1" ht="15" hidden="1" customHeight="1" x14ac:dyDescent="0.25">
      <c r="A64" s="176">
        <v>14</v>
      </c>
      <c r="B64" s="177">
        <v>41574</v>
      </c>
      <c r="C64" s="193">
        <v>0.67361111111111116</v>
      </c>
      <c r="D64" s="173" t="s">
        <v>4022</v>
      </c>
      <c r="E64" s="173" t="s">
        <v>39</v>
      </c>
      <c r="F64" s="173" t="s">
        <v>36</v>
      </c>
      <c r="G64" s="173" t="s">
        <v>1607</v>
      </c>
      <c r="H64" s="176"/>
      <c r="I64" s="176"/>
      <c r="J64" s="176">
        <v>1</v>
      </c>
      <c r="K64" s="176">
        <v>1</v>
      </c>
      <c r="L64" s="176" t="s">
        <v>50</v>
      </c>
    </row>
    <row r="65" spans="1:12" s="172" customFormat="1" ht="15" hidden="1" customHeight="1" x14ac:dyDescent="0.25">
      <c r="A65" s="176">
        <v>15</v>
      </c>
      <c r="B65" s="177">
        <v>41577</v>
      </c>
      <c r="C65" s="193">
        <v>0.51388888888888895</v>
      </c>
      <c r="D65" s="173" t="s">
        <v>4000</v>
      </c>
      <c r="E65" s="173" t="s">
        <v>39</v>
      </c>
      <c r="F65" s="173" t="s">
        <v>740</v>
      </c>
      <c r="G65" s="321" t="s">
        <v>358</v>
      </c>
      <c r="H65" s="176"/>
      <c r="I65" s="176"/>
      <c r="J65" s="176">
        <v>1</v>
      </c>
      <c r="K65" s="176"/>
      <c r="L65" s="176" t="s">
        <v>123</v>
      </c>
    </row>
    <row r="66" spans="1:12" s="172" customFormat="1" ht="15" hidden="1" customHeight="1" x14ac:dyDescent="0.25">
      <c r="A66" s="176">
        <v>16</v>
      </c>
      <c r="B66" s="177">
        <v>41578</v>
      </c>
      <c r="C66" s="193">
        <v>0.71527777777777779</v>
      </c>
      <c r="D66" s="173" t="s">
        <v>4023</v>
      </c>
      <c r="E66" s="173" t="s">
        <v>39</v>
      </c>
      <c r="F66" s="173" t="s">
        <v>4024</v>
      </c>
      <c r="G66" s="173" t="s">
        <v>358</v>
      </c>
      <c r="H66" s="176"/>
      <c r="I66" s="176"/>
      <c r="J66" s="176">
        <v>1</v>
      </c>
      <c r="K66" s="176"/>
      <c r="L66" s="176" t="s">
        <v>37</v>
      </c>
    </row>
    <row r="67" spans="1:12" s="5" customFormat="1" ht="20.100000000000001" customHeight="1" x14ac:dyDescent="0.25">
      <c r="A67" s="37"/>
      <c r="B67" s="38"/>
      <c r="C67" s="37"/>
      <c r="D67" s="37"/>
      <c r="E67" s="37"/>
      <c r="F67" s="37" t="s">
        <v>3960</v>
      </c>
      <c r="G67" s="37" t="s">
        <v>1428</v>
      </c>
      <c r="H67" s="38">
        <f>SUM(H51:H66)</f>
        <v>1</v>
      </c>
      <c r="I67" s="38">
        <f>SUM(I51:I66)</f>
        <v>0</v>
      </c>
      <c r="J67" s="38">
        <f>SUM(J51:J66)</f>
        <v>5</v>
      </c>
      <c r="K67" s="38">
        <f>SUM(K51:K66)</f>
        <v>2</v>
      </c>
      <c r="L67" s="37"/>
    </row>
    <row r="68" spans="1:12" s="172" customFormat="1" ht="15" hidden="1" customHeight="1" x14ac:dyDescent="0.25">
      <c r="A68" s="176">
        <v>17</v>
      </c>
      <c r="B68" s="177">
        <v>41585</v>
      </c>
      <c r="C68" s="193">
        <v>0.52777777777777779</v>
      </c>
      <c r="D68" s="173" t="s">
        <v>4025</v>
      </c>
      <c r="E68" s="173" t="s">
        <v>39</v>
      </c>
      <c r="F68" s="173" t="s">
        <v>36</v>
      </c>
      <c r="G68" s="321" t="s">
        <v>358</v>
      </c>
      <c r="H68" s="176"/>
      <c r="I68" s="176"/>
      <c r="J68" s="176">
        <v>1</v>
      </c>
      <c r="K68" s="176"/>
      <c r="L68" s="176" t="s">
        <v>37</v>
      </c>
    </row>
    <row r="69" spans="1:12" s="172" customFormat="1" ht="15" hidden="1" customHeight="1" x14ac:dyDescent="0.25">
      <c r="A69" s="176">
        <v>18</v>
      </c>
      <c r="B69" s="177">
        <v>41586</v>
      </c>
      <c r="C69" s="193">
        <v>0.70138888888888884</v>
      </c>
      <c r="D69" s="173" t="s">
        <v>2199</v>
      </c>
      <c r="E69" s="173" t="s">
        <v>39</v>
      </c>
      <c r="F69" s="173" t="s">
        <v>61</v>
      </c>
      <c r="G69" s="173" t="s">
        <v>358</v>
      </c>
      <c r="H69" s="176"/>
      <c r="I69" s="176"/>
      <c r="J69" s="176"/>
      <c r="K69" s="176"/>
      <c r="L69" s="176" t="s">
        <v>47</v>
      </c>
    </row>
    <row r="70" spans="1:12" s="172" customFormat="1" ht="15" hidden="1" customHeight="1" x14ac:dyDescent="0.25">
      <c r="A70" s="176">
        <v>19</v>
      </c>
      <c r="B70" s="177">
        <v>41588</v>
      </c>
      <c r="C70" s="193">
        <v>0.69097222222222221</v>
      </c>
      <c r="D70" s="173" t="s">
        <v>2199</v>
      </c>
      <c r="E70" s="173" t="s">
        <v>39</v>
      </c>
      <c r="F70" s="173" t="s">
        <v>402</v>
      </c>
      <c r="G70" s="173" t="s">
        <v>1607</v>
      </c>
      <c r="H70" s="176"/>
      <c r="I70" s="176"/>
      <c r="J70" s="176"/>
      <c r="K70" s="176">
        <v>1</v>
      </c>
      <c r="L70" s="176" t="s">
        <v>50</v>
      </c>
    </row>
    <row r="71" spans="1:12" s="172" customFormat="1" ht="15" hidden="1" customHeight="1" x14ac:dyDescent="0.25">
      <c r="A71" s="176">
        <v>20</v>
      </c>
      <c r="B71" s="177">
        <v>41589</v>
      </c>
      <c r="C71" s="193">
        <v>0.77083333333333337</v>
      </c>
      <c r="D71" s="173" t="s">
        <v>3074</v>
      </c>
      <c r="E71" s="173" t="s">
        <v>39</v>
      </c>
      <c r="F71" s="173" t="s">
        <v>4026</v>
      </c>
      <c r="G71" s="173" t="s">
        <v>358</v>
      </c>
      <c r="H71" s="176"/>
      <c r="I71" s="176"/>
      <c r="J71" s="176">
        <v>2</v>
      </c>
      <c r="K71" s="176">
        <v>1</v>
      </c>
      <c r="L71" s="176" t="s">
        <v>54</v>
      </c>
    </row>
    <row r="72" spans="1:12" s="172" customFormat="1" ht="15" hidden="1" customHeight="1" x14ac:dyDescent="0.25">
      <c r="A72" s="176">
        <v>21</v>
      </c>
      <c r="B72" s="177">
        <v>41590</v>
      </c>
      <c r="C72" s="193">
        <v>0.60069444444444442</v>
      </c>
      <c r="D72" s="173" t="s">
        <v>4002</v>
      </c>
      <c r="E72" s="173" t="s">
        <v>39</v>
      </c>
      <c r="F72" s="173" t="s">
        <v>4026</v>
      </c>
      <c r="G72" s="173" t="s">
        <v>358</v>
      </c>
      <c r="H72" s="176"/>
      <c r="I72" s="176"/>
      <c r="J72" s="176">
        <v>1</v>
      </c>
      <c r="K72" s="176"/>
      <c r="L72" s="176" t="s">
        <v>62</v>
      </c>
    </row>
    <row r="73" spans="1:12" s="172" customFormat="1" ht="15" hidden="1" customHeight="1" x14ac:dyDescent="0.25">
      <c r="A73" s="176">
        <v>22</v>
      </c>
      <c r="B73" s="177">
        <v>41590</v>
      </c>
      <c r="C73" s="193">
        <v>0.61458333333333337</v>
      </c>
      <c r="D73" s="173" t="s">
        <v>4023</v>
      </c>
      <c r="E73" s="173" t="s">
        <v>39</v>
      </c>
      <c r="F73" s="173" t="s">
        <v>446</v>
      </c>
      <c r="G73" s="173" t="s">
        <v>358</v>
      </c>
      <c r="H73" s="176"/>
      <c r="I73" s="176"/>
      <c r="J73" s="176">
        <v>2</v>
      </c>
      <c r="K73" s="176"/>
      <c r="L73" s="176" t="s">
        <v>62</v>
      </c>
    </row>
    <row r="74" spans="1:12" s="172" customFormat="1" ht="15" hidden="1" customHeight="1" x14ac:dyDescent="0.25">
      <c r="A74" s="176">
        <v>23</v>
      </c>
      <c r="B74" s="177">
        <v>41591</v>
      </c>
      <c r="C74" s="193">
        <v>0.3125</v>
      </c>
      <c r="D74" s="173" t="s">
        <v>4023</v>
      </c>
      <c r="E74" s="173" t="s">
        <v>39</v>
      </c>
      <c r="F74" s="173" t="s">
        <v>4027</v>
      </c>
      <c r="G74" s="321" t="s">
        <v>1607</v>
      </c>
      <c r="H74" s="176"/>
      <c r="I74" s="176"/>
      <c r="J74" s="176"/>
      <c r="K74" s="176"/>
      <c r="L74" s="176" t="s">
        <v>123</v>
      </c>
    </row>
    <row r="75" spans="1:12" s="172" customFormat="1" ht="15" hidden="1" customHeight="1" x14ac:dyDescent="0.25">
      <c r="A75" s="176">
        <v>24</v>
      </c>
      <c r="B75" s="177">
        <v>41593</v>
      </c>
      <c r="C75" s="193">
        <v>0.57986111111111105</v>
      </c>
      <c r="D75" s="173" t="s">
        <v>4028</v>
      </c>
      <c r="E75" s="173" t="s">
        <v>39</v>
      </c>
      <c r="F75" s="173" t="s">
        <v>372</v>
      </c>
      <c r="G75" s="173" t="s">
        <v>1607</v>
      </c>
      <c r="H75" s="176"/>
      <c r="I75" s="176"/>
      <c r="J75" s="176"/>
      <c r="K75" s="176">
        <v>1</v>
      </c>
      <c r="L75" s="176" t="s">
        <v>47</v>
      </c>
    </row>
    <row r="76" spans="1:12" s="172" customFormat="1" ht="15" hidden="1" customHeight="1" x14ac:dyDescent="0.25">
      <c r="A76" s="176">
        <v>25</v>
      </c>
      <c r="B76" s="177">
        <v>41597</v>
      </c>
      <c r="C76" s="193">
        <v>0.53472222222222221</v>
      </c>
      <c r="D76" s="173" t="s">
        <v>4029</v>
      </c>
      <c r="E76" s="173" t="s">
        <v>39</v>
      </c>
      <c r="F76" s="173" t="s">
        <v>4030</v>
      </c>
      <c r="G76" s="173" t="s">
        <v>358</v>
      </c>
      <c r="H76" s="176"/>
      <c r="I76" s="176"/>
      <c r="J76" s="176">
        <v>1</v>
      </c>
      <c r="K76" s="176"/>
      <c r="L76" s="176" t="s">
        <v>62</v>
      </c>
    </row>
    <row r="77" spans="1:12" s="172" customFormat="1" ht="15" hidden="1" customHeight="1" x14ac:dyDescent="0.25">
      <c r="A77" s="176">
        <v>26</v>
      </c>
      <c r="B77" s="177">
        <v>41597</v>
      </c>
      <c r="C77" s="193">
        <v>0.61319444444444449</v>
      </c>
      <c r="D77" s="173" t="s">
        <v>4031</v>
      </c>
      <c r="E77" s="173" t="s">
        <v>39</v>
      </c>
      <c r="F77" s="173" t="s">
        <v>4032</v>
      </c>
      <c r="G77" s="173" t="s">
        <v>1607</v>
      </c>
      <c r="H77" s="176"/>
      <c r="I77" s="176"/>
      <c r="J77" s="176">
        <v>1</v>
      </c>
      <c r="K77" s="176"/>
      <c r="L77" s="176" t="s">
        <v>62</v>
      </c>
    </row>
    <row r="78" spans="1:12" s="172" customFormat="1" ht="15" hidden="1" customHeight="1" x14ac:dyDescent="0.25">
      <c r="A78" s="176">
        <v>27</v>
      </c>
      <c r="B78" s="176" t="s">
        <v>4033</v>
      </c>
      <c r="C78" s="193">
        <v>0.54166666666666663</v>
      </c>
      <c r="D78" s="173" t="s">
        <v>2198</v>
      </c>
      <c r="E78" s="173" t="s">
        <v>39</v>
      </c>
      <c r="F78" s="173" t="s">
        <v>372</v>
      </c>
      <c r="G78" s="321" t="s">
        <v>3018</v>
      </c>
      <c r="H78" s="176"/>
      <c r="I78" s="176"/>
      <c r="J78" s="176">
        <v>1</v>
      </c>
      <c r="K78" s="176"/>
      <c r="L78" s="176" t="s">
        <v>123</v>
      </c>
    </row>
    <row r="79" spans="1:12" s="172" customFormat="1" ht="15" hidden="1" customHeight="1" x14ac:dyDescent="0.25">
      <c r="A79" s="176">
        <v>28</v>
      </c>
      <c r="B79" s="177">
        <v>41600</v>
      </c>
      <c r="C79" s="193">
        <v>0.77777777777777779</v>
      </c>
      <c r="D79" s="173" t="s">
        <v>4004</v>
      </c>
      <c r="E79" s="173" t="s">
        <v>39</v>
      </c>
      <c r="F79" s="173" t="s">
        <v>548</v>
      </c>
      <c r="G79" s="173" t="s">
        <v>1607</v>
      </c>
      <c r="H79" s="176"/>
      <c r="I79" s="176"/>
      <c r="J79" s="176"/>
      <c r="K79" s="176">
        <v>1</v>
      </c>
      <c r="L79" s="176" t="s">
        <v>47</v>
      </c>
    </row>
    <row r="80" spans="1:12" s="172" customFormat="1" ht="15" hidden="1" customHeight="1" x14ac:dyDescent="0.25">
      <c r="A80" s="176">
        <v>29</v>
      </c>
      <c r="B80" s="177">
        <v>41600</v>
      </c>
      <c r="C80" s="193">
        <v>0.875</v>
      </c>
      <c r="D80" s="173" t="s">
        <v>2171</v>
      </c>
      <c r="E80" s="173" t="s">
        <v>39</v>
      </c>
      <c r="F80" s="173" t="s">
        <v>36</v>
      </c>
      <c r="G80" s="321" t="s">
        <v>1607</v>
      </c>
      <c r="H80" s="176"/>
      <c r="I80" s="176"/>
      <c r="J80" s="176">
        <v>1</v>
      </c>
      <c r="K80" s="176"/>
      <c r="L80" s="176" t="s">
        <v>47</v>
      </c>
    </row>
    <row r="81" spans="1:12" s="172" customFormat="1" ht="15" hidden="1" customHeight="1" x14ac:dyDescent="0.25">
      <c r="A81" s="176">
        <v>30</v>
      </c>
      <c r="B81" s="177">
        <v>41601</v>
      </c>
      <c r="C81" s="193">
        <v>0.66666666666666663</v>
      </c>
      <c r="D81" s="173" t="s">
        <v>2199</v>
      </c>
      <c r="E81" s="173" t="s">
        <v>664</v>
      </c>
      <c r="F81" s="173" t="s">
        <v>4034</v>
      </c>
      <c r="G81" s="321" t="s">
        <v>1607</v>
      </c>
      <c r="H81" s="176"/>
      <c r="I81" s="176"/>
      <c r="J81" s="176"/>
      <c r="K81" s="176"/>
      <c r="L81" s="176" t="s">
        <v>94</v>
      </c>
    </row>
    <row r="82" spans="1:12" s="172" customFormat="1" ht="15" hidden="1" customHeight="1" x14ac:dyDescent="0.25">
      <c r="A82" s="176">
        <v>31</v>
      </c>
      <c r="B82" s="177">
        <v>41601</v>
      </c>
      <c r="C82" s="193">
        <v>0.79027777777777775</v>
      </c>
      <c r="D82" s="173" t="s">
        <v>4035</v>
      </c>
      <c r="E82" s="173" t="s">
        <v>39</v>
      </c>
      <c r="F82" s="173" t="s">
        <v>1823</v>
      </c>
      <c r="G82" s="173" t="s">
        <v>1607</v>
      </c>
      <c r="H82" s="176"/>
      <c r="I82" s="176"/>
      <c r="J82" s="176"/>
      <c r="K82" s="176">
        <v>1</v>
      </c>
      <c r="L82" s="176" t="s">
        <v>94</v>
      </c>
    </row>
    <row r="83" spans="1:12" s="172" customFormat="1" ht="15" hidden="1" customHeight="1" x14ac:dyDescent="0.25">
      <c r="A83" s="176">
        <v>32</v>
      </c>
      <c r="B83" s="177">
        <v>41602</v>
      </c>
      <c r="C83" s="193">
        <v>0.3298611111111111</v>
      </c>
      <c r="D83" s="173" t="s">
        <v>4006</v>
      </c>
      <c r="E83" s="173" t="s">
        <v>39</v>
      </c>
      <c r="F83" s="173" t="s">
        <v>4005</v>
      </c>
      <c r="G83" s="173" t="s">
        <v>1607</v>
      </c>
      <c r="H83" s="176"/>
      <c r="I83" s="176"/>
      <c r="J83" s="176">
        <v>3</v>
      </c>
      <c r="K83" s="176">
        <v>1</v>
      </c>
      <c r="L83" s="176" t="s">
        <v>50</v>
      </c>
    </row>
    <row r="84" spans="1:12" s="172" customFormat="1" ht="15" hidden="1" customHeight="1" x14ac:dyDescent="0.25">
      <c r="A84" s="176">
        <v>33</v>
      </c>
      <c r="B84" s="177">
        <v>41607</v>
      </c>
      <c r="C84" s="193">
        <v>0.66666666666666663</v>
      </c>
      <c r="D84" s="173" t="s">
        <v>2171</v>
      </c>
      <c r="E84" s="173" t="s">
        <v>39</v>
      </c>
      <c r="F84" s="173" t="s">
        <v>4036</v>
      </c>
      <c r="G84" s="173" t="s">
        <v>1607</v>
      </c>
      <c r="H84" s="176"/>
      <c r="I84" s="176"/>
      <c r="J84" s="176">
        <v>1</v>
      </c>
      <c r="K84" s="176"/>
      <c r="L84" s="176" t="s">
        <v>47</v>
      </c>
    </row>
    <row r="85" spans="1:12" s="172" customFormat="1" ht="15" hidden="1" customHeight="1" x14ac:dyDescent="0.25">
      <c r="A85" s="176">
        <v>34</v>
      </c>
      <c r="B85" s="177">
        <v>41607</v>
      </c>
      <c r="C85" s="193">
        <v>0.85416666666666663</v>
      </c>
      <c r="D85" s="173" t="s">
        <v>4037</v>
      </c>
      <c r="E85" s="173" t="s">
        <v>652</v>
      </c>
      <c r="F85" s="173" t="s">
        <v>369</v>
      </c>
      <c r="G85" s="173" t="s">
        <v>1607</v>
      </c>
      <c r="H85" s="176"/>
      <c r="I85" s="176"/>
      <c r="J85" s="176"/>
      <c r="K85" s="176">
        <v>2</v>
      </c>
      <c r="L85" s="176" t="s">
        <v>47</v>
      </c>
    </row>
    <row r="86" spans="1:12" s="5" customFormat="1" ht="20.100000000000001" customHeight="1" x14ac:dyDescent="0.25">
      <c r="A86" s="37"/>
      <c r="B86" s="38"/>
      <c r="C86" s="37"/>
      <c r="D86" s="37"/>
      <c r="E86" s="37"/>
      <c r="F86" s="37" t="s">
        <v>3966</v>
      </c>
      <c r="G86" s="37" t="s">
        <v>1428</v>
      </c>
      <c r="H86" s="38">
        <f>SUM(H68:H85)</f>
        <v>0</v>
      </c>
      <c r="I86" s="38">
        <f>SUM(I68:I85)</f>
        <v>0</v>
      </c>
      <c r="J86" s="38">
        <f>SUM(J68:J85)</f>
        <v>14</v>
      </c>
      <c r="K86" s="38">
        <f>SUM(K68:K85)</f>
        <v>8</v>
      </c>
      <c r="L86" s="37"/>
    </row>
    <row r="87" spans="1:12" s="172" customFormat="1" ht="15" hidden="1" customHeight="1" x14ac:dyDescent="0.25">
      <c r="A87" s="176">
        <v>35</v>
      </c>
      <c r="B87" s="177">
        <v>41613</v>
      </c>
      <c r="C87" s="193">
        <v>0.85416666666666663</v>
      </c>
      <c r="D87" s="173" t="s">
        <v>2199</v>
      </c>
      <c r="E87" s="173" t="s">
        <v>39</v>
      </c>
      <c r="F87" s="173" t="s">
        <v>49</v>
      </c>
      <c r="G87" s="321" t="s">
        <v>358</v>
      </c>
      <c r="H87" s="176"/>
      <c r="I87" s="176"/>
      <c r="J87" s="176"/>
      <c r="K87" s="176"/>
      <c r="L87" s="176" t="s">
        <v>37</v>
      </c>
    </row>
    <row r="88" spans="1:12" s="172" customFormat="1" ht="15" hidden="1" customHeight="1" x14ac:dyDescent="0.25">
      <c r="A88" s="176">
        <v>36</v>
      </c>
      <c r="B88" s="177">
        <v>41617</v>
      </c>
      <c r="C88" s="193">
        <v>0.85763888888888884</v>
      </c>
      <c r="D88" s="173" t="s">
        <v>4023</v>
      </c>
      <c r="E88" s="173" t="s">
        <v>664</v>
      </c>
      <c r="F88" s="173" t="s">
        <v>4038</v>
      </c>
      <c r="G88" s="321" t="s">
        <v>1607</v>
      </c>
      <c r="H88" s="176"/>
      <c r="I88" s="176"/>
      <c r="J88" s="176"/>
      <c r="K88" s="176"/>
      <c r="L88" s="176" t="s">
        <v>54</v>
      </c>
    </row>
    <row r="89" spans="1:12" s="172" customFormat="1" ht="15" hidden="1" customHeight="1" x14ac:dyDescent="0.25">
      <c r="A89" s="176">
        <v>37</v>
      </c>
      <c r="B89" s="177">
        <v>41619</v>
      </c>
      <c r="C89" s="193">
        <v>0.79166666666666663</v>
      </c>
      <c r="D89" s="173" t="s">
        <v>4023</v>
      </c>
      <c r="E89" s="173" t="s">
        <v>39</v>
      </c>
      <c r="F89" s="173" t="s">
        <v>4039</v>
      </c>
      <c r="G89" s="321" t="s">
        <v>358</v>
      </c>
      <c r="H89" s="176"/>
      <c r="I89" s="176"/>
      <c r="J89" s="176"/>
      <c r="K89" s="176"/>
      <c r="L89" s="176" t="s">
        <v>123</v>
      </c>
    </row>
    <row r="90" spans="1:12" s="172" customFormat="1" ht="15" hidden="1" customHeight="1" x14ac:dyDescent="0.25">
      <c r="A90" s="176">
        <v>38</v>
      </c>
      <c r="B90" s="177">
        <v>41620</v>
      </c>
      <c r="C90" s="193">
        <v>8.3333333333333329E-2</v>
      </c>
      <c r="D90" s="173" t="s">
        <v>4023</v>
      </c>
      <c r="E90" s="173" t="s">
        <v>39</v>
      </c>
      <c r="F90" s="173" t="s">
        <v>4040</v>
      </c>
      <c r="G90" s="321" t="s">
        <v>358</v>
      </c>
      <c r="H90" s="176"/>
      <c r="I90" s="176"/>
      <c r="J90" s="176">
        <v>1</v>
      </c>
      <c r="K90" s="176"/>
      <c r="L90" s="176" t="s">
        <v>37</v>
      </c>
    </row>
    <row r="91" spans="1:12" s="172" customFormat="1" ht="15" hidden="1" customHeight="1" x14ac:dyDescent="0.25">
      <c r="A91" s="176">
        <v>39</v>
      </c>
      <c r="B91" s="177">
        <v>41621</v>
      </c>
      <c r="C91" s="193">
        <v>0.5</v>
      </c>
      <c r="D91" s="173" t="s">
        <v>2205</v>
      </c>
      <c r="E91" s="173" t="s">
        <v>39</v>
      </c>
      <c r="F91" s="173" t="s">
        <v>1848</v>
      </c>
      <c r="G91" s="321" t="s">
        <v>358</v>
      </c>
      <c r="H91" s="176"/>
      <c r="I91" s="176"/>
      <c r="J91" s="176">
        <v>1</v>
      </c>
      <c r="K91" s="176"/>
      <c r="L91" s="176" t="s">
        <v>47</v>
      </c>
    </row>
    <row r="92" spans="1:12" s="172" customFormat="1" ht="15" hidden="1" customHeight="1" x14ac:dyDescent="0.25">
      <c r="A92" s="176">
        <v>40</v>
      </c>
      <c r="B92" s="177">
        <v>41625</v>
      </c>
      <c r="C92" s="193">
        <v>0.875</v>
      </c>
      <c r="D92" s="173" t="s">
        <v>4041</v>
      </c>
      <c r="E92" s="173" t="s">
        <v>39</v>
      </c>
      <c r="F92" s="173" t="s">
        <v>36</v>
      </c>
      <c r="G92" s="321" t="s">
        <v>1607</v>
      </c>
      <c r="H92" s="176"/>
      <c r="I92" s="176"/>
      <c r="J92" s="176"/>
      <c r="K92" s="176"/>
      <c r="L92" s="176" t="s">
        <v>62</v>
      </c>
    </row>
    <row r="93" spans="1:12" s="172" customFormat="1" ht="15" hidden="1" customHeight="1" x14ac:dyDescent="0.25">
      <c r="A93" s="176">
        <v>41</v>
      </c>
      <c r="B93" s="177">
        <v>41630</v>
      </c>
      <c r="C93" s="193">
        <v>0.55555555555555558</v>
      </c>
      <c r="D93" s="173" t="s">
        <v>4042</v>
      </c>
      <c r="E93" s="173" t="s">
        <v>39</v>
      </c>
      <c r="F93" s="173" t="s">
        <v>4043</v>
      </c>
      <c r="G93" s="321" t="s">
        <v>1607</v>
      </c>
      <c r="H93" s="176"/>
      <c r="I93" s="176"/>
      <c r="J93" s="176"/>
      <c r="K93" s="176"/>
      <c r="L93" s="176" t="s">
        <v>50</v>
      </c>
    </row>
    <row r="94" spans="1:12" s="172" customFormat="1" ht="15" hidden="1" customHeight="1" x14ac:dyDescent="0.25">
      <c r="A94" s="176">
        <v>42</v>
      </c>
      <c r="B94" s="177">
        <v>41630</v>
      </c>
      <c r="C94" s="193">
        <v>0.82638888888888884</v>
      </c>
      <c r="D94" s="173" t="s">
        <v>4006</v>
      </c>
      <c r="E94" s="173" t="s">
        <v>39</v>
      </c>
      <c r="F94" s="173" t="s">
        <v>49</v>
      </c>
      <c r="G94" s="321" t="s">
        <v>358</v>
      </c>
      <c r="H94" s="176"/>
      <c r="I94" s="176"/>
      <c r="J94" s="176">
        <v>1</v>
      </c>
      <c r="K94" s="176"/>
      <c r="L94" s="176" t="s">
        <v>50</v>
      </c>
    </row>
    <row r="95" spans="1:12" s="172" customFormat="1" ht="15" hidden="1" customHeight="1" x14ac:dyDescent="0.25">
      <c r="A95" s="176">
        <v>43</v>
      </c>
      <c r="B95" s="177">
        <v>41632</v>
      </c>
      <c r="C95" s="193">
        <v>0.39583333333333331</v>
      </c>
      <c r="D95" s="173" t="s">
        <v>2199</v>
      </c>
      <c r="E95" s="173" t="s">
        <v>39</v>
      </c>
      <c r="F95" s="173" t="s">
        <v>36</v>
      </c>
      <c r="G95" s="173" t="s">
        <v>358</v>
      </c>
      <c r="H95" s="176"/>
      <c r="I95" s="176"/>
      <c r="J95" s="176">
        <v>2</v>
      </c>
      <c r="K95" s="176">
        <v>1</v>
      </c>
      <c r="L95" s="176" t="s">
        <v>62</v>
      </c>
    </row>
    <row r="96" spans="1:12" s="172" customFormat="1" ht="15" hidden="1" customHeight="1" x14ac:dyDescent="0.25">
      <c r="A96" s="176">
        <v>44</v>
      </c>
      <c r="B96" s="177">
        <v>41636</v>
      </c>
      <c r="C96" s="193">
        <v>0.23611111111111113</v>
      </c>
      <c r="D96" s="173" t="s">
        <v>4044</v>
      </c>
      <c r="E96" s="173" t="s">
        <v>39</v>
      </c>
      <c r="F96" s="173" t="s">
        <v>36</v>
      </c>
      <c r="G96" s="173" t="s">
        <v>358</v>
      </c>
      <c r="H96" s="176"/>
      <c r="I96" s="176"/>
      <c r="J96" s="176"/>
      <c r="K96" s="176"/>
      <c r="L96" s="176" t="s">
        <v>94</v>
      </c>
    </row>
    <row r="97" spans="1:12" s="172" customFormat="1" ht="15" hidden="1" customHeight="1" x14ac:dyDescent="0.25">
      <c r="A97" s="176">
        <v>45</v>
      </c>
      <c r="B97" s="177">
        <v>41636</v>
      </c>
      <c r="C97" s="193">
        <v>0.62638888888888888</v>
      </c>
      <c r="D97" s="173" t="s">
        <v>4002</v>
      </c>
      <c r="E97" s="173" t="s">
        <v>39</v>
      </c>
      <c r="F97" s="173" t="s">
        <v>4045</v>
      </c>
      <c r="G97" s="173" t="s">
        <v>358</v>
      </c>
      <c r="H97" s="176"/>
      <c r="I97" s="176"/>
      <c r="J97" s="176"/>
      <c r="K97" s="176"/>
      <c r="L97" s="176" t="s">
        <v>94</v>
      </c>
    </row>
    <row r="98" spans="1:12" s="5" customFormat="1" ht="20.100000000000001" customHeight="1" x14ac:dyDescent="0.25">
      <c r="A98" s="37"/>
      <c r="B98" s="38"/>
      <c r="C98" s="37"/>
      <c r="D98" s="37"/>
      <c r="E98" s="37"/>
      <c r="F98" s="37" t="s">
        <v>3977</v>
      </c>
      <c r="G98" s="37" t="s">
        <v>1428</v>
      </c>
      <c r="H98" s="38">
        <f>SUM(H87:H97)</f>
        <v>0</v>
      </c>
      <c r="I98" s="38">
        <f>SUM(I87:I97)</f>
        <v>0</v>
      </c>
      <c r="J98" s="38">
        <f>SUM(J87:J97)</f>
        <v>5</v>
      </c>
      <c r="K98" s="38">
        <f>SUM(K87:K97)</f>
        <v>1</v>
      </c>
      <c r="L98" s="37"/>
    </row>
    <row r="99" spans="1:12" s="172" customFormat="1" ht="27" customHeight="1" x14ac:dyDescent="0.25">
      <c r="A99" s="521" t="s">
        <v>1475</v>
      </c>
      <c r="B99" s="521"/>
      <c r="C99" s="521"/>
      <c r="D99" s="521"/>
      <c r="E99" s="521"/>
      <c r="F99" s="521"/>
      <c r="G99" s="521"/>
      <c r="H99" s="521"/>
      <c r="I99" s="521"/>
      <c r="J99" s="521"/>
      <c r="K99" s="521"/>
      <c r="L99" s="521"/>
    </row>
    <row r="100" spans="1:12" s="172" customFormat="1" ht="15" hidden="1" customHeight="1" x14ac:dyDescent="0.25">
      <c r="A100" s="176">
        <v>1</v>
      </c>
      <c r="B100" s="177">
        <v>41553</v>
      </c>
      <c r="C100" s="193">
        <v>0.88541666666666663</v>
      </c>
      <c r="D100" s="194" t="s">
        <v>4046</v>
      </c>
      <c r="E100" s="194" t="s">
        <v>78</v>
      </c>
      <c r="F100" s="194" t="s">
        <v>36</v>
      </c>
      <c r="G100" s="194" t="s">
        <v>1607</v>
      </c>
      <c r="H100" s="176">
        <v>0</v>
      </c>
      <c r="I100" s="176">
        <v>0</v>
      </c>
      <c r="J100" s="176">
        <v>0</v>
      </c>
      <c r="K100" s="176">
        <v>1</v>
      </c>
      <c r="L100" s="176" t="s">
        <v>50</v>
      </c>
    </row>
    <row r="101" spans="1:12" s="172" customFormat="1" ht="15" hidden="1" customHeight="1" x14ac:dyDescent="0.25">
      <c r="A101" s="176">
        <v>2</v>
      </c>
      <c r="B101" s="177">
        <v>41558</v>
      </c>
      <c r="C101" s="193">
        <v>0.875</v>
      </c>
      <c r="D101" s="194" t="s">
        <v>4047</v>
      </c>
      <c r="E101" s="194" t="s">
        <v>2958</v>
      </c>
      <c r="F101" s="194" t="s">
        <v>36</v>
      </c>
      <c r="G101" s="194" t="s">
        <v>1607</v>
      </c>
      <c r="H101" s="176">
        <v>0</v>
      </c>
      <c r="I101" s="176">
        <v>0</v>
      </c>
      <c r="J101" s="176">
        <v>0</v>
      </c>
      <c r="K101" s="176">
        <v>0</v>
      </c>
      <c r="L101" s="176" t="s">
        <v>47</v>
      </c>
    </row>
    <row r="102" spans="1:12" s="172" customFormat="1" ht="15" hidden="1" customHeight="1" x14ac:dyDescent="0.25">
      <c r="A102" s="176">
        <v>3</v>
      </c>
      <c r="B102" s="177">
        <v>41560</v>
      </c>
      <c r="C102" s="193">
        <v>0.59444444444444444</v>
      </c>
      <c r="D102" s="194" t="s">
        <v>4048</v>
      </c>
      <c r="E102" s="194" t="s">
        <v>78</v>
      </c>
      <c r="F102" s="194" t="s">
        <v>988</v>
      </c>
      <c r="G102" s="194" t="s">
        <v>1607</v>
      </c>
      <c r="H102" s="176">
        <v>0</v>
      </c>
      <c r="I102" s="176">
        <v>0</v>
      </c>
      <c r="J102" s="176">
        <v>0</v>
      </c>
      <c r="K102" s="176">
        <v>0</v>
      </c>
      <c r="L102" s="176" t="s">
        <v>50</v>
      </c>
    </row>
    <row r="103" spans="1:12" s="172" customFormat="1" ht="15" hidden="1" customHeight="1" x14ac:dyDescent="0.25">
      <c r="A103" s="167">
        <v>4</v>
      </c>
      <c r="B103" s="168">
        <v>41570</v>
      </c>
      <c r="C103" s="387">
        <v>0.54861111111111105</v>
      </c>
      <c r="D103" s="391" t="s">
        <v>4049</v>
      </c>
      <c r="E103" s="194" t="s">
        <v>661</v>
      </c>
      <c r="F103" s="194" t="s">
        <v>4050</v>
      </c>
      <c r="G103" s="194" t="s">
        <v>1607</v>
      </c>
      <c r="H103" s="174">
        <v>0</v>
      </c>
      <c r="I103" s="174">
        <v>0</v>
      </c>
      <c r="J103" s="174">
        <v>0</v>
      </c>
      <c r="K103" s="174">
        <v>2</v>
      </c>
      <c r="L103" s="174" t="s">
        <v>123</v>
      </c>
    </row>
    <row r="104" spans="1:12" s="172" customFormat="1" ht="15" hidden="1" customHeight="1" x14ac:dyDescent="0.25">
      <c r="A104" s="195">
        <v>5</v>
      </c>
      <c r="B104" s="183" t="s">
        <v>4051</v>
      </c>
      <c r="C104" s="193">
        <v>13.3</v>
      </c>
      <c r="D104" s="194" t="s">
        <v>4052</v>
      </c>
      <c r="E104" s="194" t="s">
        <v>317</v>
      </c>
      <c r="F104" s="194" t="s">
        <v>36</v>
      </c>
      <c r="G104" s="194" t="s">
        <v>1607</v>
      </c>
      <c r="H104" s="176">
        <v>0</v>
      </c>
      <c r="I104" s="176">
        <v>0</v>
      </c>
      <c r="J104" s="176">
        <v>0</v>
      </c>
      <c r="K104" s="176">
        <v>1</v>
      </c>
      <c r="L104" s="176" t="s">
        <v>123</v>
      </c>
    </row>
    <row r="105" spans="1:12" s="172" customFormat="1" ht="15" hidden="1" customHeight="1" x14ac:dyDescent="0.25">
      <c r="A105" s="167">
        <v>6</v>
      </c>
      <c r="B105" s="168">
        <v>41578</v>
      </c>
      <c r="C105" s="387">
        <v>0.58333333333333337</v>
      </c>
      <c r="D105" s="391" t="s">
        <v>4053</v>
      </c>
      <c r="E105" s="194" t="s">
        <v>317</v>
      </c>
      <c r="F105" s="194" t="s">
        <v>2482</v>
      </c>
      <c r="G105" s="194" t="s">
        <v>358</v>
      </c>
      <c r="H105" s="174">
        <v>0</v>
      </c>
      <c r="I105" s="174">
        <v>0</v>
      </c>
      <c r="J105" s="174">
        <v>0</v>
      </c>
      <c r="K105" s="174">
        <v>1</v>
      </c>
      <c r="L105" s="174" t="s">
        <v>37</v>
      </c>
    </row>
    <row r="106" spans="1:12" s="5" customFormat="1" ht="20.100000000000001" customHeight="1" x14ac:dyDescent="0.25">
      <c r="A106" s="37"/>
      <c r="B106" s="38"/>
      <c r="C106" s="37"/>
      <c r="D106" s="37"/>
      <c r="E106" s="37"/>
      <c r="F106" s="37" t="s">
        <v>3960</v>
      </c>
      <c r="G106" s="37" t="s">
        <v>1491</v>
      </c>
      <c r="H106" s="38">
        <f>SUM(H100:H105)</f>
        <v>0</v>
      </c>
      <c r="I106" s="38">
        <f>SUM(I100:I105)</f>
        <v>0</v>
      </c>
      <c r="J106" s="38">
        <f>SUM(J100:J105)</f>
        <v>0</v>
      </c>
      <c r="K106" s="38">
        <f>SUM(K100:K105)</f>
        <v>5</v>
      </c>
      <c r="L106" s="37"/>
    </row>
    <row r="107" spans="1:12" s="172" customFormat="1" ht="15" hidden="1" customHeight="1" x14ac:dyDescent="0.25">
      <c r="A107" s="167">
        <v>7</v>
      </c>
      <c r="B107" s="168">
        <v>41579</v>
      </c>
      <c r="C107" s="387">
        <v>0.86805555555555547</v>
      </c>
      <c r="D107" s="391" t="s">
        <v>4054</v>
      </c>
      <c r="E107" s="194" t="s">
        <v>78</v>
      </c>
      <c r="F107" s="194" t="s">
        <v>4055</v>
      </c>
      <c r="G107" s="194" t="s">
        <v>1607</v>
      </c>
      <c r="H107" s="174">
        <v>0</v>
      </c>
      <c r="I107" s="174">
        <v>0</v>
      </c>
      <c r="J107" s="174">
        <v>0</v>
      </c>
      <c r="K107" s="174">
        <v>0</v>
      </c>
      <c r="L107" s="174" t="s">
        <v>47</v>
      </c>
    </row>
    <row r="108" spans="1:12" s="172" customFormat="1" ht="15" hidden="1" customHeight="1" x14ac:dyDescent="0.25">
      <c r="A108" s="167">
        <v>8</v>
      </c>
      <c r="B108" s="168">
        <v>41583</v>
      </c>
      <c r="C108" s="387">
        <v>0.3298611111111111</v>
      </c>
      <c r="D108" s="391" t="s">
        <v>4056</v>
      </c>
      <c r="E108" s="194" t="s">
        <v>78</v>
      </c>
      <c r="F108" s="194" t="s">
        <v>2482</v>
      </c>
      <c r="G108" s="194" t="s">
        <v>1607</v>
      </c>
      <c r="H108" s="174">
        <v>0</v>
      </c>
      <c r="I108" s="174">
        <v>0</v>
      </c>
      <c r="J108" s="174">
        <v>1</v>
      </c>
      <c r="K108" s="174">
        <v>0</v>
      </c>
      <c r="L108" s="174" t="s">
        <v>62</v>
      </c>
    </row>
    <row r="109" spans="1:12" s="172" customFormat="1" ht="15" hidden="1" customHeight="1" x14ac:dyDescent="0.25">
      <c r="A109" s="167">
        <v>9</v>
      </c>
      <c r="B109" s="168">
        <v>41586</v>
      </c>
      <c r="C109" s="387">
        <v>0.70138888888888884</v>
      </c>
      <c r="D109" s="391" t="s">
        <v>4057</v>
      </c>
      <c r="E109" s="194" t="s">
        <v>78</v>
      </c>
      <c r="F109" s="194" t="s">
        <v>36</v>
      </c>
      <c r="G109" s="194" t="s">
        <v>1607</v>
      </c>
      <c r="H109" s="174">
        <v>0</v>
      </c>
      <c r="I109" s="174">
        <v>0</v>
      </c>
      <c r="J109" s="174">
        <v>0</v>
      </c>
      <c r="K109" s="174">
        <v>2</v>
      </c>
      <c r="L109" s="174" t="s">
        <v>47</v>
      </c>
    </row>
    <row r="110" spans="1:12" s="172" customFormat="1" ht="15" hidden="1" customHeight="1" x14ac:dyDescent="0.25">
      <c r="A110" s="167">
        <v>10</v>
      </c>
      <c r="B110" s="168">
        <v>41591</v>
      </c>
      <c r="C110" s="387">
        <v>0.55902777777777779</v>
      </c>
      <c r="D110" s="391" t="s">
        <v>4058</v>
      </c>
      <c r="E110" s="194" t="s">
        <v>317</v>
      </c>
      <c r="F110" s="194" t="s">
        <v>36</v>
      </c>
      <c r="G110" s="194" t="s">
        <v>1607</v>
      </c>
      <c r="H110" s="174">
        <v>0</v>
      </c>
      <c r="I110" s="174">
        <v>0</v>
      </c>
      <c r="J110" s="174">
        <v>1</v>
      </c>
      <c r="K110" s="174">
        <v>0</v>
      </c>
      <c r="L110" s="174" t="s">
        <v>123</v>
      </c>
    </row>
    <row r="111" spans="1:12" s="172" customFormat="1" ht="15" hidden="1" customHeight="1" x14ac:dyDescent="0.25">
      <c r="A111" s="167">
        <v>11</v>
      </c>
      <c r="B111" s="168">
        <v>41591</v>
      </c>
      <c r="C111" s="387">
        <v>0.85763888888888884</v>
      </c>
      <c r="D111" s="391" t="s">
        <v>4059</v>
      </c>
      <c r="E111" s="194" t="s">
        <v>78</v>
      </c>
      <c r="F111" s="194" t="s">
        <v>4060</v>
      </c>
      <c r="G111" s="194" t="s">
        <v>1607</v>
      </c>
      <c r="H111" s="174">
        <v>0</v>
      </c>
      <c r="I111" s="174">
        <v>0</v>
      </c>
      <c r="J111" s="174">
        <v>1</v>
      </c>
      <c r="K111" s="174">
        <v>0</v>
      </c>
      <c r="L111" s="174" t="s">
        <v>123</v>
      </c>
    </row>
    <row r="112" spans="1:12" s="172" customFormat="1" ht="15" hidden="1" customHeight="1" x14ac:dyDescent="0.25">
      <c r="A112" s="167">
        <v>12</v>
      </c>
      <c r="B112" s="168" t="s">
        <v>4061</v>
      </c>
      <c r="C112" s="387">
        <v>0.27083333333333331</v>
      </c>
      <c r="D112" s="391" t="s">
        <v>4062</v>
      </c>
      <c r="E112" s="194" t="s">
        <v>78</v>
      </c>
      <c r="F112" s="194" t="s">
        <v>4063</v>
      </c>
      <c r="G112" s="194" t="s">
        <v>1607</v>
      </c>
      <c r="H112" s="174">
        <v>0</v>
      </c>
      <c r="I112" s="174">
        <v>0</v>
      </c>
      <c r="J112" s="174">
        <v>1</v>
      </c>
      <c r="K112" s="174">
        <v>1</v>
      </c>
      <c r="L112" s="174" t="s">
        <v>37</v>
      </c>
    </row>
    <row r="113" spans="1:12" s="172" customFormat="1" ht="15" hidden="1" customHeight="1" x14ac:dyDescent="0.25">
      <c r="A113" s="167">
        <v>13</v>
      </c>
      <c r="B113" s="168">
        <v>41601</v>
      </c>
      <c r="C113" s="387">
        <v>0.72222222222222221</v>
      </c>
      <c r="D113" s="391" t="s">
        <v>4064</v>
      </c>
      <c r="E113" s="194" t="s">
        <v>78</v>
      </c>
      <c r="F113" s="194" t="s">
        <v>659</v>
      </c>
      <c r="G113" s="194" t="s">
        <v>1607</v>
      </c>
      <c r="H113" s="174">
        <v>0</v>
      </c>
      <c r="I113" s="174">
        <v>0</v>
      </c>
      <c r="J113" s="174">
        <v>1</v>
      </c>
      <c r="K113" s="174">
        <v>1</v>
      </c>
      <c r="L113" s="174" t="s">
        <v>94</v>
      </c>
    </row>
    <row r="114" spans="1:12" s="5" customFormat="1" ht="20.100000000000001" customHeight="1" x14ac:dyDescent="0.25">
      <c r="A114" s="37"/>
      <c r="B114" s="38"/>
      <c r="C114" s="37"/>
      <c r="D114" s="37"/>
      <c r="E114" s="37"/>
      <c r="F114" s="37" t="s">
        <v>3966</v>
      </c>
      <c r="G114" s="37" t="s">
        <v>1491</v>
      </c>
      <c r="H114" s="38">
        <f>SUM(H107:H113)</f>
        <v>0</v>
      </c>
      <c r="I114" s="38">
        <f>SUM(I107:I113)</f>
        <v>0</v>
      </c>
      <c r="J114" s="38">
        <f>SUM(J107:J113)</f>
        <v>5</v>
      </c>
      <c r="K114" s="38">
        <f>SUM(K107:K113)</f>
        <v>4</v>
      </c>
      <c r="L114" s="37"/>
    </row>
    <row r="115" spans="1:12" s="172" customFormat="1" ht="15" hidden="1" customHeight="1" x14ac:dyDescent="0.25">
      <c r="A115" s="167">
        <v>14</v>
      </c>
      <c r="B115" s="168">
        <v>41615</v>
      </c>
      <c r="C115" s="387">
        <v>0.40972222222222227</v>
      </c>
      <c r="D115" s="391" t="s">
        <v>4065</v>
      </c>
      <c r="E115" s="194" t="s">
        <v>661</v>
      </c>
      <c r="F115" s="194" t="s">
        <v>36</v>
      </c>
      <c r="G115" s="194" t="s">
        <v>1607</v>
      </c>
      <c r="H115" s="174">
        <v>0</v>
      </c>
      <c r="I115" s="174">
        <v>0</v>
      </c>
      <c r="J115" s="174">
        <v>0</v>
      </c>
      <c r="K115" s="174">
        <v>1</v>
      </c>
      <c r="L115" s="174" t="s">
        <v>94</v>
      </c>
    </row>
    <row r="116" spans="1:12" s="172" customFormat="1" ht="15" hidden="1" customHeight="1" x14ac:dyDescent="0.25">
      <c r="A116" s="167">
        <v>15</v>
      </c>
      <c r="B116" s="168">
        <v>41621</v>
      </c>
      <c r="C116" s="387">
        <v>0.44791666666666669</v>
      </c>
      <c r="D116" s="391" t="s">
        <v>4066</v>
      </c>
      <c r="E116" s="194" t="s">
        <v>78</v>
      </c>
      <c r="F116" s="194" t="s">
        <v>4067</v>
      </c>
      <c r="G116" s="194" t="s">
        <v>1607</v>
      </c>
      <c r="H116" s="174">
        <v>0</v>
      </c>
      <c r="I116" s="174">
        <v>0</v>
      </c>
      <c r="J116" s="174">
        <v>0</v>
      </c>
      <c r="K116" s="174">
        <v>0</v>
      </c>
      <c r="L116" s="174" t="s">
        <v>47</v>
      </c>
    </row>
    <row r="117" spans="1:12" s="172" customFormat="1" ht="15" hidden="1" customHeight="1" x14ac:dyDescent="0.25">
      <c r="A117" s="167">
        <v>16</v>
      </c>
      <c r="B117" s="168">
        <v>41625</v>
      </c>
      <c r="C117" s="387">
        <v>0.43402777777777773</v>
      </c>
      <c r="D117" s="391" t="s">
        <v>4068</v>
      </c>
      <c r="E117" s="194" t="s">
        <v>78</v>
      </c>
      <c r="F117" s="194" t="s">
        <v>4069</v>
      </c>
      <c r="G117" s="194" t="s">
        <v>1607</v>
      </c>
      <c r="H117" s="174">
        <v>0</v>
      </c>
      <c r="I117" s="174">
        <v>0</v>
      </c>
      <c r="J117" s="174">
        <v>1</v>
      </c>
      <c r="K117" s="174">
        <v>1</v>
      </c>
      <c r="L117" s="174" t="s">
        <v>62</v>
      </c>
    </row>
    <row r="118" spans="1:12" s="172" customFormat="1" ht="15" hidden="1" customHeight="1" x14ac:dyDescent="0.25">
      <c r="A118" s="167">
        <v>17</v>
      </c>
      <c r="B118" s="168">
        <v>41630</v>
      </c>
      <c r="C118" s="387">
        <v>0.96527777777777779</v>
      </c>
      <c r="D118" s="391" t="s">
        <v>4070</v>
      </c>
      <c r="E118" s="194" t="s">
        <v>317</v>
      </c>
      <c r="F118" s="194" t="s">
        <v>2482</v>
      </c>
      <c r="G118" s="194" t="s">
        <v>358</v>
      </c>
      <c r="H118" s="174">
        <v>0</v>
      </c>
      <c r="I118" s="174">
        <v>0</v>
      </c>
      <c r="J118" s="174">
        <v>1</v>
      </c>
      <c r="K118" s="174">
        <v>0</v>
      </c>
      <c r="L118" s="174" t="s">
        <v>50</v>
      </c>
    </row>
    <row r="119" spans="1:12" s="172" customFormat="1" ht="15" hidden="1" customHeight="1" x14ac:dyDescent="0.25">
      <c r="A119" s="167">
        <v>18</v>
      </c>
      <c r="B119" s="168">
        <v>41633</v>
      </c>
      <c r="C119" s="387">
        <v>0.60416666666666663</v>
      </c>
      <c r="D119" s="391" t="s">
        <v>4071</v>
      </c>
      <c r="E119" s="194" t="s">
        <v>78</v>
      </c>
      <c r="F119" s="194" t="s">
        <v>2482</v>
      </c>
      <c r="G119" s="194" t="s">
        <v>358</v>
      </c>
      <c r="H119" s="174">
        <v>0</v>
      </c>
      <c r="I119" s="174">
        <v>0</v>
      </c>
      <c r="J119" s="174">
        <v>0</v>
      </c>
      <c r="K119" s="174">
        <v>1</v>
      </c>
      <c r="L119" s="174" t="s">
        <v>123</v>
      </c>
    </row>
    <row r="120" spans="1:12" s="172" customFormat="1" ht="15" hidden="1" customHeight="1" x14ac:dyDescent="0.25">
      <c r="A120" s="167">
        <v>19</v>
      </c>
      <c r="B120" s="168">
        <v>41635</v>
      </c>
      <c r="C120" s="387">
        <v>0.61805555555555558</v>
      </c>
      <c r="D120" s="391" t="s">
        <v>4072</v>
      </c>
      <c r="E120" s="194" t="s">
        <v>78</v>
      </c>
      <c r="F120" s="194" t="s">
        <v>4073</v>
      </c>
      <c r="G120" s="194" t="s">
        <v>1607</v>
      </c>
      <c r="H120" s="174">
        <v>0</v>
      </c>
      <c r="I120" s="174">
        <v>0</v>
      </c>
      <c r="J120" s="174">
        <v>1</v>
      </c>
      <c r="K120" s="174">
        <v>0</v>
      </c>
      <c r="L120" s="174" t="s">
        <v>47</v>
      </c>
    </row>
    <row r="121" spans="1:12" s="172" customFormat="1" ht="15" hidden="1" customHeight="1" x14ac:dyDescent="0.25">
      <c r="A121" s="167">
        <v>20</v>
      </c>
      <c r="B121" s="168">
        <v>41636</v>
      </c>
      <c r="C121" s="387">
        <v>0.65972222222222221</v>
      </c>
      <c r="D121" s="391" t="s">
        <v>4074</v>
      </c>
      <c r="E121" s="194" t="s">
        <v>4075</v>
      </c>
      <c r="F121" s="194" t="s">
        <v>659</v>
      </c>
      <c r="G121" s="194" t="s">
        <v>1607</v>
      </c>
      <c r="H121" s="174">
        <v>0</v>
      </c>
      <c r="I121" s="174">
        <v>0</v>
      </c>
      <c r="J121" s="174">
        <v>1</v>
      </c>
      <c r="K121" s="174">
        <v>0</v>
      </c>
      <c r="L121" s="174" t="s">
        <v>94</v>
      </c>
    </row>
    <row r="122" spans="1:12" s="172" customFormat="1" ht="15" hidden="1" customHeight="1" x14ac:dyDescent="0.25">
      <c r="A122" s="167">
        <v>21</v>
      </c>
      <c r="B122" s="168">
        <v>41636</v>
      </c>
      <c r="C122" s="387">
        <v>0.71527777777777779</v>
      </c>
      <c r="D122" s="391" t="s">
        <v>4076</v>
      </c>
      <c r="E122" s="194" t="s">
        <v>661</v>
      </c>
      <c r="F122" s="194" t="s">
        <v>4077</v>
      </c>
      <c r="G122" s="194" t="s">
        <v>358</v>
      </c>
      <c r="H122" s="174">
        <v>0</v>
      </c>
      <c r="I122" s="174">
        <v>0</v>
      </c>
      <c r="J122" s="174">
        <v>0</v>
      </c>
      <c r="K122" s="174">
        <v>1</v>
      </c>
      <c r="L122" s="174" t="s">
        <v>94</v>
      </c>
    </row>
    <row r="123" spans="1:12" s="172" customFormat="1" ht="15" hidden="1" customHeight="1" x14ac:dyDescent="0.25">
      <c r="A123" s="167">
        <v>22</v>
      </c>
      <c r="B123" s="168">
        <v>41639</v>
      </c>
      <c r="C123" s="387">
        <v>0.74791666666666667</v>
      </c>
      <c r="D123" s="391" t="s">
        <v>4078</v>
      </c>
      <c r="E123" s="194" t="s">
        <v>661</v>
      </c>
      <c r="F123" s="194" t="s">
        <v>4079</v>
      </c>
      <c r="G123" s="194" t="s">
        <v>2971</v>
      </c>
      <c r="H123" s="174">
        <v>0</v>
      </c>
      <c r="I123" s="174">
        <v>0</v>
      </c>
      <c r="J123" s="174">
        <v>0</v>
      </c>
      <c r="K123" s="174">
        <v>2</v>
      </c>
      <c r="L123" s="174" t="s">
        <v>62</v>
      </c>
    </row>
    <row r="124" spans="1:12" s="5" customFormat="1" ht="20.100000000000001" customHeight="1" x14ac:dyDescent="0.25">
      <c r="A124" s="37"/>
      <c r="B124" s="38"/>
      <c r="C124" s="37"/>
      <c r="D124" s="37"/>
      <c r="E124" s="37"/>
      <c r="F124" s="37" t="s">
        <v>3977</v>
      </c>
      <c r="G124" s="37" t="s">
        <v>1491</v>
      </c>
      <c r="H124" s="38">
        <f>SUM(H115:H123)</f>
        <v>0</v>
      </c>
      <c r="I124" s="38">
        <f>SUM(I115:I123)</f>
        <v>0</v>
      </c>
      <c r="J124" s="38">
        <f>SUM(J115:J123)</f>
        <v>4</v>
      </c>
      <c r="K124" s="38">
        <f>SUM(K115:K123)</f>
        <v>6</v>
      </c>
      <c r="L124" s="37"/>
    </row>
    <row r="125" spans="1:12" s="172" customFormat="1" ht="24" customHeight="1" x14ac:dyDescent="0.25">
      <c r="A125" s="521" t="s">
        <v>2265</v>
      </c>
      <c r="B125" s="521"/>
      <c r="C125" s="521"/>
      <c r="D125" s="521"/>
      <c r="E125" s="521"/>
      <c r="F125" s="521"/>
      <c r="G125" s="521"/>
      <c r="H125" s="521"/>
      <c r="I125" s="521"/>
      <c r="J125" s="521"/>
      <c r="K125" s="521"/>
      <c r="L125" s="521"/>
    </row>
    <row r="126" spans="1:12" s="172" customFormat="1" hidden="1" x14ac:dyDescent="0.25">
      <c r="A126" s="174">
        <v>1</v>
      </c>
      <c r="B126" s="200">
        <v>41553</v>
      </c>
      <c r="C126" s="201">
        <v>16.3</v>
      </c>
      <c r="D126" s="198" t="s">
        <v>4080</v>
      </c>
      <c r="E126" s="198" t="s">
        <v>1574</v>
      </c>
      <c r="F126" s="198" t="s">
        <v>4081</v>
      </c>
      <c r="G126" s="198" t="s">
        <v>310</v>
      </c>
      <c r="H126" s="198"/>
      <c r="I126" s="198"/>
      <c r="J126" s="198"/>
      <c r="K126" s="198"/>
      <c r="L126" s="198" t="s">
        <v>305</v>
      </c>
    </row>
    <row r="127" spans="1:12" s="172" customFormat="1" hidden="1" x14ac:dyDescent="0.25">
      <c r="A127" s="174">
        <v>2</v>
      </c>
      <c r="B127" s="200">
        <v>41554</v>
      </c>
      <c r="C127" s="201">
        <v>18.399999999999999</v>
      </c>
      <c r="D127" s="198" t="s">
        <v>4082</v>
      </c>
      <c r="E127" s="198" t="s">
        <v>2638</v>
      </c>
      <c r="F127" s="198" t="s">
        <v>4083</v>
      </c>
      <c r="G127" s="198" t="s">
        <v>310</v>
      </c>
      <c r="H127" s="198"/>
      <c r="I127" s="198"/>
      <c r="J127" s="198"/>
      <c r="K127" s="198"/>
      <c r="L127" s="198" t="s">
        <v>321</v>
      </c>
    </row>
    <row r="128" spans="1:12" s="172" customFormat="1" hidden="1" x14ac:dyDescent="0.25">
      <c r="A128" s="174">
        <v>3</v>
      </c>
      <c r="B128" s="200">
        <v>41566</v>
      </c>
      <c r="C128" s="201">
        <v>2</v>
      </c>
      <c r="D128" s="198" t="s">
        <v>3656</v>
      </c>
      <c r="E128" s="198" t="s">
        <v>1099</v>
      </c>
      <c r="F128" s="198" t="s">
        <v>325</v>
      </c>
      <c r="G128" s="198" t="s">
        <v>2511</v>
      </c>
      <c r="H128" s="198"/>
      <c r="I128" s="198"/>
      <c r="J128" s="198"/>
      <c r="K128" s="198"/>
      <c r="L128" s="198" t="s">
        <v>299</v>
      </c>
    </row>
    <row r="129" spans="1:12" s="172" customFormat="1" hidden="1" x14ac:dyDescent="0.25">
      <c r="A129" s="174">
        <v>4</v>
      </c>
      <c r="B129" s="200">
        <v>41568</v>
      </c>
      <c r="C129" s="201">
        <v>8</v>
      </c>
      <c r="D129" s="198" t="s">
        <v>4084</v>
      </c>
      <c r="E129" s="198" t="s">
        <v>1099</v>
      </c>
      <c r="F129" s="198" t="s">
        <v>298</v>
      </c>
      <c r="G129" s="198" t="s">
        <v>310</v>
      </c>
      <c r="H129" s="198"/>
      <c r="I129" s="198"/>
      <c r="J129" s="198"/>
      <c r="K129" s="198"/>
      <c r="L129" s="198" t="s">
        <v>321</v>
      </c>
    </row>
    <row r="130" spans="1:12" s="172" customFormat="1" hidden="1" x14ac:dyDescent="0.25">
      <c r="A130" s="174">
        <v>5</v>
      </c>
      <c r="B130" s="200">
        <v>41570</v>
      </c>
      <c r="C130" s="201">
        <v>5.2</v>
      </c>
      <c r="D130" s="198" t="s">
        <v>4085</v>
      </c>
      <c r="E130" s="198" t="s">
        <v>4086</v>
      </c>
      <c r="F130" s="198" t="s">
        <v>4083</v>
      </c>
      <c r="G130" s="198" t="s">
        <v>4087</v>
      </c>
      <c r="H130" s="198"/>
      <c r="I130" s="198"/>
      <c r="J130" s="198"/>
      <c r="K130" s="198"/>
      <c r="L130" s="198" t="s">
        <v>293</v>
      </c>
    </row>
    <row r="131" spans="1:12" s="5" customFormat="1" ht="20.100000000000001" customHeight="1" x14ac:dyDescent="0.25">
      <c r="A131" s="37"/>
      <c r="B131" s="38"/>
      <c r="C131" s="37"/>
      <c r="D131" s="37"/>
      <c r="E131" s="37"/>
      <c r="F131" s="37" t="s">
        <v>3960</v>
      </c>
      <c r="G131" s="37" t="s">
        <v>2273</v>
      </c>
      <c r="H131" s="38">
        <f>SUM(H126:H130)</f>
        <v>0</v>
      </c>
      <c r="I131" s="38">
        <f>SUM(I126:I130)</f>
        <v>0</v>
      </c>
      <c r="J131" s="38">
        <f>SUM(J126:J130)</f>
        <v>0</v>
      </c>
      <c r="K131" s="38">
        <f>SUM(K126:K130)</f>
        <v>0</v>
      </c>
      <c r="L131" s="37"/>
    </row>
    <row r="132" spans="1:12" s="172" customFormat="1" hidden="1" x14ac:dyDescent="0.25">
      <c r="A132" s="174">
        <v>6</v>
      </c>
      <c r="B132" s="200">
        <v>41599</v>
      </c>
      <c r="C132" s="201">
        <v>19.05</v>
      </c>
      <c r="D132" s="198" t="s">
        <v>4088</v>
      </c>
      <c r="E132" s="198" t="s">
        <v>1574</v>
      </c>
      <c r="F132" s="198" t="s">
        <v>3483</v>
      </c>
      <c r="G132" s="198" t="s">
        <v>310</v>
      </c>
      <c r="H132" s="198"/>
      <c r="I132" s="198"/>
      <c r="J132" s="198">
        <v>2</v>
      </c>
      <c r="K132" s="198"/>
      <c r="L132" s="198" t="s">
        <v>288</v>
      </c>
    </row>
    <row r="133" spans="1:12" s="5" customFormat="1" ht="20.100000000000001" customHeight="1" x14ac:dyDescent="0.25">
      <c r="A133" s="37"/>
      <c r="B133" s="38"/>
      <c r="C133" s="37"/>
      <c r="D133" s="37"/>
      <c r="E133" s="37"/>
      <c r="F133" s="37" t="s">
        <v>3966</v>
      </c>
      <c r="G133" s="37" t="s">
        <v>2273</v>
      </c>
      <c r="H133" s="38">
        <f>SUM(H132)</f>
        <v>0</v>
      </c>
      <c r="I133" s="38">
        <f>SUM(I132)</f>
        <v>0</v>
      </c>
      <c r="J133" s="38">
        <f>SUM(J132)</f>
        <v>2</v>
      </c>
      <c r="K133" s="38">
        <f>SUM(K132)</f>
        <v>0</v>
      </c>
      <c r="L133" s="37"/>
    </row>
    <row r="134" spans="1:12" s="172" customFormat="1" hidden="1" x14ac:dyDescent="0.25">
      <c r="A134" s="174">
        <v>7</v>
      </c>
      <c r="B134" s="200">
        <v>41610</v>
      </c>
      <c r="C134" s="201">
        <v>7.2</v>
      </c>
      <c r="D134" s="198" t="s">
        <v>4089</v>
      </c>
      <c r="E134" s="198" t="s">
        <v>1574</v>
      </c>
      <c r="F134" s="198" t="s">
        <v>4090</v>
      </c>
      <c r="G134" s="198" t="s">
        <v>2511</v>
      </c>
      <c r="H134" s="198">
        <v>1</v>
      </c>
      <c r="I134" s="198"/>
      <c r="J134" s="198"/>
      <c r="K134" s="198"/>
      <c r="L134" s="198" t="s">
        <v>321</v>
      </c>
    </row>
    <row r="135" spans="1:12" s="5" customFormat="1" ht="20.100000000000001" customHeight="1" x14ac:dyDescent="0.25">
      <c r="A135" s="37"/>
      <c r="B135" s="38"/>
      <c r="C135" s="37"/>
      <c r="D135" s="37"/>
      <c r="E135" s="37"/>
      <c r="F135" s="37" t="s">
        <v>3977</v>
      </c>
      <c r="G135" s="37" t="s">
        <v>2273</v>
      </c>
      <c r="H135" s="38">
        <f>SUM(H134)</f>
        <v>1</v>
      </c>
      <c r="I135" s="38">
        <f>SUM(I134)</f>
        <v>0</v>
      </c>
      <c r="J135" s="38">
        <f>SUM(J134)</f>
        <v>0</v>
      </c>
      <c r="K135" s="38">
        <f>SUM(K134)</f>
        <v>0</v>
      </c>
      <c r="L135" s="37"/>
    </row>
    <row r="136" spans="1:12" s="172" customFormat="1" ht="23.25" customHeight="1" x14ac:dyDescent="0.25">
      <c r="A136" s="521" t="s">
        <v>1516</v>
      </c>
      <c r="B136" s="521"/>
      <c r="C136" s="521"/>
      <c r="D136" s="521"/>
      <c r="E136" s="521"/>
      <c r="F136" s="521"/>
      <c r="G136" s="521"/>
      <c r="H136" s="521"/>
      <c r="I136" s="521"/>
      <c r="J136" s="521"/>
      <c r="K136" s="521"/>
      <c r="L136" s="521"/>
    </row>
    <row r="137" spans="1:12" s="172" customFormat="1" ht="15" hidden="1" customHeight="1" x14ac:dyDescent="0.25">
      <c r="A137" s="176">
        <v>1</v>
      </c>
      <c r="B137" s="177">
        <v>41555</v>
      </c>
      <c r="C137" s="193">
        <v>0.71875</v>
      </c>
      <c r="D137" s="173" t="s">
        <v>4091</v>
      </c>
      <c r="E137" s="173" t="s">
        <v>1477</v>
      </c>
      <c r="F137" s="173" t="s">
        <v>4092</v>
      </c>
      <c r="G137" s="173" t="s">
        <v>3450</v>
      </c>
      <c r="H137" s="176">
        <v>0</v>
      </c>
      <c r="I137" s="176">
        <v>0</v>
      </c>
      <c r="J137" s="176">
        <v>0</v>
      </c>
      <c r="K137" s="392">
        <v>2</v>
      </c>
      <c r="L137" s="173" t="s">
        <v>280</v>
      </c>
    </row>
    <row r="138" spans="1:12" s="5" customFormat="1" ht="20.100000000000001" customHeight="1" x14ac:dyDescent="0.25">
      <c r="A138" s="37"/>
      <c r="B138" s="38"/>
      <c r="C138" s="37"/>
      <c r="D138" s="37"/>
      <c r="E138" s="37"/>
      <c r="F138" s="37" t="s">
        <v>3960</v>
      </c>
      <c r="G138" s="37" t="s">
        <v>1525</v>
      </c>
      <c r="H138" s="38">
        <f>SUM(H137)</f>
        <v>0</v>
      </c>
      <c r="I138" s="38">
        <f>SUM(I137)</f>
        <v>0</v>
      </c>
      <c r="J138" s="38">
        <f>SUM(J137)</f>
        <v>0</v>
      </c>
      <c r="K138" s="38">
        <f>SUM(K137)</f>
        <v>2</v>
      </c>
      <c r="L138" s="37"/>
    </row>
    <row r="139" spans="1:12" s="172" customFormat="1" ht="15" hidden="1" customHeight="1" x14ac:dyDescent="0.25">
      <c r="A139" s="176">
        <v>2</v>
      </c>
      <c r="B139" s="177">
        <v>41580</v>
      </c>
      <c r="C139" s="193">
        <v>0.52083333333333337</v>
      </c>
      <c r="D139" s="173" t="s">
        <v>4093</v>
      </c>
      <c r="E139" s="173" t="s">
        <v>1477</v>
      </c>
      <c r="F139" s="173" t="s">
        <v>4094</v>
      </c>
      <c r="G139" s="173" t="s">
        <v>916</v>
      </c>
      <c r="H139" s="176">
        <v>0</v>
      </c>
      <c r="I139" s="176">
        <v>0</v>
      </c>
      <c r="J139" s="392">
        <v>2</v>
      </c>
      <c r="K139" s="392">
        <v>2</v>
      </c>
      <c r="L139" s="173" t="s">
        <v>299</v>
      </c>
    </row>
    <row r="140" spans="1:12" s="172" customFormat="1" ht="15" hidden="1" customHeight="1" x14ac:dyDescent="0.25">
      <c r="A140" s="176">
        <v>3</v>
      </c>
      <c r="B140" s="177">
        <v>41587</v>
      </c>
      <c r="C140" s="193">
        <v>0.29166666666666669</v>
      </c>
      <c r="D140" s="173" t="s">
        <v>4095</v>
      </c>
      <c r="E140" s="173" t="s">
        <v>1477</v>
      </c>
      <c r="F140" s="173" t="s">
        <v>1926</v>
      </c>
      <c r="G140" s="173" t="s">
        <v>3450</v>
      </c>
      <c r="H140" s="176">
        <v>0</v>
      </c>
      <c r="I140" s="176">
        <v>0</v>
      </c>
      <c r="J140" s="176">
        <v>0</v>
      </c>
      <c r="K140" s="176">
        <v>0</v>
      </c>
      <c r="L140" s="173" t="s">
        <v>288</v>
      </c>
    </row>
    <row r="141" spans="1:12" s="172" customFormat="1" ht="15" hidden="1" customHeight="1" x14ac:dyDescent="0.25">
      <c r="A141" s="176">
        <v>4</v>
      </c>
      <c r="B141" s="177">
        <v>41954</v>
      </c>
      <c r="C141" s="193">
        <v>0.55555555555555558</v>
      </c>
      <c r="D141" s="173" t="s">
        <v>4096</v>
      </c>
      <c r="E141" s="173" t="s">
        <v>1477</v>
      </c>
      <c r="F141" s="173" t="s">
        <v>1926</v>
      </c>
      <c r="G141" s="173" t="s">
        <v>3450</v>
      </c>
      <c r="H141" s="176">
        <v>0</v>
      </c>
      <c r="I141" s="176">
        <v>0</v>
      </c>
      <c r="J141" s="393">
        <v>2</v>
      </c>
      <c r="K141" s="176">
        <v>0</v>
      </c>
      <c r="L141" s="173" t="s">
        <v>299</v>
      </c>
    </row>
    <row r="142" spans="1:12" s="5" customFormat="1" ht="20.100000000000001" customHeight="1" x14ac:dyDescent="0.25">
      <c r="A142" s="37"/>
      <c r="B142" s="38"/>
      <c r="C142" s="37"/>
      <c r="D142" s="37"/>
      <c r="E142" s="37"/>
      <c r="F142" s="37" t="s">
        <v>3966</v>
      </c>
      <c r="G142" s="37" t="s">
        <v>1525</v>
      </c>
      <c r="H142" s="38">
        <f>SUM(H139:H141)</f>
        <v>0</v>
      </c>
      <c r="I142" s="38">
        <f>SUM(I139:I141)</f>
        <v>0</v>
      </c>
      <c r="J142" s="38">
        <f>SUM(J139:J141)</f>
        <v>4</v>
      </c>
      <c r="K142" s="38">
        <f>SUM(K139:K141)</f>
        <v>2</v>
      </c>
      <c r="L142" s="37"/>
    </row>
    <row r="143" spans="1:12" s="172" customFormat="1" ht="15" hidden="1" customHeight="1" x14ac:dyDescent="0.25">
      <c r="A143" s="176">
        <v>5</v>
      </c>
      <c r="B143" s="177">
        <v>41628</v>
      </c>
      <c r="C143" s="193">
        <v>0.45833333333333331</v>
      </c>
      <c r="D143" s="173" t="s">
        <v>4097</v>
      </c>
      <c r="E143" s="173" t="s">
        <v>1477</v>
      </c>
      <c r="F143" s="173" t="s">
        <v>1926</v>
      </c>
      <c r="G143" s="173" t="s">
        <v>3450</v>
      </c>
      <c r="H143" s="176">
        <v>0</v>
      </c>
      <c r="I143" s="176">
        <v>0</v>
      </c>
      <c r="J143" s="392">
        <v>1</v>
      </c>
      <c r="K143" s="392">
        <v>4</v>
      </c>
      <c r="L143" s="173" t="s">
        <v>808</v>
      </c>
    </row>
    <row r="144" spans="1:12" s="172" customFormat="1" ht="15" hidden="1" customHeight="1" x14ac:dyDescent="0.25">
      <c r="A144" s="176">
        <v>6</v>
      </c>
      <c r="B144" s="177">
        <v>41632</v>
      </c>
      <c r="C144" s="193">
        <v>0.79166666666666663</v>
      </c>
      <c r="D144" s="173" t="s">
        <v>4098</v>
      </c>
      <c r="E144" s="173" t="s">
        <v>1477</v>
      </c>
      <c r="F144" s="173" t="s">
        <v>325</v>
      </c>
      <c r="G144" s="173" t="s">
        <v>4099</v>
      </c>
      <c r="H144" s="176">
        <v>0</v>
      </c>
      <c r="I144" s="176">
        <v>0</v>
      </c>
      <c r="J144" s="176">
        <v>0</v>
      </c>
      <c r="K144" s="392">
        <v>1</v>
      </c>
      <c r="L144" s="173" t="s">
        <v>280</v>
      </c>
    </row>
    <row r="145" spans="1:16" s="5" customFormat="1" ht="20.100000000000001" customHeight="1" x14ac:dyDescent="0.25">
      <c r="A145" s="37"/>
      <c r="B145" s="38"/>
      <c r="C145" s="37"/>
      <c r="D145" s="37"/>
      <c r="E145" s="37"/>
      <c r="F145" s="37" t="s">
        <v>3977</v>
      </c>
      <c r="G145" s="37" t="s">
        <v>1525</v>
      </c>
      <c r="H145" s="38">
        <f>SUM(H143:H144)</f>
        <v>0</v>
      </c>
      <c r="I145" s="38">
        <f>SUM(I143:I144)</f>
        <v>0</v>
      </c>
      <c r="J145" s="38">
        <f>SUM(J143:J144)</f>
        <v>1</v>
      </c>
      <c r="K145" s="38">
        <f>SUM(K143:K144)</f>
        <v>5</v>
      </c>
      <c r="L145" s="37"/>
    </row>
    <row r="146" spans="1:16" s="172" customFormat="1" ht="18.75" x14ac:dyDescent="0.25">
      <c r="A146" s="521" t="s">
        <v>4100</v>
      </c>
      <c r="B146" s="521"/>
      <c r="C146" s="521"/>
      <c r="D146" s="521"/>
      <c r="E146" s="521"/>
      <c r="F146" s="521"/>
      <c r="G146" s="521"/>
      <c r="H146" s="521"/>
      <c r="I146" s="521"/>
      <c r="J146" s="521"/>
      <c r="K146" s="521"/>
      <c r="L146" s="521"/>
      <c r="M146" s="394"/>
      <c r="N146" s="394"/>
      <c r="O146" s="394"/>
      <c r="P146" s="394"/>
    </row>
    <row r="147" spans="1:16" s="172" customFormat="1" ht="24" customHeight="1" x14ac:dyDescent="0.25">
      <c r="A147" s="518" t="s">
        <v>650</v>
      </c>
      <c r="B147" s="518"/>
      <c r="C147" s="518"/>
      <c r="D147" s="518"/>
      <c r="E147" s="518"/>
      <c r="F147" s="518"/>
      <c r="G147" s="518"/>
      <c r="H147" s="518"/>
      <c r="I147" s="518"/>
      <c r="J147" s="518"/>
      <c r="K147" s="518"/>
      <c r="L147" s="518"/>
    </row>
    <row r="148" spans="1:16" s="172" customFormat="1" hidden="1" x14ac:dyDescent="0.25">
      <c r="A148" s="167">
        <v>1</v>
      </c>
      <c r="B148" s="395" t="s">
        <v>4101</v>
      </c>
      <c r="C148" s="396" t="s">
        <v>4102</v>
      </c>
      <c r="D148" s="397" t="s">
        <v>4103</v>
      </c>
      <c r="E148" s="398" t="s">
        <v>1838</v>
      </c>
      <c r="F148" s="398" t="s">
        <v>4104</v>
      </c>
      <c r="G148" s="399" t="s">
        <v>1607</v>
      </c>
      <c r="H148" s="399">
        <v>0</v>
      </c>
      <c r="I148" s="399">
        <v>0</v>
      </c>
      <c r="J148" s="399">
        <v>3</v>
      </c>
      <c r="K148" s="399">
        <v>1</v>
      </c>
      <c r="L148" s="399" t="s">
        <v>280</v>
      </c>
    </row>
    <row r="149" spans="1:16" s="172" customFormat="1" hidden="1" x14ac:dyDescent="0.25">
      <c r="A149" s="167">
        <v>2</v>
      </c>
      <c r="B149" s="395" t="s">
        <v>4105</v>
      </c>
      <c r="C149" s="400" t="s">
        <v>349</v>
      </c>
      <c r="D149" s="397" t="s">
        <v>4106</v>
      </c>
      <c r="E149" s="398" t="s">
        <v>2307</v>
      </c>
      <c r="F149" s="398" t="s">
        <v>4107</v>
      </c>
      <c r="G149" s="399" t="s">
        <v>1607</v>
      </c>
      <c r="H149" s="399">
        <v>0</v>
      </c>
      <c r="I149" s="399">
        <v>0</v>
      </c>
      <c r="J149" s="399">
        <v>1</v>
      </c>
      <c r="K149" s="399">
        <v>0</v>
      </c>
      <c r="L149" s="399" t="s">
        <v>293</v>
      </c>
    </row>
    <row r="150" spans="1:16" s="172" customFormat="1" hidden="1" x14ac:dyDescent="0.25">
      <c r="A150" s="167">
        <v>3</v>
      </c>
      <c r="B150" s="395" t="s">
        <v>4105</v>
      </c>
      <c r="C150" s="400" t="s">
        <v>961</v>
      </c>
      <c r="D150" s="397" t="s">
        <v>4108</v>
      </c>
      <c r="E150" s="398" t="s">
        <v>1838</v>
      </c>
      <c r="F150" s="398" t="s">
        <v>4107</v>
      </c>
      <c r="G150" s="399" t="s">
        <v>1607</v>
      </c>
      <c r="H150" s="399">
        <v>0</v>
      </c>
      <c r="I150" s="399">
        <v>0</v>
      </c>
      <c r="J150" s="399">
        <v>0</v>
      </c>
      <c r="K150" s="399">
        <v>1</v>
      </c>
      <c r="L150" s="399" t="s">
        <v>293</v>
      </c>
    </row>
    <row r="151" spans="1:16" s="172" customFormat="1" hidden="1" x14ac:dyDescent="0.25">
      <c r="A151" s="167">
        <v>4</v>
      </c>
      <c r="B151" s="395" t="s">
        <v>4109</v>
      </c>
      <c r="C151" s="400" t="s">
        <v>83</v>
      </c>
      <c r="D151" s="397" t="s">
        <v>4110</v>
      </c>
      <c r="E151" s="398" t="s">
        <v>1838</v>
      </c>
      <c r="F151" s="398" t="s">
        <v>4111</v>
      </c>
      <c r="G151" s="399" t="s">
        <v>1607</v>
      </c>
      <c r="H151" s="399">
        <v>0</v>
      </c>
      <c r="I151" s="399">
        <v>0</v>
      </c>
      <c r="J151" s="399">
        <v>0</v>
      </c>
      <c r="K151" s="399">
        <v>1</v>
      </c>
      <c r="L151" s="399" t="s">
        <v>808</v>
      </c>
    </row>
    <row r="152" spans="1:16" s="172" customFormat="1" hidden="1" x14ac:dyDescent="0.25">
      <c r="A152" s="401">
        <v>5</v>
      </c>
      <c r="B152" s="402" t="s">
        <v>4112</v>
      </c>
      <c r="C152" s="403" t="s">
        <v>166</v>
      </c>
      <c r="D152" s="404" t="s">
        <v>4113</v>
      </c>
      <c r="E152" s="405" t="s">
        <v>2307</v>
      </c>
      <c r="F152" s="405" t="s">
        <v>36</v>
      </c>
      <c r="G152" s="399" t="s">
        <v>1607</v>
      </c>
      <c r="H152" s="399">
        <v>0</v>
      </c>
      <c r="I152" s="399">
        <v>0</v>
      </c>
      <c r="J152" s="406">
        <v>0</v>
      </c>
      <c r="K152" s="406">
        <v>0</v>
      </c>
      <c r="L152" s="406" t="s">
        <v>321</v>
      </c>
    </row>
    <row r="153" spans="1:16" s="172" customFormat="1" hidden="1" x14ac:dyDescent="0.25">
      <c r="A153" s="167">
        <v>6</v>
      </c>
      <c r="B153" s="395" t="s">
        <v>4114</v>
      </c>
      <c r="C153" s="400" t="s">
        <v>526</v>
      </c>
      <c r="D153" s="397" t="s">
        <v>4115</v>
      </c>
      <c r="E153" s="398" t="s">
        <v>2307</v>
      </c>
      <c r="F153" s="398" t="s">
        <v>4116</v>
      </c>
      <c r="G153" s="399" t="s">
        <v>1607</v>
      </c>
      <c r="H153" s="399">
        <v>0</v>
      </c>
      <c r="I153" s="399">
        <v>0</v>
      </c>
      <c r="J153" s="399">
        <v>1</v>
      </c>
      <c r="K153" s="399">
        <v>0</v>
      </c>
      <c r="L153" s="399" t="s">
        <v>293</v>
      </c>
    </row>
    <row r="154" spans="1:16" s="172" customFormat="1" hidden="1" x14ac:dyDescent="0.25">
      <c r="A154" s="401">
        <v>7</v>
      </c>
      <c r="B154" s="402" t="s">
        <v>4117</v>
      </c>
      <c r="C154" s="403" t="s">
        <v>4118</v>
      </c>
      <c r="D154" s="404" t="s">
        <v>4119</v>
      </c>
      <c r="E154" s="405" t="s">
        <v>1838</v>
      </c>
      <c r="F154" s="407" t="s">
        <v>4120</v>
      </c>
      <c r="G154" s="399" t="s">
        <v>1607</v>
      </c>
      <c r="H154" s="399">
        <v>0</v>
      </c>
      <c r="I154" s="399">
        <v>0</v>
      </c>
      <c r="J154" s="406">
        <v>0</v>
      </c>
      <c r="K154" s="406">
        <v>0</v>
      </c>
      <c r="L154" s="406" t="s">
        <v>288</v>
      </c>
    </row>
    <row r="155" spans="1:16" s="172" customFormat="1" hidden="1" x14ac:dyDescent="0.25">
      <c r="A155" s="167">
        <v>8</v>
      </c>
      <c r="B155" s="395" t="s">
        <v>4117</v>
      </c>
      <c r="C155" s="400" t="s">
        <v>2396</v>
      </c>
      <c r="D155" s="397" t="s">
        <v>4121</v>
      </c>
      <c r="E155" s="398" t="s">
        <v>1838</v>
      </c>
      <c r="F155" s="363" t="s">
        <v>797</v>
      </c>
      <c r="G155" s="399" t="s">
        <v>1607</v>
      </c>
      <c r="H155" s="399">
        <v>0</v>
      </c>
      <c r="I155" s="399">
        <v>0</v>
      </c>
      <c r="J155" s="399">
        <v>1</v>
      </c>
      <c r="K155" s="399">
        <v>0</v>
      </c>
      <c r="L155" s="399" t="s">
        <v>288</v>
      </c>
    </row>
    <row r="156" spans="1:16" s="172" customFormat="1" hidden="1" x14ac:dyDescent="0.25">
      <c r="A156" s="167">
        <v>9</v>
      </c>
      <c r="B156" s="395" t="s">
        <v>4122</v>
      </c>
      <c r="C156" s="400" t="s">
        <v>173</v>
      </c>
      <c r="D156" s="397" t="s">
        <v>4123</v>
      </c>
      <c r="E156" s="398" t="s">
        <v>1838</v>
      </c>
      <c r="F156" s="363" t="s">
        <v>4124</v>
      </c>
      <c r="G156" s="399" t="s">
        <v>1607</v>
      </c>
      <c r="H156" s="399">
        <v>0</v>
      </c>
      <c r="I156" s="399">
        <v>0</v>
      </c>
      <c r="J156" s="399">
        <v>1</v>
      </c>
      <c r="K156" s="399">
        <v>0</v>
      </c>
      <c r="L156" s="399" t="s">
        <v>280</v>
      </c>
    </row>
    <row r="157" spans="1:16" s="172" customFormat="1" hidden="1" x14ac:dyDescent="0.25">
      <c r="A157" s="167">
        <v>10</v>
      </c>
      <c r="B157" s="395" t="s">
        <v>4125</v>
      </c>
      <c r="C157" s="396" t="s">
        <v>207</v>
      </c>
      <c r="D157" s="408" t="s">
        <v>4126</v>
      </c>
      <c r="E157" s="363" t="s">
        <v>1838</v>
      </c>
      <c r="F157" s="398" t="s">
        <v>797</v>
      </c>
      <c r="G157" s="399" t="s">
        <v>1607</v>
      </c>
      <c r="H157" s="399">
        <v>0</v>
      </c>
      <c r="I157" s="399">
        <v>0</v>
      </c>
      <c r="J157" s="399">
        <v>0</v>
      </c>
      <c r="K157" s="399">
        <v>1</v>
      </c>
      <c r="L157" s="399" t="s">
        <v>293</v>
      </c>
    </row>
    <row r="158" spans="1:16" s="172" customFormat="1" hidden="1" x14ac:dyDescent="0.25">
      <c r="A158" s="167">
        <v>12</v>
      </c>
      <c r="B158" s="395" t="s">
        <v>4127</v>
      </c>
      <c r="C158" s="396" t="s">
        <v>439</v>
      </c>
      <c r="D158" s="408" t="s">
        <v>4128</v>
      </c>
      <c r="E158" s="398" t="s">
        <v>1838</v>
      </c>
      <c r="F158" s="398" t="s">
        <v>797</v>
      </c>
      <c r="G158" s="399" t="s">
        <v>1607</v>
      </c>
      <c r="H158" s="399">
        <v>0</v>
      </c>
      <c r="I158" s="399">
        <v>0</v>
      </c>
      <c r="J158" s="399">
        <v>0</v>
      </c>
      <c r="K158" s="399">
        <v>1</v>
      </c>
      <c r="L158" s="399" t="s">
        <v>288</v>
      </c>
    </row>
    <row r="159" spans="1:16" s="172" customFormat="1" hidden="1" x14ac:dyDescent="0.25">
      <c r="A159" s="167">
        <v>13</v>
      </c>
      <c r="B159" s="395" t="s">
        <v>4129</v>
      </c>
      <c r="C159" s="396" t="s">
        <v>315</v>
      </c>
      <c r="D159" s="408" t="s">
        <v>4130</v>
      </c>
      <c r="E159" s="398" t="s">
        <v>1838</v>
      </c>
      <c r="F159" s="398" t="s">
        <v>351</v>
      </c>
      <c r="G159" s="399" t="s">
        <v>1607</v>
      </c>
      <c r="H159" s="399">
        <v>0</v>
      </c>
      <c r="I159" s="399">
        <v>0</v>
      </c>
      <c r="J159" s="399">
        <v>1</v>
      </c>
      <c r="K159" s="399">
        <v>0</v>
      </c>
      <c r="L159" s="399" t="s">
        <v>299</v>
      </c>
    </row>
    <row r="160" spans="1:16" s="172" customFormat="1" hidden="1" x14ac:dyDescent="0.25">
      <c r="A160" s="167">
        <v>14</v>
      </c>
      <c r="B160" s="395" t="s">
        <v>4131</v>
      </c>
      <c r="C160" s="396" t="s">
        <v>118</v>
      </c>
      <c r="D160" s="408" t="s">
        <v>4132</v>
      </c>
      <c r="E160" s="398" t="s">
        <v>1838</v>
      </c>
      <c r="F160" s="398" t="s">
        <v>797</v>
      </c>
      <c r="G160" s="399" t="s">
        <v>1607</v>
      </c>
      <c r="H160" s="399">
        <v>0</v>
      </c>
      <c r="I160" s="399">
        <v>0</v>
      </c>
      <c r="J160" s="399">
        <v>2</v>
      </c>
      <c r="K160" s="399">
        <v>0</v>
      </c>
      <c r="L160" s="399" t="s">
        <v>305</v>
      </c>
    </row>
    <row r="161" spans="1:12" s="172" customFormat="1" hidden="1" x14ac:dyDescent="0.25">
      <c r="A161" s="167">
        <v>15</v>
      </c>
      <c r="B161" s="395" t="s">
        <v>4133</v>
      </c>
      <c r="C161" s="400" t="s">
        <v>1695</v>
      </c>
      <c r="D161" s="408" t="s">
        <v>4134</v>
      </c>
      <c r="E161" s="398" t="s">
        <v>1838</v>
      </c>
      <c r="F161" s="398" t="s">
        <v>4135</v>
      </c>
      <c r="G161" s="399" t="s">
        <v>1607</v>
      </c>
      <c r="H161" s="399">
        <v>0</v>
      </c>
      <c r="I161" s="399">
        <v>0</v>
      </c>
      <c r="J161" s="399">
        <v>1</v>
      </c>
      <c r="K161" s="399">
        <v>0</v>
      </c>
      <c r="L161" s="399" t="s">
        <v>280</v>
      </c>
    </row>
    <row r="162" spans="1:12" s="172" customFormat="1" hidden="1" x14ac:dyDescent="0.25">
      <c r="A162" s="167">
        <v>16</v>
      </c>
      <c r="B162" s="395" t="s">
        <v>4136</v>
      </c>
      <c r="C162" s="400" t="s">
        <v>959</v>
      </c>
      <c r="D162" s="397" t="s">
        <v>4137</v>
      </c>
      <c r="E162" s="398" t="s">
        <v>1838</v>
      </c>
      <c r="F162" s="398" t="s">
        <v>797</v>
      </c>
      <c r="G162" s="399" t="s">
        <v>1607</v>
      </c>
      <c r="H162" s="399">
        <v>0</v>
      </c>
      <c r="I162" s="399">
        <v>0</v>
      </c>
      <c r="J162" s="399">
        <v>1</v>
      </c>
      <c r="K162" s="399">
        <v>0</v>
      </c>
      <c r="L162" s="399" t="s">
        <v>293</v>
      </c>
    </row>
    <row r="163" spans="1:12" s="172" customFormat="1" hidden="1" x14ac:dyDescent="0.25">
      <c r="A163" s="167">
        <v>17</v>
      </c>
      <c r="B163" s="395" t="s">
        <v>4138</v>
      </c>
      <c r="C163" s="400" t="s">
        <v>1143</v>
      </c>
      <c r="D163" s="397" t="s">
        <v>1263</v>
      </c>
      <c r="E163" s="398" t="s">
        <v>1838</v>
      </c>
      <c r="F163" s="398" t="s">
        <v>4139</v>
      </c>
      <c r="G163" s="399" t="s">
        <v>1607</v>
      </c>
      <c r="H163" s="399">
        <v>0</v>
      </c>
      <c r="I163" s="399">
        <v>0</v>
      </c>
      <c r="J163" s="399">
        <v>1</v>
      </c>
      <c r="K163" s="399">
        <v>0</v>
      </c>
      <c r="L163" s="399" t="s">
        <v>288</v>
      </c>
    </row>
    <row r="164" spans="1:12" s="172" customFormat="1" hidden="1" x14ac:dyDescent="0.25">
      <c r="A164" s="167">
        <v>18</v>
      </c>
      <c r="B164" s="395" t="s">
        <v>4138</v>
      </c>
      <c r="C164" s="400" t="s">
        <v>86</v>
      </c>
      <c r="D164" s="397" t="s">
        <v>4140</v>
      </c>
      <c r="E164" s="398" t="s">
        <v>1838</v>
      </c>
      <c r="F164" s="398" t="s">
        <v>4141</v>
      </c>
      <c r="G164" s="399" t="s">
        <v>1607</v>
      </c>
      <c r="H164" s="399">
        <v>0</v>
      </c>
      <c r="I164" s="399">
        <v>0</v>
      </c>
      <c r="J164" s="399">
        <v>0</v>
      </c>
      <c r="K164" s="399">
        <v>0</v>
      </c>
      <c r="L164" s="399" t="s">
        <v>288</v>
      </c>
    </row>
    <row r="165" spans="1:12" s="172" customFormat="1" hidden="1" x14ac:dyDescent="0.25">
      <c r="A165" s="167">
        <v>19</v>
      </c>
      <c r="B165" s="395" t="s">
        <v>4142</v>
      </c>
      <c r="C165" s="400" t="s">
        <v>463</v>
      </c>
      <c r="D165" s="397" t="s">
        <v>4143</v>
      </c>
      <c r="E165" s="398" t="s">
        <v>1838</v>
      </c>
      <c r="F165" s="398" t="s">
        <v>4104</v>
      </c>
      <c r="G165" s="399" t="s">
        <v>1607</v>
      </c>
      <c r="H165" s="399">
        <v>0</v>
      </c>
      <c r="I165" s="399">
        <v>0</v>
      </c>
      <c r="J165" s="399">
        <v>1</v>
      </c>
      <c r="K165" s="399">
        <v>0</v>
      </c>
      <c r="L165" s="399" t="s">
        <v>808</v>
      </c>
    </row>
    <row r="166" spans="1:12" s="172" customFormat="1" hidden="1" x14ac:dyDescent="0.25">
      <c r="A166" s="167">
        <v>20</v>
      </c>
      <c r="B166" s="395" t="s">
        <v>4144</v>
      </c>
      <c r="C166" s="400" t="s">
        <v>118</v>
      </c>
      <c r="D166" s="397" t="s">
        <v>4145</v>
      </c>
      <c r="E166" s="398" t="s">
        <v>1838</v>
      </c>
      <c r="F166" s="398" t="s">
        <v>298</v>
      </c>
      <c r="G166" s="399" t="s">
        <v>1607</v>
      </c>
      <c r="H166" s="399">
        <v>0</v>
      </c>
      <c r="I166" s="399">
        <v>0</v>
      </c>
      <c r="J166" s="399">
        <v>1</v>
      </c>
      <c r="K166" s="399">
        <v>0</v>
      </c>
      <c r="L166" s="399" t="s">
        <v>299</v>
      </c>
    </row>
    <row r="167" spans="1:12" s="172" customFormat="1" hidden="1" x14ac:dyDescent="0.25">
      <c r="A167" s="167">
        <v>21</v>
      </c>
      <c r="B167" s="395" t="s">
        <v>4146</v>
      </c>
      <c r="C167" s="400" t="s">
        <v>1124</v>
      </c>
      <c r="D167" s="397" t="s">
        <v>4147</v>
      </c>
      <c r="E167" s="398" t="s">
        <v>1838</v>
      </c>
      <c r="F167" s="398" t="s">
        <v>2194</v>
      </c>
      <c r="G167" s="399" t="s">
        <v>1607</v>
      </c>
      <c r="H167" s="399">
        <v>0</v>
      </c>
      <c r="I167" s="399">
        <v>0</v>
      </c>
      <c r="J167" s="399">
        <v>1</v>
      </c>
      <c r="K167" s="399">
        <v>0</v>
      </c>
      <c r="L167" s="399" t="s">
        <v>280</v>
      </c>
    </row>
    <row r="168" spans="1:12" s="172" customFormat="1" hidden="1" x14ac:dyDescent="0.25">
      <c r="A168" s="167">
        <v>22</v>
      </c>
      <c r="B168" s="395" t="s">
        <v>4148</v>
      </c>
      <c r="C168" s="400" t="s">
        <v>173</v>
      </c>
      <c r="D168" s="397" t="s">
        <v>4149</v>
      </c>
      <c r="E168" s="398" t="s">
        <v>1838</v>
      </c>
      <c r="F168" s="398" t="s">
        <v>2555</v>
      </c>
      <c r="G168" s="399" t="s">
        <v>1607</v>
      </c>
      <c r="H168" s="399">
        <v>0</v>
      </c>
      <c r="I168" s="399">
        <v>0</v>
      </c>
      <c r="J168" s="399">
        <v>2</v>
      </c>
      <c r="K168" s="399">
        <v>1</v>
      </c>
      <c r="L168" s="399" t="s">
        <v>288</v>
      </c>
    </row>
    <row r="169" spans="1:12" s="5" customFormat="1" ht="20.100000000000001" customHeight="1" x14ac:dyDescent="0.25">
      <c r="A169" s="37"/>
      <c r="B169" s="38"/>
      <c r="C169" s="37"/>
      <c r="D169" s="37"/>
      <c r="E169" s="37"/>
      <c r="F169" s="37" t="s">
        <v>3960</v>
      </c>
      <c r="G169" s="37" t="s">
        <v>695</v>
      </c>
      <c r="H169" s="38">
        <f>SUM(H148:H168)</f>
        <v>0</v>
      </c>
      <c r="I169" s="38">
        <f>SUM(I148:I168)</f>
        <v>0</v>
      </c>
      <c r="J169" s="38">
        <f>SUM(J148:J168)</f>
        <v>18</v>
      </c>
      <c r="K169" s="38">
        <f>SUM(K148:K168)</f>
        <v>6</v>
      </c>
      <c r="L169" s="37"/>
    </row>
    <row r="170" spans="1:12" s="172" customFormat="1" hidden="1" x14ac:dyDescent="0.25">
      <c r="A170" s="167">
        <v>23</v>
      </c>
      <c r="B170" s="395" t="s">
        <v>4150</v>
      </c>
      <c r="C170" s="400" t="s">
        <v>602</v>
      </c>
      <c r="D170" s="397" t="s">
        <v>4151</v>
      </c>
      <c r="E170" s="398" t="s">
        <v>1838</v>
      </c>
      <c r="F170" s="398" t="s">
        <v>4152</v>
      </c>
      <c r="G170" s="399" t="s">
        <v>1607</v>
      </c>
      <c r="H170" s="399">
        <v>0</v>
      </c>
      <c r="I170" s="399">
        <v>0</v>
      </c>
      <c r="J170" s="399">
        <v>0</v>
      </c>
      <c r="K170" s="399"/>
      <c r="L170" s="399" t="s">
        <v>808</v>
      </c>
    </row>
    <row r="171" spans="1:12" s="172" customFormat="1" hidden="1" x14ac:dyDescent="0.25">
      <c r="A171" s="167">
        <v>24</v>
      </c>
      <c r="B171" s="395" t="s">
        <v>4153</v>
      </c>
      <c r="C171" s="400" t="s">
        <v>524</v>
      </c>
      <c r="D171" s="397" t="s">
        <v>4154</v>
      </c>
      <c r="E171" s="398" t="s">
        <v>1838</v>
      </c>
      <c r="F171" s="398" t="s">
        <v>3944</v>
      </c>
      <c r="G171" s="399" t="s">
        <v>1607</v>
      </c>
      <c r="H171" s="399">
        <v>0</v>
      </c>
      <c r="I171" s="399">
        <v>0</v>
      </c>
      <c r="J171" s="399">
        <v>0</v>
      </c>
      <c r="K171" s="399">
        <v>1</v>
      </c>
      <c r="L171" s="399" t="s">
        <v>305</v>
      </c>
    </row>
    <row r="172" spans="1:12" s="172" customFormat="1" hidden="1" x14ac:dyDescent="0.25">
      <c r="A172" s="167">
        <v>25</v>
      </c>
      <c r="B172" s="395" t="s">
        <v>4155</v>
      </c>
      <c r="C172" s="400" t="s">
        <v>149</v>
      </c>
      <c r="D172" s="397" t="s">
        <v>4156</v>
      </c>
      <c r="E172" s="398" t="s">
        <v>2307</v>
      </c>
      <c r="F172" s="398" t="s">
        <v>2555</v>
      </c>
      <c r="G172" s="399" t="s">
        <v>1607</v>
      </c>
      <c r="H172" s="399">
        <v>0</v>
      </c>
      <c r="I172" s="399">
        <v>0</v>
      </c>
      <c r="J172" s="399">
        <v>0</v>
      </c>
      <c r="K172" s="399"/>
      <c r="L172" s="399" t="s">
        <v>321</v>
      </c>
    </row>
    <row r="173" spans="1:12" s="172" customFormat="1" hidden="1" x14ac:dyDescent="0.25">
      <c r="A173" s="167">
        <v>26</v>
      </c>
      <c r="B173" s="395" t="s">
        <v>4157</v>
      </c>
      <c r="C173" s="400" t="s">
        <v>959</v>
      </c>
      <c r="D173" s="397" t="s">
        <v>4158</v>
      </c>
      <c r="E173" s="398" t="s">
        <v>1838</v>
      </c>
      <c r="F173" s="398" t="s">
        <v>4159</v>
      </c>
      <c r="G173" s="399" t="s">
        <v>1607</v>
      </c>
      <c r="H173" s="399">
        <v>0</v>
      </c>
      <c r="I173" s="399">
        <v>0</v>
      </c>
      <c r="J173" s="399">
        <v>0</v>
      </c>
      <c r="K173" s="399">
        <v>4</v>
      </c>
      <c r="L173" s="399" t="s">
        <v>293</v>
      </c>
    </row>
    <row r="174" spans="1:12" s="172" customFormat="1" hidden="1" x14ac:dyDescent="0.25">
      <c r="A174" s="167">
        <v>27</v>
      </c>
      <c r="B174" s="395" t="s">
        <v>4157</v>
      </c>
      <c r="C174" s="400" t="s">
        <v>475</v>
      </c>
      <c r="D174" s="397" t="s">
        <v>4160</v>
      </c>
      <c r="E174" s="398" t="s">
        <v>1838</v>
      </c>
      <c r="F174" s="398" t="s">
        <v>2555</v>
      </c>
      <c r="G174" s="399" t="s">
        <v>1607</v>
      </c>
      <c r="H174" s="399">
        <v>0</v>
      </c>
      <c r="I174" s="399">
        <v>0</v>
      </c>
      <c r="J174" s="399">
        <v>0</v>
      </c>
      <c r="K174" s="399">
        <v>0</v>
      </c>
      <c r="L174" s="399" t="s">
        <v>293</v>
      </c>
    </row>
    <row r="175" spans="1:12" s="172" customFormat="1" hidden="1" x14ac:dyDescent="0.25">
      <c r="A175" s="167">
        <v>28</v>
      </c>
      <c r="B175" s="395" t="s">
        <v>4161</v>
      </c>
      <c r="C175" s="400" t="s">
        <v>377</v>
      </c>
      <c r="D175" s="397" t="s">
        <v>4162</v>
      </c>
      <c r="E175" s="398" t="s">
        <v>1838</v>
      </c>
      <c r="F175" s="398" t="s">
        <v>2170</v>
      </c>
      <c r="G175" s="399" t="s">
        <v>1607</v>
      </c>
      <c r="H175" s="399">
        <v>0</v>
      </c>
      <c r="I175" s="399">
        <v>0</v>
      </c>
      <c r="J175" s="399">
        <v>0</v>
      </c>
      <c r="K175" s="399">
        <v>0</v>
      </c>
      <c r="L175" s="399" t="s">
        <v>299</v>
      </c>
    </row>
    <row r="176" spans="1:12" s="172" customFormat="1" hidden="1" x14ac:dyDescent="0.25">
      <c r="A176" s="167">
        <v>55</v>
      </c>
      <c r="B176" s="395" t="s">
        <v>4163</v>
      </c>
      <c r="C176" s="400" t="s">
        <v>623</v>
      </c>
      <c r="D176" s="397" t="s">
        <v>4164</v>
      </c>
      <c r="E176" s="398" t="s">
        <v>1838</v>
      </c>
      <c r="F176" s="398" t="s">
        <v>4124</v>
      </c>
      <c r="G176" s="399" t="s">
        <v>1607</v>
      </c>
      <c r="H176" s="399">
        <v>0</v>
      </c>
      <c r="I176" s="399">
        <v>0</v>
      </c>
      <c r="J176" s="399">
        <v>3</v>
      </c>
      <c r="K176" s="399">
        <v>0</v>
      </c>
      <c r="L176" s="399" t="s">
        <v>280</v>
      </c>
    </row>
    <row r="177" spans="1:12" s="172" customFormat="1" hidden="1" x14ac:dyDescent="0.25">
      <c r="A177" s="167">
        <v>29</v>
      </c>
      <c r="B177" s="395" t="s">
        <v>4165</v>
      </c>
      <c r="C177" s="400" t="s">
        <v>645</v>
      </c>
      <c r="D177" s="397" t="s">
        <v>4166</v>
      </c>
      <c r="E177" s="398" t="s">
        <v>1838</v>
      </c>
      <c r="F177" s="398" t="s">
        <v>3944</v>
      </c>
      <c r="G177" s="399" t="s">
        <v>1607</v>
      </c>
      <c r="H177" s="399">
        <v>0</v>
      </c>
      <c r="I177" s="399">
        <v>0</v>
      </c>
      <c r="J177" s="399">
        <v>0</v>
      </c>
      <c r="K177" s="399">
        <v>1</v>
      </c>
      <c r="L177" s="399" t="s">
        <v>321</v>
      </c>
    </row>
    <row r="178" spans="1:12" s="172" customFormat="1" hidden="1" x14ac:dyDescent="0.25">
      <c r="A178" s="167">
        <v>30</v>
      </c>
      <c r="B178" s="395" t="s">
        <v>4165</v>
      </c>
      <c r="C178" s="400" t="s">
        <v>645</v>
      </c>
      <c r="D178" s="397" t="s">
        <v>4167</v>
      </c>
      <c r="E178" s="398" t="s">
        <v>1838</v>
      </c>
      <c r="F178" s="398" t="s">
        <v>4168</v>
      </c>
      <c r="G178" s="399" t="s">
        <v>1607</v>
      </c>
      <c r="H178" s="399">
        <v>0</v>
      </c>
      <c r="I178" s="399">
        <v>0</v>
      </c>
      <c r="J178" s="399">
        <v>1</v>
      </c>
      <c r="K178" s="399">
        <v>2</v>
      </c>
      <c r="L178" s="399" t="s">
        <v>321</v>
      </c>
    </row>
    <row r="179" spans="1:12" s="172" customFormat="1" hidden="1" x14ac:dyDescent="0.25">
      <c r="A179" s="167">
        <v>31</v>
      </c>
      <c r="B179" s="395" t="s">
        <v>4169</v>
      </c>
      <c r="C179" s="400" t="s">
        <v>1622</v>
      </c>
      <c r="D179" s="397" t="s">
        <v>4132</v>
      </c>
      <c r="E179" s="398" t="s">
        <v>1838</v>
      </c>
      <c r="F179" s="398" t="s">
        <v>4170</v>
      </c>
      <c r="G179" s="399" t="s">
        <v>1607</v>
      </c>
      <c r="H179" s="399">
        <v>0</v>
      </c>
      <c r="I179" s="399">
        <v>0</v>
      </c>
      <c r="J179" s="399">
        <v>1</v>
      </c>
      <c r="K179" s="399">
        <v>0</v>
      </c>
      <c r="L179" s="399" t="s">
        <v>280</v>
      </c>
    </row>
    <row r="180" spans="1:12" s="172" customFormat="1" hidden="1" x14ac:dyDescent="0.25">
      <c r="A180" s="167">
        <v>32</v>
      </c>
      <c r="B180" s="395" t="s">
        <v>4169</v>
      </c>
      <c r="C180" s="400" t="s">
        <v>157</v>
      </c>
      <c r="D180" s="397" t="s">
        <v>4171</v>
      </c>
      <c r="E180" s="398" t="s">
        <v>1838</v>
      </c>
      <c r="F180" s="398" t="s">
        <v>3453</v>
      </c>
      <c r="G180" s="399" t="s">
        <v>1607</v>
      </c>
      <c r="H180" s="399">
        <v>0</v>
      </c>
      <c r="I180" s="399">
        <v>0</v>
      </c>
      <c r="J180" s="399">
        <v>0</v>
      </c>
      <c r="K180" s="399">
        <v>1</v>
      </c>
      <c r="L180" s="399" t="s">
        <v>280</v>
      </c>
    </row>
    <row r="181" spans="1:12" s="172" customFormat="1" hidden="1" x14ac:dyDescent="0.25">
      <c r="A181" s="167">
        <v>33</v>
      </c>
      <c r="B181" s="395" t="s">
        <v>4172</v>
      </c>
      <c r="C181" s="400" t="s">
        <v>1722</v>
      </c>
      <c r="D181" s="397" t="s">
        <v>4173</v>
      </c>
      <c r="E181" s="398" t="s">
        <v>1838</v>
      </c>
      <c r="F181" s="398" t="s">
        <v>4174</v>
      </c>
      <c r="G181" s="399" t="s">
        <v>1607</v>
      </c>
      <c r="H181" s="399">
        <v>0</v>
      </c>
      <c r="I181" s="399">
        <v>0</v>
      </c>
      <c r="J181" s="399">
        <v>0</v>
      </c>
      <c r="K181" s="399">
        <v>1</v>
      </c>
      <c r="L181" s="399" t="s">
        <v>288</v>
      </c>
    </row>
    <row r="182" spans="1:12" s="172" customFormat="1" hidden="1" x14ac:dyDescent="0.25">
      <c r="A182" s="167">
        <v>34</v>
      </c>
      <c r="B182" s="395" t="s">
        <v>4175</v>
      </c>
      <c r="C182" s="400" t="s">
        <v>4176</v>
      </c>
      <c r="D182" s="397" t="s">
        <v>4177</v>
      </c>
      <c r="E182" s="398" t="s">
        <v>1838</v>
      </c>
      <c r="F182" s="398" t="s">
        <v>1185</v>
      </c>
      <c r="G182" s="399" t="s">
        <v>1607</v>
      </c>
      <c r="H182" s="399">
        <v>0</v>
      </c>
      <c r="I182" s="399">
        <v>0</v>
      </c>
      <c r="J182" s="399">
        <v>0</v>
      </c>
      <c r="K182" s="399">
        <v>0</v>
      </c>
      <c r="L182" s="399" t="s">
        <v>808</v>
      </c>
    </row>
    <row r="183" spans="1:12" s="172" customFormat="1" hidden="1" x14ac:dyDescent="0.25">
      <c r="A183" s="167">
        <v>35</v>
      </c>
      <c r="B183" s="395" t="s">
        <v>4178</v>
      </c>
      <c r="C183" s="400" t="s">
        <v>609</v>
      </c>
      <c r="D183" s="397" t="s">
        <v>4179</v>
      </c>
      <c r="E183" s="398" t="s">
        <v>1838</v>
      </c>
      <c r="F183" s="398" t="s">
        <v>4180</v>
      </c>
      <c r="G183" s="399" t="s">
        <v>1607</v>
      </c>
      <c r="H183" s="399">
        <v>0</v>
      </c>
      <c r="I183" s="399">
        <v>0</v>
      </c>
      <c r="J183" s="399">
        <v>1</v>
      </c>
      <c r="K183" s="399">
        <v>0</v>
      </c>
      <c r="L183" s="399" t="s">
        <v>305</v>
      </c>
    </row>
    <row r="184" spans="1:12" s="172" customFormat="1" hidden="1" x14ac:dyDescent="0.25">
      <c r="A184" s="167">
        <v>36</v>
      </c>
      <c r="B184" s="395" t="s">
        <v>4178</v>
      </c>
      <c r="C184" s="400" t="s">
        <v>4181</v>
      </c>
      <c r="D184" s="397" t="s">
        <v>4182</v>
      </c>
      <c r="E184" s="398" t="s">
        <v>1838</v>
      </c>
      <c r="F184" s="398" t="s">
        <v>4183</v>
      </c>
      <c r="G184" s="399" t="s">
        <v>1607</v>
      </c>
      <c r="H184" s="399">
        <v>0</v>
      </c>
      <c r="I184" s="399">
        <v>0</v>
      </c>
      <c r="J184" s="399">
        <v>4</v>
      </c>
      <c r="K184" s="399">
        <v>1</v>
      </c>
      <c r="L184" s="399" t="s">
        <v>305</v>
      </c>
    </row>
    <row r="185" spans="1:12" s="172" customFormat="1" hidden="1" x14ac:dyDescent="0.25">
      <c r="A185" s="167">
        <v>37</v>
      </c>
      <c r="B185" s="395" t="s">
        <v>4184</v>
      </c>
      <c r="C185" s="400" t="s">
        <v>251</v>
      </c>
      <c r="D185" s="397" t="s">
        <v>4185</v>
      </c>
      <c r="E185" s="398" t="s">
        <v>1838</v>
      </c>
      <c r="F185" s="398" t="s">
        <v>4186</v>
      </c>
      <c r="G185" s="399" t="s">
        <v>1607</v>
      </c>
      <c r="H185" s="399">
        <v>0</v>
      </c>
      <c r="I185" s="399">
        <v>0</v>
      </c>
      <c r="J185" s="399">
        <v>1</v>
      </c>
      <c r="K185" s="399">
        <v>0</v>
      </c>
      <c r="L185" s="399" t="s">
        <v>321</v>
      </c>
    </row>
    <row r="186" spans="1:12" s="172" customFormat="1" hidden="1" x14ac:dyDescent="0.25">
      <c r="A186" s="167">
        <v>38</v>
      </c>
      <c r="B186" s="395" t="s">
        <v>4187</v>
      </c>
      <c r="C186" s="400" t="s">
        <v>4188</v>
      </c>
      <c r="D186" s="397" t="s">
        <v>4189</v>
      </c>
      <c r="E186" s="398" t="s">
        <v>1838</v>
      </c>
      <c r="F186" s="398" t="s">
        <v>1187</v>
      </c>
      <c r="G186" s="399" t="s">
        <v>1607</v>
      </c>
      <c r="H186" s="399">
        <v>0</v>
      </c>
      <c r="I186" s="399">
        <v>0</v>
      </c>
      <c r="J186" s="399">
        <v>1</v>
      </c>
      <c r="K186" s="399">
        <v>0</v>
      </c>
      <c r="L186" s="399" t="s">
        <v>280</v>
      </c>
    </row>
    <row r="187" spans="1:12" s="172" customFormat="1" hidden="1" x14ac:dyDescent="0.25">
      <c r="A187" s="167">
        <v>39</v>
      </c>
      <c r="B187" s="395" t="s">
        <v>4190</v>
      </c>
      <c r="C187" s="400" t="s">
        <v>302</v>
      </c>
      <c r="D187" s="397" t="s">
        <v>4191</v>
      </c>
      <c r="E187" s="398" t="s">
        <v>1838</v>
      </c>
      <c r="F187" s="398" t="s">
        <v>797</v>
      </c>
      <c r="G187" s="399" t="s">
        <v>1607</v>
      </c>
      <c r="H187" s="399">
        <v>0</v>
      </c>
      <c r="I187" s="399">
        <v>0</v>
      </c>
      <c r="J187" s="399">
        <v>1</v>
      </c>
      <c r="K187" s="399">
        <v>0</v>
      </c>
      <c r="L187" s="399" t="s">
        <v>293</v>
      </c>
    </row>
    <row r="188" spans="1:12" s="172" customFormat="1" hidden="1" x14ac:dyDescent="0.25">
      <c r="A188" s="167">
        <v>40</v>
      </c>
      <c r="B188" s="395" t="s">
        <v>4192</v>
      </c>
      <c r="C188" s="400" t="s">
        <v>569</v>
      </c>
      <c r="D188" s="397" t="s">
        <v>4193</v>
      </c>
      <c r="E188" s="398" t="s">
        <v>1838</v>
      </c>
      <c r="F188" s="398" t="s">
        <v>4194</v>
      </c>
      <c r="G188" s="399" t="s">
        <v>1607</v>
      </c>
      <c r="H188" s="399">
        <v>0</v>
      </c>
      <c r="I188" s="399">
        <v>0</v>
      </c>
      <c r="J188" s="399">
        <v>2</v>
      </c>
      <c r="K188" s="399">
        <v>0</v>
      </c>
      <c r="L188" s="399" t="s">
        <v>288</v>
      </c>
    </row>
    <row r="189" spans="1:12" s="172" customFormat="1" hidden="1" x14ac:dyDescent="0.25">
      <c r="A189" s="167">
        <v>41</v>
      </c>
      <c r="B189" s="395" t="s">
        <v>4195</v>
      </c>
      <c r="C189" s="400" t="s">
        <v>475</v>
      </c>
      <c r="D189" s="397" t="s">
        <v>4196</v>
      </c>
      <c r="E189" s="398" t="s">
        <v>1838</v>
      </c>
      <c r="F189" s="398" t="s">
        <v>298</v>
      </c>
      <c r="G189" s="399" t="s">
        <v>1607</v>
      </c>
      <c r="H189" s="399">
        <v>0</v>
      </c>
      <c r="I189" s="399">
        <v>0</v>
      </c>
      <c r="J189" s="399">
        <v>0</v>
      </c>
      <c r="K189" s="399">
        <v>0</v>
      </c>
      <c r="L189" s="399" t="s">
        <v>299</v>
      </c>
    </row>
    <row r="190" spans="1:12" s="172" customFormat="1" hidden="1" x14ac:dyDescent="0.25">
      <c r="A190" s="167">
        <v>42</v>
      </c>
      <c r="B190" s="395" t="s">
        <v>4197</v>
      </c>
      <c r="C190" s="400" t="s">
        <v>430</v>
      </c>
      <c r="D190" s="397" t="s">
        <v>4198</v>
      </c>
      <c r="E190" s="398" t="s">
        <v>2307</v>
      </c>
      <c r="F190" s="398" t="s">
        <v>4107</v>
      </c>
      <c r="G190" s="399" t="s">
        <v>1607</v>
      </c>
      <c r="H190" s="399">
        <v>0</v>
      </c>
      <c r="I190" s="399">
        <v>0</v>
      </c>
      <c r="J190" s="399">
        <v>0</v>
      </c>
      <c r="K190" s="399">
        <v>0</v>
      </c>
      <c r="L190" s="399" t="s">
        <v>305</v>
      </c>
    </row>
    <row r="191" spans="1:12" s="172" customFormat="1" hidden="1" x14ac:dyDescent="0.25">
      <c r="A191" s="167">
        <v>43</v>
      </c>
      <c r="B191" s="395" t="s">
        <v>4199</v>
      </c>
      <c r="C191" s="400" t="s">
        <v>173</v>
      </c>
      <c r="D191" s="397" t="s">
        <v>4200</v>
      </c>
      <c r="E191" s="398" t="s">
        <v>1838</v>
      </c>
      <c r="F191" s="398" t="s">
        <v>4201</v>
      </c>
      <c r="G191" s="399" t="s">
        <v>1607</v>
      </c>
      <c r="H191" s="399">
        <v>0</v>
      </c>
      <c r="I191" s="399">
        <v>0</v>
      </c>
      <c r="J191" s="399">
        <v>3</v>
      </c>
      <c r="K191" s="399">
        <v>0</v>
      </c>
      <c r="L191" s="399" t="s">
        <v>288</v>
      </c>
    </row>
    <row r="192" spans="1:12" s="172" customFormat="1" hidden="1" x14ac:dyDescent="0.25">
      <c r="A192" s="167">
        <v>44</v>
      </c>
      <c r="B192" s="395" t="s">
        <v>4202</v>
      </c>
      <c r="C192" s="400" t="s">
        <v>331</v>
      </c>
      <c r="D192" s="397" t="s">
        <v>4203</v>
      </c>
      <c r="E192" s="398" t="s">
        <v>1838</v>
      </c>
      <c r="F192" s="398" t="s">
        <v>797</v>
      </c>
      <c r="G192" s="399" t="s">
        <v>1607</v>
      </c>
      <c r="H192" s="399">
        <v>0</v>
      </c>
      <c r="I192" s="399">
        <v>0</v>
      </c>
      <c r="J192" s="399">
        <v>1</v>
      </c>
      <c r="K192" s="399">
        <v>0</v>
      </c>
      <c r="L192" s="399" t="s">
        <v>299</v>
      </c>
    </row>
    <row r="193" spans="1:12" s="5" customFormat="1" ht="20.100000000000001" customHeight="1" x14ac:dyDescent="0.25">
      <c r="A193" s="37"/>
      <c r="B193" s="38"/>
      <c r="C193" s="37"/>
      <c r="D193" s="37"/>
      <c r="E193" s="37"/>
      <c r="F193" s="37" t="s">
        <v>3966</v>
      </c>
      <c r="G193" s="37" t="s">
        <v>695</v>
      </c>
      <c r="H193" s="38">
        <f>SUM(H170:H192)</f>
        <v>0</v>
      </c>
      <c r="I193" s="38">
        <f>SUM(I170:I192)</f>
        <v>0</v>
      </c>
      <c r="J193" s="38">
        <f>SUM(J170:J192)</f>
        <v>19</v>
      </c>
      <c r="K193" s="38">
        <f>SUM(K170:K192)</f>
        <v>11</v>
      </c>
      <c r="L193" s="37"/>
    </row>
    <row r="194" spans="1:12" s="172" customFormat="1" hidden="1" x14ac:dyDescent="0.25">
      <c r="A194" s="167">
        <v>45</v>
      </c>
      <c r="B194" s="395" t="s">
        <v>4204</v>
      </c>
      <c r="C194" s="400" t="s">
        <v>374</v>
      </c>
      <c r="D194" s="397" t="s">
        <v>4205</v>
      </c>
      <c r="E194" s="398" t="s">
        <v>1838</v>
      </c>
      <c r="F194" s="398" t="s">
        <v>4206</v>
      </c>
      <c r="G194" s="399" t="s">
        <v>1607</v>
      </c>
      <c r="H194" s="399">
        <v>0</v>
      </c>
      <c r="I194" s="399">
        <v>0</v>
      </c>
      <c r="J194" s="399">
        <v>1</v>
      </c>
      <c r="K194" s="399">
        <v>0</v>
      </c>
      <c r="L194" s="399" t="s">
        <v>321</v>
      </c>
    </row>
    <row r="195" spans="1:12" s="172" customFormat="1" hidden="1" x14ac:dyDescent="0.25">
      <c r="A195" s="167">
        <v>46</v>
      </c>
      <c r="B195" s="395" t="s">
        <v>4207</v>
      </c>
      <c r="C195" s="400" t="s">
        <v>133</v>
      </c>
      <c r="D195" s="397" t="s">
        <v>4208</v>
      </c>
      <c r="E195" s="398" t="s">
        <v>2415</v>
      </c>
      <c r="F195" s="398" t="s">
        <v>4194</v>
      </c>
      <c r="G195" s="399" t="s">
        <v>1607</v>
      </c>
      <c r="H195" s="399">
        <v>0</v>
      </c>
      <c r="I195" s="399">
        <v>0</v>
      </c>
      <c r="J195" s="399">
        <v>1</v>
      </c>
      <c r="K195" s="399">
        <v>0</v>
      </c>
      <c r="L195" s="399" t="s">
        <v>280</v>
      </c>
    </row>
    <row r="196" spans="1:12" s="172" customFormat="1" hidden="1" x14ac:dyDescent="0.25">
      <c r="A196" s="167">
        <v>47</v>
      </c>
      <c r="B196" s="395" t="s">
        <v>4209</v>
      </c>
      <c r="C196" s="400" t="s">
        <v>4210</v>
      </c>
      <c r="D196" s="397" t="s">
        <v>4211</v>
      </c>
      <c r="E196" s="398" t="s">
        <v>1838</v>
      </c>
      <c r="F196" s="398" t="s">
        <v>4104</v>
      </c>
      <c r="G196" s="399" t="s">
        <v>1607</v>
      </c>
      <c r="H196" s="399">
        <v>0</v>
      </c>
      <c r="I196" s="399">
        <v>0</v>
      </c>
      <c r="J196" s="399">
        <v>1</v>
      </c>
      <c r="K196" s="399">
        <v>0</v>
      </c>
      <c r="L196" s="399" t="s">
        <v>293</v>
      </c>
    </row>
    <row r="197" spans="1:12" s="172" customFormat="1" hidden="1" x14ac:dyDescent="0.25">
      <c r="A197" s="167">
        <v>48</v>
      </c>
      <c r="B197" s="395" t="s">
        <v>4209</v>
      </c>
      <c r="C197" s="400" t="s">
        <v>97</v>
      </c>
      <c r="D197" s="397" t="s">
        <v>4212</v>
      </c>
      <c r="E197" s="398" t="s">
        <v>1838</v>
      </c>
      <c r="F197" s="398" t="s">
        <v>4213</v>
      </c>
      <c r="G197" s="399" t="s">
        <v>1607</v>
      </c>
      <c r="H197" s="399">
        <v>0</v>
      </c>
      <c r="I197" s="399">
        <v>0</v>
      </c>
      <c r="J197" s="399">
        <v>1</v>
      </c>
      <c r="K197" s="399">
        <v>0</v>
      </c>
      <c r="L197" s="399" t="s">
        <v>293</v>
      </c>
    </row>
    <row r="198" spans="1:12" s="172" customFormat="1" hidden="1" x14ac:dyDescent="0.25">
      <c r="A198" s="167">
        <v>49</v>
      </c>
      <c r="B198" s="395" t="s">
        <v>4214</v>
      </c>
      <c r="C198" s="400" t="s">
        <v>157</v>
      </c>
      <c r="D198" s="397" t="s">
        <v>4215</v>
      </c>
      <c r="E198" s="398" t="s">
        <v>1838</v>
      </c>
      <c r="F198" s="398" t="s">
        <v>4216</v>
      </c>
      <c r="G198" s="399" t="s">
        <v>1607</v>
      </c>
      <c r="H198" s="399">
        <v>0</v>
      </c>
      <c r="I198" s="399">
        <v>0</v>
      </c>
      <c r="J198" s="399">
        <v>0</v>
      </c>
      <c r="K198" s="399">
        <v>0</v>
      </c>
      <c r="L198" s="399" t="s">
        <v>299</v>
      </c>
    </row>
    <row r="199" spans="1:12" s="172" customFormat="1" hidden="1" x14ac:dyDescent="0.25">
      <c r="A199" s="401">
        <v>50</v>
      </c>
      <c r="B199" s="402" t="s">
        <v>4214</v>
      </c>
      <c r="C199" s="403" t="s">
        <v>959</v>
      </c>
      <c r="D199" s="404" t="s">
        <v>4217</v>
      </c>
      <c r="E199" s="405" t="s">
        <v>1838</v>
      </c>
      <c r="F199" s="405" t="s">
        <v>4111</v>
      </c>
      <c r="G199" s="399" t="s">
        <v>1607</v>
      </c>
      <c r="H199" s="399">
        <v>0</v>
      </c>
      <c r="I199" s="399">
        <v>0</v>
      </c>
      <c r="J199" s="406">
        <v>2</v>
      </c>
      <c r="K199" s="399">
        <v>0</v>
      </c>
      <c r="L199" s="406" t="s">
        <v>299</v>
      </c>
    </row>
    <row r="200" spans="1:12" s="172" customFormat="1" hidden="1" x14ac:dyDescent="0.25">
      <c r="A200" s="167">
        <v>51</v>
      </c>
      <c r="B200" s="395" t="s">
        <v>4214</v>
      </c>
      <c r="C200" s="400" t="s">
        <v>331</v>
      </c>
      <c r="D200" s="397" t="s">
        <v>4218</v>
      </c>
      <c r="E200" s="398" t="s">
        <v>1838</v>
      </c>
      <c r="F200" s="398" t="s">
        <v>4219</v>
      </c>
      <c r="G200" s="399" t="s">
        <v>1607</v>
      </c>
      <c r="H200" s="399">
        <v>0</v>
      </c>
      <c r="I200" s="399">
        <v>0</v>
      </c>
      <c r="J200" s="399">
        <v>0</v>
      </c>
      <c r="K200" s="399">
        <v>1</v>
      </c>
      <c r="L200" s="399" t="s">
        <v>299</v>
      </c>
    </row>
    <row r="201" spans="1:12" s="172" customFormat="1" hidden="1" x14ac:dyDescent="0.25">
      <c r="A201" s="167">
        <v>52</v>
      </c>
      <c r="B201" s="395" t="s">
        <v>4220</v>
      </c>
      <c r="C201" s="400" t="s">
        <v>430</v>
      </c>
      <c r="D201" s="397" t="s">
        <v>4221</v>
      </c>
      <c r="E201" s="398" t="s">
        <v>1838</v>
      </c>
      <c r="F201" s="398" t="s">
        <v>4222</v>
      </c>
      <c r="G201" s="399" t="s">
        <v>1607</v>
      </c>
      <c r="H201" s="399">
        <v>0</v>
      </c>
      <c r="I201" s="399">
        <v>0</v>
      </c>
      <c r="J201" s="399">
        <v>0</v>
      </c>
      <c r="K201" s="399">
        <v>2</v>
      </c>
      <c r="L201" s="399" t="s">
        <v>305</v>
      </c>
    </row>
    <row r="202" spans="1:12" s="172" customFormat="1" hidden="1" x14ac:dyDescent="0.25">
      <c r="A202" s="167">
        <v>53</v>
      </c>
      <c r="B202" s="395" t="s">
        <v>4223</v>
      </c>
      <c r="C202" s="400" t="s">
        <v>315</v>
      </c>
      <c r="D202" s="397" t="s">
        <v>4224</v>
      </c>
      <c r="E202" s="398" t="s">
        <v>1838</v>
      </c>
      <c r="F202" s="398" t="s">
        <v>351</v>
      </c>
      <c r="G202" s="399" t="s">
        <v>1607</v>
      </c>
      <c r="H202" s="399">
        <v>0</v>
      </c>
      <c r="I202" s="399">
        <v>0</v>
      </c>
      <c r="J202" s="399">
        <v>1</v>
      </c>
      <c r="K202" s="399">
        <v>0</v>
      </c>
      <c r="L202" s="399" t="s">
        <v>321</v>
      </c>
    </row>
    <row r="203" spans="1:12" s="172" customFormat="1" hidden="1" x14ac:dyDescent="0.25">
      <c r="A203" s="167">
        <v>54</v>
      </c>
      <c r="B203" s="395" t="s">
        <v>4225</v>
      </c>
      <c r="C203" s="400" t="s">
        <v>181</v>
      </c>
      <c r="D203" s="397" t="s">
        <v>4226</v>
      </c>
      <c r="E203" s="398" t="s">
        <v>2307</v>
      </c>
      <c r="F203" s="398" t="s">
        <v>914</v>
      </c>
      <c r="G203" s="399" t="s">
        <v>1607</v>
      </c>
      <c r="H203" s="399">
        <v>0</v>
      </c>
      <c r="I203" s="399">
        <v>0</v>
      </c>
      <c r="J203" s="399">
        <v>0</v>
      </c>
      <c r="K203" s="399">
        <v>1</v>
      </c>
      <c r="L203" s="399" t="s">
        <v>280</v>
      </c>
    </row>
    <row r="204" spans="1:12" s="172" customFormat="1" hidden="1" x14ac:dyDescent="0.25">
      <c r="A204" s="167">
        <v>56</v>
      </c>
      <c r="B204" s="395" t="s">
        <v>4227</v>
      </c>
      <c r="C204" s="400" t="s">
        <v>377</v>
      </c>
      <c r="D204" s="397" t="s">
        <v>4228</v>
      </c>
      <c r="E204" s="398" t="s">
        <v>2307</v>
      </c>
      <c r="F204" s="398" t="s">
        <v>4183</v>
      </c>
      <c r="G204" s="399" t="s">
        <v>1607</v>
      </c>
      <c r="H204" s="399">
        <v>0</v>
      </c>
      <c r="I204" s="399">
        <v>0</v>
      </c>
      <c r="J204" s="399">
        <v>0</v>
      </c>
      <c r="K204" s="399">
        <v>2</v>
      </c>
      <c r="L204" s="399" t="s">
        <v>293</v>
      </c>
    </row>
    <row r="205" spans="1:12" s="172" customFormat="1" hidden="1" x14ac:dyDescent="0.25">
      <c r="A205" s="167">
        <v>57</v>
      </c>
      <c r="B205" s="395" t="s">
        <v>4227</v>
      </c>
      <c r="C205" s="400" t="s">
        <v>2493</v>
      </c>
      <c r="D205" s="404" t="s">
        <v>4229</v>
      </c>
      <c r="E205" s="398" t="s">
        <v>1838</v>
      </c>
      <c r="F205" s="398" t="s">
        <v>3453</v>
      </c>
      <c r="G205" s="399" t="s">
        <v>1607</v>
      </c>
      <c r="H205" s="399">
        <v>0</v>
      </c>
      <c r="I205" s="399">
        <v>0</v>
      </c>
      <c r="J205" s="399">
        <v>1</v>
      </c>
      <c r="K205" s="399">
        <v>0</v>
      </c>
      <c r="L205" s="399" t="s">
        <v>293</v>
      </c>
    </row>
    <row r="206" spans="1:12" s="172" customFormat="1" hidden="1" x14ac:dyDescent="0.25">
      <c r="A206" s="167">
        <v>58</v>
      </c>
      <c r="B206" s="395" t="s">
        <v>4230</v>
      </c>
      <c r="C206" s="400" t="s">
        <v>618</v>
      </c>
      <c r="D206" s="397" t="s">
        <v>4231</v>
      </c>
      <c r="E206" s="398" t="s">
        <v>1838</v>
      </c>
      <c r="F206" s="398" t="s">
        <v>4232</v>
      </c>
      <c r="G206" s="399" t="s">
        <v>1607</v>
      </c>
      <c r="H206" s="399">
        <v>0</v>
      </c>
      <c r="I206" s="399">
        <v>0</v>
      </c>
      <c r="J206" s="399">
        <v>1</v>
      </c>
      <c r="K206" s="399">
        <v>0</v>
      </c>
      <c r="L206" s="399" t="s">
        <v>288</v>
      </c>
    </row>
    <row r="207" spans="1:12" s="172" customFormat="1" hidden="1" x14ac:dyDescent="0.25">
      <c r="A207" s="167">
        <v>59</v>
      </c>
      <c r="B207" s="395" t="s">
        <v>4230</v>
      </c>
      <c r="C207" s="400" t="s">
        <v>4233</v>
      </c>
      <c r="D207" s="397" t="s">
        <v>4234</v>
      </c>
      <c r="E207" s="398" t="s">
        <v>1838</v>
      </c>
      <c r="F207" s="398" t="s">
        <v>298</v>
      </c>
      <c r="G207" s="399" t="s">
        <v>1607</v>
      </c>
      <c r="H207" s="399">
        <v>0</v>
      </c>
      <c r="I207" s="399">
        <v>0</v>
      </c>
      <c r="J207" s="399">
        <v>0</v>
      </c>
      <c r="K207" s="399">
        <v>0</v>
      </c>
      <c r="L207" s="399" t="s">
        <v>288</v>
      </c>
    </row>
    <row r="208" spans="1:12" s="172" customFormat="1" hidden="1" x14ac:dyDescent="0.25">
      <c r="A208" s="167">
        <v>60</v>
      </c>
      <c r="B208" s="395" t="s">
        <v>4235</v>
      </c>
      <c r="C208" s="400" t="s">
        <v>1143</v>
      </c>
      <c r="D208" s="397" t="s">
        <v>4236</v>
      </c>
      <c r="E208" s="398" t="s">
        <v>1838</v>
      </c>
      <c r="F208" s="398" t="s">
        <v>4237</v>
      </c>
      <c r="G208" s="399" t="s">
        <v>1607</v>
      </c>
      <c r="H208" s="399">
        <v>0</v>
      </c>
      <c r="I208" s="399">
        <v>0</v>
      </c>
      <c r="J208" s="399">
        <v>3</v>
      </c>
      <c r="K208" s="399">
        <v>3</v>
      </c>
      <c r="L208" s="399" t="s">
        <v>299</v>
      </c>
    </row>
    <row r="209" spans="1:12" s="172" customFormat="1" hidden="1" x14ac:dyDescent="0.25">
      <c r="A209" s="167">
        <v>61</v>
      </c>
      <c r="B209" s="395" t="s">
        <v>4238</v>
      </c>
      <c r="C209" s="400" t="s">
        <v>95</v>
      </c>
      <c r="D209" s="397" t="s">
        <v>4239</v>
      </c>
      <c r="E209" s="398" t="s">
        <v>1838</v>
      </c>
      <c r="F209" s="398" t="s">
        <v>4194</v>
      </c>
      <c r="G209" s="399" t="s">
        <v>1607</v>
      </c>
      <c r="H209" s="399">
        <v>0</v>
      </c>
      <c r="I209" s="399">
        <v>0</v>
      </c>
      <c r="J209" s="399">
        <v>1</v>
      </c>
      <c r="K209" s="399">
        <v>2</v>
      </c>
      <c r="L209" s="399" t="s">
        <v>305</v>
      </c>
    </row>
    <row r="210" spans="1:12" s="172" customFormat="1" hidden="1" x14ac:dyDescent="0.25">
      <c r="A210" s="167">
        <v>62</v>
      </c>
      <c r="B210" s="395" t="s">
        <v>4240</v>
      </c>
      <c r="C210" s="400" t="s">
        <v>602</v>
      </c>
      <c r="D210" s="397" t="s">
        <v>4241</v>
      </c>
      <c r="E210" s="398" t="s">
        <v>1838</v>
      </c>
      <c r="F210" s="398" t="s">
        <v>325</v>
      </c>
      <c r="G210" s="399" t="s">
        <v>1607</v>
      </c>
      <c r="H210" s="399">
        <v>1</v>
      </c>
      <c r="I210" s="399">
        <v>0</v>
      </c>
      <c r="J210" s="399">
        <v>0</v>
      </c>
      <c r="K210" s="399">
        <v>0</v>
      </c>
      <c r="L210" s="399" t="s">
        <v>305</v>
      </c>
    </row>
    <row r="211" spans="1:12" s="172" customFormat="1" hidden="1" x14ac:dyDescent="0.25">
      <c r="A211" s="167">
        <v>63</v>
      </c>
      <c r="B211" s="395" t="s">
        <v>4240</v>
      </c>
      <c r="C211" s="400" t="s">
        <v>391</v>
      </c>
      <c r="D211" s="397" t="s">
        <v>4242</v>
      </c>
      <c r="E211" s="398" t="s">
        <v>1838</v>
      </c>
      <c r="F211" s="398" t="s">
        <v>3834</v>
      </c>
      <c r="G211" s="399" t="s">
        <v>1607</v>
      </c>
      <c r="H211" s="399">
        <v>0</v>
      </c>
      <c r="I211" s="399">
        <v>0</v>
      </c>
      <c r="J211" s="399">
        <v>0</v>
      </c>
      <c r="K211" s="399">
        <v>2</v>
      </c>
      <c r="L211" s="399" t="s">
        <v>305</v>
      </c>
    </row>
    <row r="212" spans="1:12" s="172" customFormat="1" hidden="1" x14ac:dyDescent="0.25">
      <c r="A212" s="167">
        <v>64</v>
      </c>
      <c r="B212" s="395" t="s">
        <v>4243</v>
      </c>
      <c r="C212" s="400" t="s">
        <v>59</v>
      </c>
      <c r="D212" s="397" t="s">
        <v>4244</v>
      </c>
      <c r="E212" s="398" t="s">
        <v>1838</v>
      </c>
      <c r="F212" s="398" t="s">
        <v>4245</v>
      </c>
      <c r="G212" s="399" t="s">
        <v>1607</v>
      </c>
      <c r="H212" s="399">
        <v>0</v>
      </c>
      <c r="I212" s="399">
        <v>0</v>
      </c>
      <c r="J212" s="399">
        <v>0</v>
      </c>
      <c r="K212" s="399">
        <v>0</v>
      </c>
      <c r="L212" s="399" t="s">
        <v>321</v>
      </c>
    </row>
    <row r="213" spans="1:12" s="172" customFormat="1" hidden="1" x14ac:dyDescent="0.25">
      <c r="A213" s="167">
        <v>65</v>
      </c>
      <c r="B213" s="395" t="s">
        <v>4246</v>
      </c>
      <c r="C213" s="400" t="s">
        <v>524</v>
      </c>
      <c r="D213" s="397" t="s">
        <v>4247</v>
      </c>
      <c r="E213" s="398" t="s">
        <v>1838</v>
      </c>
      <c r="F213" s="398" t="s">
        <v>4248</v>
      </c>
      <c r="G213" s="399" t="s">
        <v>1607</v>
      </c>
      <c r="H213" s="399">
        <v>0</v>
      </c>
      <c r="I213" s="399">
        <v>0</v>
      </c>
      <c r="J213" s="399">
        <v>0</v>
      </c>
      <c r="K213" s="399">
        <v>2</v>
      </c>
      <c r="L213" s="399" t="s">
        <v>280</v>
      </c>
    </row>
    <row r="214" spans="1:12" s="172" customFormat="1" hidden="1" x14ac:dyDescent="0.25">
      <c r="A214" s="167">
        <v>66</v>
      </c>
      <c r="B214" s="395" t="s">
        <v>4249</v>
      </c>
      <c r="C214" s="400" t="s">
        <v>190</v>
      </c>
      <c r="D214" s="397" t="s">
        <v>4250</v>
      </c>
      <c r="E214" s="398" t="s">
        <v>1838</v>
      </c>
      <c r="F214" s="398" t="s">
        <v>287</v>
      </c>
      <c r="G214" s="399" t="s">
        <v>1607</v>
      </c>
      <c r="H214" s="399">
        <v>0</v>
      </c>
      <c r="I214" s="399">
        <v>0</v>
      </c>
      <c r="J214" s="399">
        <v>0</v>
      </c>
      <c r="K214" s="399">
        <v>0</v>
      </c>
      <c r="L214" s="399" t="s">
        <v>288</v>
      </c>
    </row>
    <row r="215" spans="1:12" s="172" customFormat="1" hidden="1" x14ac:dyDescent="0.25">
      <c r="A215" s="167">
        <v>67</v>
      </c>
      <c r="B215" s="395" t="s">
        <v>4251</v>
      </c>
      <c r="C215" s="400" t="s">
        <v>259</v>
      </c>
      <c r="D215" s="397" t="s">
        <v>4252</v>
      </c>
      <c r="E215" s="398" t="s">
        <v>1627</v>
      </c>
      <c r="F215" s="398" t="s">
        <v>4253</v>
      </c>
      <c r="G215" s="399" t="s">
        <v>1607</v>
      </c>
      <c r="H215" s="399">
        <v>0</v>
      </c>
      <c r="I215" s="399">
        <v>0</v>
      </c>
      <c r="J215" s="399">
        <v>0</v>
      </c>
      <c r="K215" s="399">
        <v>2</v>
      </c>
      <c r="L215" s="399" t="s">
        <v>299</v>
      </c>
    </row>
    <row r="216" spans="1:12" s="5" customFormat="1" ht="20.100000000000001" customHeight="1" x14ac:dyDescent="0.25">
      <c r="A216" s="37"/>
      <c r="B216" s="38"/>
      <c r="C216" s="37"/>
      <c r="D216" s="37"/>
      <c r="E216" s="37"/>
      <c r="F216" s="37" t="s">
        <v>3977</v>
      </c>
      <c r="G216" s="37" t="s">
        <v>695</v>
      </c>
      <c r="H216" s="38">
        <f>SUM(H194:H215)</f>
        <v>1</v>
      </c>
      <c r="I216" s="38">
        <f>SUM(I194:I215)</f>
        <v>0</v>
      </c>
      <c r="J216" s="38">
        <f>SUM(J194:J215)</f>
        <v>13</v>
      </c>
      <c r="K216" s="38">
        <f>SUM(K194:K215)</f>
        <v>17</v>
      </c>
      <c r="L216" s="37"/>
    </row>
    <row r="217" spans="1:12" s="172" customFormat="1" ht="20.25" customHeight="1" x14ac:dyDescent="0.25">
      <c r="A217" s="521" t="s">
        <v>910</v>
      </c>
      <c r="B217" s="521"/>
      <c r="C217" s="521"/>
      <c r="D217" s="521"/>
      <c r="E217" s="521"/>
      <c r="F217" s="521"/>
      <c r="G217" s="521"/>
      <c r="H217" s="521"/>
      <c r="I217" s="521"/>
      <c r="J217" s="521"/>
      <c r="K217" s="521"/>
      <c r="L217" s="521"/>
    </row>
    <row r="218" spans="1:12" s="172" customFormat="1" ht="15" hidden="1" customHeight="1" x14ac:dyDescent="0.25">
      <c r="A218" s="176">
        <v>1</v>
      </c>
      <c r="B218" s="177">
        <v>41548</v>
      </c>
      <c r="C218" s="409">
        <v>18.45</v>
      </c>
      <c r="D218" s="173" t="s">
        <v>4254</v>
      </c>
      <c r="E218" s="173" t="s">
        <v>661</v>
      </c>
      <c r="F218" s="173" t="s">
        <v>2574</v>
      </c>
      <c r="G218" s="173" t="s">
        <v>358</v>
      </c>
      <c r="H218" s="176"/>
      <c r="I218" s="176"/>
      <c r="J218" s="176"/>
      <c r="K218" s="176">
        <v>2</v>
      </c>
      <c r="L218" s="176" t="s">
        <v>62</v>
      </c>
    </row>
    <row r="219" spans="1:12" s="172" customFormat="1" ht="15" hidden="1" customHeight="1" x14ac:dyDescent="0.25">
      <c r="A219" s="176">
        <v>2</v>
      </c>
      <c r="B219" s="177">
        <v>41551</v>
      </c>
      <c r="C219" s="409">
        <v>16.3</v>
      </c>
      <c r="D219" s="173" t="s">
        <v>4255</v>
      </c>
      <c r="E219" s="173" t="s">
        <v>78</v>
      </c>
      <c r="F219" s="173" t="s">
        <v>958</v>
      </c>
      <c r="G219" s="173" t="s">
        <v>4256</v>
      </c>
      <c r="H219" s="176"/>
      <c r="I219" s="176"/>
      <c r="J219" s="176"/>
      <c r="K219" s="176"/>
      <c r="L219" s="173" t="s">
        <v>47</v>
      </c>
    </row>
    <row r="220" spans="1:12" s="172" customFormat="1" ht="15" hidden="1" customHeight="1" x14ac:dyDescent="0.25">
      <c r="A220" s="176">
        <v>3</v>
      </c>
      <c r="B220" s="177">
        <v>41552</v>
      </c>
      <c r="C220" s="409">
        <v>20.3</v>
      </c>
      <c r="D220" s="173" t="s">
        <v>4257</v>
      </c>
      <c r="E220" s="173" t="s">
        <v>661</v>
      </c>
      <c r="F220" s="173" t="s">
        <v>4258</v>
      </c>
      <c r="G220" s="173" t="s">
        <v>409</v>
      </c>
      <c r="H220" s="176"/>
      <c r="I220" s="176"/>
      <c r="J220" s="176"/>
      <c r="K220" s="176"/>
      <c r="L220" s="173" t="s">
        <v>94</v>
      </c>
    </row>
    <row r="221" spans="1:12" s="172" customFormat="1" ht="15" hidden="1" customHeight="1" x14ac:dyDescent="0.25">
      <c r="A221" s="176">
        <v>4</v>
      </c>
      <c r="B221" s="177">
        <v>41554</v>
      </c>
      <c r="C221" s="409">
        <v>17.100000000000001</v>
      </c>
      <c r="D221" s="173" t="s">
        <v>4259</v>
      </c>
      <c r="E221" s="173" t="s">
        <v>78</v>
      </c>
      <c r="F221" s="173" t="s">
        <v>4260</v>
      </c>
      <c r="G221" s="173" t="s">
        <v>4261</v>
      </c>
      <c r="H221" s="176"/>
      <c r="I221" s="176"/>
      <c r="J221" s="176"/>
      <c r="K221" s="176"/>
      <c r="L221" s="173" t="s">
        <v>54</v>
      </c>
    </row>
    <row r="222" spans="1:12" s="172" customFormat="1" ht="15" hidden="1" customHeight="1" x14ac:dyDescent="0.25">
      <c r="A222" s="176">
        <v>5</v>
      </c>
      <c r="B222" s="177">
        <v>41554</v>
      </c>
      <c r="C222" s="409">
        <v>21.33</v>
      </c>
      <c r="D222" s="173" t="s">
        <v>4262</v>
      </c>
      <c r="E222" s="173" t="s">
        <v>78</v>
      </c>
      <c r="F222" s="173" t="s">
        <v>2574</v>
      </c>
      <c r="G222" s="173" t="s">
        <v>409</v>
      </c>
      <c r="H222" s="176"/>
      <c r="I222" s="176"/>
      <c r="J222" s="176">
        <v>1</v>
      </c>
      <c r="K222" s="176"/>
      <c r="L222" s="173" t="s">
        <v>54</v>
      </c>
    </row>
    <row r="223" spans="1:12" s="172" customFormat="1" ht="15" hidden="1" customHeight="1" x14ac:dyDescent="0.25">
      <c r="A223" s="176">
        <v>6</v>
      </c>
      <c r="B223" s="177">
        <v>41555</v>
      </c>
      <c r="C223" s="409">
        <v>16.510000000000002</v>
      </c>
      <c r="D223" s="173" t="s">
        <v>4263</v>
      </c>
      <c r="E223" s="173" t="s">
        <v>661</v>
      </c>
      <c r="F223" s="173" t="s">
        <v>958</v>
      </c>
      <c r="G223" s="173" t="s">
        <v>4264</v>
      </c>
      <c r="H223" s="176"/>
      <c r="I223" s="176"/>
      <c r="J223" s="176">
        <v>1</v>
      </c>
      <c r="K223" s="176">
        <v>1</v>
      </c>
      <c r="L223" s="173" t="s">
        <v>62</v>
      </c>
    </row>
    <row r="224" spans="1:12" s="172" customFormat="1" ht="15" hidden="1" customHeight="1" x14ac:dyDescent="0.25">
      <c r="A224" s="176">
        <v>7</v>
      </c>
      <c r="B224" s="177">
        <v>41560</v>
      </c>
      <c r="C224" s="409">
        <v>8.25</v>
      </c>
      <c r="D224" s="173" t="s">
        <v>4265</v>
      </c>
      <c r="E224" s="173" t="s">
        <v>661</v>
      </c>
      <c r="F224" s="173" t="s">
        <v>958</v>
      </c>
      <c r="G224" s="173" t="s">
        <v>3253</v>
      </c>
      <c r="H224" s="176"/>
      <c r="I224" s="176"/>
      <c r="J224" s="176"/>
      <c r="K224" s="176"/>
      <c r="L224" s="173" t="s">
        <v>50</v>
      </c>
    </row>
    <row r="225" spans="1:12" s="172" customFormat="1" ht="15" hidden="1" customHeight="1" x14ac:dyDescent="0.25">
      <c r="A225" s="176">
        <v>8</v>
      </c>
      <c r="B225" s="177">
        <v>41562</v>
      </c>
      <c r="C225" s="409">
        <v>6.45</v>
      </c>
      <c r="D225" s="173" t="s">
        <v>4266</v>
      </c>
      <c r="E225" s="173" t="s">
        <v>1868</v>
      </c>
      <c r="F225" s="173" t="s">
        <v>3005</v>
      </c>
      <c r="G225" s="173" t="s">
        <v>409</v>
      </c>
      <c r="H225" s="176"/>
      <c r="I225" s="176"/>
      <c r="J225" s="176"/>
      <c r="K225" s="176"/>
      <c r="L225" s="173" t="s">
        <v>62</v>
      </c>
    </row>
    <row r="226" spans="1:12" s="172" customFormat="1" ht="15" hidden="1" customHeight="1" x14ac:dyDescent="0.25">
      <c r="A226" s="176">
        <v>9</v>
      </c>
      <c r="B226" s="177">
        <v>41564</v>
      </c>
      <c r="C226" s="409">
        <v>11.1</v>
      </c>
      <c r="D226" s="410" t="s">
        <v>4267</v>
      </c>
      <c r="E226" s="173" t="s">
        <v>1177</v>
      </c>
      <c r="F226" s="173" t="s">
        <v>4268</v>
      </c>
      <c r="G226" s="173"/>
      <c r="H226" s="176"/>
      <c r="I226" s="176"/>
      <c r="J226" s="176">
        <v>1</v>
      </c>
      <c r="K226" s="176"/>
      <c r="L226" s="173" t="s">
        <v>37</v>
      </c>
    </row>
    <row r="227" spans="1:12" s="172" customFormat="1" ht="15" hidden="1" customHeight="1" x14ac:dyDescent="0.25">
      <c r="A227" s="176">
        <v>10</v>
      </c>
      <c r="B227" s="177">
        <v>41930</v>
      </c>
      <c r="C227" s="409">
        <v>17.3</v>
      </c>
      <c r="D227" s="173" t="s">
        <v>4269</v>
      </c>
      <c r="E227" s="173" t="s">
        <v>4270</v>
      </c>
      <c r="F227" s="173" t="s">
        <v>958</v>
      </c>
      <c r="G227" s="173" t="s">
        <v>3253</v>
      </c>
      <c r="H227" s="176"/>
      <c r="I227" s="176"/>
      <c r="J227" s="176"/>
      <c r="K227" s="176"/>
      <c r="L227" s="173" t="s">
        <v>47</v>
      </c>
    </row>
    <row r="228" spans="1:12" s="172" customFormat="1" ht="15" hidden="1" customHeight="1" x14ac:dyDescent="0.25">
      <c r="A228" s="176">
        <v>11</v>
      </c>
      <c r="B228" s="177">
        <v>41567</v>
      </c>
      <c r="C228" s="409">
        <v>1.1299999999999999</v>
      </c>
      <c r="D228" s="173" t="s">
        <v>915</v>
      </c>
      <c r="E228" s="173" t="s">
        <v>4270</v>
      </c>
      <c r="F228" s="173" t="s">
        <v>4271</v>
      </c>
      <c r="G228" s="173" t="s">
        <v>3253</v>
      </c>
      <c r="H228" s="176"/>
      <c r="I228" s="176"/>
      <c r="J228" s="176">
        <v>1</v>
      </c>
      <c r="K228" s="176"/>
      <c r="L228" s="173" t="s">
        <v>50</v>
      </c>
    </row>
    <row r="229" spans="1:12" s="172" customFormat="1" ht="15" hidden="1" customHeight="1" x14ac:dyDescent="0.25">
      <c r="A229" s="176">
        <v>12</v>
      </c>
      <c r="B229" s="177">
        <v>41569</v>
      </c>
      <c r="C229" s="409">
        <v>22</v>
      </c>
      <c r="D229" s="173" t="s">
        <v>915</v>
      </c>
      <c r="E229" s="173" t="s">
        <v>78</v>
      </c>
      <c r="F229" s="173" t="s">
        <v>958</v>
      </c>
      <c r="G229" s="173" t="s">
        <v>3253</v>
      </c>
      <c r="H229" s="176"/>
      <c r="I229" s="176"/>
      <c r="J229" s="176">
        <v>1</v>
      </c>
      <c r="K229" s="176"/>
      <c r="L229" s="173" t="s">
        <v>62</v>
      </c>
    </row>
    <row r="230" spans="1:12" s="172" customFormat="1" ht="15" hidden="1" customHeight="1" x14ac:dyDescent="0.25">
      <c r="A230" s="176">
        <v>13</v>
      </c>
      <c r="B230" s="177">
        <v>41570</v>
      </c>
      <c r="C230" s="409">
        <v>19.2</v>
      </c>
      <c r="D230" s="173" t="s">
        <v>4272</v>
      </c>
      <c r="E230" s="173" t="s">
        <v>1177</v>
      </c>
      <c r="F230" s="173" t="s">
        <v>4273</v>
      </c>
      <c r="G230" s="173" t="s">
        <v>409</v>
      </c>
      <c r="H230" s="176"/>
      <c r="I230" s="176"/>
      <c r="J230" s="176"/>
      <c r="K230" s="176"/>
      <c r="L230" s="173" t="s">
        <v>123</v>
      </c>
    </row>
    <row r="231" spans="1:12" s="172" customFormat="1" ht="15" hidden="1" customHeight="1" x14ac:dyDescent="0.25">
      <c r="A231" s="176">
        <v>14</v>
      </c>
      <c r="B231" s="177">
        <v>41574</v>
      </c>
      <c r="C231" s="409">
        <v>19.3</v>
      </c>
      <c r="D231" s="173" t="s">
        <v>4274</v>
      </c>
      <c r="E231" s="173" t="s">
        <v>78</v>
      </c>
      <c r="F231" s="173" t="s">
        <v>201</v>
      </c>
      <c r="G231" s="173" t="s">
        <v>3014</v>
      </c>
      <c r="H231" s="176"/>
      <c r="I231" s="176"/>
      <c r="J231" s="176"/>
      <c r="K231" s="176">
        <v>1</v>
      </c>
      <c r="L231" s="173" t="s">
        <v>50</v>
      </c>
    </row>
    <row r="232" spans="1:12" s="172" customFormat="1" ht="15" hidden="1" customHeight="1" x14ac:dyDescent="0.25">
      <c r="A232" s="176">
        <v>15</v>
      </c>
      <c r="B232" s="177" t="s">
        <v>4275</v>
      </c>
      <c r="C232" s="409">
        <v>17.350000000000001</v>
      </c>
      <c r="D232" s="173" t="s">
        <v>4276</v>
      </c>
      <c r="E232" s="173" t="s">
        <v>1177</v>
      </c>
      <c r="F232" s="173" t="s">
        <v>4277</v>
      </c>
      <c r="G232" s="173" t="s">
        <v>409</v>
      </c>
      <c r="H232" s="176"/>
      <c r="I232" s="176"/>
      <c r="J232" s="176"/>
      <c r="K232" s="176">
        <v>1</v>
      </c>
      <c r="L232" s="173" t="s">
        <v>123</v>
      </c>
    </row>
    <row r="233" spans="1:12" s="5" customFormat="1" ht="20.100000000000001" customHeight="1" x14ac:dyDescent="0.25">
      <c r="A233" s="37"/>
      <c r="B233" s="38"/>
      <c r="C233" s="37"/>
      <c r="D233" s="37"/>
      <c r="E233" s="37"/>
      <c r="F233" s="37" t="s">
        <v>3960</v>
      </c>
      <c r="G233" s="37" t="s">
        <v>926</v>
      </c>
      <c r="H233" s="38">
        <f>SUM(H218:H232)</f>
        <v>0</v>
      </c>
      <c r="I233" s="38">
        <f>SUM(I218:I232)</f>
        <v>0</v>
      </c>
      <c r="J233" s="38">
        <f>SUM(J218:J232)</f>
        <v>5</v>
      </c>
      <c r="K233" s="38">
        <f>SUM(K218:K232)</f>
        <v>5</v>
      </c>
      <c r="L233" s="37"/>
    </row>
    <row r="234" spans="1:12" s="172" customFormat="1" ht="15" hidden="1" customHeight="1" x14ac:dyDescent="0.25">
      <c r="A234" s="176">
        <v>16</v>
      </c>
      <c r="B234" s="177">
        <v>41579</v>
      </c>
      <c r="C234" s="409">
        <v>8</v>
      </c>
      <c r="D234" s="173" t="s">
        <v>4278</v>
      </c>
      <c r="E234" s="173" t="s">
        <v>78</v>
      </c>
      <c r="F234" s="173" t="s">
        <v>958</v>
      </c>
      <c r="G234" s="173" t="s">
        <v>3253</v>
      </c>
      <c r="H234" s="176"/>
      <c r="I234" s="176"/>
      <c r="J234" s="176">
        <v>1</v>
      </c>
      <c r="K234" s="176"/>
      <c r="L234" s="173" t="s">
        <v>47</v>
      </c>
    </row>
    <row r="235" spans="1:12" s="172" customFormat="1" ht="15" hidden="1" customHeight="1" x14ac:dyDescent="0.25">
      <c r="A235" s="176">
        <v>17</v>
      </c>
      <c r="B235" s="177">
        <v>41582</v>
      </c>
      <c r="C235" s="409">
        <v>22.5</v>
      </c>
      <c r="D235" s="173" t="s">
        <v>4279</v>
      </c>
      <c r="E235" s="173" t="s">
        <v>2519</v>
      </c>
      <c r="F235" s="173" t="s">
        <v>4280</v>
      </c>
      <c r="G235" s="173" t="s">
        <v>409</v>
      </c>
      <c r="H235" s="176"/>
      <c r="I235" s="176"/>
      <c r="J235" s="176"/>
      <c r="K235" s="176"/>
      <c r="L235" s="173" t="s">
        <v>54</v>
      </c>
    </row>
    <row r="236" spans="1:12" s="172" customFormat="1" ht="15" hidden="1" customHeight="1" x14ac:dyDescent="0.25">
      <c r="A236" s="176">
        <v>18</v>
      </c>
      <c r="B236" s="177">
        <v>41585</v>
      </c>
      <c r="C236" s="193">
        <v>10.4</v>
      </c>
      <c r="D236" s="173" t="s">
        <v>4281</v>
      </c>
      <c r="E236" s="173" t="s">
        <v>1177</v>
      </c>
      <c r="F236" s="173" t="s">
        <v>4282</v>
      </c>
      <c r="G236" s="173" t="s">
        <v>4283</v>
      </c>
      <c r="H236" s="176"/>
      <c r="I236" s="176"/>
      <c r="J236" s="176">
        <v>1</v>
      </c>
      <c r="K236" s="176">
        <v>1</v>
      </c>
      <c r="L236" s="173" t="s">
        <v>37</v>
      </c>
    </row>
    <row r="237" spans="1:12" s="172" customFormat="1" ht="15" hidden="1" customHeight="1" x14ac:dyDescent="0.25">
      <c r="A237" s="176">
        <v>19</v>
      </c>
      <c r="B237" s="177">
        <v>41589</v>
      </c>
      <c r="C237" s="409">
        <v>11.4</v>
      </c>
      <c r="D237" s="173" t="s">
        <v>4284</v>
      </c>
      <c r="E237" s="173" t="s">
        <v>78</v>
      </c>
      <c r="F237" s="173" t="s">
        <v>4285</v>
      </c>
      <c r="G237" s="173" t="s">
        <v>3018</v>
      </c>
      <c r="H237" s="176"/>
      <c r="I237" s="176"/>
      <c r="J237" s="176"/>
      <c r="K237" s="176">
        <v>1</v>
      </c>
      <c r="L237" s="173" t="s">
        <v>54</v>
      </c>
    </row>
    <row r="238" spans="1:12" s="172" customFormat="1" ht="15" hidden="1" customHeight="1" x14ac:dyDescent="0.25">
      <c r="A238" s="176">
        <v>20</v>
      </c>
      <c r="B238" s="177">
        <v>41590</v>
      </c>
      <c r="C238" s="409">
        <v>7.5</v>
      </c>
      <c r="D238" s="173" t="s">
        <v>4286</v>
      </c>
      <c r="E238" s="173" t="s">
        <v>661</v>
      </c>
      <c r="F238" s="173" t="s">
        <v>4287</v>
      </c>
      <c r="G238" s="173" t="s">
        <v>4283</v>
      </c>
      <c r="H238" s="176"/>
      <c r="I238" s="176"/>
      <c r="J238" s="176"/>
      <c r="K238" s="176">
        <v>1</v>
      </c>
      <c r="L238" s="173" t="s">
        <v>62</v>
      </c>
    </row>
    <row r="239" spans="1:12" s="172" customFormat="1" ht="15" hidden="1" customHeight="1" x14ac:dyDescent="0.25">
      <c r="A239" s="176">
        <v>21</v>
      </c>
      <c r="B239" s="177">
        <v>41590</v>
      </c>
      <c r="C239" s="409">
        <v>8.06</v>
      </c>
      <c r="D239" s="173" t="s">
        <v>4288</v>
      </c>
      <c r="E239" s="173" t="s">
        <v>78</v>
      </c>
      <c r="F239" s="173" t="s">
        <v>1054</v>
      </c>
      <c r="G239" s="173" t="s">
        <v>409</v>
      </c>
      <c r="H239" s="176"/>
      <c r="I239" s="176"/>
      <c r="J239" s="176">
        <v>1</v>
      </c>
      <c r="K239" s="176"/>
      <c r="L239" s="173" t="s">
        <v>62</v>
      </c>
    </row>
    <row r="240" spans="1:12" s="172" customFormat="1" ht="15" hidden="1" customHeight="1" x14ac:dyDescent="0.25">
      <c r="A240" s="176">
        <v>22</v>
      </c>
      <c r="B240" s="177">
        <v>41590</v>
      </c>
      <c r="C240" s="409">
        <v>17.05</v>
      </c>
      <c r="D240" s="173" t="s">
        <v>4289</v>
      </c>
      <c r="E240" s="173" t="s">
        <v>1177</v>
      </c>
      <c r="F240" s="173" t="s">
        <v>1054</v>
      </c>
      <c r="G240" s="173" t="s">
        <v>409</v>
      </c>
      <c r="H240" s="176"/>
      <c r="I240" s="176"/>
      <c r="J240" s="176">
        <v>1</v>
      </c>
      <c r="K240" s="176"/>
      <c r="L240" s="173" t="s">
        <v>2312</v>
      </c>
    </row>
    <row r="241" spans="1:12" s="172" customFormat="1" ht="15" hidden="1" customHeight="1" x14ac:dyDescent="0.25">
      <c r="A241" s="176">
        <v>23</v>
      </c>
      <c r="B241" s="177">
        <v>41590</v>
      </c>
      <c r="C241" s="409">
        <v>8</v>
      </c>
      <c r="D241" s="173" t="s">
        <v>4290</v>
      </c>
      <c r="E241" s="173" t="s">
        <v>78</v>
      </c>
      <c r="F241" s="173" t="s">
        <v>1054</v>
      </c>
      <c r="G241" s="173" t="s">
        <v>409</v>
      </c>
      <c r="H241" s="176"/>
      <c r="I241" s="176"/>
      <c r="J241" s="176">
        <v>1</v>
      </c>
      <c r="K241" s="176"/>
      <c r="L241" s="173" t="s">
        <v>62</v>
      </c>
    </row>
    <row r="242" spans="1:12" s="172" customFormat="1" ht="15" hidden="1" customHeight="1" x14ac:dyDescent="0.25">
      <c r="A242" s="176">
        <v>24</v>
      </c>
      <c r="B242" s="177" t="s">
        <v>4291</v>
      </c>
      <c r="C242" s="409">
        <v>19.05</v>
      </c>
      <c r="D242" s="173" t="s">
        <v>4292</v>
      </c>
      <c r="E242" s="173" t="s">
        <v>78</v>
      </c>
      <c r="F242" s="173" t="s">
        <v>4293</v>
      </c>
      <c r="G242" s="173" t="s">
        <v>4294</v>
      </c>
      <c r="H242" s="176"/>
      <c r="I242" s="176"/>
      <c r="J242" s="176"/>
      <c r="K242" s="176"/>
      <c r="L242" s="173" t="s">
        <v>123</v>
      </c>
    </row>
    <row r="243" spans="1:12" s="172" customFormat="1" ht="15" hidden="1" customHeight="1" x14ac:dyDescent="0.25">
      <c r="A243" s="176">
        <v>25</v>
      </c>
      <c r="B243" s="177">
        <v>41593</v>
      </c>
      <c r="C243" s="409">
        <v>5.3</v>
      </c>
      <c r="D243" s="173" t="s">
        <v>4295</v>
      </c>
      <c r="E243" s="173" t="s">
        <v>1177</v>
      </c>
      <c r="F243" s="173" t="s">
        <v>4260</v>
      </c>
      <c r="G243" s="173" t="s">
        <v>3253</v>
      </c>
      <c r="H243" s="176"/>
      <c r="I243" s="176"/>
      <c r="J243" s="176">
        <v>1</v>
      </c>
      <c r="K243" s="176"/>
      <c r="L243" s="173" t="s">
        <v>47</v>
      </c>
    </row>
    <row r="244" spans="1:12" s="172" customFormat="1" ht="15" hidden="1" customHeight="1" x14ac:dyDescent="0.25">
      <c r="A244" s="176">
        <v>26</v>
      </c>
      <c r="B244" s="177">
        <v>41594</v>
      </c>
      <c r="C244" s="409">
        <v>17.55</v>
      </c>
      <c r="D244" s="173" t="s">
        <v>4296</v>
      </c>
      <c r="E244" s="173" t="s">
        <v>4297</v>
      </c>
      <c r="F244" s="173" t="s">
        <v>4298</v>
      </c>
      <c r="G244" s="173" t="s">
        <v>409</v>
      </c>
      <c r="H244" s="176"/>
      <c r="I244" s="176"/>
      <c r="J244" s="176"/>
      <c r="K244" s="176"/>
      <c r="L244" s="173" t="s">
        <v>94</v>
      </c>
    </row>
    <row r="245" spans="1:12" s="172" customFormat="1" ht="15" hidden="1" customHeight="1" x14ac:dyDescent="0.25">
      <c r="A245" s="176">
        <v>27</v>
      </c>
      <c r="B245" s="177" t="s">
        <v>4299</v>
      </c>
      <c r="C245" s="409">
        <v>9</v>
      </c>
      <c r="D245" s="173" t="s">
        <v>4300</v>
      </c>
      <c r="E245" s="173" t="s">
        <v>661</v>
      </c>
      <c r="F245" s="173" t="s">
        <v>4301</v>
      </c>
      <c r="G245" s="173"/>
      <c r="H245" s="176">
        <v>1</v>
      </c>
      <c r="I245" s="176"/>
      <c r="J245" s="176"/>
      <c r="K245" s="176"/>
      <c r="L245" s="173" t="s">
        <v>37</v>
      </c>
    </row>
    <row r="246" spans="1:12" s="172" customFormat="1" ht="15" hidden="1" customHeight="1" x14ac:dyDescent="0.25">
      <c r="A246" s="176">
        <v>28</v>
      </c>
      <c r="B246" s="177">
        <v>41599</v>
      </c>
      <c r="C246" s="409">
        <v>13</v>
      </c>
      <c r="D246" s="173" t="s">
        <v>4302</v>
      </c>
      <c r="E246" s="173" t="s">
        <v>78</v>
      </c>
      <c r="F246" s="173" t="s">
        <v>4303</v>
      </c>
      <c r="G246" s="173" t="s">
        <v>3014</v>
      </c>
      <c r="H246" s="176"/>
      <c r="I246" s="176"/>
      <c r="J246" s="176"/>
      <c r="K246" s="176"/>
      <c r="L246" s="173" t="s">
        <v>37</v>
      </c>
    </row>
    <row r="247" spans="1:12" s="172" customFormat="1" ht="15" hidden="1" customHeight="1" x14ac:dyDescent="0.25">
      <c r="A247" s="176">
        <v>29</v>
      </c>
      <c r="B247" s="177">
        <v>41599</v>
      </c>
      <c r="C247" s="409">
        <v>19</v>
      </c>
      <c r="D247" s="173" t="s">
        <v>4304</v>
      </c>
      <c r="E247" s="173" t="s">
        <v>78</v>
      </c>
      <c r="F247" s="173" t="s">
        <v>4305</v>
      </c>
      <c r="G247" s="173" t="s">
        <v>4264</v>
      </c>
      <c r="H247" s="176"/>
      <c r="I247" s="176"/>
      <c r="J247" s="176"/>
      <c r="K247" s="176"/>
      <c r="L247" s="173" t="s">
        <v>37</v>
      </c>
    </row>
    <row r="248" spans="1:12" s="172" customFormat="1" ht="15" hidden="1" customHeight="1" x14ac:dyDescent="0.25">
      <c r="A248" s="176">
        <v>30</v>
      </c>
      <c r="B248" s="177">
        <v>41602</v>
      </c>
      <c r="C248" s="409">
        <v>19.3</v>
      </c>
      <c r="D248" s="173" t="s">
        <v>4306</v>
      </c>
      <c r="E248" s="173" t="s">
        <v>78</v>
      </c>
      <c r="F248" s="173" t="s">
        <v>4282</v>
      </c>
      <c r="G248" s="173" t="s">
        <v>4283</v>
      </c>
      <c r="H248" s="176"/>
      <c r="I248" s="176"/>
      <c r="J248" s="176"/>
      <c r="K248" s="176"/>
      <c r="L248" s="173" t="s">
        <v>50</v>
      </c>
    </row>
    <row r="249" spans="1:12" s="172" customFormat="1" ht="15" hidden="1" customHeight="1" x14ac:dyDescent="0.25">
      <c r="A249" s="176">
        <v>31</v>
      </c>
      <c r="B249" s="177">
        <v>41602</v>
      </c>
      <c r="C249" s="409">
        <v>18</v>
      </c>
      <c r="D249" s="173" t="s">
        <v>4307</v>
      </c>
      <c r="E249" s="173" t="s">
        <v>78</v>
      </c>
      <c r="F249" s="173" t="s">
        <v>958</v>
      </c>
      <c r="G249" s="173" t="s">
        <v>3018</v>
      </c>
      <c r="H249" s="176"/>
      <c r="I249" s="176"/>
      <c r="J249" s="176"/>
      <c r="K249" s="176"/>
      <c r="L249" s="173" t="s">
        <v>50</v>
      </c>
    </row>
    <row r="250" spans="1:12" s="172" customFormat="1" ht="15" hidden="1" customHeight="1" x14ac:dyDescent="0.25">
      <c r="A250" s="176">
        <v>32</v>
      </c>
      <c r="B250" s="177" t="s">
        <v>4308</v>
      </c>
      <c r="C250" s="409">
        <v>17</v>
      </c>
      <c r="D250" s="173" t="s">
        <v>4309</v>
      </c>
      <c r="E250" s="173" t="s">
        <v>661</v>
      </c>
      <c r="F250" s="173" t="s">
        <v>4310</v>
      </c>
      <c r="G250" s="173" t="s">
        <v>3014</v>
      </c>
      <c r="H250" s="176"/>
      <c r="I250" s="176"/>
      <c r="J250" s="176"/>
      <c r="K250" s="176"/>
      <c r="L250" s="173" t="s">
        <v>47</v>
      </c>
    </row>
    <row r="251" spans="1:12" s="5" customFormat="1" ht="20.100000000000001" customHeight="1" x14ac:dyDescent="0.25">
      <c r="A251" s="37"/>
      <c r="B251" s="38"/>
      <c r="C251" s="37"/>
      <c r="D251" s="37"/>
      <c r="E251" s="37"/>
      <c r="F251" s="37" t="s">
        <v>3966</v>
      </c>
      <c r="G251" s="37" t="s">
        <v>926</v>
      </c>
      <c r="H251" s="38">
        <f>SUM(H234:H250)</f>
        <v>1</v>
      </c>
      <c r="I251" s="38">
        <f>SUM(I234:I250)</f>
        <v>0</v>
      </c>
      <c r="J251" s="38">
        <f>SUM(J234:J250)</f>
        <v>6</v>
      </c>
      <c r="K251" s="38">
        <f>SUM(K234:K250)</f>
        <v>3</v>
      </c>
      <c r="L251" s="37"/>
    </row>
    <row r="252" spans="1:12" s="172" customFormat="1" ht="15" hidden="1" customHeight="1" x14ac:dyDescent="0.25">
      <c r="A252" s="176">
        <v>33</v>
      </c>
      <c r="B252" s="177">
        <v>41613</v>
      </c>
      <c r="C252" s="409">
        <v>12.2</v>
      </c>
      <c r="D252" s="173" t="s">
        <v>4311</v>
      </c>
      <c r="E252" s="173" t="s">
        <v>1177</v>
      </c>
      <c r="F252" s="173" t="s">
        <v>4312</v>
      </c>
      <c r="G252" s="173" t="s">
        <v>4313</v>
      </c>
      <c r="H252" s="176"/>
      <c r="I252" s="176"/>
      <c r="J252" s="176">
        <v>1</v>
      </c>
      <c r="K252" s="176">
        <v>1</v>
      </c>
      <c r="L252" s="173" t="s">
        <v>37</v>
      </c>
    </row>
    <row r="253" spans="1:12" s="172" customFormat="1" ht="15" hidden="1" customHeight="1" x14ac:dyDescent="0.25">
      <c r="A253" s="176">
        <v>34</v>
      </c>
      <c r="B253" s="177">
        <v>41615</v>
      </c>
      <c r="C253" s="409">
        <v>20</v>
      </c>
      <c r="D253" s="173" t="s">
        <v>4314</v>
      </c>
      <c r="E253" s="173" t="s">
        <v>2519</v>
      </c>
      <c r="F253" s="173" t="s">
        <v>4315</v>
      </c>
      <c r="G253" s="173" t="s">
        <v>3018</v>
      </c>
      <c r="H253" s="176"/>
      <c r="I253" s="176"/>
      <c r="J253" s="176"/>
      <c r="K253" s="176"/>
      <c r="L253" s="173" t="s">
        <v>94</v>
      </c>
    </row>
    <row r="254" spans="1:12" s="172" customFormat="1" ht="15" hidden="1" customHeight="1" x14ac:dyDescent="0.25">
      <c r="A254" s="176">
        <v>35</v>
      </c>
      <c r="B254" s="177">
        <v>41616</v>
      </c>
      <c r="C254" s="409">
        <v>15</v>
      </c>
      <c r="D254" s="173" t="s">
        <v>4266</v>
      </c>
      <c r="E254" s="173" t="s">
        <v>1177</v>
      </c>
      <c r="F254" s="173" t="s">
        <v>958</v>
      </c>
      <c r="G254" s="173" t="s">
        <v>3018</v>
      </c>
      <c r="H254" s="176"/>
      <c r="I254" s="176"/>
      <c r="J254" s="176">
        <v>1</v>
      </c>
      <c r="K254" s="176"/>
      <c r="L254" s="173" t="s">
        <v>50</v>
      </c>
    </row>
    <row r="255" spans="1:12" s="172" customFormat="1" ht="15" hidden="1" customHeight="1" x14ac:dyDescent="0.25">
      <c r="A255" s="176">
        <v>36</v>
      </c>
      <c r="B255" s="177">
        <v>41622</v>
      </c>
      <c r="C255" s="409">
        <v>10.3</v>
      </c>
      <c r="D255" s="173" t="s">
        <v>4316</v>
      </c>
      <c r="E255" s="173" t="s">
        <v>78</v>
      </c>
      <c r="F255" s="173" t="s">
        <v>2528</v>
      </c>
      <c r="G255" s="173" t="s">
        <v>3253</v>
      </c>
      <c r="H255" s="176"/>
      <c r="I255" s="176"/>
      <c r="J255" s="176">
        <v>1</v>
      </c>
      <c r="K255" s="176"/>
      <c r="L255" s="173" t="s">
        <v>94</v>
      </c>
    </row>
    <row r="256" spans="1:12" s="172" customFormat="1" ht="15" hidden="1" customHeight="1" x14ac:dyDescent="0.25">
      <c r="A256" s="176">
        <v>37</v>
      </c>
      <c r="B256" s="177">
        <v>41624</v>
      </c>
      <c r="C256" s="409">
        <v>19.149999999999999</v>
      </c>
      <c r="D256" s="173" t="s">
        <v>4317</v>
      </c>
      <c r="E256" s="173" t="s">
        <v>1177</v>
      </c>
      <c r="F256" s="173" t="s">
        <v>4318</v>
      </c>
      <c r="G256" s="173" t="s">
        <v>4319</v>
      </c>
      <c r="H256" s="176"/>
      <c r="I256" s="176"/>
      <c r="J256" s="176">
        <v>1</v>
      </c>
      <c r="K256" s="176"/>
      <c r="L256" s="173" t="s">
        <v>54</v>
      </c>
    </row>
    <row r="257" spans="1:12" s="172" customFormat="1" ht="15" hidden="1" customHeight="1" x14ac:dyDescent="0.25">
      <c r="A257" s="176">
        <v>38</v>
      </c>
      <c r="B257" s="177">
        <v>41628</v>
      </c>
      <c r="C257" s="409">
        <v>8.15</v>
      </c>
      <c r="D257" s="173" t="s">
        <v>4320</v>
      </c>
      <c r="E257" s="173" t="s">
        <v>1177</v>
      </c>
      <c r="F257" s="173" t="s">
        <v>4321</v>
      </c>
      <c r="G257" s="173" t="s">
        <v>3018</v>
      </c>
      <c r="H257" s="176"/>
      <c r="I257" s="176"/>
      <c r="J257" s="176">
        <v>2</v>
      </c>
      <c r="K257" s="176"/>
      <c r="L257" s="173" t="s">
        <v>47</v>
      </c>
    </row>
    <row r="258" spans="1:12" s="172" customFormat="1" ht="15" hidden="1" customHeight="1" x14ac:dyDescent="0.25">
      <c r="A258" s="176">
        <v>39</v>
      </c>
      <c r="B258" s="177">
        <v>41629</v>
      </c>
      <c r="C258" s="409">
        <v>20.55</v>
      </c>
      <c r="D258" s="173" t="s">
        <v>4278</v>
      </c>
      <c r="E258" s="173" t="s">
        <v>1177</v>
      </c>
      <c r="F258" s="173" t="s">
        <v>36</v>
      </c>
      <c r="G258" s="173"/>
      <c r="H258" s="176"/>
      <c r="I258" s="176"/>
      <c r="J258" s="176">
        <v>1</v>
      </c>
      <c r="K258" s="176"/>
      <c r="L258" s="173" t="s">
        <v>94</v>
      </c>
    </row>
    <row r="259" spans="1:12" s="172" customFormat="1" ht="15" hidden="1" customHeight="1" x14ac:dyDescent="0.25">
      <c r="A259" s="176">
        <v>40</v>
      </c>
      <c r="B259" s="177">
        <v>41630</v>
      </c>
      <c r="C259" s="409">
        <v>13.4</v>
      </c>
      <c r="D259" s="173" t="s">
        <v>4322</v>
      </c>
      <c r="E259" s="173" t="s">
        <v>2519</v>
      </c>
      <c r="F259" s="173" t="s">
        <v>4323</v>
      </c>
      <c r="G259" s="173" t="s">
        <v>4324</v>
      </c>
      <c r="H259" s="176"/>
      <c r="I259" s="176"/>
      <c r="J259" s="176"/>
      <c r="K259" s="176"/>
      <c r="L259" s="173" t="s">
        <v>50</v>
      </c>
    </row>
    <row r="260" spans="1:12" s="172" customFormat="1" ht="15" hidden="1" customHeight="1" x14ac:dyDescent="0.25">
      <c r="A260" s="176">
        <v>41</v>
      </c>
      <c r="B260" s="177">
        <v>41633</v>
      </c>
      <c r="C260" s="409">
        <v>17.399999999999999</v>
      </c>
      <c r="D260" s="173" t="s">
        <v>4325</v>
      </c>
      <c r="E260" s="173" t="s">
        <v>78</v>
      </c>
      <c r="F260" s="173" t="s">
        <v>656</v>
      </c>
      <c r="G260" s="173" t="s">
        <v>3047</v>
      </c>
      <c r="H260" s="176"/>
      <c r="I260" s="176"/>
      <c r="J260" s="176"/>
      <c r="K260" s="176">
        <v>2</v>
      </c>
      <c r="L260" s="173" t="s">
        <v>123</v>
      </c>
    </row>
    <row r="261" spans="1:12" s="172" customFormat="1" ht="15" hidden="1" customHeight="1" x14ac:dyDescent="0.25">
      <c r="A261" s="176">
        <v>42</v>
      </c>
      <c r="B261" s="177">
        <v>41633</v>
      </c>
      <c r="C261" s="409">
        <v>22.45</v>
      </c>
      <c r="D261" s="173" t="s">
        <v>4326</v>
      </c>
      <c r="E261" s="173" t="s">
        <v>661</v>
      </c>
      <c r="F261" s="173" t="s">
        <v>958</v>
      </c>
      <c r="G261" s="173" t="s">
        <v>3018</v>
      </c>
      <c r="H261" s="176"/>
      <c r="I261" s="176"/>
      <c r="J261" s="176"/>
      <c r="K261" s="176">
        <v>1</v>
      </c>
      <c r="L261" s="173" t="s">
        <v>123</v>
      </c>
    </row>
    <row r="262" spans="1:12" s="172" customFormat="1" ht="15" hidden="1" customHeight="1" x14ac:dyDescent="0.25">
      <c r="A262" s="176">
        <v>43</v>
      </c>
      <c r="B262" s="177">
        <v>41639</v>
      </c>
      <c r="C262" s="409"/>
      <c r="D262" s="173" t="s">
        <v>4327</v>
      </c>
      <c r="E262" s="173" t="s">
        <v>661</v>
      </c>
      <c r="F262" s="173" t="s">
        <v>4328</v>
      </c>
      <c r="G262" s="173" t="s">
        <v>4313</v>
      </c>
      <c r="H262" s="176">
        <v>1</v>
      </c>
      <c r="I262" s="176"/>
      <c r="J262" s="176"/>
      <c r="K262" s="176"/>
      <c r="L262" s="173" t="s">
        <v>62</v>
      </c>
    </row>
    <row r="263" spans="1:12" s="5" customFormat="1" ht="20.100000000000001" customHeight="1" x14ac:dyDescent="0.25">
      <c r="A263" s="37"/>
      <c r="B263" s="38"/>
      <c r="C263" s="37"/>
      <c r="D263" s="37"/>
      <c r="E263" s="37"/>
      <c r="F263" s="37" t="s">
        <v>3977</v>
      </c>
      <c r="G263" s="37" t="s">
        <v>926</v>
      </c>
      <c r="H263" s="38">
        <f>SUM(H252:H262)</f>
        <v>1</v>
      </c>
      <c r="I263" s="38">
        <f>SUM(I252:I262)</f>
        <v>0</v>
      </c>
      <c r="J263" s="38">
        <f>SUM(J252:J262)</f>
        <v>7</v>
      </c>
      <c r="K263" s="38">
        <f>SUM(K252:K262)</f>
        <v>4</v>
      </c>
      <c r="L263" s="37"/>
    </row>
    <row r="264" spans="1:12" s="172" customFormat="1" ht="23.25" customHeight="1" x14ac:dyDescent="0.25">
      <c r="A264" s="518" t="s">
        <v>4329</v>
      </c>
      <c r="B264" s="518"/>
      <c r="C264" s="518"/>
      <c r="D264" s="518"/>
      <c r="E264" s="518"/>
      <c r="F264" s="518"/>
      <c r="G264" s="518"/>
      <c r="H264" s="518"/>
      <c r="I264" s="518"/>
      <c r="J264" s="518"/>
      <c r="K264" s="518"/>
      <c r="L264" s="518"/>
    </row>
    <row r="265" spans="1:12" s="172" customFormat="1" ht="15" hidden="1" customHeight="1" x14ac:dyDescent="0.25">
      <c r="A265" s="176">
        <v>1</v>
      </c>
      <c r="B265" s="205">
        <v>41548</v>
      </c>
      <c r="C265" s="372" t="s">
        <v>4330</v>
      </c>
      <c r="D265" s="173" t="s">
        <v>4331</v>
      </c>
      <c r="E265" s="173" t="s">
        <v>78</v>
      </c>
      <c r="F265" s="173" t="s">
        <v>298</v>
      </c>
      <c r="G265" s="173" t="s">
        <v>310</v>
      </c>
      <c r="H265" s="176"/>
      <c r="I265" s="176"/>
      <c r="J265" s="176"/>
      <c r="K265" s="176"/>
      <c r="L265" s="411" t="s">
        <v>280</v>
      </c>
    </row>
    <row r="266" spans="1:12" s="172" customFormat="1" ht="15" hidden="1" customHeight="1" x14ac:dyDescent="0.25">
      <c r="A266" s="176">
        <v>2</v>
      </c>
      <c r="B266" s="205">
        <v>41548</v>
      </c>
      <c r="C266" s="372">
        <v>19.32</v>
      </c>
      <c r="D266" s="173" t="s">
        <v>4332</v>
      </c>
      <c r="E266" s="173" t="s">
        <v>78</v>
      </c>
      <c r="F266" s="173" t="s">
        <v>4333</v>
      </c>
      <c r="G266" s="321" t="s">
        <v>310</v>
      </c>
      <c r="H266" s="176"/>
      <c r="I266" s="176"/>
      <c r="J266" s="176">
        <v>1</v>
      </c>
      <c r="K266" s="176"/>
      <c r="L266" s="411" t="s">
        <v>280</v>
      </c>
    </row>
    <row r="267" spans="1:12" s="172" customFormat="1" ht="15" hidden="1" customHeight="1" x14ac:dyDescent="0.25">
      <c r="A267" s="176">
        <v>3</v>
      </c>
      <c r="B267" s="205">
        <v>41550</v>
      </c>
      <c r="C267" s="372">
        <v>14.58</v>
      </c>
      <c r="D267" s="173" t="s">
        <v>4334</v>
      </c>
      <c r="E267" s="173" t="s">
        <v>661</v>
      </c>
      <c r="F267" s="173" t="s">
        <v>298</v>
      </c>
      <c r="G267" s="321" t="s">
        <v>310</v>
      </c>
      <c r="H267" s="176"/>
      <c r="I267" s="176"/>
      <c r="J267" s="176"/>
      <c r="K267" s="176">
        <v>1</v>
      </c>
      <c r="L267" s="411" t="s">
        <v>288</v>
      </c>
    </row>
    <row r="268" spans="1:12" s="172" customFormat="1" ht="15" hidden="1" customHeight="1" x14ac:dyDescent="0.25">
      <c r="A268" s="176">
        <v>4</v>
      </c>
      <c r="B268" s="205">
        <v>41554</v>
      </c>
      <c r="C268" s="372">
        <v>22.45</v>
      </c>
      <c r="D268" s="173" t="s">
        <v>4335</v>
      </c>
      <c r="E268" s="173" t="s">
        <v>661</v>
      </c>
      <c r="F268" s="173" t="s">
        <v>920</v>
      </c>
      <c r="G268" s="321" t="s">
        <v>279</v>
      </c>
      <c r="H268" s="176"/>
      <c r="I268" s="176"/>
      <c r="J268" s="176"/>
      <c r="K268" s="176">
        <v>1</v>
      </c>
      <c r="L268" s="411" t="s">
        <v>321</v>
      </c>
    </row>
    <row r="269" spans="1:12" s="172" customFormat="1" ht="15" hidden="1" customHeight="1" x14ac:dyDescent="0.25">
      <c r="A269" s="176">
        <v>5</v>
      </c>
      <c r="B269" s="205">
        <v>41554</v>
      </c>
      <c r="C269" s="372">
        <v>22.5</v>
      </c>
      <c r="D269" s="173" t="s">
        <v>4336</v>
      </c>
      <c r="E269" s="173" t="s">
        <v>4337</v>
      </c>
      <c r="F269" s="173" t="s">
        <v>298</v>
      </c>
      <c r="G269" s="321" t="s">
        <v>310</v>
      </c>
      <c r="H269" s="176"/>
      <c r="I269" s="176"/>
      <c r="J269" s="176"/>
      <c r="K269" s="176"/>
      <c r="L269" s="411" t="s">
        <v>321</v>
      </c>
    </row>
    <row r="270" spans="1:12" s="172" customFormat="1" ht="15" hidden="1" customHeight="1" x14ac:dyDescent="0.25">
      <c r="A270" s="176">
        <v>6</v>
      </c>
      <c r="B270" s="205">
        <v>41556</v>
      </c>
      <c r="C270" s="372">
        <v>23.3</v>
      </c>
      <c r="D270" s="173" t="s">
        <v>4338</v>
      </c>
      <c r="E270" s="173" t="s">
        <v>661</v>
      </c>
      <c r="F270" s="173" t="s">
        <v>4339</v>
      </c>
      <c r="G270" s="321" t="s">
        <v>310</v>
      </c>
      <c r="H270" s="176"/>
      <c r="I270" s="176"/>
      <c r="J270" s="176">
        <v>1</v>
      </c>
      <c r="K270" s="176"/>
      <c r="L270" s="411" t="s">
        <v>293</v>
      </c>
    </row>
    <row r="271" spans="1:12" s="172" customFormat="1" ht="15" hidden="1" customHeight="1" x14ac:dyDescent="0.25">
      <c r="A271" s="176">
        <v>7</v>
      </c>
      <c r="B271" s="205">
        <v>41557</v>
      </c>
      <c r="C271" s="372">
        <v>15.28</v>
      </c>
      <c r="D271" s="173" t="s">
        <v>4334</v>
      </c>
      <c r="E271" s="173" t="s">
        <v>661</v>
      </c>
      <c r="F271" s="173" t="s">
        <v>3736</v>
      </c>
      <c r="G271" s="321" t="s">
        <v>310</v>
      </c>
      <c r="H271" s="176"/>
      <c r="I271" s="176"/>
      <c r="J271" s="176"/>
      <c r="K271" s="176">
        <v>1</v>
      </c>
      <c r="L271" s="411" t="s">
        <v>288</v>
      </c>
    </row>
    <row r="272" spans="1:12" s="172" customFormat="1" ht="15" hidden="1" customHeight="1" x14ac:dyDescent="0.25">
      <c r="A272" s="176">
        <v>8</v>
      </c>
      <c r="B272" s="205">
        <v>41559</v>
      </c>
      <c r="C272" s="372">
        <v>19.12</v>
      </c>
      <c r="D272" s="412" t="s">
        <v>4340</v>
      </c>
      <c r="E272" s="173" t="s">
        <v>661</v>
      </c>
      <c r="F272" s="173" t="s">
        <v>1335</v>
      </c>
      <c r="G272" s="321" t="s">
        <v>279</v>
      </c>
      <c r="H272" s="176"/>
      <c r="I272" s="176"/>
      <c r="J272" s="176"/>
      <c r="K272" s="176">
        <v>1</v>
      </c>
      <c r="L272" s="411" t="s">
        <v>4341</v>
      </c>
    </row>
    <row r="273" spans="1:12" s="172" customFormat="1" ht="15" hidden="1" customHeight="1" x14ac:dyDescent="0.25">
      <c r="A273" s="176">
        <v>9</v>
      </c>
      <c r="B273" s="205">
        <v>41560</v>
      </c>
      <c r="C273" s="372">
        <v>13</v>
      </c>
      <c r="D273" s="412" t="s">
        <v>4342</v>
      </c>
      <c r="E273" s="173" t="s">
        <v>661</v>
      </c>
      <c r="F273" s="173" t="s">
        <v>1187</v>
      </c>
      <c r="G273" s="321" t="s">
        <v>279</v>
      </c>
      <c r="H273" s="176"/>
      <c r="I273" s="176"/>
      <c r="J273" s="176"/>
      <c r="K273" s="176">
        <v>1</v>
      </c>
      <c r="L273" s="411" t="s">
        <v>305</v>
      </c>
    </row>
    <row r="274" spans="1:12" s="172" customFormat="1" ht="15" hidden="1" customHeight="1" x14ac:dyDescent="0.25">
      <c r="A274" s="176">
        <v>10</v>
      </c>
      <c r="B274" s="205">
        <v>41561</v>
      </c>
      <c r="C274" s="372">
        <v>13.3</v>
      </c>
      <c r="D274" s="173" t="s">
        <v>4343</v>
      </c>
      <c r="E274" s="173" t="s">
        <v>661</v>
      </c>
      <c r="F274" s="173" t="s">
        <v>914</v>
      </c>
      <c r="G274" s="321" t="s">
        <v>310</v>
      </c>
      <c r="H274" s="176"/>
      <c r="I274" s="176"/>
      <c r="J274" s="176">
        <v>2</v>
      </c>
      <c r="K274" s="176"/>
      <c r="L274" s="411" t="s">
        <v>321</v>
      </c>
    </row>
    <row r="275" spans="1:12" s="172" customFormat="1" ht="15" hidden="1" customHeight="1" x14ac:dyDescent="0.25">
      <c r="A275" s="176">
        <v>11</v>
      </c>
      <c r="B275" s="205">
        <v>41929</v>
      </c>
      <c r="C275" s="372">
        <v>17.3</v>
      </c>
      <c r="D275" s="173" t="s">
        <v>4344</v>
      </c>
      <c r="E275" s="173" t="s">
        <v>78</v>
      </c>
      <c r="F275" s="173" t="s">
        <v>914</v>
      </c>
      <c r="G275" s="321" t="s">
        <v>310</v>
      </c>
      <c r="H275" s="176"/>
      <c r="I275" s="176"/>
      <c r="J275" s="176"/>
      <c r="K275" s="176">
        <v>3</v>
      </c>
      <c r="L275" s="411" t="s">
        <v>288</v>
      </c>
    </row>
    <row r="276" spans="1:12" s="172" customFormat="1" ht="15" hidden="1" customHeight="1" x14ac:dyDescent="0.25">
      <c r="A276" s="176">
        <v>12</v>
      </c>
      <c r="B276" s="205">
        <v>41565</v>
      </c>
      <c r="C276" s="372">
        <v>17.399999999999999</v>
      </c>
      <c r="D276" s="173" t="s">
        <v>4345</v>
      </c>
      <c r="E276" s="173" t="s">
        <v>78</v>
      </c>
      <c r="F276" s="173" t="s">
        <v>4346</v>
      </c>
      <c r="G276" s="321" t="s">
        <v>310</v>
      </c>
      <c r="H276" s="176"/>
      <c r="I276" s="176"/>
      <c r="J276" s="176">
        <v>1</v>
      </c>
      <c r="K276" s="176">
        <v>1</v>
      </c>
      <c r="L276" s="411" t="s">
        <v>1641</v>
      </c>
    </row>
    <row r="277" spans="1:12" s="172" customFormat="1" ht="15" hidden="1" customHeight="1" x14ac:dyDescent="0.25">
      <c r="A277" s="176">
        <v>32</v>
      </c>
      <c r="B277" s="200">
        <v>41572</v>
      </c>
      <c r="C277" s="197">
        <v>11</v>
      </c>
      <c r="D277" s="169" t="s">
        <v>4347</v>
      </c>
      <c r="E277" s="169" t="s">
        <v>78</v>
      </c>
      <c r="F277" s="169" t="s">
        <v>298</v>
      </c>
      <c r="G277" s="169" t="s">
        <v>279</v>
      </c>
      <c r="H277" s="198"/>
      <c r="I277" s="198"/>
      <c r="J277" s="198">
        <v>1</v>
      </c>
      <c r="K277" s="198">
        <v>1</v>
      </c>
      <c r="L277" s="379" t="s">
        <v>321</v>
      </c>
    </row>
    <row r="278" spans="1:12" s="172" customFormat="1" ht="15" hidden="1" customHeight="1" x14ac:dyDescent="0.25">
      <c r="A278" s="176">
        <v>33</v>
      </c>
      <c r="B278" s="200">
        <v>41572</v>
      </c>
      <c r="C278" s="197">
        <v>14</v>
      </c>
      <c r="D278" s="169" t="s">
        <v>4348</v>
      </c>
      <c r="E278" s="169" t="s">
        <v>78</v>
      </c>
      <c r="F278" s="169" t="s">
        <v>298</v>
      </c>
      <c r="G278" s="325" t="s">
        <v>310</v>
      </c>
      <c r="H278" s="198"/>
      <c r="I278" s="198"/>
      <c r="J278" s="198">
        <v>1</v>
      </c>
      <c r="K278" s="198">
        <v>1</v>
      </c>
      <c r="L278" s="379" t="s">
        <v>321</v>
      </c>
    </row>
    <row r="279" spans="1:12" s="172" customFormat="1" ht="15" hidden="1" customHeight="1" x14ac:dyDescent="0.25">
      <c r="A279" s="176">
        <v>13</v>
      </c>
      <c r="B279" s="205">
        <v>41573</v>
      </c>
      <c r="C279" s="372">
        <v>13.2</v>
      </c>
      <c r="D279" s="173" t="s">
        <v>4349</v>
      </c>
      <c r="E279" s="173" t="s">
        <v>78</v>
      </c>
      <c r="F279" s="173" t="s">
        <v>662</v>
      </c>
      <c r="G279" s="173" t="s">
        <v>1881</v>
      </c>
      <c r="H279" s="176"/>
      <c r="I279" s="176"/>
      <c r="J279" s="176">
        <v>1</v>
      </c>
      <c r="K279" s="176"/>
      <c r="L279" s="411" t="s">
        <v>1615</v>
      </c>
    </row>
    <row r="280" spans="1:12" s="172" customFormat="1" ht="15" hidden="1" customHeight="1" x14ac:dyDescent="0.25">
      <c r="A280" s="176">
        <v>14</v>
      </c>
      <c r="B280" s="200">
        <v>41574</v>
      </c>
      <c r="C280" s="197">
        <v>8.1999999999999993</v>
      </c>
      <c r="D280" s="169" t="s">
        <v>4350</v>
      </c>
      <c r="E280" s="173" t="s">
        <v>78</v>
      </c>
      <c r="F280" s="173" t="s">
        <v>298</v>
      </c>
      <c r="G280" s="321" t="s">
        <v>310</v>
      </c>
      <c r="H280" s="174"/>
      <c r="I280" s="174"/>
      <c r="J280" s="174">
        <v>1</v>
      </c>
      <c r="K280" s="174"/>
      <c r="L280" s="411" t="s">
        <v>1617</v>
      </c>
    </row>
    <row r="281" spans="1:12" s="172" customFormat="1" ht="15" hidden="1" customHeight="1" x14ac:dyDescent="0.25">
      <c r="A281" s="176">
        <v>15</v>
      </c>
      <c r="B281" s="200">
        <v>41576</v>
      </c>
      <c r="C281" s="372"/>
      <c r="D281" s="173" t="s">
        <v>4351</v>
      </c>
      <c r="E281" s="173" t="s">
        <v>78</v>
      </c>
      <c r="F281" s="173" t="s">
        <v>914</v>
      </c>
      <c r="G281" s="321" t="s">
        <v>310</v>
      </c>
      <c r="H281" s="176"/>
      <c r="I281" s="176"/>
      <c r="J281" s="176"/>
      <c r="K281" s="176"/>
      <c r="L281" s="411" t="s">
        <v>2312</v>
      </c>
    </row>
    <row r="282" spans="1:12" s="172" customFormat="1" ht="15" hidden="1" customHeight="1" x14ac:dyDescent="0.25">
      <c r="A282" s="176">
        <v>16</v>
      </c>
      <c r="B282" s="200">
        <v>41578</v>
      </c>
      <c r="C282" s="197">
        <v>16.399999999999999</v>
      </c>
      <c r="D282" s="169" t="s">
        <v>4352</v>
      </c>
      <c r="E282" s="173" t="s">
        <v>78</v>
      </c>
      <c r="F282" s="173" t="s">
        <v>3736</v>
      </c>
      <c r="G282" s="321" t="s">
        <v>310</v>
      </c>
      <c r="H282" s="174"/>
      <c r="I282" s="174"/>
      <c r="J282" s="174">
        <v>1</v>
      </c>
      <c r="K282" s="174"/>
      <c r="L282" s="411" t="s">
        <v>288</v>
      </c>
    </row>
    <row r="283" spans="1:12" s="172" customFormat="1" ht="15" hidden="1" customHeight="1" x14ac:dyDescent="0.25">
      <c r="A283" s="176">
        <v>36</v>
      </c>
      <c r="B283" s="200">
        <v>41578</v>
      </c>
      <c r="C283" s="197">
        <v>16.3</v>
      </c>
      <c r="D283" s="169" t="s">
        <v>4353</v>
      </c>
      <c r="E283" s="169" t="s">
        <v>78</v>
      </c>
      <c r="F283" s="169" t="s">
        <v>3721</v>
      </c>
      <c r="G283" s="321" t="s">
        <v>279</v>
      </c>
      <c r="H283" s="198"/>
      <c r="I283" s="198"/>
      <c r="J283" s="198"/>
      <c r="K283" s="198">
        <v>1</v>
      </c>
      <c r="L283" s="379" t="s">
        <v>288</v>
      </c>
    </row>
    <row r="284" spans="1:12" s="5" customFormat="1" ht="20.100000000000001" customHeight="1" x14ac:dyDescent="0.25">
      <c r="A284" s="37"/>
      <c r="B284" s="38"/>
      <c r="C284" s="37"/>
      <c r="D284" s="37"/>
      <c r="E284" s="37"/>
      <c r="F284" s="37" t="s">
        <v>3960</v>
      </c>
      <c r="G284" s="37" t="s">
        <v>4354</v>
      </c>
      <c r="H284" s="38">
        <f>SUM(H265:H283)</f>
        <v>0</v>
      </c>
      <c r="I284" s="38">
        <f>SUM(I265:I283)</f>
        <v>0</v>
      </c>
      <c r="J284" s="38">
        <f>SUM(J265:J283)</f>
        <v>10</v>
      </c>
      <c r="K284" s="38">
        <f>SUM(K265:K283)</f>
        <v>12</v>
      </c>
      <c r="L284" s="37"/>
    </row>
    <row r="285" spans="1:12" s="172" customFormat="1" ht="15" hidden="1" customHeight="1" x14ac:dyDescent="0.25">
      <c r="A285" s="176">
        <v>17</v>
      </c>
      <c r="B285" s="200">
        <v>41580</v>
      </c>
      <c r="C285" s="197">
        <v>15</v>
      </c>
      <c r="D285" s="169" t="s">
        <v>4355</v>
      </c>
      <c r="E285" s="173" t="s">
        <v>78</v>
      </c>
      <c r="F285" s="173" t="s">
        <v>298</v>
      </c>
      <c r="G285" s="321" t="s">
        <v>310</v>
      </c>
      <c r="H285" s="174"/>
      <c r="I285" s="174"/>
      <c r="J285" s="174"/>
      <c r="K285" s="174"/>
      <c r="L285" s="411" t="s">
        <v>299</v>
      </c>
    </row>
    <row r="286" spans="1:12" s="172" customFormat="1" ht="15" hidden="1" customHeight="1" x14ac:dyDescent="0.25">
      <c r="A286" s="176">
        <v>18</v>
      </c>
      <c r="B286" s="200">
        <v>41582</v>
      </c>
      <c r="C286" s="197">
        <v>19.5</v>
      </c>
      <c r="D286" s="169" t="s">
        <v>4356</v>
      </c>
      <c r="E286" s="173" t="s">
        <v>661</v>
      </c>
      <c r="F286" s="173" t="s">
        <v>298</v>
      </c>
      <c r="G286" s="321" t="s">
        <v>310</v>
      </c>
      <c r="H286" s="174"/>
      <c r="I286" s="174"/>
      <c r="J286" s="174">
        <v>2</v>
      </c>
      <c r="K286" s="174">
        <v>1</v>
      </c>
      <c r="L286" s="411" t="s">
        <v>321</v>
      </c>
    </row>
    <row r="287" spans="1:12" s="172" customFormat="1" ht="15" hidden="1" customHeight="1" x14ac:dyDescent="0.25">
      <c r="A287" s="176">
        <v>19</v>
      </c>
      <c r="B287" s="200">
        <v>41585</v>
      </c>
      <c r="C287" s="197">
        <v>10</v>
      </c>
      <c r="D287" s="169" t="s">
        <v>4357</v>
      </c>
      <c r="E287" s="173" t="s">
        <v>661</v>
      </c>
      <c r="F287" s="173" t="s">
        <v>298</v>
      </c>
      <c r="G287" s="321" t="s">
        <v>310</v>
      </c>
      <c r="H287" s="174"/>
      <c r="I287" s="174"/>
      <c r="J287" s="174"/>
      <c r="K287" s="174"/>
      <c r="L287" s="411" t="s">
        <v>288</v>
      </c>
    </row>
    <row r="288" spans="1:12" s="172" customFormat="1" ht="15" hidden="1" customHeight="1" x14ac:dyDescent="0.25">
      <c r="A288" s="176">
        <v>20</v>
      </c>
      <c r="B288" s="200">
        <v>41591</v>
      </c>
      <c r="C288" s="197">
        <v>11</v>
      </c>
      <c r="D288" s="169" t="s">
        <v>4358</v>
      </c>
      <c r="E288" s="173" t="s">
        <v>661</v>
      </c>
      <c r="F288" s="173" t="s">
        <v>298</v>
      </c>
      <c r="G288" s="321" t="s">
        <v>310</v>
      </c>
      <c r="H288" s="174"/>
      <c r="I288" s="174"/>
      <c r="J288" s="174">
        <v>1</v>
      </c>
      <c r="K288" s="174">
        <v>1</v>
      </c>
      <c r="L288" s="411" t="s">
        <v>293</v>
      </c>
    </row>
    <row r="289" spans="1:12" s="172" customFormat="1" ht="15" hidden="1" customHeight="1" x14ac:dyDescent="0.25">
      <c r="A289" s="176">
        <v>21</v>
      </c>
      <c r="B289" s="200">
        <v>41593</v>
      </c>
      <c r="C289" s="197">
        <v>9.3000000000000007</v>
      </c>
      <c r="D289" s="169" t="s">
        <v>4359</v>
      </c>
      <c r="E289" s="169" t="s">
        <v>78</v>
      </c>
      <c r="F289" s="169" t="s">
        <v>1335</v>
      </c>
      <c r="G289" s="169" t="s">
        <v>279</v>
      </c>
      <c r="H289" s="198"/>
      <c r="I289" s="198"/>
      <c r="J289" s="198"/>
      <c r="K289" s="198">
        <v>1</v>
      </c>
      <c r="L289" s="379" t="s">
        <v>808</v>
      </c>
    </row>
    <row r="290" spans="1:12" s="172" customFormat="1" ht="15" hidden="1" customHeight="1" x14ac:dyDescent="0.25">
      <c r="A290" s="176">
        <v>22</v>
      </c>
      <c r="B290" s="200">
        <v>41594</v>
      </c>
      <c r="C290" s="197">
        <v>19.5</v>
      </c>
      <c r="D290" s="169" t="s">
        <v>4360</v>
      </c>
      <c r="E290" s="169" t="s">
        <v>78</v>
      </c>
      <c r="F290" s="169" t="s">
        <v>298</v>
      </c>
      <c r="G290" s="325" t="s">
        <v>310</v>
      </c>
      <c r="H290" s="198"/>
      <c r="I290" s="198"/>
      <c r="J290" s="198">
        <v>1</v>
      </c>
      <c r="K290" s="198"/>
      <c r="L290" s="379" t="s">
        <v>299</v>
      </c>
    </row>
    <row r="291" spans="1:12" s="172" customFormat="1" ht="15" hidden="1" customHeight="1" x14ac:dyDescent="0.25">
      <c r="A291" s="176">
        <v>23</v>
      </c>
      <c r="B291" s="200">
        <v>41594</v>
      </c>
      <c r="C291" s="197">
        <v>15.05</v>
      </c>
      <c r="D291" s="169" t="s">
        <v>4361</v>
      </c>
      <c r="E291" s="169" t="s">
        <v>78</v>
      </c>
      <c r="F291" s="169" t="s">
        <v>325</v>
      </c>
      <c r="G291" s="321" t="s">
        <v>310</v>
      </c>
      <c r="H291" s="198"/>
      <c r="I291" s="198"/>
      <c r="J291" s="198"/>
      <c r="K291" s="198"/>
      <c r="L291" s="379" t="s">
        <v>299</v>
      </c>
    </row>
    <row r="292" spans="1:12" s="172" customFormat="1" ht="15" hidden="1" customHeight="1" x14ac:dyDescent="0.25">
      <c r="A292" s="176">
        <v>24</v>
      </c>
      <c r="B292" s="200">
        <v>41596</v>
      </c>
      <c r="C292" s="197">
        <v>18.399999999999999</v>
      </c>
      <c r="D292" s="169" t="s">
        <v>4362</v>
      </c>
      <c r="E292" s="169" t="s">
        <v>78</v>
      </c>
      <c r="F292" s="169" t="s">
        <v>4333</v>
      </c>
      <c r="G292" s="321" t="s">
        <v>310</v>
      </c>
      <c r="H292" s="198"/>
      <c r="I292" s="198"/>
      <c r="J292" s="198">
        <v>1</v>
      </c>
      <c r="K292" s="198"/>
      <c r="L292" s="379" t="s">
        <v>321</v>
      </c>
    </row>
    <row r="293" spans="1:12" s="172" customFormat="1" ht="15" hidden="1" customHeight="1" x14ac:dyDescent="0.25">
      <c r="A293" s="176">
        <v>25</v>
      </c>
      <c r="B293" s="200">
        <v>41598</v>
      </c>
      <c r="C293" s="197">
        <v>7.28</v>
      </c>
      <c r="D293" s="169" t="s">
        <v>4363</v>
      </c>
      <c r="E293" s="169" t="s">
        <v>78</v>
      </c>
      <c r="F293" s="169" t="s">
        <v>4333</v>
      </c>
      <c r="G293" s="321" t="s">
        <v>279</v>
      </c>
      <c r="H293" s="198"/>
      <c r="I293" s="198"/>
      <c r="J293" s="198">
        <v>1</v>
      </c>
      <c r="K293" s="198">
        <v>1</v>
      </c>
      <c r="L293" s="379" t="s">
        <v>293</v>
      </c>
    </row>
    <row r="294" spans="1:12" s="172" customFormat="1" ht="15" hidden="1" customHeight="1" x14ac:dyDescent="0.25">
      <c r="A294" s="176">
        <v>26</v>
      </c>
      <c r="B294" s="200">
        <v>41599</v>
      </c>
      <c r="C294" s="197">
        <v>17.3</v>
      </c>
      <c r="D294" s="169" t="s">
        <v>4364</v>
      </c>
      <c r="E294" s="169" t="s">
        <v>78</v>
      </c>
      <c r="F294" s="169" t="s">
        <v>298</v>
      </c>
      <c r="G294" s="321" t="s">
        <v>310</v>
      </c>
      <c r="H294" s="198"/>
      <c r="I294" s="198"/>
      <c r="J294" s="198">
        <v>1</v>
      </c>
      <c r="K294" s="198">
        <v>1</v>
      </c>
      <c r="L294" s="379" t="s">
        <v>288</v>
      </c>
    </row>
    <row r="295" spans="1:12" s="172" customFormat="1" ht="15" hidden="1" customHeight="1" x14ac:dyDescent="0.25">
      <c r="A295" s="176">
        <v>27</v>
      </c>
      <c r="B295" s="200">
        <v>41600</v>
      </c>
      <c r="C295" s="197">
        <v>7.45</v>
      </c>
      <c r="D295" s="169" t="s">
        <v>4365</v>
      </c>
      <c r="E295" s="169" t="s">
        <v>78</v>
      </c>
      <c r="F295" s="169" t="s">
        <v>1335</v>
      </c>
      <c r="G295" s="321" t="s">
        <v>279</v>
      </c>
      <c r="H295" s="198"/>
      <c r="I295" s="198"/>
      <c r="J295" s="198">
        <v>1</v>
      </c>
      <c r="K295" s="198"/>
      <c r="L295" s="379" t="s">
        <v>808</v>
      </c>
    </row>
    <row r="296" spans="1:12" s="172" customFormat="1" ht="15" hidden="1" customHeight="1" x14ac:dyDescent="0.25">
      <c r="A296" s="176">
        <v>28</v>
      </c>
      <c r="B296" s="200">
        <v>41600</v>
      </c>
      <c r="C296" s="197">
        <v>13</v>
      </c>
      <c r="D296" s="169" t="s">
        <v>4366</v>
      </c>
      <c r="E296" s="169" t="s">
        <v>78</v>
      </c>
      <c r="F296" s="169" t="s">
        <v>325</v>
      </c>
      <c r="G296" s="321" t="s">
        <v>310</v>
      </c>
      <c r="H296" s="198"/>
      <c r="I296" s="198"/>
      <c r="J296" s="198">
        <v>1</v>
      </c>
      <c r="K296" s="198"/>
      <c r="L296" s="379" t="s">
        <v>1641</v>
      </c>
    </row>
    <row r="297" spans="1:12" s="172" customFormat="1" ht="15" hidden="1" customHeight="1" x14ac:dyDescent="0.25">
      <c r="A297" s="176">
        <v>29</v>
      </c>
      <c r="B297" s="200">
        <v>41601</v>
      </c>
      <c r="C297" s="197">
        <v>10.3</v>
      </c>
      <c r="D297" s="169" t="s">
        <v>4367</v>
      </c>
      <c r="E297" s="169" t="s">
        <v>78</v>
      </c>
      <c r="F297" s="169" t="s">
        <v>914</v>
      </c>
      <c r="G297" s="321" t="s">
        <v>310</v>
      </c>
      <c r="H297" s="198"/>
      <c r="I297" s="198"/>
      <c r="J297" s="198"/>
      <c r="K297" s="198"/>
      <c r="L297" s="379" t="s">
        <v>299</v>
      </c>
    </row>
    <row r="298" spans="1:12" s="172" customFormat="1" ht="15" hidden="1" customHeight="1" x14ac:dyDescent="0.25">
      <c r="A298" s="176">
        <v>30</v>
      </c>
      <c r="B298" s="200">
        <v>41602</v>
      </c>
      <c r="C298" s="197">
        <v>9.5500000000000007</v>
      </c>
      <c r="D298" s="169" t="s">
        <v>4368</v>
      </c>
      <c r="E298" s="169" t="s">
        <v>4337</v>
      </c>
      <c r="F298" s="169" t="s">
        <v>4333</v>
      </c>
      <c r="G298" s="169" t="s">
        <v>279</v>
      </c>
      <c r="H298" s="198"/>
      <c r="I298" s="198"/>
      <c r="J298" s="198"/>
      <c r="K298" s="198"/>
      <c r="L298" s="379" t="s">
        <v>305</v>
      </c>
    </row>
    <row r="299" spans="1:12" s="172" customFormat="1" ht="15" hidden="1" customHeight="1" x14ac:dyDescent="0.25">
      <c r="A299" s="176">
        <v>31</v>
      </c>
      <c r="B299" s="200">
        <v>41603</v>
      </c>
      <c r="C299" s="197">
        <v>19.3</v>
      </c>
      <c r="D299" s="169" t="s">
        <v>4369</v>
      </c>
      <c r="E299" s="169" t="s">
        <v>78</v>
      </c>
      <c r="F299" s="169" t="s">
        <v>4333</v>
      </c>
      <c r="G299" s="169" t="s">
        <v>279</v>
      </c>
      <c r="H299" s="198"/>
      <c r="I299" s="198"/>
      <c r="J299" s="198"/>
      <c r="K299" s="198"/>
      <c r="L299" s="379" t="s">
        <v>321</v>
      </c>
    </row>
    <row r="300" spans="1:12" s="172" customFormat="1" ht="15" hidden="1" customHeight="1" x14ac:dyDescent="0.25">
      <c r="A300" s="176">
        <v>34</v>
      </c>
      <c r="B300" s="200">
        <v>41606</v>
      </c>
      <c r="C300" s="197">
        <v>17.21</v>
      </c>
      <c r="D300" s="169" t="s">
        <v>4370</v>
      </c>
      <c r="E300" s="169" t="s">
        <v>78</v>
      </c>
      <c r="F300" s="169" t="s">
        <v>4333</v>
      </c>
      <c r="G300" s="325" t="s">
        <v>310</v>
      </c>
      <c r="H300" s="198"/>
      <c r="I300" s="198"/>
      <c r="J300" s="198">
        <v>1</v>
      </c>
      <c r="K300" s="198"/>
      <c r="L300" s="379" t="s">
        <v>288</v>
      </c>
    </row>
    <row r="301" spans="1:12" s="172" customFormat="1" ht="15" hidden="1" customHeight="1" x14ac:dyDescent="0.25">
      <c r="A301" s="176">
        <v>35</v>
      </c>
      <c r="B301" s="200">
        <v>41606</v>
      </c>
      <c r="C301" s="197">
        <v>7.5</v>
      </c>
      <c r="D301" s="169" t="s">
        <v>4371</v>
      </c>
      <c r="E301" s="169" t="s">
        <v>78</v>
      </c>
      <c r="F301" s="169" t="s">
        <v>1187</v>
      </c>
      <c r="G301" s="321" t="s">
        <v>279</v>
      </c>
      <c r="H301" s="198"/>
      <c r="I301" s="198"/>
      <c r="J301" s="198">
        <v>1</v>
      </c>
      <c r="K301" s="198">
        <v>1</v>
      </c>
      <c r="L301" s="379" t="s">
        <v>288</v>
      </c>
    </row>
    <row r="302" spans="1:12" s="5" customFormat="1" ht="20.100000000000001" customHeight="1" x14ac:dyDescent="0.25">
      <c r="A302" s="37"/>
      <c r="B302" s="38"/>
      <c r="C302" s="37"/>
      <c r="D302" s="37"/>
      <c r="E302" s="37"/>
      <c r="F302" s="37" t="s">
        <v>3966</v>
      </c>
      <c r="G302" s="37" t="s">
        <v>4354</v>
      </c>
      <c r="H302" s="38">
        <f>SUM(H285:H301)</f>
        <v>0</v>
      </c>
      <c r="I302" s="38">
        <f>SUM(I285:I301)</f>
        <v>0</v>
      </c>
      <c r="J302" s="38">
        <f>SUM(J285:J301)</f>
        <v>11</v>
      </c>
      <c r="K302" s="38">
        <f>SUM(K285:K301)</f>
        <v>6</v>
      </c>
      <c r="L302" s="37"/>
    </row>
    <row r="303" spans="1:12" s="172" customFormat="1" ht="15" hidden="1" customHeight="1" x14ac:dyDescent="0.25">
      <c r="A303" s="176">
        <v>37</v>
      </c>
      <c r="B303" s="200">
        <v>41612</v>
      </c>
      <c r="C303" s="197">
        <v>16.45</v>
      </c>
      <c r="D303" s="169" t="s">
        <v>4372</v>
      </c>
      <c r="E303" s="169" t="s">
        <v>78</v>
      </c>
      <c r="F303" s="169" t="s">
        <v>298</v>
      </c>
      <c r="G303" s="321" t="s">
        <v>310</v>
      </c>
      <c r="H303" s="198"/>
      <c r="I303" s="198"/>
      <c r="J303" s="198"/>
      <c r="K303" s="198"/>
      <c r="L303" s="379" t="s">
        <v>293</v>
      </c>
    </row>
    <row r="304" spans="1:12" s="172" customFormat="1" ht="15" hidden="1" customHeight="1" x14ac:dyDescent="0.25">
      <c r="A304" s="176">
        <v>38</v>
      </c>
      <c r="B304" s="200">
        <v>41614</v>
      </c>
      <c r="C304" s="197">
        <v>0</v>
      </c>
      <c r="D304" s="169" t="s">
        <v>4373</v>
      </c>
      <c r="E304" s="169" t="s">
        <v>78</v>
      </c>
      <c r="F304" s="169" t="s">
        <v>325</v>
      </c>
      <c r="G304" s="321" t="s">
        <v>310</v>
      </c>
      <c r="H304" s="198"/>
      <c r="I304" s="198"/>
      <c r="J304" s="198"/>
      <c r="K304" s="198"/>
      <c r="L304" s="379" t="s">
        <v>808</v>
      </c>
    </row>
    <row r="305" spans="1:12" s="172" customFormat="1" ht="15" hidden="1" customHeight="1" x14ac:dyDescent="0.25">
      <c r="A305" s="176">
        <v>39</v>
      </c>
      <c r="B305" s="200">
        <v>41614</v>
      </c>
      <c r="C305" s="197">
        <v>10.3</v>
      </c>
      <c r="D305" s="169" t="s">
        <v>4342</v>
      </c>
      <c r="E305" s="169" t="s">
        <v>78</v>
      </c>
      <c r="F305" s="169" t="s">
        <v>1187</v>
      </c>
      <c r="G305" s="321" t="s">
        <v>279</v>
      </c>
      <c r="H305" s="198"/>
      <c r="I305" s="198"/>
      <c r="J305" s="198"/>
      <c r="K305" s="198">
        <v>1</v>
      </c>
      <c r="L305" s="379" t="s">
        <v>808</v>
      </c>
    </row>
    <row r="306" spans="1:12" s="172" customFormat="1" ht="15" hidden="1" customHeight="1" x14ac:dyDescent="0.25">
      <c r="A306" s="176">
        <v>40</v>
      </c>
      <c r="B306" s="200">
        <v>41614</v>
      </c>
      <c r="C306" s="197">
        <v>16.399999999999999</v>
      </c>
      <c r="D306" s="169" t="s">
        <v>4362</v>
      </c>
      <c r="E306" s="169" t="s">
        <v>78</v>
      </c>
      <c r="F306" s="169" t="s">
        <v>287</v>
      </c>
      <c r="G306" s="321" t="s">
        <v>310</v>
      </c>
      <c r="H306" s="198"/>
      <c r="I306" s="198"/>
      <c r="J306" s="198"/>
      <c r="K306" s="198">
        <v>2</v>
      </c>
      <c r="L306" s="379" t="s">
        <v>1641</v>
      </c>
    </row>
    <row r="307" spans="1:12" s="172" customFormat="1" ht="15" hidden="1" customHeight="1" x14ac:dyDescent="0.25">
      <c r="A307" s="176">
        <v>41</v>
      </c>
      <c r="B307" s="200">
        <v>41615</v>
      </c>
      <c r="C307" s="197">
        <v>14.15</v>
      </c>
      <c r="D307" s="169" t="s">
        <v>4368</v>
      </c>
      <c r="E307" s="169" t="s">
        <v>78</v>
      </c>
      <c r="F307" s="169" t="s">
        <v>1335</v>
      </c>
      <c r="G307" s="321" t="s">
        <v>279</v>
      </c>
      <c r="H307" s="198"/>
      <c r="I307" s="198"/>
      <c r="J307" s="198">
        <v>1</v>
      </c>
      <c r="K307" s="198"/>
      <c r="L307" s="379" t="s">
        <v>299</v>
      </c>
    </row>
    <row r="308" spans="1:12" s="172" customFormat="1" ht="15" hidden="1" customHeight="1" x14ac:dyDescent="0.25">
      <c r="A308" s="176">
        <v>42</v>
      </c>
      <c r="B308" s="200">
        <v>41615</v>
      </c>
      <c r="C308" s="197">
        <v>10</v>
      </c>
      <c r="D308" s="169" t="s">
        <v>4374</v>
      </c>
      <c r="E308" s="169" t="s">
        <v>78</v>
      </c>
      <c r="F308" s="169" t="s">
        <v>298</v>
      </c>
      <c r="G308" s="321" t="s">
        <v>279</v>
      </c>
      <c r="H308" s="198"/>
      <c r="I308" s="198"/>
      <c r="J308" s="198"/>
      <c r="K308" s="198"/>
      <c r="L308" s="379" t="s">
        <v>4375</v>
      </c>
    </row>
    <row r="309" spans="1:12" s="172" customFormat="1" ht="15" hidden="1" customHeight="1" x14ac:dyDescent="0.25">
      <c r="A309" s="176">
        <v>43</v>
      </c>
      <c r="B309" s="200">
        <v>41619</v>
      </c>
      <c r="C309" s="197">
        <v>19</v>
      </c>
      <c r="D309" s="169" t="s">
        <v>4376</v>
      </c>
      <c r="E309" s="169" t="s">
        <v>78</v>
      </c>
      <c r="F309" s="169" t="s">
        <v>4377</v>
      </c>
      <c r="G309" s="321" t="s">
        <v>310</v>
      </c>
      <c r="H309" s="198"/>
      <c r="I309" s="198"/>
      <c r="J309" s="198"/>
      <c r="K309" s="198"/>
      <c r="L309" s="379" t="s">
        <v>293</v>
      </c>
    </row>
    <row r="310" spans="1:12" s="172" customFormat="1" ht="15" hidden="1" customHeight="1" x14ac:dyDescent="0.25">
      <c r="A310" s="176">
        <v>44</v>
      </c>
      <c r="B310" s="200">
        <v>41620</v>
      </c>
      <c r="C310" s="197">
        <v>13.4</v>
      </c>
      <c r="D310" s="169" t="s">
        <v>4378</v>
      </c>
      <c r="E310" s="169" t="s">
        <v>78</v>
      </c>
      <c r="F310" s="169" t="s">
        <v>298</v>
      </c>
      <c r="G310" s="321" t="s">
        <v>279</v>
      </c>
      <c r="H310" s="198"/>
      <c r="I310" s="198"/>
      <c r="J310" s="198">
        <v>1</v>
      </c>
      <c r="K310" s="198"/>
      <c r="L310" s="379" t="s">
        <v>288</v>
      </c>
    </row>
    <row r="311" spans="1:12" s="172" customFormat="1" ht="15" hidden="1" customHeight="1" x14ac:dyDescent="0.25">
      <c r="A311" s="176">
        <v>45</v>
      </c>
      <c r="B311" s="200">
        <v>41620</v>
      </c>
      <c r="C311" s="197">
        <v>18.25</v>
      </c>
      <c r="D311" s="169" t="s">
        <v>4379</v>
      </c>
      <c r="E311" s="169" t="s">
        <v>78</v>
      </c>
      <c r="F311" s="169" t="s">
        <v>4333</v>
      </c>
      <c r="G311" s="321" t="s">
        <v>310</v>
      </c>
      <c r="H311" s="198"/>
      <c r="I311" s="198"/>
      <c r="J311" s="198"/>
      <c r="K311" s="198"/>
      <c r="L311" s="379" t="s">
        <v>288</v>
      </c>
    </row>
    <row r="312" spans="1:12" s="172" customFormat="1" ht="15" hidden="1" customHeight="1" x14ac:dyDescent="0.25">
      <c r="A312" s="176">
        <v>46</v>
      </c>
      <c r="B312" s="200">
        <v>41621</v>
      </c>
      <c r="C312" s="197">
        <v>7.45</v>
      </c>
      <c r="D312" s="169" t="s">
        <v>4380</v>
      </c>
      <c r="E312" s="169" t="s">
        <v>78</v>
      </c>
      <c r="F312" s="169" t="s">
        <v>351</v>
      </c>
      <c r="G312" s="169" t="s">
        <v>279</v>
      </c>
      <c r="H312" s="198"/>
      <c r="I312" s="198"/>
      <c r="J312" s="198">
        <v>5</v>
      </c>
      <c r="K312" s="198">
        <v>5</v>
      </c>
      <c r="L312" s="379" t="s">
        <v>808</v>
      </c>
    </row>
    <row r="313" spans="1:12" s="172" customFormat="1" ht="15" hidden="1" customHeight="1" x14ac:dyDescent="0.25">
      <c r="A313" s="176">
        <v>47</v>
      </c>
      <c r="B313" s="200">
        <v>41621</v>
      </c>
      <c r="C313" s="197">
        <v>21.1</v>
      </c>
      <c r="D313" s="169" t="s">
        <v>4381</v>
      </c>
      <c r="E313" s="169" t="s">
        <v>661</v>
      </c>
      <c r="F313" s="169" t="s">
        <v>1187</v>
      </c>
      <c r="G313" s="169" t="s">
        <v>279</v>
      </c>
      <c r="H313" s="198"/>
      <c r="I313" s="198"/>
      <c r="J313" s="198"/>
      <c r="K313" s="198">
        <v>1</v>
      </c>
      <c r="L313" s="379" t="s">
        <v>1641</v>
      </c>
    </row>
    <row r="314" spans="1:12" s="172" customFormat="1" ht="15" hidden="1" customHeight="1" x14ac:dyDescent="0.25">
      <c r="A314" s="176">
        <v>48</v>
      </c>
      <c r="B314" s="200">
        <v>41622</v>
      </c>
      <c r="C314" s="197">
        <v>21</v>
      </c>
      <c r="D314" s="169" t="s">
        <v>4382</v>
      </c>
      <c r="E314" s="169" t="s">
        <v>661</v>
      </c>
      <c r="F314" s="169" t="s">
        <v>4333</v>
      </c>
      <c r="G314" s="169" t="s">
        <v>310</v>
      </c>
      <c r="H314" s="198"/>
      <c r="I314" s="198"/>
      <c r="J314" s="198"/>
      <c r="K314" s="198">
        <v>1</v>
      </c>
      <c r="L314" s="379" t="s">
        <v>299</v>
      </c>
    </row>
    <row r="315" spans="1:12" s="172" customFormat="1" ht="15" hidden="1" customHeight="1" x14ac:dyDescent="0.25">
      <c r="A315" s="176">
        <v>49</v>
      </c>
      <c r="B315" s="200">
        <v>41623</v>
      </c>
      <c r="C315" s="197">
        <v>9.4</v>
      </c>
      <c r="D315" s="169" t="s">
        <v>4383</v>
      </c>
      <c r="E315" s="169" t="s">
        <v>661</v>
      </c>
      <c r="F315" s="169" t="s">
        <v>298</v>
      </c>
      <c r="G315" s="169" t="s">
        <v>279</v>
      </c>
      <c r="H315" s="198"/>
      <c r="I315" s="198"/>
      <c r="J315" s="198">
        <v>1</v>
      </c>
      <c r="K315" s="198"/>
      <c r="L315" s="379" t="s">
        <v>305</v>
      </c>
    </row>
    <row r="316" spans="1:12" s="172" customFormat="1" ht="15" hidden="1" customHeight="1" x14ac:dyDescent="0.25">
      <c r="A316" s="176">
        <v>50</v>
      </c>
      <c r="B316" s="200">
        <v>41623</v>
      </c>
      <c r="C316" s="197">
        <v>6.15</v>
      </c>
      <c r="D316" s="169" t="s">
        <v>4384</v>
      </c>
      <c r="E316" s="169" t="s">
        <v>661</v>
      </c>
      <c r="F316" s="169" t="s">
        <v>4333</v>
      </c>
      <c r="G316" s="169" t="s">
        <v>310</v>
      </c>
      <c r="H316" s="198"/>
      <c r="I316" s="198"/>
      <c r="J316" s="198">
        <v>1</v>
      </c>
      <c r="K316" s="198"/>
      <c r="L316" s="379" t="s">
        <v>1617</v>
      </c>
    </row>
    <row r="317" spans="1:12" s="172" customFormat="1" ht="15" hidden="1" customHeight="1" x14ac:dyDescent="0.25">
      <c r="A317" s="176">
        <v>51</v>
      </c>
      <c r="B317" s="200">
        <v>41623</v>
      </c>
      <c r="C317" s="197">
        <v>21</v>
      </c>
      <c r="D317" s="169" t="s">
        <v>4382</v>
      </c>
      <c r="E317" s="169" t="s">
        <v>661</v>
      </c>
      <c r="F317" s="169" t="s">
        <v>4333</v>
      </c>
      <c r="G317" s="169" t="s">
        <v>310</v>
      </c>
      <c r="H317" s="198"/>
      <c r="I317" s="198"/>
      <c r="J317" s="198">
        <v>1</v>
      </c>
      <c r="K317" s="198"/>
      <c r="L317" s="379" t="s">
        <v>1617</v>
      </c>
    </row>
    <row r="318" spans="1:12" s="172" customFormat="1" ht="15" hidden="1" customHeight="1" x14ac:dyDescent="0.25">
      <c r="A318" s="176">
        <v>52</v>
      </c>
      <c r="B318" s="200">
        <v>41623</v>
      </c>
      <c r="C318" s="197">
        <v>9.4499999999999993</v>
      </c>
      <c r="D318" s="169" t="s">
        <v>4385</v>
      </c>
      <c r="E318" s="169" t="s">
        <v>661</v>
      </c>
      <c r="F318" s="169" t="s">
        <v>298</v>
      </c>
      <c r="G318" s="169" t="s">
        <v>310</v>
      </c>
      <c r="H318" s="198"/>
      <c r="I318" s="198"/>
      <c r="J318" s="198"/>
      <c r="K318" s="198">
        <v>1</v>
      </c>
      <c r="L318" s="379" t="s">
        <v>1617</v>
      </c>
    </row>
    <row r="319" spans="1:12" s="172" customFormat="1" ht="15" hidden="1" customHeight="1" x14ac:dyDescent="0.25">
      <c r="A319" s="176">
        <v>53</v>
      </c>
      <c r="B319" s="200">
        <v>41623</v>
      </c>
      <c r="C319" s="197">
        <v>1</v>
      </c>
      <c r="D319" s="169" t="s">
        <v>4386</v>
      </c>
      <c r="E319" s="169" t="s">
        <v>661</v>
      </c>
      <c r="F319" s="169" t="s">
        <v>298</v>
      </c>
      <c r="G319" s="169" t="s">
        <v>279</v>
      </c>
      <c r="H319" s="198"/>
      <c r="I319" s="198"/>
      <c r="J319" s="198">
        <v>1</v>
      </c>
      <c r="K319" s="198"/>
      <c r="L319" s="379" t="s">
        <v>1617</v>
      </c>
    </row>
    <row r="320" spans="1:12" s="172" customFormat="1" ht="15" hidden="1" customHeight="1" x14ac:dyDescent="0.25">
      <c r="A320" s="176">
        <v>54</v>
      </c>
      <c r="B320" s="200">
        <v>41628</v>
      </c>
      <c r="C320" s="197">
        <v>13</v>
      </c>
      <c r="D320" s="169" t="s">
        <v>4387</v>
      </c>
      <c r="E320" s="169" t="s">
        <v>661</v>
      </c>
      <c r="F320" s="169" t="s">
        <v>298</v>
      </c>
      <c r="G320" s="169" t="s">
        <v>310</v>
      </c>
      <c r="H320" s="198"/>
      <c r="I320" s="198"/>
      <c r="J320" s="198"/>
      <c r="K320" s="198"/>
      <c r="L320" s="379" t="s">
        <v>808</v>
      </c>
    </row>
    <row r="321" spans="1:12" s="172" customFormat="1" ht="15" hidden="1" customHeight="1" x14ac:dyDescent="0.25">
      <c r="A321" s="176">
        <v>55</v>
      </c>
      <c r="B321" s="200">
        <v>41630</v>
      </c>
      <c r="C321" s="197" t="s">
        <v>4388</v>
      </c>
      <c r="D321" s="169" t="s">
        <v>4389</v>
      </c>
      <c r="E321" s="169" t="s">
        <v>661</v>
      </c>
      <c r="F321" s="169" t="s">
        <v>1187</v>
      </c>
      <c r="G321" s="169" t="s">
        <v>310</v>
      </c>
      <c r="H321" s="198"/>
      <c r="I321" s="198"/>
      <c r="J321" s="198"/>
      <c r="K321" s="198"/>
      <c r="L321" s="379" t="s">
        <v>305</v>
      </c>
    </row>
    <row r="322" spans="1:12" s="172" customFormat="1" ht="15" hidden="1" customHeight="1" x14ac:dyDescent="0.25">
      <c r="A322" s="176">
        <v>56</v>
      </c>
      <c r="B322" s="200">
        <v>41630</v>
      </c>
      <c r="C322" s="197" t="s">
        <v>602</v>
      </c>
      <c r="D322" s="169" t="s">
        <v>4390</v>
      </c>
      <c r="E322" s="169" t="s">
        <v>661</v>
      </c>
      <c r="F322" s="169" t="s">
        <v>4377</v>
      </c>
      <c r="G322" s="169" t="s">
        <v>310</v>
      </c>
      <c r="H322" s="198"/>
      <c r="I322" s="198"/>
      <c r="J322" s="198">
        <v>1</v>
      </c>
      <c r="K322" s="198"/>
      <c r="L322" s="379" t="s">
        <v>1617</v>
      </c>
    </row>
    <row r="323" spans="1:12" s="172" customFormat="1" ht="15" hidden="1" customHeight="1" x14ac:dyDescent="0.25">
      <c r="A323" s="176">
        <v>57</v>
      </c>
      <c r="B323" s="200">
        <v>41633</v>
      </c>
      <c r="C323" s="197">
        <v>13</v>
      </c>
      <c r="D323" s="169" t="s">
        <v>4391</v>
      </c>
      <c r="E323" s="169" t="s">
        <v>661</v>
      </c>
      <c r="F323" s="169" t="s">
        <v>298</v>
      </c>
      <c r="G323" s="169" t="s">
        <v>310</v>
      </c>
      <c r="H323" s="198"/>
      <c r="I323" s="198"/>
      <c r="J323" s="198"/>
      <c r="K323" s="198"/>
      <c r="L323" s="379" t="s">
        <v>293</v>
      </c>
    </row>
    <row r="324" spans="1:12" s="172" customFormat="1" ht="15" hidden="1" customHeight="1" x14ac:dyDescent="0.25">
      <c r="A324" s="176">
        <v>58</v>
      </c>
      <c r="B324" s="200">
        <v>41634</v>
      </c>
      <c r="C324" s="197">
        <v>19.3</v>
      </c>
      <c r="D324" s="169" t="s">
        <v>4392</v>
      </c>
      <c r="E324" s="169" t="s">
        <v>661</v>
      </c>
      <c r="F324" s="169" t="s">
        <v>4333</v>
      </c>
      <c r="G324" s="169" t="s">
        <v>310</v>
      </c>
      <c r="H324" s="198"/>
      <c r="I324" s="198"/>
      <c r="J324" s="198"/>
      <c r="K324" s="198">
        <v>1</v>
      </c>
      <c r="L324" s="379" t="s">
        <v>288</v>
      </c>
    </row>
    <row r="325" spans="1:12" s="172" customFormat="1" ht="15" hidden="1" customHeight="1" x14ac:dyDescent="0.25">
      <c r="A325" s="176">
        <v>59</v>
      </c>
      <c r="B325" s="200">
        <v>41635</v>
      </c>
      <c r="C325" s="197">
        <v>19.3</v>
      </c>
      <c r="D325" s="169" t="s">
        <v>4393</v>
      </c>
      <c r="E325" s="169" t="s">
        <v>78</v>
      </c>
      <c r="F325" s="169" t="s">
        <v>298</v>
      </c>
      <c r="G325" s="169" t="s">
        <v>310</v>
      </c>
      <c r="H325" s="198"/>
      <c r="I325" s="198"/>
      <c r="J325" s="198"/>
      <c r="K325" s="198"/>
      <c r="L325" s="379" t="s">
        <v>808</v>
      </c>
    </row>
    <row r="326" spans="1:12" s="172" customFormat="1" ht="15" hidden="1" customHeight="1" x14ac:dyDescent="0.25">
      <c r="A326" s="176">
        <v>60</v>
      </c>
      <c r="B326" s="200">
        <v>41638</v>
      </c>
      <c r="C326" s="197">
        <v>5.0999999999999996</v>
      </c>
      <c r="D326" s="169" t="s">
        <v>4394</v>
      </c>
      <c r="E326" s="169" t="s">
        <v>78</v>
      </c>
      <c r="F326" s="169" t="s">
        <v>298</v>
      </c>
      <c r="G326" s="169" t="s">
        <v>310</v>
      </c>
      <c r="H326" s="198"/>
      <c r="I326" s="198"/>
      <c r="J326" s="198">
        <v>1</v>
      </c>
      <c r="K326" s="198">
        <v>2</v>
      </c>
      <c r="L326" s="379" t="s">
        <v>321</v>
      </c>
    </row>
    <row r="327" spans="1:12" s="172" customFormat="1" ht="15" hidden="1" customHeight="1" x14ac:dyDescent="0.25">
      <c r="A327" s="176">
        <v>61</v>
      </c>
      <c r="B327" s="200">
        <v>41638</v>
      </c>
      <c r="C327" s="197">
        <v>18.3</v>
      </c>
      <c r="D327" s="169" t="s">
        <v>4395</v>
      </c>
      <c r="E327" s="169" t="s">
        <v>78</v>
      </c>
      <c r="F327" s="169" t="s">
        <v>298</v>
      </c>
      <c r="G327" s="169" t="s">
        <v>279</v>
      </c>
      <c r="H327" s="198"/>
      <c r="I327" s="198"/>
      <c r="J327" s="198"/>
      <c r="K327" s="198"/>
      <c r="L327" s="379" t="s">
        <v>280</v>
      </c>
    </row>
    <row r="328" spans="1:12" s="5" customFormat="1" ht="20.100000000000001" customHeight="1" x14ac:dyDescent="0.25">
      <c r="A328" s="37"/>
      <c r="B328" s="38"/>
      <c r="C328" s="37"/>
      <c r="D328" s="37"/>
      <c r="E328" s="37"/>
      <c r="F328" s="37" t="s">
        <v>3977</v>
      </c>
      <c r="G328" s="37" t="s">
        <v>4396</v>
      </c>
      <c r="H328" s="38">
        <f>SUM(H303:H327)</f>
        <v>0</v>
      </c>
      <c r="I328" s="38">
        <f>SUM(I303:I327)</f>
        <v>0</v>
      </c>
      <c r="J328" s="38">
        <f>SUM(J303:J327)</f>
        <v>13</v>
      </c>
      <c r="K328" s="38">
        <f>SUM(K303:K327)</f>
        <v>14</v>
      </c>
      <c r="L328" s="37"/>
    </row>
    <row r="329" spans="1:12" s="172" customFormat="1" ht="20.25" customHeight="1" x14ac:dyDescent="0.25">
      <c r="A329" s="521" t="s">
        <v>4397</v>
      </c>
      <c r="B329" s="521"/>
      <c r="C329" s="521"/>
      <c r="D329" s="521"/>
      <c r="E329" s="521"/>
      <c r="F329" s="521"/>
      <c r="G329" s="521"/>
      <c r="H329" s="521"/>
      <c r="I329" s="521"/>
      <c r="J329" s="521"/>
      <c r="K329" s="521"/>
      <c r="L329" s="521"/>
    </row>
    <row r="330" spans="1:12" s="172" customFormat="1" ht="15" hidden="1" customHeight="1" x14ac:dyDescent="0.25">
      <c r="A330" s="393">
        <v>1</v>
      </c>
      <c r="B330" s="364">
        <v>41551</v>
      </c>
      <c r="C330" s="413" t="s">
        <v>961</v>
      </c>
      <c r="D330" s="414" t="s">
        <v>4398</v>
      </c>
      <c r="E330" s="414" t="s">
        <v>1240</v>
      </c>
      <c r="F330" s="414" t="s">
        <v>914</v>
      </c>
      <c r="G330" s="414" t="s">
        <v>3968</v>
      </c>
      <c r="H330" s="393"/>
      <c r="I330" s="393"/>
      <c r="J330" s="393">
        <v>1</v>
      </c>
      <c r="K330" s="393"/>
      <c r="L330" s="393" t="s">
        <v>808</v>
      </c>
    </row>
    <row r="331" spans="1:12" s="172" customFormat="1" ht="15" hidden="1" customHeight="1" x14ac:dyDescent="0.25">
      <c r="A331" s="393">
        <v>2</v>
      </c>
      <c r="B331" s="364">
        <v>41551</v>
      </c>
      <c r="C331" s="413" t="s">
        <v>1706</v>
      </c>
      <c r="D331" s="414" t="s">
        <v>4399</v>
      </c>
      <c r="E331" s="414" t="s">
        <v>1240</v>
      </c>
      <c r="F331" s="414" t="s">
        <v>298</v>
      </c>
      <c r="G331" s="414" t="s">
        <v>279</v>
      </c>
      <c r="H331" s="393"/>
      <c r="I331" s="393"/>
      <c r="J331" s="393"/>
      <c r="K331" s="393">
        <v>3</v>
      </c>
      <c r="L331" s="393" t="s">
        <v>808</v>
      </c>
    </row>
    <row r="332" spans="1:12" s="172" customFormat="1" ht="15" hidden="1" customHeight="1" x14ac:dyDescent="0.25">
      <c r="A332" s="393">
        <v>3</v>
      </c>
      <c r="B332" s="364">
        <v>41551</v>
      </c>
      <c r="C332" s="413">
        <v>17.55</v>
      </c>
      <c r="D332" s="414" t="s">
        <v>4400</v>
      </c>
      <c r="E332" s="414" t="s">
        <v>277</v>
      </c>
      <c r="F332" s="414" t="s">
        <v>304</v>
      </c>
      <c r="G332" s="414" t="s">
        <v>3968</v>
      </c>
      <c r="H332" s="393"/>
      <c r="I332" s="393"/>
      <c r="J332" s="393"/>
      <c r="K332" s="393">
        <v>1</v>
      </c>
      <c r="L332" s="393" t="s">
        <v>808</v>
      </c>
    </row>
    <row r="333" spans="1:12" s="172" customFormat="1" ht="15" hidden="1" customHeight="1" x14ac:dyDescent="0.25">
      <c r="A333" s="393">
        <v>4</v>
      </c>
      <c r="B333" s="415">
        <v>41554</v>
      </c>
      <c r="C333" s="399">
        <v>11.12</v>
      </c>
      <c r="D333" s="414" t="s">
        <v>4401</v>
      </c>
      <c r="E333" s="414" t="s">
        <v>1240</v>
      </c>
      <c r="F333" s="414" t="s">
        <v>298</v>
      </c>
      <c r="G333" s="414" t="s">
        <v>279</v>
      </c>
      <c r="H333" s="399"/>
      <c r="I333" s="399"/>
      <c r="J333" s="399"/>
      <c r="K333" s="399"/>
      <c r="L333" s="399" t="s">
        <v>321</v>
      </c>
    </row>
    <row r="334" spans="1:12" s="172" customFormat="1" ht="15" hidden="1" customHeight="1" x14ac:dyDescent="0.25">
      <c r="A334" s="393">
        <v>5</v>
      </c>
      <c r="B334" s="413" t="s">
        <v>4402</v>
      </c>
      <c r="C334" s="413">
        <v>20.05</v>
      </c>
      <c r="D334" s="414" t="s">
        <v>4403</v>
      </c>
      <c r="E334" s="414" t="s">
        <v>1240</v>
      </c>
      <c r="F334" s="414" t="s">
        <v>4404</v>
      </c>
      <c r="G334" s="414" t="s">
        <v>279</v>
      </c>
      <c r="H334" s="393"/>
      <c r="I334" s="393"/>
      <c r="J334" s="393">
        <v>1</v>
      </c>
      <c r="K334" s="393"/>
      <c r="L334" s="393" t="s">
        <v>288</v>
      </c>
    </row>
    <row r="335" spans="1:12" s="172" customFormat="1" ht="15" hidden="1" customHeight="1" x14ac:dyDescent="0.25">
      <c r="A335" s="393">
        <v>6</v>
      </c>
      <c r="B335" s="415">
        <v>41558</v>
      </c>
      <c r="C335" s="416">
        <v>0.44097222222222227</v>
      </c>
      <c r="D335" s="417" t="s">
        <v>4405</v>
      </c>
      <c r="E335" s="414" t="s">
        <v>1240</v>
      </c>
      <c r="F335" s="414" t="s">
        <v>298</v>
      </c>
      <c r="G335" s="414" t="s">
        <v>279</v>
      </c>
      <c r="H335" s="399"/>
      <c r="I335" s="399"/>
      <c r="J335" s="399"/>
      <c r="K335" s="399">
        <v>1</v>
      </c>
      <c r="L335" s="399" t="s">
        <v>808</v>
      </c>
    </row>
    <row r="336" spans="1:12" s="172" customFormat="1" ht="15" hidden="1" customHeight="1" x14ac:dyDescent="0.25">
      <c r="A336" s="393">
        <v>7</v>
      </c>
      <c r="B336" s="415">
        <v>41559</v>
      </c>
      <c r="C336" s="416">
        <v>0.60069444444444442</v>
      </c>
      <c r="D336" s="417" t="s">
        <v>4406</v>
      </c>
      <c r="E336" s="417" t="s">
        <v>1240</v>
      </c>
      <c r="F336" s="414" t="s">
        <v>914</v>
      </c>
      <c r="G336" s="414" t="s">
        <v>279</v>
      </c>
      <c r="H336" s="399"/>
      <c r="I336" s="399"/>
      <c r="J336" s="399"/>
      <c r="K336" s="399"/>
      <c r="L336" s="399" t="s">
        <v>299</v>
      </c>
    </row>
    <row r="337" spans="1:12" s="172" customFormat="1" ht="15" hidden="1" customHeight="1" x14ac:dyDescent="0.25">
      <c r="A337" s="393">
        <v>8</v>
      </c>
      <c r="B337" s="415">
        <v>41559</v>
      </c>
      <c r="C337" s="416">
        <v>0.88541666666666663</v>
      </c>
      <c r="D337" s="417" t="s">
        <v>4407</v>
      </c>
      <c r="E337" s="417" t="s">
        <v>277</v>
      </c>
      <c r="F337" s="417" t="s">
        <v>298</v>
      </c>
      <c r="G337" s="417" t="s">
        <v>310</v>
      </c>
      <c r="H337" s="399"/>
      <c r="I337" s="399"/>
      <c r="J337" s="399">
        <v>1</v>
      </c>
      <c r="K337" s="399"/>
      <c r="L337" s="399" t="s">
        <v>299</v>
      </c>
    </row>
    <row r="338" spans="1:12" s="172" customFormat="1" ht="15" hidden="1" customHeight="1" x14ac:dyDescent="0.25">
      <c r="A338" s="393">
        <v>9</v>
      </c>
      <c r="B338" s="367">
        <v>41560</v>
      </c>
      <c r="C338" s="418">
        <v>0.39583333333333331</v>
      </c>
      <c r="D338" s="363" t="s">
        <v>4408</v>
      </c>
      <c r="E338" s="417" t="s">
        <v>277</v>
      </c>
      <c r="F338" s="363" t="s">
        <v>298</v>
      </c>
      <c r="G338" s="417" t="s">
        <v>310</v>
      </c>
      <c r="H338" s="419"/>
      <c r="I338" s="419"/>
      <c r="J338" s="419"/>
      <c r="K338" s="419">
        <v>1</v>
      </c>
      <c r="L338" s="419" t="s">
        <v>305</v>
      </c>
    </row>
    <row r="339" spans="1:12" s="172" customFormat="1" ht="15" hidden="1" customHeight="1" x14ac:dyDescent="0.25">
      <c r="A339" s="393">
        <v>10</v>
      </c>
      <c r="B339" s="415">
        <v>41561</v>
      </c>
      <c r="C339" s="416">
        <v>0.85416666666666663</v>
      </c>
      <c r="D339" s="417" t="s">
        <v>4409</v>
      </c>
      <c r="E339" s="417" t="s">
        <v>277</v>
      </c>
      <c r="F339" s="417" t="s">
        <v>298</v>
      </c>
      <c r="G339" s="417" t="s">
        <v>279</v>
      </c>
      <c r="H339" s="399"/>
      <c r="I339" s="399"/>
      <c r="J339" s="399">
        <v>1</v>
      </c>
      <c r="K339" s="399"/>
      <c r="L339" s="399" t="s">
        <v>321</v>
      </c>
    </row>
    <row r="340" spans="1:12" s="172" customFormat="1" ht="15" hidden="1" customHeight="1" x14ac:dyDescent="0.25">
      <c r="A340" s="393">
        <v>11</v>
      </c>
      <c r="B340" s="415">
        <v>41561</v>
      </c>
      <c r="C340" s="416">
        <v>0.54513888888888895</v>
      </c>
      <c r="D340" s="417" t="s">
        <v>4410</v>
      </c>
      <c r="E340" s="417" t="s">
        <v>4411</v>
      </c>
      <c r="F340" s="417" t="s">
        <v>298</v>
      </c>
      <c r="G340" s="417" t="s">
        <v>279</v>
      </c>
      <c r="H340" s="399"/>
      <c r="I340" s="399"/>
      <c r="J340" s="399"/>
      <c r="K340" s="399">
        <v>1</v>
      </c>
      <c r="L340" s="399" t="s">
        <v>321</v>
      </c>
    </row>
    <row r="341" spans="1:12" s="172" customFormat="1" ht="15" hidden="1" customHeight="1" x14ac:dyDescent="0.25">
      <c r="A341" s="393">
        <v>12</v>
      </c>
      <c r="B341" s="415">
        <v>41563</v>
      </c>
      <c r="C341" s="416">
        <v>0.59375</v>
      </c>
      <c r="D341" s="417" t="s">
        <v>4412</v>
      </c>
      <c r="E341" s="417" t="s">
        <v>4413</v>
      </c>
      <c r="F341" s="417" t="s">
        <v>325</v>
      </c>
      <c r="G341" s="417" t="s">
        <v>310</v>
      </c>
      <c r="H341" s="399"/>
      <c r="I341" s="399"/>
      <c r="J341" s="399">
        <v>1</v>
      </c>
      <c r="K341" s="399"/>
      <c r="L341" s="399" t="s">
        <v>293</v>
      </c>
    </row>
    <row r="342" spans="1:12" s="172" customFormat="1" ht="15" hidden="1" customHeight="1" x14ac:dyDescent="0.25">
      <c r="A342" s="393">
        <v>13</v>
      </c>
      <c r="B342" s="415">
        <v>41564</v>
      </c>
      <c r="C342" s="416">
        <v>0.3125</v>
      </c>
      <c r="D342" s="417" t="s">
        <v>4414</v>
      </c>
      <c r="E342" s="417" t="s">
        <v>4413</v>
      </c>
      <c r="F342" s="417" t="s">
        <v>309</v>
      </c>
      <c r="G342" s="417" t="s">
        <v>310</v>
      </c>
      <c r="H342" s="399"/>
      <c r="I342" s="399"/>
      <c r="J342" s="399">
        <v>2</v>
      </c>
      <c r="K342" s="399"/>
      <c r="L342" s="399" t="s">
        <v>288</v>
      </c>
    </row>
    <row r="343" spans="1:12" s="172" customFormat="1" ht="15" hidden="1" customHeight="1" x14ac:dyDescent="0.25">
      <c r="A343" s="393">
        <v>14</v>
      </c>
      <c r="B343" s="367">
        <v>41566</v>
      </c>
      <c r="C343" s="418">
        <v>0.76388888888888884</v>
      </c>
      <c r="D343" s="363" t="s">
        <v>4415</v>
      </c>
      <c r="E343" s="417" t="s">
        <v>4413</v>
      </c>
      <c r="F343" s="363" t="s">
        <v>309</v>
      </c>
      <c r="G343" s="417" t="s">
        <v>310</v>
      </c>
      <c r="H343" s="419"/>
      <c r="I343" s="419"/>
      <c r="J343" s="419">
        <v>1</v>
      </c>
      <c r="K343" s="419"/>
      <c r="L343" s="419" t="s">
        <v>299</v>
      </c>
    </row>
    <row r="344" spans="1:12" s="172" customFormat="1" ht="15" hidden="1" customHeight="1" x14ac:dyDescent="0.25">
      <c r="A344" s="393">
        <v>15</v>
      </c>
      <c r="B344" s="367">
        <v>41569</v>
      </c>
      <c r="C344" s="418">
        <v>0.72569444444444453</v>
      </c>
      <c r="D344" s="363" t="s">
        <v>4416</v>
      </c>
      <c r="E344" s="417" t="s">
        <v>4413</v>
      </c>
      <c r="F344" s="363" t="s">
        <v>1463</v>
      </c>
      <c r="G344" s="417" t="s">
        <v>310</v>
      </c>
      <c r="H344" s="419"/>
      <c r="I344" s="419"/>
      <c r="J344" s="419">
        <v>1</v>
      </c>
      <c r="K344" s="419"/>
      <c r="L344" s="419" t="s">
        <v>280</v>
      </c>
    </row>
    <row r="345" spans="1:12" s="172" customFormat="1" ht="15" hidden="1" customHeight="1" x14ac:dyDescent="0.25">
      <c r="A345" s="393">
        <v>16</v>
      </c>
      <c r="B345" s="367">
        <v>41572</v>
      </c>
      <c r="C345" s="418">
        <v>0.375</v>
      </c>
      <c r="D345" s="363" t="s">
        <v>4417</v>
      </c>
      <c r="E345" s="363" t="s">
        <v>277</v>
      </c>
      <c r="F345" s="363" t="s">
        <v>1335</v>
      </c>
      <c r="G345" s="363" t="s">
        <v>279</v>
      </c>
      <c r="H345" s="419"/>
      <c r="I345" s="419"/>
      <c r="J345" s="419">
        <v>1</v>
      </c>
      <c r="K345" s="419"/>
      <c r="L345" s="419" t="s">
        <v>808</v>
      </c>
    </row>
    <row r="346" spans="1:12" s="172" customFormat="1" ht="15" hidden="1" customHeight="1" x14ac:dyDescent="0.25">
      <c r="A346" s="393">
        <v>17</v>
      </c>
      <c r="B346" s="367">
        <v>41572</v>
      </c>
      <c r="C346" s="418">
        <v>0.77083333333333337</v>
      </c>
      <c r="D346" s="363" t="s">
        <v>4416</v>
      </c>
      <c r="E346" s="363" t="s">
        <v>4413</v>
      </c>
      <c r="F346" s="363"/>
      <c r="G346" s="363" t="s">
        <v>279</v>
      </c>
      <c r="H346" s="419"/>
      <c r="I346" s="419"/>
      <c r="J346" s="419">
        <v>1</v>
      </c>
      <c r="K346" s="419"/>
      <c r="L346" s="419" t="s">
        <v>808</v>
      </c>
    </row>
    <row r="347" spans="1:12" s="172" customFormat="1" ht="15" hidden="1" customHeight="1" x14ac:dyDescent="0.25">
      <c r="A347" s="393">
        <v>18</v>
      </c>
      <c r="B347" s="367">
        <v>41573</v>
      </c>
      <c r="C347" s="418">
        <v>0.34722222222222227</v>
      </c>
      <c r="D347" s="363" t="s">
        <v>4418</v>
      </c>
      <c r="E347" s="363" t="s">
        <v>4413</v>
      </c>
      <c r="F347" s="363" t="s">
        <v>325</v>
      </c>
      <c r="G347" s="363" t="s">
        <v>310</v>
      </c>
      <c r="H347" s="419"/>
      <c r="I347" s="419"/>
      <c r="J347" s="419"/>
      <c r="K347" s="419">
        <v>1</v>
      </c>
      <c r="L347" s="419" t="s">
        <v>299</v>
      </c>
    </row>
    <row r="348" spans="1:12" s="172" customFormat="1" ht="15" hidden="1" customHeight="1" x14ac:dyDescent="0.25">
      <c r="A348" s="393">
        <v>19</v>
      </c>
      <c r="B348" s="367">
        <v>41573</v>
      </c>
      <c r="C348" s="418">
        <v>0.4236111111111111</v>
      </c>
      <c r="D348" s="363" t="s">
        <v>4419</v>
      </c>
      <c r="E348" s="363" t="s">
        <v>4413</v>
      </c>
      <c r="F348" s="363" t="s">
        <v>1463</v>
      </c>
      <c r="G348" s="363" t="s">
        <v>310</v>
      </c>
      <c r="H348" s="419"/>
      <c r="I348" s="419"/>
      <c r="J348" s="419">
        <v>1</v>
      </c>
      <c r="K348" s="419"/>
      <c r="L348" s="419" t="s">
        <v>299</v>
      </c>
    </row>
    <row r="349" spans="1:12" s="172" customFormat="1" ht="15" hidden="1" customHeight="1" x14ac:dyDescent="0.25">
      <c r="A349" s="393">
        <v>20</v>
      </c>
      <c r="B349" s="367">
        <v>41574</v>
      </c>
      <c r="C349" s="418">
        <v>0.76388888888888884</v>
      </c>
      <c r="D349" s="363" t="s">
        <v>4420</v>
      </c>
      <c r="E349" s="363" t="s">
        <v>1240</v>
      </c>
      <c r="F349" s="363" t="s">
        <v>325</v>
      </c>
      <c r="G349" s="363" t="s">
        <v>310</v>
      </c>
      <c r="H349" s="419"/>
      <c r="I349" s="419"/>
      <c r="J349" s="419">
        <v>1</v>
      </c>
      <c r="K349" s="419"/>
      <c r="L349" s="419" t="s">
        <v>321</v>
      </c>
    </row>
    <row r="350" spans="1:12" s="172" customFormat="1" ht="15" hidden="1" customHeight="1" x14ac:dyDescent="0.25">
      <c r="A350" s="393">
        <v>21</v>
      </c>
      <c r="B350" s="367">
        <v>41575</v>
      </c>
      <c r="C350" s="418">
        <v>0.70833333333333337</v>
      </c>
      <c r="D350" s="363" t="s">
        <v>4417</v>
      </c>
      <c r="E350" s="363" t="s">
        <v>1240</v>
      </c>
      <c r="F350" s="363" t="s">
        <v>1335</v>
      </c>
      <c r="G350" s="363" t="s">
        <v>279</v>
      </c>
      <c r="H350" s="419"/>
      <c r="I350" s="419"/>
      <c r="J350" s="419">
        <v>1</v>
      </c>
      <c r="K350" s="419"/>
      <c r="L350" s="419" t="s">
        <v>4421</v>
      </c>
    </row>
    <row r="351" spans="1:12" s="5" customFormat="1" ht="20.100000000000001" customHeight="1" x14ac:dyDescent="0.25">
      <c r="A351" s="37"/>
      <c r="B351" s="38"/>
      <c r="C351" s="37"/>
      <c r="D351" s="37"/>
      <c r="E351" s="37"/>
      <c r="F351" s="37" t="s">
        <v>3960</v>
      </c>
      <c r="G351" s="37" t="s">
        <v>4422</v>
      </c>
      <c r="H351" s="38">
        <f>SUM(H330:H350)</f>
        <v>0</v>
      </c>
      <c r="I351" s="38">
        <f>SUM(I330:I350)</f>
        <v>0</v>
      </c>
      <c r="J351" s="38">
        <f>SUM(J330:J350)</f>
        <v>14</v>
      </c>
      <c r="K351" s="38">
        <f>SUM(K330:K350)</f>
        <v>8</v>
      </c>
      <c r="L351" s="37"/>
    </row>
    <row r="352" spans="1:12" s="172" customFormat="1" ht="15" hidden="1" customHeight="1" x14ac:dyDescent="0.25">
      <c r="A352" s="393">
        <v>22</v>
      </c>
      <c r="B352" s="367">
        <v>41579</v>
      </c>
      <c r="C352" s="418">
        <v>0.73263888888888884</v>
      </c>
      <c r="D352" s="363" t="s">
        <v>4419</v>
      </c>
      <c r="E352" s="363" t="s">
        <v>1240</v>
      </c>
      <c r="F352" s="363" t="s">
        <v>298</v>
      </c>
      <c r="G352" s="363" t="s">
        <v>3968</v>
      </c>
      <c r="H352" s="419"/>
      <c r="I352" s="419"/>
      <c r="J352" s="419">
        <v>1</v>
      </c>
      <c r="K352" s="419"/>
      <c r="L352" s="419" t="s">
        <v>808</v>
      </c>
    </row>
    <row r="353" spans="1:12" s="172" customFormat="1" ht="15" hidden="1" customHeight="1" x14ac:dyDescent="0.25">
      <c r="A353" s="393">
        <v>23</v>
      </c>
      <c r="B353" s="367">
        <v>41581</v>
      </c>
      <c r="C353" s="418">
        <v>0.6875</v>
      </c>
      <c r="D353" s="363" t="s">
        <v>4423</v>
      </c>
      <c r="E353" s="363" t="s">
        <v>4424</v>
      </c>
      <c r="F353" s="363" t="s">
        <v>298</v>
      </c>
      <c r="G353" s="363" t="s">
        <v>279</v>
      </c>
      <c r="H353" s="419"/>
      <c r="I353" s="419"/>
      <c r="J353" s="419"/>
      <c r="K353" s="419"/>
      <c r="L353" s="419" t="s">
        <v>305</v>
      </c>
    </row>
    <row r="354" spans="1:12" s="172" customFormat="1" ht="15" hidden="1" customHeight="1" x14ac:dyDescent="0.25">
      <c r="A354" s="393">
        <v>24</v>
      </c>
      <c r="B354" s="367">
        <v>41583</v>
      </c>
      <c r="C354" s="418">
        <v>0.86875000000000002</v>
      </c>
      <c r="D354" s="363" t="s">
        <v>4425</v>
      </c>
      <c r="E354" s="363" t="s">
        <v>277</v>
      </c>
      <c r="F354" s="363" t="s">
        <v>309</v>
      </c>
      <c r="G354" s="363" t="s">
        <v>3968</v>
      </c>
      <c r="H354" s="419"/>
      <c r="I354" s="419"/>
      <c r="J354" s="419">
        <v>1</v>
      </c>
      <c r="K354" s="419"/>
      <c r="L354" s="419" t="s">
        <v>280</v>
      </c>
    </row>
    <row r="355" spans="1:12" s="172" customFormat="1" ht="15" hidden="1" customHeight="1" x14ac:dyDescent="0.25">
      <c r="A355" s="393">
        <v>25</v>
      </c>
      <c r="B355" s="367">
        <v>41584</v>
      </c>
      <c r="C355" s="418">
        <v>0.54166666666666663</v>
      </c>
      <c r="D355" s="363" t="s">
        <v>4426</v>
      </c>
      <c r="E355" s="363" t="s">
        <v>277</v>
      </c>
      <c r="F355" s="363" t="s">
        <v>298</v>
      </c>
      <c r="G355" s="363" t="s">
        <v>3968</v>
      </c>
      <c r="H355" s="419"/>
      <c r="I355" s="419"/>
      <c r="J355" s="419">
        <v>2</v>
      </c>
      <c r="K355" s="419">
        <v>2</v>
      </c>
      <c r="L355" s="419" t="s">
        <v>293</v>
      </c>
    </row>
    <row r="356" spans="1:12" s="172" customFormat="1" ht="15" hidden="1" customHeight="1" x14ac:dyDescent="0.25">
      <c r="A356" s="393">
        <v>26</v>
      </c>
      <c r="B356" s="367">
        <v>41584</v>
      </c>
      <c r="C356" s="418">
        <v>0.85416666666666663</v>
      </c>
      <c r="D356" s="363" t="s">
        <v>4403</v>
      </c>
      <c r="E356" s="363" t="s">
        <v>277</v>
      </c>
      <c r="F356" s="363" t="s">
        <v>298</v>
      </c>
      <c r="G356" s="363" t="s">
        <v>3968</v>
      </c>
      <c r="H356" s="419"/>
      <c r="I356" s="419"/>
      <c r="J356" s="419"/>
      <c r="K356" s="419">
        <v>1</v>
      </c>
      <c r="L356" s="419" t="s">
        <v>293</v>
      </c>
    </row>
    <row r="357" spans="1:12" s="172" customFormat="1" ht="15" hidden="1" customHeight="1" x14ac:dyDescent="0.25">
      <c r="A357" s="393">
        <v>27</v>
      </c>
      <c r="B357" s="367">
        <v>41585</v>
      </c>
      <c r="C357" s="418">
        <v>0.22222222222222221</v>
      </c>
      <c r="D357" s="363" t="s">
        <v>4419</v>
      </c>
      <c r="E357" s="363" t="s">
        <v>1240</v>
      </c>
      <c r="F357" s="363" t="s">
        <v>298</v>
      </c>
      <c r="G357" s="363" t="s">
        <v>3968</v>
      </c>
      <c r="H357" s="419"/>
      <c r="I357" s="419"/>
      <c r="J357" s="419"/>
      <c r="K357" s="419"/>
      <c r="L357" s="419" t="s">
        <v>288</v>
      </c>
    </row>
    <row r="358" spans="1:12" s="172" customFormat="1" ht="15" hidden="1" customHeight="1" x14ac:dyDescent="0.25">
      <c r="A358" s="393">
        <v>28</v>
      </c>
      <c r="B358" s="367">
        <v>41586</v>
      </c>
      <c r="C358" s="418">
        <v>0.45833333333333331</v>
      </c>
      <c r="D358" s="363" t="s">
        <v>4427</v>
      </c>
      <c r="E358" s="363" t="s">
        <v>4424</v>
      </c>
      <c r="F358" s="363" t="s">
        <v>298</v>
      </c>
      <c r="G358" s="363" t="s">
        <v>3968</v>
      </c>
      <c r="H358" s="419"/>
      <c r="I358" s="419"/>
      <c r="J358" s="419"/>
      <c r="K358" s="419"/>
      <c r="L358" s="419" t="s">
        <v>808</v>
      </c>
    </row>
    <row r="359" spans="1:12" s="172" customFormat="1" ht="15" hidden="1" customHeight="1" x14ac:dyDescent="0.25">
      <c r="A359" s="393">
        <v>29</v>
      </c>
      <c r="B359" s="367">
        <v>41588</v>
      </c>
      <c r="C359" s="418">
        <v>0.40277777777777773</v>
      </c>
      <c r="D359" s="363" t="s">
        <v>4423</v>
      </c>
      <c r="E359" s="363" t="s">
        <v>1240</v>
      </c>
      <c r="F359" s="363" t="s">
        <v>298</v>
      </c>
      <c r="G359" s="363" t="s">
        <v>3968</v>
      </c>
      <c r="H359" s="419"/>
      <c r="I359" s="419"/>
      <c r="J359" s="419"/>
      <c r="K359" s="419">
        <v>1</v>
      </c>
      <c r="L359" s="419" t="s">
        <v>305</v>
      </c>
    </row>
    <row r="360" spans="1:12" s="172" customFormat="1" ht="15" hidden="1" customHeight="1" x14ac:dyDescent="0.25">
      <c r="A360" s="393">
        <v>30</v>
      </c>
      <c r="B360" s="367">
        <v>41589</v>
      </c>
      <c r="C360" s="418">
        <v>0.3125</v>
      </c>
      <c r="D360" s="363" t="s">
        <v>4428</v>
      </c>
      <c r="E360" s="363" t="s">
        <v>1240</v>
      </c>
      <c r="F360" s="363" t="s">
        <v>298</v>
      </c>
      <c r="G360" s="363" t="s">
        <v>3968</v>
      </c>
      <c r="H360" s="419"/>
      <c r="I360" s="419"/>
      <c r="J360" s="419">
        <v>1</v>
      </c>
      <c r="K360" s="419"/>
      <c r="L360" s="419" t="s">
        <v>321</v>
      </c>
    </row>
    <row r="361" spans="1:12" s="172" customFormat="1" ht="15" hidden="1" customHeight="1" x14ac:dyDescent="0.25">
      <c r="A361" s="393">
        <v>31</v>
      </c>
      <c r="B361" s="367">
        <v>41591</v>
      </c>
      <c r="C361" s="418">
        <v>0.33333333333333331</v>
      </c>
      <c r="D361" s="363" t="s">
        <v>4429</v>
      </c>
      <c r="E361" s="363" t="s">
        <v>1240</v>
      </c>
      <c r="F361" s="363" t="s">
        <v>298</v>
      </c>
      <c r="G361" s="363" t="s">
        <v>3968</v>
      </c>
      <c r="H361" s="419"/>
      <c r="I361" s="419"/>
      <c r="J361" s="419"/>
      <c r="K361" s="419">
        <v>1</v>
      </c>
      <c r="L361" s="419" t="s">
        <v>293</v>
      </c>
    </row>
    <row r="362" spans="1:12" s="172" customFormat="1" ht="15" hidden="1" customHeight="1" x14ac:dyDescent="0.25">
      <c r="A362" s="393">
        <v>32</v>
      </c>
      <c r="B362" s="367">
        <v>41592</v>
      </c>
      <c r="C362" s="418">
        <v>0.80208333333333337</v>
      </c>
      <c r="D362" s="363" t="s">
        <v>4426</v>
      </c>
      <c r="E362" s="363" t="s">
        <v>1240</v>
      </c>
      <c r="F362" s="363" t="s">
        <v>298</v>
      </c>
      <c r="G362" s="363" t="s">
        <v>3968</v>
      </c>
      <c r="H362" s="419"/>
      <c r="I362" s="419"/>
      <c r="J362" s="419"/>
      <c r="K362" s="419">
        <v>1</v>
      </c>
      <c r="L362" s="419" t="s">
        <v>288</v>
      </c>
    </row>
    <row r="363" spans="1:12" s="172" customFormat="1" ht="15" hidden="1" customHeight="1" x14ac:dyDescent="0.25">
      <c r="A363" s="393">
        <v>33</v>
      </c>
      <c r="B363" s="367">
        <v>41593</v>
      </c>
      <c r="C363" s="418">
        <v>0.62222222222222223</v>
      </c>
      <c r="D363" s="363" t="s">
        <v>4430</v>
      </c>
      <c r="E363" s="363" t="s">
        <v>277</v>
      </c>
      <c r="F363" s="363" t="s">
        <v>309</v>
      </c>
      <c r="G363" s="363" t="s">
        <v>3968</v>
      </c>
      <c r="H363" s="419"/>
      <c r="I363" s="419"/>
      <c r="J363" s="419">
        <v>1</v>
      </c>
      <c r="K363" s="419"/>
      <c r="L363" s="419" t="s">
        <v>808</v>
      </c>
    </row>
    <row r="364" spans="1:12" s="172" customFormat="1" ht="15" hidden="1" customHeight="1" x14ac:dyDescent="0.25">
      <c r="A364" s="393">
        <v>34</v>
      </c>
      <c r="B364" s="367">
        <v>41594</v>
      </c>
      <c r="C364" s="418">
        <v>0.4513888888888889</v>
      </c>
      <c r="D364" s="363" t="s">
        <v>4431</v>
      </c>
      <c r="E364" s="363" t="s">
        <v>1240</v>
      </c>
      <c r="F364" s="363" t="s">
        <v>298</v>
      </c>
      <c r="G364" s="363" t="s">
        <v>4432</v>
      </c>
      <c r="H364" s="419"/>
      <c r="I364" s="419"/>
      <c r="J364" s="419">
        <v>1</v>
      </c>
      <c r="K364" s="419"/>
      <c r="L364" s="419" t="s">
        <v>299</v>
      </c>
    </row>
    <row r="365" spans="1:12" s="172" customFormat="1" ht="15" hidden="1" customHeight="1" x14ac:dyDescent="0.25">
      <c r="A365" s="393">
        <v>35</v>
      </c>
      <c r="B365" s="367">
        <v>41598</v>
      </c>
      <c r="C365" s="418">
        <v>0.41666666666666669</v>
      </c>
      <c r="D365" s="363" t="s">
        <v>4433</v>
      </c>
      <c r="E365" s="363" t="s">
        <v>1240</v>
      </c>
      <c r="F365" s="363" t="s">
        <v>4404</v>
      </c>
      <c r="G365" s="363" t="s">
        <v>279</v>
      </c>
      <c r="H365" s="419"/>
      <c r="I365" s="419"/>
      <c r="J365" s="419">
        <v>5</v>
      </c>
      <c r="K365" s="419">
        <v>5</v>
      </c>
      <c r="L365" s="419" t="s">
        <v>293</v>
      </c>
    </row>
    <row r="366" spans="1:12" s="172" customFormat="1" ht="15" hidden="1" customHeight="1" x14ac:dyDescent="0.25">
      <c r="A366" s="393">
        <v>36</v>
      </c>
      <c r="B366" s="367">
        <v>41598</v>
      </c>
      <c r="C366" s="418">
        <v>0.68055555555555547</v>
      </c>
      <c r="D366" s="363" t="s">
        <v>4400</v>
      </c>
      <c r="E366" s="363" t="s">
        <v>2638</v>
      </c>
      <c r="F366" s="363" t="s">
        <v>1335</v>
      </c>
      <c r="G366" s="363" t="s">
        <v>279</v>
      </c>
      <c r="H366" s="419"/>
      <c r="I366" s="419"/>
      <c r="J366" s="419">
        <v>1</v>
      </c>
      <c r="K366" s="419"/>
      <c r="L366" s="419" t="s">
        <v>293</v>
      </c>
    </row>
    <row r="367" spans="1:12" s="172" customFormat="1" ht="15" hidden="1" customHeight="1" x14ac:dyDescent="0.25">
      <c r="A367" s="393">
        <v>37</v>
      </c>
      <c r="B367" s="367">
        <v>41600</v>
      </c>
      <c r="C367" s="418">
        <v>0.81666666666666676</v>
      </c>
      <c r="D367" s="363" t="s">
        <v>4423</v>
      </c>
      <c r="E367" s="363" t="s">
        <v>1240</v>
      </c>
      <c r="F367" s="363" t="s">
        <v>309</v>
      </c>
      <c r="G367" s="363" t="s">
        <v>3968</v>
      </c>
      <c r="H367" s="419"/>
      <c r="I367" s="419"/>
      <c r="J367" s="419">
        <v>1</v>
      </c>
      <c r="K367" s="419"/>
      <c r="L367" s="419" t="s">
        <v>808</v>
      </c>
    </row>
    <row r="368" spans="1:12" s="172" customFormat="1" ht="15" hidden="1" customHeight="1" x14ac:dyDescent="0.25">
      <c r="A368" s="393">
        <v>38</v>
      </c>
      <c r="B368" s="367">
        <v>41601</v>
      </c>
      <c r="C368" s="418">
        <v>0.77430555555555547</v>
      </c>
      <c r="D368" s="363" t="s">
        <v>4434</v>
      </c>
      <c r="E368" s="363" t="s">
        <v>1240</v>
      </c>
      <c r="F368" s="363" t="s">
        <v>325</v>
      </c>
      <c r="G368" s="363" t="s">
        <v>3968</v>
      </c>
      <c r="H368" s="419"/>
      <c r="I368" s="419"/>
      <c r="J368" s="419">
        <v>1</v>
      </c>
      <c r="K368" s="419"/>
      <c r="L368" s="419" t="s">
        <v>299</v>
      </c>
    </row>
    <row r="369" spans="1:12" s="172" customFormat="1" ht="15" hidden="1" customHeight="1" x14ac:dyDescent="0.25">
      <c r="A369" s="393">
        <v>39</v>
      </c>
      <c r="B369" s="367">
        <v>41602</v>
      </c>
      <c r="C369" s="418">
        <v>0.40625</v>
      </c>
      <c r="D369" s="363" t="s">
        <v>4425</v>
      </c>
      <c r="E369" s="363" t="s">
        <v>1240</v>
      </c>
      <c r="F369" s="363" t="s">
        <v>1335</v>
      </c>
      <c r="G369" s="363" t="s">
        <v>279</v>
      </c>
      <c r="H369" s="419"/>
      <c r="I369" s="419"/>
      <c r="J369" s="419">
        <v>1</v>
      </c>
      <c r="K369" s="419"/>
      <c r="L369" s="419" t="s">
        <v>305</v>
      </c>
    </row>
    <row r="370" spans="1:12" s="172" customFormat="1" ht="15" hidden="1" customHeight="1" x14ac:dyDescent="0.25">
      <c r="A370" s="393">
        <v>40</v>
      </c>
      <c r="B370" s="367">
        <v>41603</v>
      </c>
      <c r="C370" s="418">
        <v>0.53125</v>
      </c>
      <c r="D370" s="363" t="s">
        <v>4435</v>
      </c>
      <c r="E370" s="363" t="s">
        <v>277</v>
      </c>
      <c r="F370" s="363" t="s">
        <v>1335</v>
      </c>
      <c r="G370" s="363" t="s">
        <v>279</v>
      </c>
      <c r="H370" s="419"/>
      <c r="I370" s="419"/>
      <c r="J370" s="419">
        <v>2</v>
      </c>
      <c r="K370" s="419"/>
      <c r="L370" s="419" t="s">
        <v>321</v>
      </c>
    </row>
    <row r="371" spans="1:12" s="172" customFormat="1" ht="15" hidden="1" customHeight="1" x14ac:dyDescent="0.25">
      <c r="A371" s="393">
        <v>41</v>
      </c>
      <c r="B371" s="367">
        <v>41608</v>
      </c>
      <c r="C371" s="418">
        <v>0.4201388888888889</v>
      </c>
      <c r="D371" s="363" t="s">
        <v>4436</v>
      </c>
      <c r="E371" s="363" t="s">
        <v>1240</v>
      </c>
      <c r="F371" s="363" t="s">
        <v>298</v>
      </c>
      <c r="G371" s="363" t="s">
        <v>3968</v>
      </c>
      <c r="H371" s="419"/>
      <c r="I371" s="419"/>
      <c r="J371" s="419">
        <v>1</v>
      </c>
      <c r="K371" s="419">
        <v>1</v>
      </c>
      <c r="L371" s="419" t="s">
        <v>299</v>
      </c>
    </row>
    <row r="372" spans="1:12" s="5" customFormat="1" ht="20.100000000000001" customHeight="1" x14ac:dyDescent="0.25">
      <c r="A372" s="37"/>
      <c r="B372" s="38"/>
      <c r="C372" s="37"/>
      <c r="D372" s="37"/>
      <c r="E372" s="37"/>
      <c r="F372" s="37" t="s">
        <v>3966</v>
      </c>
      <c r="G372" s="37" t="s">
        <v>4437</v>
      </c>
      <c r="H372" s="38">
        <f>SUM(H352:H371)</f>
        <v>0</v>
      </c>
      <c r="I372" s="38">
        <f>SUM(I352:I371)</f>
        <v>0</v>
      </c>
      <c r="J372" s="38">
        <f>SUM(J352:J371)</f>
        <v>19</v>
      </c>
      <c r="K372" s="38">
        <f>SUM(K352:K371)</f>
        <v>12</v>
      </c>
      <c r="L372" s="37"/>
    </row>
    <row r="373" spans="1:12" s="172" customFormat="1" ht="15" hidden="1" customHeight="1" x14ac:dyDescent="0.25">
      <c r="A373" s="393">
        <v>42</v>
      </c>
      <c r="B373" s="367">
        <v>41609</v>
      </c>
      <c r="C373" s="418">
        <v>0.50694444444444442</v>
      </c>
      <c r="D373" s="363" t="s">
        <v>4438</v>
      </c>
      <c r="E373" s="363" t="s">
        <v>277</v>
      </c>
      <c r="F373" s="363" t="s">
        <v>298</v>
      </c>
      <c r="G373" s="363" t="s">
        <v>279</v>
      </c>
      <c r="H373" s="419"/>
      <c r="I373" s="419"/>
      <c r="J373" s="419"/>
      <c r="K373" s="419"/>
      <c r="L373" s="419" t="s">
        <v>305</v>
      </c>
    </row>
    <row r="374" spans="1:12" s="172" customFormat="1" ht="15" hidden="1" customHeight="1" x14ac:dyDescent="0.25">
      <c r="A374" s="393">
        <v>43</v>
      </c>
      <c r="B374" s="367">
        <v>41609</v>
      </c>
      <c r="C374" s="418">
        <v>0.72916666666666663</v>
      </c>
      <c r="D374" s="363" t="s">
        <v>4439</v>
      </c>
      <c r="E374" s="363" t="s">
        <v>277</v>
      </c>
      <c r="F374" s="363" t="s">
        <v>298</v>
      </c>
      <c r="G374" s="363" t="s">
        <v>279</v>
      </c>
      <c r="H374" s="419"/>
      <c r="I374" s="419"/>
      <c r="J374" s="419"/>
      <c r="K374" s="419"/>
      <c r="L374" s="419" t="s">
        <v>305</v>
      </c>
    </row>
    <row r="375" spans="1:12" s="172" customFormat="1" ht="15" hidden="1" customHeight="1" x14ac:dyDescent="0.25">
      <c r="A375" s="393">
        <v>44</v>
      </c>
      <c r="B375" s="367">
        <v>41610</v>
      </c>
      <c r="C375" s="418">
        <v>0.72916666666666663</v>
      </c>
      <c r="D375" s="363" t="s">
        <v>4440</v>
      </c>
      <c r="E375" s="363" t="s">
        <v>277</v>
      </c>
      <c r="F375" s="363" t="s">
        <v>1463</v>
      </c>
      <c r="G375" s="363" t="s">
        <v>279</v>
      </c>
      <c r="H375" s="419"/>
      <c r="I375" s="419"/>
      <c r="J375" s="419"/>
      <c r="K375" s="419"/>
      <c r="L375" s="419" t="s">
        <v>321</v>
      </c>
    </row>
    <row r="376" spans="1:12" s="172" customFormat="1" ht="15" hidden="1" customHeight="1" x14ac:dyDescent="0.25">
      <c r="A376" s="393">
        <v>45</v>
      </c>
      <c r="B376" s="367">
        <v>41612</v>
      </c>
      <c r="C376" s="418">
        <v>0.35416666666666669</v>
      </c>
      <c r="D376" s="363" t="s">
        <v>4441</v>
      </c>
      <c r="E376" s="363" t="s">
        <v>277</v>
      </c>
      <c r="F376" s="363" t="s">
        <v>298</v>
      </c>
      <c r="G376" s="363" t="s">
        <v>279</v>
      </c>
      <c r="H376" s="419"/>
      <c r="I376" s="419"/>
      <c r="J376" s="419"/>
      <c r="K376" s="419">
        <v>1</v>
      </c>
      <c r="L376" s="419" t="s">
        <v>293</v>
      </c>
    </row>
    <row r="377" spans="1:12" s="172" customFormat="1" ht="15" hidden="1" customHeight="1" x14ac:dyDescent="0.25">
      <c r="A377" s="393">
        <v>46</v>
      </c>
      <c r="B377" s="367">
        <v>41612</v>
      </c>
      <c r="C377" s="418">
        <v>0.36805555555555558</v>
      </c>
      <c r="D377" s="363" t="s">
        <v>4442</v>
      </c>
      <c r="E377" s="363" t="s">
        <v>277</v>
      </c>
      <c r="F377" s="363" t="s">
        <v>298</v>
      </c>
      <c r="G377" s="363" t="s">
        <v>279</v>
      </c>
      <c r="H377" s="419"/>
      <c r="I377" s="419"/>
      <c r="J377" s="419"/>
      <c r="K377" s="419"/>
      <c r="L377" s="419" t="s">
        <v>293</v>
      </c>
    </row>
    <row r="378" spans="1:12" s="172" customFormat="1" ht="15" hidden="1" customHeight="1" x14ac:dyDescent="0.25">
      <c r="A378" s="393">
        <v>47</v>
      </c>
      <c r="B378" s="367">
        <v>41612</v>
      </c>
      <c r="C378" s="418">
        <v>0.76736111111111116</v>
      </c>
      <c r="D378" s="363" t="s">
        <v>4425</v>
      </c>
      <c r="E378" s="363" t="s">
        <v>277</v>
      </c>
      <c r="F378" s="363" t="s">
        <v>298</v>
      </c>
      <c r="G378" s="363" t="s">
        <v>279</v>
      </c>
      <c r="H378" s="419"/>
      <c r="I378" s="419"/>
      <c r="J378" s="419"/>
      <c r="K378" s="419">
        <v>1</v>
      </c>
      <c r="L378" s="419" t="s">
        <v>293</v>
      </c>
    </row>
    <row r="379" spans="1:12" s="172" customFormat="1" ht="15" hidden="1" customHeight="1" x14ac:dyDescent="0.25">
      <c r="A379" s="393">
        <v>48</v>
      </c>
      <c r="B379" s="367">
        <v>41615</v>
      </c>
      <c r="C379" s="418">
        <v>0.59027777777777779</v>
      </c>
      <c r="D379" s="363" t="s">
        <v>4443</v>
      </c>
      <c r="E379" s="363" t="s">
        <v>277</v>
      </c>
      <c r="F379" s="363" t="s">
        <v>309</v>
      </c>
      <c r="G379" s="363" t="s">
        <v>3968</v>
      </c>
      <c r="H379" s="419"/>
      <c r="I379" s="419"/>
      <c r="J379" s="419">
        <v>1</v>
      </c>
      <c r="K379" s="419"/>
      <c r="L379" s="419" t="s">
        <v>299</v>
      </c>
    </row>
    <row r="380" spans="1:12" s="172" customFormat="1" ht="15" hidden="1" customHeight="1" x14ac:dyDescent="0.25">
      <c r="A380" s="393">
        <v>49</v>
      </c>
      <c r="B380" s="367">
        <v>41615</v>
      </c>
      <c r="C380" s="418">
        <v>0.21875</v>
      </c>
      <c r="D380" s="363" t="s">
        <v>4444</v>
      </c>
      <c r="E380" s="363" t="s">
        <v>277</v>
      </c>
      <c r="F380" s="363" t="s">
        <v>298</v>
      </c>
      <c r="G380" s="363" t="s">
        <v>3968</v>
      </c>
      <c r="H380" s="419"/>
      <c r="I380" s="419"/>
      <c r="J380" s="419">
        <v>3</v>
      </c>
      <c r="K380" s="419"/>
      <c r="L380" s="419" t="s">
        <v>299</v>
      </c>
    </row>
    <row r="381" spans="1:12" s="172" customFormat="1" ht="15" hidden="1" customHeight="1" x14ac:dyDescent="0.25">
      <c r="A381" s="393">
        <v>50</v>
      </c>
      <c r="B381" s="367">
        <v>41616</v>
      </c>
      <c r="C381" s="418">
        <v>0.50694444444444442</v>
      </c>
      <c r="D381" s="363" t="s">
        <v>4423</v>
      </c>
      <c r="E381" s="363" t="s">
        <v>277</v>
      </c>
      <c r="F381" s="363" t="s">
        <v>298</v>
      </c>
      <c r="G381" s="363" t="s">
        <v>3968</v>
      </c>
      <c r="H381" s="419"/>
      <c r="I381" s="419"/>
      <c r="J381" s="419"/>
      <c r="K381" s="419"/>
      <c r="L381" s="419" t="s">
        <v>305</v>
      </c>
    </row>
    <row r="382" spans="1:12" s="172" customFormat="1" ht="15" hidden="1" customHeight="1" x14ac:dyDescent="0.25">
      <c r="A382" s="393">
        <v>51</v>
      </c>
      <c r="B382" s="367">
        <v>41620</v>
      </c>
      <c r="C382" s="418">
        <v>0.28819444444444448</v>
      </c>
      <c r="D382" s="363" t="s">
        <v>4445</v>
      </c>
      <c r="E382" s="363" t="s">
        <v>2638</v>
      </c>
      <c r="F382" s="363" t="s">
        <v>298</v>
      </c>
      <c r="G382" s="363" t="s">
        <v>279</v>
      </c>
      <c r="H382" s="419"/>
      <c r="I382" s="419"/>
      <c r="J382" s="419">
        <v>1</v>
      </c>
      <c r="K382" s="419"/>
      <c r="L382" s="419" t="s">
        <v>288</v>
      </c>
    </row>
    <row r="383" spans="1:12" s="172" customFormat="1" ht="15" hidden="1" customHeight="1" x14ac:dyDescent="0.25">
      <c r="A383" s="393">
        <v>52</v>
      </c>
      <c r="B383" s="367">
        <v>41621</v>
      </c>
      <c r="C383" s="418">
        <v>0.38541666666666669</v>
      </c>
      <c r="D383" s="363" t="s">
        <v>4433</v>
      </c>
      <c r="E383" s="363" t="s">
        <v>1240</v>
      </c>
      <c r="F383" s="363" t="s">
        <v>298</v>
      </c>
      <c r="G383" s="363" t="s">
        <v>279</v>
      </c>
      <c r="H383" s="419"/>
      <c r="I383" s="419"/>
      <c r="J383" s="419">
        <v>1</v>
      </c>
      <c r="K383" s="419"/>
      <c r="L383" s="419" t="s">
        <v>808</v>
      </c>
    </row>
    <row r="384" spans="1:12" s="172" customFormat="1" ht="15" hidden="1" customHeight="1" x14ac:dyDescent="0.25">
      <c r="A384" s="393">
        <v>53</v>
      </c>
      <c r="B384" s="367">
        <v>41624</v>
      </c>
      <c r="C384" s="418">
        <v>0.62847222222222221</v>
      </c>
      <c r="D384" s="363" t="s">
        <v>4414</v>
      </c>
      <c r="E384" s="363" t="s">
        <v>1240</v>
      </c>
      <c r="F384" s="363" t="s">
        <v>298</v>
      </c>
      <c r="G384" s="363" t="s">
        <v>279</v>
      </c>
      <c r="H384" s="419"/>
      <c r="I384" s="419"/>
      <c r="J384" s="419">
        <v>1</v>
      </c>
      <c r="K384" s="419"/>
      <c r="L384" s="419" t="s">
        <v>321</v>
      </c>
    </row>
    <row r="385" spans="1:13" s="172" customFormat="1" ht="15" hidden="1" customHeight="1" x14ac:dyDescent="0.25">
      <c r="A385" s="393">
        <v>54</v>
      </c>
      <c r="B385" s="367">
        <v>41626</v>
      </c>
      <c r="C385" s="418">
        <v>0.60138888888888886</v>
      </c>
      <c r="D385" s="363" t="s">
        <v>4400</v>
      </c>
      <c r="E385" s="363" t="s">
        <v>1240</v>
      </c>
      <c r="F385" s="363" t="s">
        <v>298</v>
      </c>
      <c r="G385" s="363" t="s">
        <v>3968</v>
      </c>
      <c r="H385" s="419"/>
      <c r="I385" s="419"/>
      <c r="J385" s="419">
        <v>1</v>
      </c>
      <c r="K385" s="419"/>
      <c r="L385" s="419" t="s">
        <v>293</v>
      </c>
    </row>
    <row r="386" spans="1:13" s="172" customFormat="1" ht="15" hidden="1" customHeight="1" x14ac:dyDescent="0.25">
      <c r="A386" s="393">
        <v>55</v>
      </c>
      <c r="B386" s="367">
        <v>41626</v>
      </c>
      <c r="C386" s="418">
        <v>0.60416666666666663</v>
      </c>
      <c r="D386" s="363" t="s">
        <v>4446</v>
      </c>
      <c r="E386" s="363" t="s">
        <v>1240</v>
      </c>
      <c r="F386" s="363" t="s">
        <v>309</v>
      </c>
      <c r="G386" s="363" t="s">
        <v>3968</v>
      </c>
      <c r="H386" s="419"/>
      <c r="I386" s="419"/>
      <c r="J386" s="419">
        <v>1</v>
      </c>
      <c r="K386" s="419"/>
      <c r="L386" s="419" t="s">
        <v>293</v>
      </c>
    </row>
    <row r="387" spans="1:13" s="172" customFormat="1" ht="15" hidden="1" customHeight="1" x14ac:dyDescent="0.25">
      <c r="A387" s="393">
        <v>56</v>
      </c>
      <c r="B387" s="367">
        <v>41626</v>
      </c>
      <c r="C387" s="418">
        <v>0.84583333333333333</v>
      </c>
      <c r="D387" s="363" t="s">
        <v>4447</v>
      </c>
      <c r="E387" s="363" t="s">
        <v>1240</v>
      </c>
      <c r="F387" s="363" t="s">
        <v>309</v>
      </c>
      <c r="G387" s="363" t="s">
        <v>310</v>
      </c>
      <c r="H387" s="419"/>
      <c r="I387" s="419"/>
      <c r="J387" s="419">
        <v>1</v>
      </c>
      <c r="K387" s="419"/>
      <c r="L387" s="419" t="s">
        <v>293</v>
      </c>
    </row>
    <row r="388" spans="1:13" s="172" customFormat="1" ht="15" hidden="1" customHeight="1" x14ac:dyDescent="0.25">
      <c r="A388" s="393">
        <v>57</v>
      </c>
      <c r="B388" s="367">
        <v>41627</v>
      </c>
      <c r="C388" s="418">
        <v>0.4513888888888889</v>
      </c>
      <c r="D388" s="363" t="s">
        <v>4400</v>
      </c>
      <c r="E388" s="363" t="s">
        <v>277</v>
      </c>
      <c r="F388" s="363" t="s">
        <v>309</v>
      </c>
      <c r="G388" s="363" t="s">
        <v>310</v>
      </c>
      <c r="H388" s="419"/>
      <c r="I388" s="419"/>
      <c r="J388" s="419">
        <v>2</v>
      </c>
      <c r="K388" s="419"/>
      <c r="L388" s="419" t="s">
        <v>288</v>
      </c>
    </row>
    <row r="389" spans="1:13" s="172" customFormat="1" ht="15" hidden="1" customHeight="1" x14ac:dyDescent="0.25">
      <c r="A389" s="393">
        <v>58</v>
      </c>
      <c r="B389" s="367">
        <v>41629</v>
      </c>
      <c r="C389" s="418">
        <v>0.25</v>
      </c>
      <c r="D389" s="363" t="s">
        <v>4448</v>
      </c>
      <c r="E389" s="363" t="s">
        <v>1240</v>
      </c>
      <c r="F389" s="363" t="s">
        <v>1463</v>
      </c>
      <c r="G389" s="363" t="s">
        <v>310</v>
      </c>
      <c r="H389" s="419">
        <v>1</v>
      </c>
      <c r="I389" s="419"/>
      <c r="J389" s="419"/>
      <c r="K389" s="419"/>
      <c r="L389" s="419" t="s">
        <v>299</v>
      </c>
    </row>
    <row r="390" spans="1:13" s="172" customFormat="1" ht="15" hidden="1" customHeight="1" x14ac:dyDescent="0.25">
      <c r="A390" s="393">
        <v>59</v>
      </c>
      <c r="B390" s="367">
        <v>41630</v>
      </c>
      <c r="C390" s="418">
        <v>0.79166666666666663</v>
      </c>
      <c r="D390" s="363" t="s">
        <v>4449</v>
      </c>
      <c r="E390" s="363" t="s">
        <v>277</v>
      </c>
      <c r="F390" s="363" t="s">
        <v>325</v>
      </c>
      <c r="G390" s="363" t="s">
        <v>310</v>
      </c>
      <c r="H390" s="419"/>
      <c r="I390" s="419"/>
      <c r="J390" s="419"/>
      <c r="K390" s="419"/>
      <c r="L390" s="419" t="s">
        <v>305</v>
      </c>
    </row>
    <row r="391" spans="1:13" s="172" customFormat="1" ht="15" hidden="1" customHeight="1" x14ac:dyDescent="0.25">
      <c r="A391" s="393">
        <v>60</v>
      </c>
      <c r="B391" s="367">
        <v>41630</v>
      </c>
      <c r="C391" s="418">
        <v>0.83680555555555547</v>
      </c>
      <c r="D391" s="363" t="s">
        <v>4416</v>
      </c>
      <c r="E391" s="363" t="s">
        <v>1240</v>
      </c>
      <c r="F391" s="363" t="s">
        <v>298</v>
      </c>
      <c r="G391" s="363" t="s">
        <v>279</v>
      </c>
      <c r="H391" s="419"/>
      <c r="I391" s="419"/>
      <c r="J391" s="419">
        <v>1</v>
      </c>
      <c r="K391" s="419">
        <v>1</v>
      </c>
      <c r="L391" s="419" t="s">
        <v>305</v>
      </c>
    </row>
    <row r="392" spans="1:13" s="172" customFormat="1" ht="15" hidden="1" customHeight="1" x14ac:dyDescent="0.25">
      <c r="A392" s="393">
        <v>61</v>
      </c>
      <c r="B392" s="367">
        <v>41635</v>
      </c>
      <c r="C392" s="418">
        <v>0.875</v>
      </c>
      <c r="D392" s="363" t="s">
        <v>4450</v>
      </c>
      <c r="E392" s="363" t="s">
        <v>1240</v>
      </c>
      <c r="F392" s="363" t="s">
        <v>309</v>
      </c>
      <c r="G392" s="363" t="s">
        <v>310</v>
      </c>
      <c r="H392" s="419"/>
      <c r="I392" s="419"/>
      <c r="J392" s="419"/>
      <c r="K392" s="419">
        <v>2</v>
      </c>
      <c r="L392" s="419" t="s">
        <v>808</v>
      </c>
    </row>
    <row r="393" spans="1:13" s="172" customFormat="1" ht="15" hidden="1" customHeight="1" x14ac:dyDescent="0.25">
      <c r="A393" s="393">
        <v>62</v>
      </c>
      <c r="B393" s="367">
        <v>41636</v>
      </c>
      <c r="C393" s="418">
        <v>0.47916666666666669</v>
      </c>
      <c r="D393" s="363" t="s">
        <v>4451</v>
      </c>
      <c r="E393" s="363" t="s">
        <v>277</v>
      </c>
      <c r="F393" s="363" t="s">
        <v>298</v>
      </c>
      <c r="G393" s="363" t="s">
        <v>310</v>
      </c>
      <c r="H393" s="419"/>
      <c r="I393" s="419"/>
      <c r="J393" s="419"/>
      <c r="K393" s="419">
        <v>1</v>
      </c>
      <c r="L393" s="419" t="s">
        <v>299</v>
      </c>
    </row>
    <row r="394" spans="1:13" s="172" customFormat="1" ht="15" hidden="1" customHeight="1" x14ac:dyDescent="0.25">
      <c r="A394" s="393">
        <v>63</v>
      </c>
      <c r="B394" s="367">
        <v>41636</v>
      </c>
      <c r="C394" s="418">
        <v>0.70833333333333337</v>
      </c>
      <c r="D394" s="363" t="s">
        <v>4452</v>
      </c>
      <c r="E394" s="363" t="s">
        <v>1240</v>
      </c>
      <c r="F394" s="363" t="s">
        <v>1335</v>
      </c>
      <c r="G394" s="363" t="s">
        <v>279</v>
      </c>
      <c r="H394" s="419"/>
      <c r="I394" s="419"/>
      <c r="J394" s="419">
        <v>1</v>
      </c>
      <c r="K394" s="419"/>
      <c r="L394" s="419" t="s">
        <v>299</v>
      </c>
    </row>
    <row r="395" spans="1:13" s="172" customFormat="1" ht="15" hidden="1" customHeight="1" x14ac:dyDescent="0.25">
      <c r="A395" s="393">
        <v>64</v>
      </c>
      <c r="B395" s="367">
        <v>41637</v>
      </c>
      <c r="C395" s="419">
        <v>0.05</v>
      </c>
      <c r="D395" s="363" t="s">
        <v>4453</v>
      </c>
      <c r="E395" s="363" t="s">
        <v>1240</v>
      </c>
      <c r="F395" s="363" t="s">
        <v>309</v>
      </c>
      <c r="G395" s="363" t="s">
        <v>310</v>
      </c>
      <c r="H395" s="419"/>
      <c r="I395" s="419"/>
      <c r="J395" s="419">
        <v>1</v>
      </c>
      <c r="K395" s="419"/>
      <c r="L395" s="419" t="s">
        <v>305</v>
      </c>
    </row>
    <row r="396" spans="1:13" s="172" customFormat="1" ht="15" hidden="1" customHeight="1" x14ac:dyDescent="0.25">
      <c r="A396" s="393">
        <v>65</v>
      </c>
      <c r="B396" s="367">
        <v>41637</v>
      </c>
      <c r="C396" s="418">
        <v>0.82638888888888884</v>
      </c>
      <c r="D396" s="363" t="s">
        <v>4427</v>
      </c>
      <c r="E396" s="363" t="s">
        <v>277</v>
      </c>
      <c r="F396" s="363" t="s">
        <v>1463</v>
      </c>
      <c r="G396" s="363" t="s">
        <v>310</v>
      </c>
      <c r="H396" s="419"/>
      <c r="I396" s="419"/>
      <c r="J396" s="419"/>
      <c r="K396" s="419"/>
      <c r="L396" s="419" t="s">
        <v>305</v>
      </c>
    </row>
    <row r="397" spans="1:13" s="5" customFormat="1" ht="20.100000000000001" customHeight="1" x14ac:dyDescent="0.25">
      <c r="A397" s="37"/>
      <c r="B397" s="38"/>
      <c r="C397" s="37"/>
      <c r="D397" s="37"/>
      <c r="E397" s="37"/>
      <c r="F397" s="37" t="s">
        <v>3977</v>
      </c>
      <c r="G397" s="37" t="s">
        <v>4437</v>
      </c>
      <c r="H397" s="38">
        <f>SUM(H373:H396)</f>
        <v>1</v>
      </c>
      <c r="I397" s="38">
        <f>SUM(I373:I396)</f>
        <v>0</v>
      </c>
      <c r="J397" s="38">
        <f>SUM(J373:J396)</f>
        <v>15</v>
      </c>
      <c r="K397" s="38">
        <f>SUM(K373:K396)</f>
        <v>6</v>
      </c>
      <c r="L397" s="37"/>
    </row>
    <row r="398" spans="1:13" s="172" customFormat="1" ht="21" customHeight="1" x14ac:dyDescent="0.25">
      <c r="A398" s="521" t="s">
        <v>2288</v>
      </c>
      <c r="B398" s="521"/>
      <c r="C398" s="521"/>
      <c r="D398" s="521"/>
      <c r="E398" s="521"/>
      <c r="F398" s="521"/>
      <c r="G398" s="521"/>
      <c r="H398" s="521"/>
      <c r="I398" s="521"/>
      <c r="J398" s="521"/>
      <c r="K398" s="521"/>
      <c r="L398" s="521"/>
    </row>
    <row r="399" spans="1:13" s="172" customFormat="1" hidden="1" x14ac:dyDescent="0.25">
      <c r="A399" s="167">
        <v>1</v>
      </c>
      <c r="B399" s="200">
        <v>41549</v>
      </c>
      <c r="C399" s="387">
        <v>2.0833333333333332E-2</v>
      </c>
      <c r="D399" s="198" t="s">
        <v>4454</v>
      </c>
      <c r="E399" s="198" t="s">
        <v>661</v>
      </c>
      <c r="F399" s="169" t="s">
        <v>4455</v>
      </c>
      <c r="G399" s="198" t="s">
        <v>409</v>
      </c>
      <c r="H399" s="167"/>
      <c r="I399" s="167"/>
      <c r="J399" s="167">
        <v>1</v>
      </c>
      <c r="K399" s="167"/>
      <c r="L399" s="198" t="s">
        <v>293</v>
      </c>
      <c r="M399" s="420"/>
    </row>
    <row r="400" spans="1:13" s="172" customFormat="1" hidden="1" x14ac:dyDescent="0.25">
      <c r="A400" s="167">
        <v>2</v>
      </c>
      <c r="B400" s="200">
        <v>41550</v>
      </c>
      <c r="C400" s="387">
        <v>0.88194444444444453</v>
      </c>
      <c r="D400" s="198" t="s">
        <v>4456</v>
      </c>
      <c r="E400" s="198" t="s">
        <v>4457</v>
      </c>
      <c r="F400" s="169" t="s">
        <v>4455</v>
      </c>
      <c r="G400" s="198" t="s">
        <v>409</v>
      </c>
      <c r="H400" s="167"/>
      <c r="I400" s="167"/>
      <c r="J400" s="167">
        <v>1</v>
      </c>
      <c r="K400" s="167"/>
      <c r="L400" s="198" t="s">
        <v>288</v>
      </c>
      <c r="M400" s="420"/>
    </row>
    <row r="401" spans="1:13" s="172" customFormat="1" hidden="1" x14ac:dyDescent="0.25">
      <c r="A401" s="167">
        <v>3</v>
      </c>
      <c r="B401" s="200">
        <v>41552</v>
      </c>
      <c r="C401" s="387">
        <v>0.76388888888888884</v>
      </c>
      <c r="D401" s="198" t="s">
        <v>4458</v>
      </c>
      <c r="E401" s="198" t="s">
        <v>4457</v>
      </c>
      <c r="F401" s="169" t="s">
        <v>4459</v>
      </c>
      <c r="G401" s="198" t="s">
        <v>1881</v>
      </c>
      <c r="H401" s="167"/>
      <c r="I401" s="167"/>
      <c r="J401" s="167">
        <v>2</v>
      </c>
      <c r="K401" s="167"/>
      <c r="L401" s="198" t="s">
        <v>299</v>
      </c>
      <c r="M401" s="420"/>
    </row>
    <row r="402" spans="1:13" s="172" customFormat="1" hidden="1" x14ac:dyDescent="0.25">
      <c r="A402" s="167">
        <v>4</v>
      </c>
      <c r="B402" s="200">
        <v>41553</v>
      </c>
      <c r="C402" s="387">
        <v>0.65347222222222223</v>
      </c>
      <c r="D402" s="198" t="s">
        <v>4460</v>
      </c>
      <c r="E402" s="198" t="s">
        <v>4461</v>
      </c>
      <c r="F402" s="169" t="s">
        <v>4462</v>
      </c>
      <c r="G402" s="198" t="s">
        <v>1881</v>
      </c>
      <c r="H402" s="167"/>
      <c r="I402" s="167"/>
      <c r="J402" s="167">
        <v>1</v>
      </c>
      <c r="K402" s="167"/>
      <c r="L402" s="198" t="s">
        <v>305</v>
      </c>
      <c r="M402" s="420"/>
    </row>
    <row r="403" spans="1:13" s="172" customFormat="1" hidden="1" x14ac:dyDescent="0.25">
      <c r="A403" s="167">
        <v>5</v>
      </c>
      <c r="B403" s="200">
        <v>41561</v>
      </c>
      <c r="C403" s="387">
        <v>0.71180555555555547</v>
      </c>
      <c r="D403" s="198" t="s">
        <v>4463</v>
      </c>
      <c r="E403" s="198" t="s">
        <v>4464</v>
      </c>
      <c r="F403" s="169" t="s">
        <v>4465</v>
      </c>
      <c r="G403" s="198" t="s">
        <v>1881</v>
      </c>
      <c r="H403" s="167"/>
      <c r="I403" s="167"/>
      <c r="J403" s="167"/>
      <c r="K403" s="167">
        <v>3</v>
      </c>
      <c r="L403" s="198" t="s">
        <v>321</v>
      </c>
      <c r="M403" s="420"/>
    </row>
    <row r="404" spans="1:13" s="172" customFormat="1" hidden="1" x14ac:dyDescent="0.25">
      <c r="A404" s="167">
        <v>6</v>
      </c>
      <c r="B404" s="200">
        <v>41568</v>
      </c>
      <c r="C404" s="387">
        <v>0.41666666666666669</v>
      </c>
      <c r="D404" s="198" t="s">
        <v>4466</v>
      </c>
      <c r="E404" s="198" t="s">
        <v>4464</v>
      </c>
      <c r="F404" s="169" t="s">
        <v>4455</v>
      </c>
      <c r="G404" s="198" t="s">
        <v>1881</v>
      </c>
      <c r="H404" s="167"/>
      <c r="I404" s="167"/>
      <c r="J404" s="167">
        <v>1</v>
      </c>
      <c r="K404" s="167">
        <v>1</v>
      </c>
      <c r="L404" s="198" t="s">
        <v>321</v>
      </c>
      <c r="M404" s="420"/>
    </row>
    <row r="405" spans="1:13" s="172" customFormat="1" hidden="1" x14ac:dyDescent="0.25">
      <c r="A405" s="167">
        <v>7</v>
      </c>
      <c r="B405" s="200">
        <v>41569</v>
      </c>
      <c r="C405" s="387">
        <v>0.33333333333333331</v>
      </c>
      <c r="D405" s="198" t="s">
        <v>4467</v>
      </c>
      <c r="E405" s="198" t="s">
        <v>661</v>
      </c>
      <c r="F405" s="169" t="s">
        <v>4468</v>
      </c>
      <c r="G405" s="198" t="s">
        <v>1881</v>
      </c>
      <c r="H405" s="167"/>
      <c r="I405" s="167"/>
      <c r="J405" s="167"/>
      <c r="K405" s="167"/>
      <c r="L405" s="198" t="s">
        <v>280</v>
      </c>
      <c r="M405" s="420"/>
    </row>
    <row r="406" spans="1:13" s="172" customFormat="1" hidden="1" x14ac:dyDescent="0.25">
      <c r="A406" s="167">
        <v>8</v>
      </c>
      <c r="B406" s="200">
        <v>41571</v>
      </c>
      <c r="C406" s="387">
        <v>0.75347222222222221</v>
      </c>
      <c r="D406" s="198" t="s">
        <v>4469</v>
      </c>
      <c r="E406" s="198" t="s">
        <v>4470</v>
      </c>
      <c r="F406" s="169" t="s">
        <v>3259</v>
      </c>
      <c r="G406" s="198" t="s">
        <v>1881</v>
      </c>
      <c r="H406" s="167"/>
      <c r="I406" s="167"/>
      <c r="J406" s="167">
        <v>1</v>
      </c>
      <c r="K406" s="167"/>
      <c r="L406" s="198" t="s">
        <v>288</v>
      </c>
      <c r="M406" s="420"/>
    </row>
    <row r="407" spans="1:13" s="172" customFormat="1" hidden="1" x14ac:dyDescent="0.25">
      <c r="A407" s="167">
        <v>9</v>
      </c>
      <c r="B407" s="200">
        <v>41572</v>
      </c>
      <c r="C407" s="387">
        <v>0.73958333333333337</v>
      </c>
      <c r="D407" s="198" t="s">
        <v>4471</v>
      </c>
      <c r="E407" s="198" t="s">
        <v>661</v>
      </c>
      <c r="F407" s="169" t="s">
        <v>3259</v>
      </c>
      <c r="G407" s="198" t="s">
        <v>1881</v>
      </c>
      <c r="H407" s="167"/>
      <c r="I407" s="167"/>
      <c r="J407" s="167"/>
      <c r="K407" s="167">
        <v>1</v>
      </c>
      <c r="L407" s="198" t="s">
        <v>808</v>
      </c>
      <c r="M407" s="420"/>
    </row>
    <row r="408" spans="1:13" s="172" customFormat="1" hidden="1" x14ac:dyDescent="0.25">
      <c r="A408" s="167">
        <v>10</v>
      </c>
      <c r="B408" s="200">
        <v>41574</v>
      </c>
      <c r="C408" s="387">
        <v>0.68055555555555547</v>
      </c>
      <c r="D408" s="198" t="s">
        <v>4472</v>
      </c>
      <c r="E408" s="198" t="s">
        <v>4464</v>
      </c>
      <c r="F408" s="169" t="s">
        <v>4473</v>
      </c>
      <c r="G408" s="198" t="s">
        <v>1881</v>
      </c>
      <c r="H408" s="167"/>
      <c r="I408" s="167"/>
      <c r="J408" s="167"/>
      <c r="K408" s="167"/>
      <c r="L408" s="198" t="s">
        <v>305</v>
      </c>
      <c r="M408" s="420"/>
    </row>
    <row r="409" spans="1:13" s="172" customFormat="1" hidden="1" x14ac:dyDescent="0.25">
      <c r="A409" s="167">
        <v>11</v>
      </c>
      <c r="B409" s="200">
        <v>41575</v>
      </c>
      <c r="C409" s="387">
        <v>0.94791666666666663</v>
      </c>
      <c r="D409" s="198" t="s">
        <v>4474</v>
      </c>
      <c r="E409" s="198" t="s">
        <v>661</v>
      </c>
      <c r="F409" s="169" t="s">
        <v>4475</v>
      </c>
      <c r="G409" s="198" t="s">
        <v>409</v>
      </c>
      <c r="H409" s="167"/>
      <c r="I409" s="167"/>
      <c r="J409" s="167">
        <v>1</v>
      </c>
      <c r="K409" s="167"/>
      <c r="L409" s="198" t="s">
        <v>321</v>
      </c>
      <c r="M409" s="420"/>
    </row>
    <row r="410" spans="1:13" s="172" customFormat="1" hidden="1" x14ac:dyDescent="0.25">
      <c r="A410" s="167">
        <v>12</v>
      </c>
      <c r="B410" s="200">
        <v>41575</v>
      </c>
      <c r="C410" s="387">
        <v>0.85416666666666663</v>
      </c>
      <c r="D410" s="198" t="s">
        <v>4476</v>
      </c>
      <c r="E410" s="198" t="s">
        <v>661</v>
      </c>
      <c r="F410" s="169" t="s">
        <v>4477</v>
      </c>
      <c r="G410" s="198" t="s">
        <v>1881</v>
      </c>
      <c r="H410" s="167"/>
      <c r="I410" s="167"/>
      <c r="J410" s="167"/>
      <c r="K410" s="167"/>
      <c r="L410" s="198" t="s">
        <v>321</v>
      </c>
      <c r="M410" s="420"/>
    </row>
    <row r="411" spans="1:13" s="5" customFormat="1" ht="20.100000000000001" customHeight="1" x14ac:dyDescent="0.25">
      <c r="A411" s="37"/>
      <c r="B411" s="38"/>
      <c r="C411" s="37"/>
      <c r="D411" s="37"/>
      <c r="E411" s="37"/>
      <c r="F411" s="37" t="s">
        <v>3960</v>
      </c>
      <c r="G411" s="37" t="s">
        <v>2299</v>
      </c>
      <c r="H411" s="38">
        <f>SUM(H399:H410)</f>
        <v>0</v>
      </c>
      <c r="I411" s="38">
        <f>SUM(I399:I410)</f>
        <v>0</v>
      </c>
      <c r="J411" s="38">
        <f>SUM(J399:J410)</f>
        <v>8</v>
      </c>
      <c r="K411" s="38">
        <f>SUM(K399:K410)</f>
        <v>5</v>
      </c>
      <c r="L411" s="37"/>
    </row>
    <row r="412" spans="1:13" s="172" customFormat="1" hidden="1" x14ac:dyDescent="0.25">
      <c r="A412" s="167">
        <v>13</v>
      </c>
      <c r="B412" s="200">
        <v>41587</v>
      </c>
      <c r="C412" s="387">
        <v>0.89583333333333337</v>
      </c>
      <c r="D412" s="198" t="s">
        <v>4478</v>
      </c>
      <c r="E412" s="198" t="s">
        <v>661</v>
      </c>
      <c r="F412" s="169" t="s">
        <v>4473</v>
      </c>
      <c r="G412" s="198" t="s">
        <v>1881</v>
      </c>
      <c r="H412" s="167"/>
      <c r="I412" s="167"/>
      <c r="J412" s="167">
        <v>1</v>
      </c>
      <c r="K412" s="167"/>
      <c r="L412" s="198" t="s">
        <v>299</v>
      </c>
      <c r="M412" s="420"/>
    </row>
    <row r="413" spans="1:13" s="172" customFormat="1" hidden="1" x14ac:dyDescent="0.25">
      <c r="A413" s="167">
        <v>14</v>
      </c>
      <c r="B413" s="200">
        <v>41597</v>
      </c>
      <c r="C413" s="387">
        <v>0.3125</v>
      </c>
      <c r="D413" s="198" t="s">
        <v>4479</v>
      </c>
      <c r="E413" s="198" t="s">
        <v>661</v>
      </c>
      <c r="F413" s="169" t="s">
        <v>4480</v>
      </c>
      <c r="G413" s="198" t="s">
        <v>1881</v>
      </c>
      <c r="H413" s="167"/>
      <c r="I413" s="167"/>
      <c r="J413" s="167"/>
      <c r="K413" s="167"/>
      <c r="L413" s="198" t="s">
        <v>280</v>
      </c>
      <c r="M413" s="420"/>
    </row>
    <row r="414" spans="1:13" s="172" customFormat="1" hidden="1" x14ac:dyDescent="0.25">
      <c r="A414" s="167">
        <v>15</v>
      </c>
      <c r="B414" s="200">
        <v>41598</v>
      </c>
      <c r="C414" s="387">
        <v>0.47916666666666669</v>
      </c>
      <c r="D414" s="198" t="s">
        <v>4481</v>
      </c>
      <c r="E414" s="198" t="s">
        <v>3878</v>
      </c>
      <c r="F414" s="169" t="s">
        <v>656</v>
      </c>
      <c r="G414" s="198" t="s">
        <v>1881</v>
      </c>
      <c r="H414" s="167"/>
      <c r="I414" s="167"/>
      <c r="J414" s="167">
        <v>1</v>
      </c>
      <c r="K414" s="167"/>
      <c r="L414" s="198" t="s">
        <v>293</v>
      </c>
      <c r="M414" s="420"/>
    </row>
    <row r="415" spans="1:13" s="172" customFormat="1" hidden="1" x14ac:dyDescent="0.25">
      <c r="A415" s="167">
        <v>16</v>
      </c>
      <c r="B415" s="200">
        <v>41598</v>
      </c>
      <c r="C415" s="387">
        <v>0.89583333333333337</v>
      </c>
      <c r="D415" s="198" t="s">
        <v>4482</v>
      </c>
      <c r="E415" s="198" t="s">
        <v>3878</v>
      </c>
      <c r="F415" s="169" t="s">
        <v>3155</v>
      </c>
      <c r="G415" s="198" t="s">
        <v>1881</v>
      </c>
      <c r="H415" s="167"/>
      <c r="I415" s="167"/>
      <c r="J415" s="167">
        <v>1</v>
      </c>
      <c r="K415" s="167"/>
      <c r="L415" s="198" t="s">
        <v>293</v>
      </c>
      <c r="M415" s="420"/>
    </row>
    <row r="416" spans="1:13" s="172" customFormat="1" hidden="1" x14ac:dyDescent="0.25">
      <c r="A416" s="167">
        <v>17</v>
      </c>
      <c r="B416" s="200">
        <v>41599</v>
      </c>
      <c r="C416" s="387">
        <v>0.8125</v>
      </c>
      <c r="D416" s="198" t="s">
        <v>4483</v>
      </c>
      <c r="E416" s="198" t="s">
        <v>4464</v>
      </c>
      <c r="F416" s="169" t="s">
        <v>958</v>
      </c>
      <c r="G416" s="198" t="s">
        <v>409</v>
      </c>
      <c r="H416" s="167"/>
      <c r="I416" s="167"/>
      <c r="J416" s="167"/>
      <c r="K416" s="167"/>
      <c r="L416" s="198" t="s">
        <v>288</v>
      </c>
      <c r="M416" s="420"/>
    </row>
    <row r="417" spans="1:13" s="172" customFormat="1" hidden="1" x14ac:dyDescent="0.25">
      <c r="A417" s="167">
        <v>18</v>
      </c>
      <c r="B417" s="200">
        <v>41602</v>
      </c>
      <c r="C417" s="387">
        <v>0.72222222222222221</v>
      </c>
      <c r="D417" s="198" t="s">
        <v>4484</v>
      </c>
      <c r="E417" s="198" t="s">
        <v>661</v>
      </c>
      <c r="F417" s="169" t="s">
        <v>4455</v>
      </c>
      <c r="G417" s="198" t="s">
        <v>409</v>
      </c>
      <c r="H417" s="167"/>
      <c r="I417" s="167"/>
      <c r="J417" s="167"/>
      <c r="K417" s="167">
        <v>1</v>
      </c>
      <c r="L417" s="198" t="s">
        <v>305</v>
      </c>
      <c r="M417" s="420"/>
    </row>
    <row r="418" spans="1:13" s="5" customFormat="1" ht="20.100000000000001" customHeight="1" x14ac:dyDescent="0.25">
      <c r="A418" s="37"/>
      <c r="B418" s="38"/>
      <c r="C418" s="37"/>
      <c r="D418" s="37"/>
      <c r="E418" s="37"/>
      <c r="F418" s="37" t="s">
        <v>3966</v>
      </c>
      <c r="G418" s="37" t="s">
        <v>2299</v>
      </c>
      <c r="H418" s="38">
        <f>SUM(H412:H417)</f>
        <v>0</v>
      </c>
      <c r="I418" s="38">
        <f>SUM(I412:I417)</f>
        <v>0</v>
      </c>
      <c r="J418" s="38">
        <f>SUM(J412:J417)</f>
        <v>3</v>
      </c>
      <c r="K418" s="38">
        <f>SUM(K412:K417)</f>
        <v>1</v>
      </c>
      <c r="L418" s="37"/>
    </row>
    <row r="419" spans="1:13" s="172" customFormat="1" hidden="1" x14ac:dyDescent="0.25">
      <c r="A419" s="167">
        <v>19</v>
      </c>
      <c r="B419" s="200">
        <v>41609</v>
      </c>
      <c r="C419" s="387">
        <v>0.14583333333333334</v>
      </c>
      <c r="D419" s="198" t="s">
        <v>4485</v>
      </c>
      <c r="E419" s="198" t="s">
        <v>661</v>
      </c>
      <c r="F419" s="169" t="s">
        <v>958</v>
      </c>
      <c r="G419" s="198" t="s">
        <v>409</v>
      </c>
      <c r="H419" s="167"/>
      <c r="I419" s="167"/>
      <c r="J419" s="167"/>
      <c r="K419" s="167"/>
      <c r="L419" s="198" t="s">
        <v>305</v>
      </c>
      <c r="M419" s="420"/>
    </row>
    <row r="420" spans="1:13" s="172" customFormat="1" hidden="1" x14ac:dyDescent="0.25">
      <c r="A420" s="167">
        <v>20</v>
      </c>
      <c r="B420" s="200">
        <v>41610</v>
      </c>
      <c r="C420" s="387">
        <v>0.30555555555555552</v>
      </c>
      <c r="D420" s="198" t="s">
        <v>4486</v>
      </c>
      <c r="E420" s="198" t="s">
        <v>4464</v>
      </c>
      <c r="F420" s="169" t="s">
        <v>4487</v>
      </c>
      <c r="G420" s="198" t="s">
        <v>409</v>
      </c>
      <c r="H420" s="167"/>
      <c r="I420" s="167"/>
      <c r="J420" s="167">
        <v>1</v>
      </c>
      <c r="K420" s="167">
        <v>1</v>
      </c>
      <c r="L420" s="198" t="s">
        <v>321</v>
      </c>
      <c r="M420" s="420"/>
    </row>
    <row r="421" spans="1:13" s="172" customFormat="1" hidden="1" x14ac:dyDescent="0.25">
      <c r="A421" s="167">
        <v>21</v>
      </c>
      <c r="B421" s="200">
        <v>41610</v>
      </c>
      <c r="C421" s="387">
        <v>0.73611111111111116</v>
      </c>
      <c r="D421" s="198" t="s">
        <v>4488</v>
      </c>
      <c r="E421" s="198" t="s">
        <v>661</v>
      </c>
      <c r="F421" s="169" t="s">
        <v>4489</v>
      </c>
      <c r="G421" s="198" t="s">
        <v>1881</v>
      </c>
      <c r="H421" s="167"/>
      <c r="I421" s="167"/>
      <c r="J421" s="167"/>
      <c r="K421" s="167">
        <v>1</v>
      </c>
      <c r="L421" s="198" t="s">
        <v>321</v>
      </c>
      <c r="M421" s="420"/>
    </row>
    <row r="422" spans="1:13" s="172" customFormat="1" hidden="1" x14ac:dyDescent="0.25">
      <c r="A422" s="167">
        <v>22</v>
      </c>
      <c r="B422" s="200">
        <v>41614</v>
      </c>
      <c r="C422" s="387">
        <v>0.4375</v>
      </c>
      <c r="D422" s="198" t="s">
        <v>4490</v>
      </c>
      <c r="E422" s="198" t="s">
        <v>661</v>
      </c>
      <c r="F422" s="169" t="s">
        <v>4465</v>
      </c>
      <c r="G422" s="198" t="s">
        <v>1881</v>
      </c>
      <c r="H422" s="167"/>
      <c r="I422" s="167"/>
      <c r="J422" s="167"/>
      <c r="K422" s="167">
        <v>2</v>
      </c>
      <c r="L422" s="198" t="s">
        <v>808</v>
      </c>
      <c r="M422" s="420"/>
    </row>
    <row r="423" spans="1:13" s="172" customFormat="1" hidden="1" x14ac:dyDescent="0.25">
      <c r="A423" s="167">
        <v>23</v>
      </c>
      <c r="B423" s="200">
        <v>41617</v>
      </c>
      <c r="C423" s="387">
        <v>0.52777777777777779</v>
      </c>
      <c r="D423" s="198" t="s">
        <v>4491</v>
      </c>
      <c r="E423" s="198" t="s">
        <v>4464</v>
      </c>
      <c r="F423" s="169" t="s">
        <v>958</v>
      </c>
      <c r="G423" s="198" t="s">
        <v>409</v>
      </c>
      <c r="H423" s="167"/>
      <c r="I423" s="167"/>
      <c r="J423" s="167">
        <v>1</v>
      </c>
      <c r="K423" s="167"/>
      <c r="L423" s="198" t="s">
        <v>321</v>
      </c>
      <c r="M423" s="420"/>
    </row>
    <row r="424" spans="1:13" s="172" customFormat="1" hidden="1" x14ac:dyDescent="0.25">
      <c r="A424" s="167">
        <v>24</v>
      </c>
      <c r="B424" s="200">
        <v>41621</v>
      </c>
      <c r="C424" s="387">
        <v>0.35416666666666669</v>
      </c>
      <c r="D424" s="198" t="s">
        <v>4492</v>
      </c>
      <c r="E424" s="198" t="s">
        <v>661</v>
      </c>
      <c r="F424" s="169" t="s">
        <v>4468</v>
      </c>
      <c r="G424" s="198" t="s">
        <v>1881</v>
      </c>
      <c r="H424" s="167"/>
      <c r="I424" s="167"/>
      <c r="J424" s="167">
        <v>1</v>
      </c>
      <c r="K424" s="167"/>
      <c r="L424" s="198" t="s">
        <v>808</v>
      </c>
      <c r="M424" s="420"/>
    </row>
    <row r="425" spans="1:13" s="172" customFormat="1" hidden="1" x14ac:dyDescent="0.25">
      <c r="A425" s="167">
        <v>25</v>
      </c>
      <c r="B425" s="200">
        <v>41623</v>
      </c>
      <c r="C425" s="387">
        <v>0.58333333333333337</v>
      </c>
      <c r="D425" s="198" t="s">
        <v>4493</v>
      </c>
      <c r="E425" s="198" t="s">
        <v>661</v>
      </c>
      <c r="F425" s="169" t="s">
        <v>4494</v>
      </c>
      <c r="G425" s="198" t="s">
        <v>1881</v>
      </c>
      <c r="H425" s="167"/>
      <c r="I425" s="167"/>
      <c r="J425" s="167">
        <v>1</v>
      </c>
      <c r="K425" s="167">
        <v>2</v>
      </c>
      <c r="L425" s="198" t="s">
        <v>305</v>
      </c>
      <c r="M425" s="420"/>
    </row>
    <row r="426" spans="1:13" s="172" customFormat="1" hidden="1" x14ac:dyDescent="0.25">
      <c r="A426" s="167">
        <v>26</v>
      </c>
      <c r="B426" s="200">
        <v>41627</v>
      </c>
      <c r="C426" s="387">
        <v>0.39583333333333331</v>
      </c>
      <c r="D426" s="198" t="s">
        <v>4495</v>
      </c>
      <c r="E426" s="198" t="s">
        <v>4464</v>
      </c>
      <c r="F426" s="169" t="s">
        <v>4496</v>
      </c>
      <c r="G426" s="198" t="s">
        <v>1881</v>
      </c>
      <c r="H426" s="167"/>
      <c r="I426" s="167"/>
      <c r="J426" s="167">
        <v>4</v>
      </c>
      <c r="K426" s="167">
        <v>2</v>
      </c>
      <c r="L426" s="198" t="s">
        <v>288</v>
      </c>
      <c r="M426" s="420"/>
    </row>
    <row r="427" spans="1:13" s="172" customFormat="1" hidden="1" x14ac:dyDescent="0.25">
      <c r="A427" s="167">
        <v>27</v>
      </c>
      <c r="B427" s="200">
        <v>41627</v>
      </c>
      <c r="C427" s="387">
        <v>0.43402777777777773</v>
      </c>
      <c r="D427" s="198" t="s">
        <v>4497</v>
      </c>
      <c r="E427" s="198" t="s">
        <v>661</v>
      </c>
      <c r="F427" s="169" t="s">
        <v>4498</v>
      </c>
      <c r="G427" s="198" t="s">
        <v>1881</v>
      </c>
      <c r="H427" s="167"/>
      <c r="I427" s="167"/>
      <c r="J427" s="167">
        <v>1</v>
      </c>
      <c r="K427" s="167">
        <v>1</v>
      </c>
      <c r="L427" s="198" t="s">
        <v>288</v>
      </c>
      <c r="M427" s="420"/>
    </row>
    <row r="428" spans="1:13" s="172" customFormat="1" hidden="1" x14ac:dyDescent="0.25">
      <c r="A428" s="167">
        <v>28</v>
      </c>
      <c r="B428" s="200">
        <v>41628</v>
      </c>
      <c r="C428" s="387">
        <v>0.75</v>
      </c>
      <c r="D428" s="198" t="s">
        <v>4499</v>
      </c>
      <c r="E428" s="198" t="s">
        <v>4457</v>
      </c>
      <c r="F428" s="169" t="s">
        <v>3155</v>
      </c>
      <c r="G428" s="198" t="s">
        <v>1881</v>
      </c>
      <c r="H428" s="167"/>
      <c r="I428" s="167"/>
      <c r="J428" s="167"/>
      <c r="K428" s="167">
        <v>1</v>
      </c>
      <c r="L428" s="198" t="s">
        <v>808</v>
      </c>
      <c r="M428" s="420"/>
    </row>
    <row r="429" spans="1:13" s="172" customFormat="1" hidden="1" x14ac:dyDescent="0.25">
      <c r="A429" s="167">
        <v>29</v>
      </c>
      <c r="B429" s="200">
        <v>41636</v>
      </c>
      <c r="C429" s="387">
        <v>0.875</v>
      </c>
      <c r="D429" s="198" t="s">
        <v>4500</v>
      </c>
      <c r="E429" s="198" t="s">
        <v>3878</v>
      </c>
      <c r="F429" s="169" t="s">
        <v>3155</v>
      </c>
      <c r="G429" s="198" t="s">
        <v>1881</v>
      </c>
      <c r="H429" s="167"/>
      <c r="I429" s="167"/>
      <c r="J429" s="167"/>
      <c r="K429" s="167">
        <v>1</v>
      </c>
      <c r="L429" s="198" t="s">
        <v>299</v>
      </c>
      <c r="M429" s="420"/>
    </row>
    <row r="430" spans="1:13" s="172" customFormat="1" hidden="1" x14ac:dyDescent="0.25">
      <c r="A430" s="167">
        <v>30</v>
      </c>
      <c r="B430" s="200">
        <v>41638</v>
      </c>
      <c r="C430" s="387">
        <v>0.8125</v>
      </c>
      <c r="D430" s="198" t="s">
        <v>4500</v>
      </c>
      <c r="E430" s="198" t="s">
        <v>3878</v>
      </c>
      <c r="F430" s="169" t="s">
        <v>656</v>
      </c>
      <c r="G430" s="198" t="s">
        <v>1881</v>
      </c>
      <c r="H430" s="167"/>
      <c r="I430" s="167"/>
      <c r="J430" s="167"/>
      <c r="K430" s="167"/>
      <c r="L430" s="198" t="s">
        <v>321</v>
      </c>
      <c r="M430" s="420"/>
    </row>
    <row r="431" spans="1:13" s="5" customFormat="1" ht="20.100000000000001" customHeight="1" x14ac:dyDescent="0.25">
      <c r="A431" s="37"/>
      <c r="B431" s="38"/>
      <c r="C431" s="37"/>
      <c r="D431" s="37"/>
      <c r="E431" s="37"/>
      <c r="F431" s="37" t="s">
        <v>3977</v>
      </c>
      <c r="G431" s="37" t="s">
        <v>2299</v>
      </c>
      <c r="H431" s="38">
        <f>SUM(H419:H430)</f>
        <v>0</v>
      </c>
      <c r="I431" s="38">
        <f>SUM(I419:I430)</f>
        <v>0</v>
      </c>
      <c r="J431" s="38">
        <f>SUM(J419:J430)</f>
        <v>9</v>
      </c>
      <c r="K431" s="38">
        <f>SUM(K419:K430)</f>
        <v>11</v>
      </c>
      <c r="L431" s="37"/>
    </row>
    <row r="432" spans="1:13" s="172" customFormat="1" ht="21" customHeight="1" x14ac:dyDescent="0.25">
      <c r="A432" s="551" t="s">
        <v>352</v>
      </c>
      <c r="B432" s="551"/>
      <c r="C432" s="551"/>
      <c r="D432" s="551"/>
      <c r="E432" s="551"/>
      <c r="F432" s="551"/>
      <c r="G432" s="551"/>
      <c r="H432" s="551"/>
      <c r="I432" s="551"/>
      <c r="J432" s="551"/>
      <c r="K432" s="551"/>
      <c r="L432" s="551"/>
    </row>
    <row r="433" spans="1:11" s="172" customFormat="1" hidden="1" x14ac:dyDescent="0.25">
      <c r="A433" s="421">
        <v>1</v>
      </c>
      <c r="B433" s="177">
        <v>41548</v>
      </c>
      <c r="C433" s="422" t="s">
        <v>4501</v>
      </c>
      <c r="D433" s="173" t="s">
        <v>4502</v>
      </c>
      <c r="E433" s="173" t="s">
        <v>261</v>
      </c>
      <c r="F433" s="173" t="s">
        <v>4503</v>
      </c>
      <c r="G433" s="173" t="s">
        <v>93</v>
      </c>
      <c r="H433" s="421"/>
      <c r="I433" s="421"/>
      <c r="J433" s="421"/>
      <c r="K433" s="176">
        <v>1</v>
      </c>
    </row>
    <row r="434" spans="1:11" s="172" customFormat="1" hidden="1" x14ac:dyDescent="0.25">
      <c r="A434" s="421">
        <v>2</v>
      </c>
      <c r="B434" s="177">
        <v>41548</v>
      </c>
      <c r="C434" s="202" t="s">
        <v>1604</v>
      </c>
      <c r="D434" s="198" t="s">
        <v>1605</v>
      </c>
      <c r="E434" s="198" t="s">
        <v>361</v>
      </c>
      <c r="F434" s="198" t="s">
        <v>1606</v>
      </c>
      <c r="G434" s="198" t="s">
        <v>358</v>
      </c>
      <c r="H434" s="421"/>
      <c r="I434" s="421"/>
      <c r="J434" s="421"/>
      <c r="K434" s="421"/>
    </row>
    <row r="435" spans="1:11" s="172" customFormat="1" hidden="1" x14ac:dyDescent="0.25">
      <c r="A435" s="421">
        <v>3</v>
      </c>
      <c r="B435" s="177">
        <v>41548</v>
      </c>
      <c r="C435" s="202" t="s">
        <v>553</v>
      </c>
      <c r="D435" s="198" t="s">
        <v>1609</v>
      </c>
      <c r="E435" s="198" t="s">
        <v>355</v>
      </c>
      <c r="F435" s="198" t="s">
        <v>1610</v>
      </c>
      <c r="G435" s="198" t="s">
        <v>409</v>
      </c>
      <c r="H435" s="421"/>
      <c r="I435" s="421"/>
      <c r="J435" s="167">
        <v>1</v>
      </c>
      <c r="K435" s="167"/>
    </row>
    <row r="436" spans="1:11" s="172" customFormat="1" hidden="1" x14ac:dyDescent="0.25">
      <c r="A436" s="167">
        <v>4</v>
      </c>
      <c r="B436" s="168">
        <v>41549</v>
      </c>
      <c r="C436" s="202" t="s">
        <v>1612</v>
      </c>
      <c r="D436" s="198" t="s">
        <v>1613</v>
      </c>
      <c r="E436" s="198" t="s">
        <v>361</v>
      </c>
      <c r="F436" s="198" t="s">
        <v>1614</v>
      </c>
      <c r="G436" s="198" t="s">
        <v>3137</v>
      </c>
      <c r="H436" s="423"/>
      <c r="I436" s="423"/>
      <c r="J436" s="167">
        <v>1</v>
      </c>
      <c r="K436" s="167"/>
    </row>
    <row r="437" spans="1:11" s="172" customFormat="1" hidden="1" x14ac:dyDescent="0.25">
      <c r="A437" s="176">
        <v>5</v>
      </c>
      <c r="B437" s="183" t="s">
        <v>4504</v>
      </c>
      <c r="C437" s="202" t="s">
        <v>349</v>
      </c>
      <c r="D437" s="198" t="s">
        <v>1616</v>
      </c>
      <c r="E437" s="198" t="s">
        <v>355</v>
      </c>
      <c r="F437" s="198" t="s">
        <v>36</v>
      </c>
      <c r="G437" s="198" t="s">
        <v>3137</v>
      </c>
      <c r="H437" s="421"/>
      <c r="I437" s="421"/>
      <c r="J437" s="167">
        <v>2</v>
      </c>
      <c r="K437" s="167"/>
    </row>
    <row r="438" spans="1:11" s="172" customFormat="1" hidden="1" x14ac:dyDescent="0.25">
      <c r="A438" s="167">
        <v>6</v>
      </c>
      <c r="B438" s="168">
        <v>41550</v>
      </c>
      <c r="C438" s="202" t="s">
        <v>302</v>
      </c>
      <c r="D438" s="198" t="s">
        <v>1618</v>
      </c>
      <c r="E438" s="198" t="s">
        <v>361</v>
      </c>
      <c r="F438" s="198" t="s">
        <v>446</v>
      </c>
      <c r="G438" s="198" t="s">
        <v>409</v>
      </c>
      <c r="H438" s="423"/>
      <c r="I438" s="423"/>
      <c r="J438" s="167">
        <v>1</v>
      </c>
      <c r="K438" s="167">
        <v>1</v>
      </c>
    </row>
    <row r="439" spans="1:11" s="172" customFormat="1" hidden="1" x14ac:dyDescent="0.25">
      <c r="A439" s="167">
        <v>7</v>
      </c>
      <c r="B439" s="168">
        <v>41550</v>
      </c>
      <c r="C439" s="202" t="s">
        <v>377</v>
      </c>
      <c r="D439" s="198" t="s">
        <v>1620</v>
      </c>
      <c r="E439" s="198" t="s">
        <v>355</v>
      </c>
      <c r="F439" s="198" t="s">
        <v>1621</v>
      </c>
      <c r="G439" s="198" t="s">
        <v>93</v>
      </c>
      <c r="H439" s="423"/>
      <c r="I439" s="423"/>
      <c r="J439" s="167"/>
      <c r="K439" s="167"/>
    </row>
    <row r="440" spans="1:11" s="172" customFormat="1" hidden="1" x14ac:dyDescent="0.25">
      <c r="A440" s="167">
        <v>8</v>
      </c>
      <c r="B440" s="168">
        <v>41550</v>
      </c>
      <c r="C440" s="202" t="s">
        <v>1622</v>
      </c>
      <c r="D440" s="198" t="s">
        <v>1623</v>
      </c>
      <c r="E440" s="198" t="s">
        <v>355</v>
      </c>
      <c r="F440" s="198" t="s">
        <v>599</v>
      </c>
      <c r="G440" s="198" t="s">
        <v>358</v>
      </c>
      <c r="H440" s="423"/>
      <c r="I440" s="423"/>
      <c r="J440" s="167"/>
      <c r="K440" s="167">
        <v>1</v>
      </c>
    </row>
    <row r="441" spans="1:11" s="172" customFormat="1" hidden="1" x14ac:dyDescent="0.25">
      <c r="A441" s="167">
        <v>9</v>
      </c>
      <c r="B441" s="168">
        <v>41551</v>
      </c>
      <c r="C441" s="202" t="s">
        <v>500</v>
      </c>
      <c r="D441" s="198" t="s">
        <v>1613</v>
      </c>
      <c r="E441" s="198" t="s">
        <v>361</v>
      </c>
      <c r="F441" s="198" t="s">
        <v>644</v>
      </c>
      <c r="G441" s="198" t="s">
        <v>93</v>
      </c>
      <c r="H441" s="423"/>
      <c r="I441" s="423"/>
      <c r="J441" s="167"/>
      <c r="K441" s="167">
        <v>2</v>
      </c>
    </row>
    <row r="442" spans="1:11" s="172" customFormat="1" hidden="1" x14ac:dyDescent="0.25">
      <c r="A442" s="167">
        <v>10</v>
      </c>
      <c r="B442" s="168">
        <v>41552</v>
      </c>
      <c r="C442" s="202" t="s">
        <v>340</v>
      </c>
      <c r="D442" s="198" t="s">
        <v>1624</v>
      </c>
      <c r="E442" s="198" t="s">
        <v>355</v>
      </c>
      <c r="F442" s="198" t="s">
        <v>1625</v>
      </c>
      <c r="G442" s="198" t="s">
        <v>358</v>
      </c>
      <c r="H442" s="423"/>
      <c r="I442" s="423"/>
      <c r="J442" s="167">
        <v>5</v>
      </c>
      <c r="K442" s="167">
        <v>1</v>
      </c>
    </row>
    <row r="443" spans="1:11" s="172" customFormat="1" hidden="1" x14ac:dyDescent="0.25">
      <c r="A443" s="167">
        <v>11</v>
      </c>
      <c r="B443" s="168">
        <v>41553</v>
      </c>
      <c r="C443" s="198" t="s">
        <v>349</v>
      </c>
      <c r="D443" s="198" t="s">
        <v>468</v>
      </c>
      <c r="E443" s="198" t="s">
        <v>355</v>
      </c>
      <c r="F443" s="198" t="s">
        <v>469</v>
      </c>
      <c r="G443" s="198" t="s">
        <v>358</v>
      </c>
      <c r="H443" s="423"/>
      <c r="I443" s="423"/>
      <c r="J443" s="198"/>
      <c r="K443" s="198"/>
    </row>
    <row r="444" spans="1:11" s="172" customFormat="1" hidden="1" x14ac:dyDescent="0.25">
      <c r="A444" s="167">
        <v>12</v>
      </c>
      <c r="B444" s="168">
        <v>41554</v>
      </c>
      <c r="C444" s="198" t="s">
        <v>168</v>
      </c>
      <c r="D444" s="198" t="s">
        <v>470</v>
      </c>
      <c r="E444" s="198" t="s">
        <v>361</v>
      </c>
      <c r="F444" s="198" t="s">
        <v>446</v>
      </c>
      <c r="G444" s="198" t="s">
        <v>358</v>
      </c>
      <c r="H444" s="423"/>
      <c r="I444" s="423"/>
      <c r="J444" s="198"/>
      <c r="K444" s="198">
        <v>1</v>
      </c>
    </row>
    <row r="445" spans="1:11" s="172" customFormat="1" hidden="1" x14ac:dyDescent="0.25">
      <c r="A445" s="167">
        <v>13</v>
      </c>
      <c r="B445" s="168">
        <v>41554</v>
      </c>
      <c r="C445" s="198" t="s">
        <v>471</v>
      </c>
      <c r="D445" s="198" t="s">
        <v>472</v>
      </c>
      <c r="E445" s="198" t="s">
        <v>355</v>
      </c>
      <c r="F445" s="198" t="s">
        <v>446</v>
      </c>
      <c r="G445" s="198" t="s">
        <v>93</v>
      </c>
      <c r="H445" s="423"/>
      <c r="I445" s="423"/>
      <c r="J445" s="198">
        <v>1</v>
      </c>
      <c r="K445" s="198"/>
    </row>
    <row r="446" spans="1:11" s="172" customFormat="1" hidden="1" x14ac:dyDescent="0.25">
      <c r="A446" s="167">
        <v>14</v>
      </c>
      <c r="B446" s="168">
        <v>41554</v>
      </c>
      <c r="C446" s="198" t="s">
        <v>473</v>
      </c>
      <c r="D446" s="198" t="s">
        <v>474</v>
      </c>
      <c r="E446" s="198" t="s">
        <v>355</v>
      </c>
      <c r="F446" s="198" t="s">
        <v>438</v>
      </c>
      <c r="G446" s="198" t="s">
        <v>93</v>
      </c>
      <c r="H446" s="423"/>
      <c r="I446" s="423"/>
      <c r="J446" s="198"/>
      <c r="K446" s="198">
        <v>1</v>
      </c>
    </row>
    <row r="447" spans="1:11" s="172" customFormat="1" hidden="1" x14ac:dyDescent="0.25">
      <c r="A447" s="167">
        <v>15</v>
      </c>
      <c r="B447" s="168">
        <v>41555</v>
      </c>
      <c r="C447" s="198" t="s">
        <v>475</v>
      </c>
      <c r="D447" s="198" t="s">
        <v>476</v>
      </c>
      <c r="E447" s="198" t="s">
        <v>361</v>
      </c>
      <c r="F447" s="198" t="s">
        <v>36</v>
      </c>
      <c r="G447" s="198" t="s">
        <v>358</v>
      </c>
      <c r="H447" s="423"/>
      <c r="I447" s="423"/>
      <c r="J447" s="198">
        <v>1</v>
      </c>
      <c r="K447" s="198"/>
    </row>
    <row r="448" spans="1:11" s="172" customFormat="1" hidden="1" x14ac:dyDescent="0.25">
      <c r="A448" s="167">
        <v>16</v>
      </c>
      <c r="B448" s="168">
        <v>41555</v>
      </c>
      <c r="C448" s="198" t="s">
        <v>149</v>
      </c>
      <c r="D448" s="198" t="s">
        <v>478</v>
      </c>
      <c r="E448" s="198" t="s">
        <v>361</v>
      </c>
      <c r="F448" s="198" t="s">
        <v>356</v>
      </c>
      <c r="G448" s="198" t="s">
        <v>93</v>
      </c>
      <c r="H448" s="423"/>
      <c r="I448" s="423"/>
      <c r="J448" s="198">
        <v>1</v>
      </c>
      <c r="K448" s="198"/>
    </row>
    <row r="449" spans="1:11" s="172" customFormat="1" hidden="1" x14ac:dyDescent="0.25">
      <c r="A449" s="167">
        <v>17</v>
      </c>
      <c r="B449" s="168">
        <v>41556</v>
      </c>
      <c r="C449" s="198" t="s">
        <v>380</v>
      </c>
      <c r="D449" s="198" t="s">
        <v>381</v>
      </c>
      <c r="E449" s="198" t="s">
        <v>355</v>
      </c>
      <c r="F449" s="198" t="s">
        <v>356</v>
      </c>
      <c r="G449" s="198" t="s">
        <v>358</v>
      </c>
      <c r="H449" s="423"/>
      <c r="I449" s="423"/>
      <c r="J449" s="167"/>
      <c r="K449" s="167"/>
    </row>
    <row r="450" spans="1:11" s="172" customFormat="1" hidden="1" x14ac:dyDescent="0.25">
      <c r="A450" s="167">
        <v>18</v>
      </c>
      <c r="B450" s="168">
        <v>41557</v>
      </c>
      <c r="C450" s="198" t="s">
        <v>383</v>
      </c>
      <c r="D450" s="198" t="s">
        <v>384</v>
      </c>
      <c r="E450" s="198" t="s">
        <v>361</v>
      </c>
      <c r="F450" s="198" t="s">
        <v>385</v>
      </c>
      <c r="G450" s="198" t="s">
        <v>358</v>
      </c>
      <c r="H450" s="423"/>
      <c r="I450" s="423"/>
      <c r="J450" s="167"/>
      <c r="K450" s="167"/>
    </row>
    <row r="451" spans="1:11" s="172" customFormat="1" hidden="1" x14ac:dyDescent="0.25">
      <c r="A451" s="167">
        <v>19</v>
      </c>
      <c r="B451" s="168">
        <v>41557</v>
      </c>
      <c r="C451" s="198" t="s">
        <v>386</v>
      </c>
      <c r="D451" s="198" t="s">
        <v>387</v>
      </c>
      <c r="E451" s="198" t="s">
        <v>361</v>
      </c>
      <c r="F451" s="198" t="s">
        <v>49</v>
      </c>
      <c r="G451" s="198" t="s">
        <v>93</v>
      </c>
      <c r="H451" s="423"/>
      <c r="I451" s="423"/>
      <c r="J451" s="167">
        <v>1</v>
      </c>
      <c r="K451" s="167">
        <v>1</v>
      </c>
    </row>
    <row r="452" spans="1:11" s="172" customFormat="1" hidden="1" x14ac:dyDescent="0.25">
      <c r="A452" s="167">
        <v>20</v>
      </c>
      <c r="B452" s="168">
        <v>41557</v>
      </c>
      <c r="C452" s="198" t="s">
        <v>388</v>
      </c>
      <c r="D452" s="198" t="s">
        <v>389</v>
      </c>
      <c r="E452" s="198" t="s">
        <v>355</v>
      </c>
      <c r="F452" s="198" t="s">
        <v>390</v>
      </c>
      <c r="G452" s="198" t="s">
        <v>358</v>
      </c>
      <c r="H452" s="423"/>
      <c r="I452" s="423"/>
      <c r="J452" s="167">
        <v>2</v>
      </c>
      <c r="K452" s="167"/>
    </row>
    <row r="453" spans="1:11" s="172" customFormat="1" hidden="1" x14ac:dyDescent="0.25">
      <c r="A453" s="167">
        <v>21</v>
      </c>
      <c r="B453" s="168">
        <v>41558</v>
      </c>
      <c r="C453" s="198" t="s">
        <v>391</v>
      </c>
      <c r="D453" s="198" t="s">
        <v>392</v>
      </c>
      <c r="E453" s="198" t="s">
        <v>355</v>
      </c>
      <c r="F453" s="198" t="s">
        <v>36</v>
      </c>
      <c r="G453" s="198" t="s">
        <v>358</v>
      </c>
      <c r="H453" s="423"/>
      <c r="I453" s="423"/>
      <c r="J453" s="167">
        <v>1</v>
      </c>
      <c r="K453" s="167"/>
    </row>
    <row r="454" spans="1:11" s="172" customFormat="1" hidden="1" x14ac:dyDescent="0.25">
      <c r="A454" s="167">
        <v>22</v>
      </c>
      <c r="B454" s="168">
        <v>41558</v>
      </c>
      <c r="C454" s="198" t="s">
        <v>394</v>
      </c>
      <c r="D454" s="198" t="s">
        <v>395</v>
      </c>
      <c r="E454" s="198" t="s">
        <v>361</v>
      </c>
      <c r="F454" s="198" t="s">
        <v>396</v>
      </c>
      <c r="G454" s="198" t="s">
        <v>93</v>
      </c>
      <c r="H454" s="423"/>
      <c r="I454" s="423"/>
      <c r="J454" s="167"/>
      <c r="K454" s="167">
        <v>1</v>
      </c>
    </row>
    <row r="455" spans="1:11" s="172" customFormat="1" hidden="1" x14ac:dyDescent="0.25">
      <c r="A455" s="167">
        <v>23</v>
      </c>
      <c r="B455" s="168">
        <v>41559</v>
      </c>
      <c r="C455" s="198" t="s">
        <v>168</v>
      </c>
      <c r="D455" s="198" t="s">
        <v>398</v>
      </c>
      <c r="E455" s="198" t="s">
        <v>368</v>
      </c>
      <c r="F455" s="198" t="s">
        <v>36</v>
      </c>
      <c r="G455" s="198" t="s">
        <v>358</v>
      </c>
      <c r="H455" s="423"/>
      <c r="I455" s="423"/>
      <c r="J455" s="167"/>
      <c r="K455" s="167">
        <v>1</v>
      </c>
    </row>
    <row r="456" spans="1:11" s="172" customFormat="1" hidden="1" x14ac:dyDescent="0.25">
      <c r="A456" s="167">
        <v>24</v>
      </c>
      <c r="B456" s="168">
        <v>41560</v>
      </c>
      <c r="C456" s="198" t="s">
        <v>400</v>
      </c>
      <c r="D456" s="198" t="s">
        <v>401</v>
      </c>
      <c r="E456" s="198" t="s">
        <v>355</v>
      </c>
      <c r="F456" s="198" t="s">
        <v>402</v>
      </c>
      <c r="G456" s="198" t="s">
        <v>93</v>
      </c>
      <c r="H456" s="423"/>
      <c r="I456" s="423"/>
      <c r="J456" s="167">
        <v>1</v>
      </c>
      <c r="K456" s="167">
        <v>1</v>
      </c>
    </row>
    <row r="457" spans="1:11" s="172" customFormat="1" hidden="1" x14ac:dyDescent="0.25">
      <c r="A457" s="167">
        <v>25</v>
      </c>
      <c r="B457" s="168">
        <v>41560</v>
      </c>
      <c r="C457" s="198" t="s">
        <v>584</v>
      </c>
      <c r="D457" s="198" t="s">
        <v>1803</v>
      </c>
      <c r="E457" s="198" t="s">
        <v>361</v>
      </c>
      <c r="F457" s="198" t="s">
        <v>1804</v>
      </c>
      <c r="G457" s="198" t="s">
        <v>93</v>
      </c>
      <c r="H457" s="423"/>
      <c r="I457" s="423"/>
      <c r="J457" s="167"/>
      <c r="K457" s="167"/>
    </row>
    <row r="458" spans="1:11" s="172" customFormat="1" hidden="1" x14ac:dyDescent="0.25">
      <c r="A458" s="167">
        <v>26</v>
      </c>
      <c r="B458" s="168">
        <v>41561</v>
      </c>
      <c r="C458" s="198" t="s">
        <v>1742</v>
      </c>
      <c r="D458" s="198" t="s">
        <v>1805</v>
      </c>
      <c r="E458" s="198" t="s">
        <v>1627</v>
      </c>
      <c r="F458" s="198" t="s">
        <v>1614</v>
      </c>
      <c r="G458" s="198" t="s">
        <v>358</v>
      </c>
      <c r="H458" s="423"/>
      <c r="I458" s="423"/>
      <c r="J458" s="167"/>
      <c r="K458" s="167">
        <v>1</v>
      </c>
    </row>
    <row r="459" spans="1:11" s="172" customFormat="1" hidden="1" x14ac:dyDescent="0.25">
      <c r="A459" s="167">
        <v>27</v>
      </c>
      <c r="B459" s="168">
        <v>41561</v>
      </c>
      <c r="C459" s="198" t="s">
        <v>1806</v>
      </c>
      <c r="D459" s="198" t="s">
        <v>1807</v>
      </c>
      <c r="E459" s="198" t="s">
        <v>1627</v>
      </c>
      <c r="F459" s="198" t="s">
        <v>1614</v>
      </c>
      <c r="G459" s="198" t="s">
        <v>93</v>
      </c>
      <c r="H459" s="423"/>
      <c r="I459" s="423"/>
      <c r="J459" s="167">
        <v>1</v>
      </c>
      <c r="K459" s="167"/>
    </row>
    <row r="460" spans="1:11" s="172" customFormat="1" hidden="1" x14ac:dyDescent="0.25">
      <c r="A460" s="167">
        <v>28</v>
      </c>
      <c r="B460" s="168">
        <v>41561</v>
      </c>
      <c r="C460" s="198" t="s">
        <v>1808</v>
      </c>
      <c r="D460" s="198" t="s">
        <v>1809</v>
      </c>
      <c r="E460" s="198" t="s">
        <v>361</v>
      </c>
      <c r="F460" s="198" t="s">
        <v>446</v>
      </c>
      <c r="G460" s="198" t="s">
        <v>358</v>
      </c>
      <c r="H460" s="423"/>
      <c r="I460" s="423"/>
      <c r="J460" s="167"/>
      <c r="K460" s="167">
        <v>1</v>
      </c>
    </row>
    <row r="461" spans="1:11" s="172" customFormat="1" hidden="1" x14ac:dyDescent="0.25">
      <c r="A461" s="167">
        <v>29</v>
      </c>
      <c r="B461" s="168">
        <v>41561</v>
      </c>
      <c r="C461" s="198" t="s">
        <v>173</v>
      </c>
      <c r="D461" s="198" t="s">
        <v>1810</v>
      </c>
      <c r="E461" s="198" t="s">
        <v>355</v>
      </c>
      <c r="F461" s="198" t="s">
        <v>1710</v>
      </c>
      <c r="G461" s="198" t="s">
        <v>358</v>
      </c>
      <c r="H461" s="423"/>
      <c r="I461" s="423"/>
      <c r="J461" s="198">
        <v>2</v>
      </c>
      <c r="K461" s="198"/>
    </row>
    <row r="462" spans="1:11" s="172" customFormat="1" hidden="1" x14ac:dyDescent="0.25">
      <c r="A462" s="167">
        <v>30</v>
      </c>
      <c r="B462" s="168">
        <v>41562</v>
      </c>
      <c r="C462" s="198" t="s">
        <v>433</v>
      </c>
      <c r="D462" s="198" t="s">
        <v>1812</v>
      </c>
      <c r="E462" s="198" t="s">
        <v>361</v>
      </c>
      <c r="F462" s="198" t="s">
        <v>1680</v>
      </c>
      <c r="G462" s="198" t="s">
        <v>358</v>
      </c>
      <c r="H462" s="423"/>
      <c r="I462" s="423"/>
      <c r="J462" s="198">
        <v>1</v>
      </c>
      <c r="K462" s="198"/>
    </row>
    <row r="463" spans="1:11" s="172" customFormat="1" hidden="1" x14ac:dyDescent="0.25">
      <c r="A463" s="167">
        <v>31</v>
      </c>
      <c r="B463" s="168">
        <v>41562</v>
      </c>
      <c r="C463" s="198" t="s">
        <v>1021</v>
      </c>
      <c r="D463" s="198" t="s">
        <v>593</v>
      </c>
      <c r="E463" s="198" t="s">
        <v>368</v>
      </c>
      <c r="F463" s="198" t="s">
        <v>1813</v>
      </c>
      <c r="G463" s="198" t="s">
        <v>358</v>
      </c>
      <c r="H463" s="423"/>
      <c r="I463" s="423"/>
      <c r="J463" s="198">
        <v>1</v>
      </c>
      <c r="K463" s="198"/>
    </row>
    <row r="464" spans="1:11" s="172" customFormat="1" hidden="1" x14ac:dyDescent="0.25">
      <c r="A464" s="167">
        <v>32</v>
      </c>
      <c r="B464" s="168">
        <v>41562</v>
      </c>
      <c r="C464" s="198" t="s">
        <v>4505</v>
      </c>
      <c r="D464" s="198" t="s">
        <v>1623</v>
      </c>
      <c r="E464" s="198" t="s">
        <v>355</v>
      </c>
      <c r="F464" s="198" t="s">
        <v>1813</v>
      </c>
      <c r="G464" s="198" t="s">
        <v>93</v>
      </c>
      <c r="H464" s="174">
        <v>1</v>
      </c>
      <c r="I464" s="174"/>
      <c r="J464" s="198"/>
      <c r="K464" s="198"/>
    </row>
    <row r="465" spans="1:11" s="172" customFormat="1" hidden="1" x14ac:dyDescent="0.25">
      <c r="A465" s="167">
        <v>33</v>
      </c>
      <c r="B465" s="168">
        <v>41563</v>
      </c>
      <c r="C465" s="198" t="s">
        <v>1814</v>
      </c>
      <c r="D465" s="198" t="s">
        <v>1815</v>
      </c>
      <c r="E465" s="198" t="s">
        <v>355</v>
      </c>
      <c r="F465" s="198" t="s">
        <v>586</v>
      </c>
      <c r="G465" s="198" t="s">
        <v>4506</v>
      </c>
      <c r="H465" s="423"/>
      <c r="I465" s="423"/>
      <c r="J465" s="198"/>
      <c r="K465" s="198">
        <v>2</v>
      </c>
    </row>
    <row r="466" spans="1:11" s="172" customFormat="1" hidden="1" x14ac:dyDescent="0.25">
      <c r="A466" s="167">
        <v>34</v>
      </c>
      <c r="B466" s="168">
        <v>41563</v>
      </c>
      <c r="C466" s="198" t="s">
        <v>207</v>
      </c>
      <c r="D466" s="198" t="s">
        <v>1816</v>
      </c>
      <c r="E466" s="198" t="s">
        <v>355</v>
      </c>
      <c r="F466" s="198" t="s">
        <v>599</v>
      </c>
      <c r="G466" s="198" t="s">
        <v>358</v>
      </c>
      <c r="H466" s="423"/>
      <c r="I466" s="423"/>
      <c r="J466" s="198">
        <v>1</v>
      </c>
      <c r="K466" s="198"/>
    </row>
    <row r="467" spans="1:11" s="172" customFormat="1" hidden="1" x14ac:dyDescent="0.25">
      <c r="A467" s="167">
        <v>35</v>
      </c>
      <c r="B467" s="168">
        <v>41563</v>
      </c>
      <c r="C467" s="198" t="s">
        <v>618</v>
      </c>
      <c r="D467" s="198" t="s">
        <v>1817</v>
      </c>
      <c r="E467" s="198" t="s">
        <v>361</v>
      </c>
      <c r="F467" s="198" t="s">
        <v>614</v>
      </c>
      <c r="G467" s="198" t="s">
        <v>358</v>
      </c>
      <c r="H467" s="423"/>
      <c r="I467" s="423"/>
      <c r="J467" s="198">
        <v>2</v>
      </c>
      <c r="K467" s="198"/>
    </row>
    <row r="468" spans="1:11" s="172" customFormat="1" hidden="1" x14ac:dyDescent="0.25">
      <c r="A468" s="167">
        <v>36</v>
      </c>
      <c r="B468" s="168">
        <v>41564</v>
      </c>
      <c r="C468" s="198" t="s">
        <v>524</v>
      </c>
      <c r="D468" s="198" t="s">
        <v>1818</v>
      </c>
      <c r="E468" s="198" t="s">
        <v>361</v>
      </c>
      <c r="F468" s="198" t="s">
        <v>586</v>
      </c>
      <c r="G468" s="198" t="s">
        <v>358</v>
      </c>
      <c r="H468" s="423"/>
      <c r="I468" s="423"/>
      <c r="J468" s="198">
        <v>1</v>
      </c>
      <c r="K468" s="198"/>
    </row>
    <row r="469" spans="1:11" s="172" customFormat="1" hidden="1" x14ac:dyDescent="0.25">
      <c r="A469" s="167">
        <v>37</v>
      </c>
      <c r="B469" s="168">
        <v>41565</v>
      </c>
      <c r="C469" s="198" t="s">
        <v>145</v>
      </c>
      <c r="D469" s="198" t="s">
        <v>435</v>
      </c>
      <c r="E469" s="198" t="s">
        <v>355</v>
      </c>
      <c r="F469" s="198" t="s">
        <v>36</v>
      </c>
      <c r="G469" s="198" t="s">
        <v>358</v>
      </c>
      <c r="H469" s="423"/>
      <c r="I469" s="423"/>
      <c r="J469" s="198"/>
      <c r="K469" s="198"/>
    </row>
    <row r="470" spans="1:11" s="172" customFormat="1" hidden="1" x14ac:dyDescent="0.25">
      <c r="A470" s="167">
        <v>38</v>
      </c>
      <c r="B470" s="168">
        <v>41567</v>
      </c>
      <c r="C470" s="198" t="s">
        <v>458</v>
      </c>
      <c r="D470" s="198" t="s">
        <v>459</v>
      </c>
      <c r="E470" s="198" t="s">
        <v>355</v>
      </c>
      <c r="F470" s="198" t="s">
        <v>460</v>
      </c>
      <c r="G470" s="198" t="s">
        <v>93</v>
      </c>
      <c r="H470" s="423"/>
      <c r="I470" s="423"/>
      <c r="J470" s="198">
        <v>1</v>
      </c>
      <c r="K470" s="198"/>
    </row>
    <row r="471" spans="1:11" s="172" customFormat="1" hidden="1" x14ac:dyDescent="0.25">
      <c r="A471" s="167">
        <v>39</v>
      </c>
      <c r="B471" s="168">
        <v>41567</v>
      </c>
      <c r="C471" s="198" t="s">
        <v>275</v>
      </c>
      <c r="D471" s="198" t="s">
        <v>461</v>
      </c>
      <c r="E471" s="198" t="s">
        <v>355</v>
      </c>
      <c r="F471" s="198" t="s">
        <v>372</v>
      </c>
      <c r="G471" s="198" t="s">
        <v>93</v>
      </c>
      <c r="H471" s="423"/>
      <c r="I471" s="423"/>
      <c r="J471" s="198"/>
      <c r="K471" s="198"/>
    </row>
    <row r="472" spans="1:11" s="172" customFormat="1" hidden="1" x14ac:dyDescent="0.25">
      <c r="A472" s="167">
        <v>40</v>
      </c>
      <c r="B472" s="168">
        <v>41568</v>
      </c>
      <c r="C472" s="198" t="s">
        <v>251</v>
      </c>
      <c r="D472" s="198" t="s">
        <v>462</v>
      </c>
      <c r="E472" s="198" t="s">
        <v>361</v>
      </c>
      <c r="F472" s="198" t="s">
        <v>446</v>
      </c>
      <c r="G472" s="198" t="s">
        <v>358</v>
      </c>
      <c r="H472" s="423"/>
      <c r="I472" s="423"/>
      <c r="J472" s="421"/>
      <c r="K472" s="176">
        <v>1</v>
      </c>
    </row>
    <row r="473" spans="1:11" s="172" customFormat="1" hidden="1" x14ac:dyDescent="0.25">
      <c r="A473" s="167">
        <v>41</v>
      </c>
      <c r="B473" s="168">
        <v>41568</v>
      </c>
      <c r="C473" s="198" t="s">
        <v>463</v>
      </c>
      <c r="D473" s="198" t="s">
        <v>464</v>
      </c>
      <c r="E473" s="198" t="s">
        <v>361</v>
      </c>
      <c r="F473" s="198" t="s">
        <v>465</v>
      </c>
      <c r="G473" s="198" t="s">
        <v>93</v>
      </c>
      <c r="H473" s="423"/>
      <c r="I473" s="423"/>
      <c r="J473" s="167"/>
      <c r="K473" s="167"/>
    </row>
    <row r="474" spans="1:11" s="172" customFormat="1" hidden="1" x14ac:dyDescent="0.25">
      <c r="A474" s="167">
        <v>42</v>
      </c>
      <c r="B474" s="168">
        <v>41568</v>
      </c>
      <c r="C474" s="198" t="s">
        <v>466</v>
      </c>
      <c r="D474" s="198" t="s">
        <v>467</v>
      </c>
      <c r="E474" s="198" t="s">
        <v>355</v>
      </c>
      <c r="F474" s="198" t="s">
        <v>49</v>
      </c>
      <c r="G474" s="198" t="s">
        <v>358</v>
      </c>
      <c r="H474" s="423"/>
      <c r="I474" s="423"/>
      <c r="J474" s="167">
        <v>1</v>
      </c>
      <c r="K474" s="167"/>
    </row>
    <row r="475" spans="1:11" s="172" customFormat="1" hidden="1" x14ac:dyDescent="0.25">
      <c r="A475" s="167">
        <v>43</v>
      </c>
      <c r="B475" s="168">
        <v>41568</v>
      </c>
      <c r="C475" s="198" t="s">
        <v>349</v>
      </c>
      <c r="D475" s="198" t="s">
        <v>1658</v>
      </c>
      <c r="E475" s="198" t="s">
        <v>355</v>
      </c>
      <c r="F475" s="198" t="s">
        <v>644</v>
      </c>
      <c r="G475" s="198" t="s">
        <v>399</v>
      </c>
      <c r="H475" s="423"/>
      <c r="I475" s="423"/>
      <c r="J475" s="167">
        <v>2</v>
      </c>
      <c r="K475" s="167"/>
    </row>
    <row r="476" spans="1:11" s="172" customFormat="1" hidden="1" x14ac:dyDescent="0.25">
      <c r="A476" s="167">
        <v>44</v>
      </c>
      <c r="B476" s="168">
        <v>41569</v>
      </c>
      <c r="C476" s="198" t="s">
        <v>1659</v>
      </c>
      <c r="D476" s="198" t="s">
        <v>1660</v>
      </c>
      <c r="E476" s="198" t="s">
        <v>361</v>
      </c>
      <c r="F476" s="198" t="s">
        <v>1614</v>
      </c>
      <c r="G476" s="198" t="s">
        <v>93</v>
      </c>
      <c r="H476" s="423"/>
      <c r="I476" s="423"/>
      <c r="J476" s="167">
        <v>1</v>
      </c>
      <c r="K476" s="167">
        <v>1</v>
      </c>
    </row>
    <row r="477" spans="1:11" s="172" customFormat="1" hidden="1" x14ac:dyDescent="0.25">
      <c r="A477" s="167">
        <v>45</v>
      </c>
      <c r="B477" s="168">
        <v>41570</v>
      </c>
      <c r="C477" s="198" t="s">
        <v>1661</v>
      </c>
      <c r="D477" s="198" t="s">
        <v>1662</v>
      </c>
      <c r="E477" s="198" t="s">
        <v>361</v>
      </c>
      <c r="F477" s="198" t="s">
        <v>446</v>
      </c>
      <c r="G477" s="198" t="s">
        <v>358</v>
      </c>
      <c r="H477" s="423"/>
      <c r="I477" s="423"/>
      <c r="J477" s="167"/>
      <c r="K477" s="167"/>
    </row>
    <row r="478" spans="1:11" s="172" customFormat="1" hidden="1" x14ac:dyDescent="0.25">
      <c r="A478" s="167">
        <v>46</v>
      </c>
      <c r="B478" s="168">
        <v>41570</v>
      </c>
      <c r="C478" s="198" t="s">
        <v>145</v>
      </c>
      <c r="D478" s="198" t="s">
        <v>1663</v>
      </c>
      <c r="E478" s="198" t="s">
        <v>355</v>
      </c>
      <c r="F478" s="198" t="s">
        <v>1664</v>
      </c>
      <c r="G478" s="198" t="s">
        <v>93</v>
      </c>
      <c r="H478" s="423"/>
      <c r="I478" s="423"/>
      <c r="J478" s="167"/>
      <c r="K478" s="167">
        <v>1</v>
      </c>
    </row>
    <row r="479" spans="1:11" s="172" customFormat="1" hidden="1" x14ac:dyDescent="0.25">
      <c r="A479" s="167">
        <v>47</v>
      </c>
      <c r="B479" s="168">
        <v>41571</v>
      </c>
      <c r="C479" s="198" t="s">
        <v>1665</v>
      </c>
      <c r="D479" s="198" t="s">
        <v>1666</v>
      </c>
      <c r="E479" s="198" t="s">
        <v>1627</v>
      </c>
      <c r="F479" s="198" t="s">
        <v>1667</v>
      </c>
      <c r="G479" s="198" t="s">
        <v>93</v>
      </c>
      <c r="H479" s="423"/>
      <c r="I479" s="423"/>
      <c r="J479" s="174">
        <v>1</v>
      </c>
      <c r="K479" s="423"/>
    </row>
    <row r="480" spans="1:11" s="172" customFormat="1" hidden="1" x14ac:dyDescent="0.25">
      <c r="A480" s="167">
        <v>48</v>
      </c>
      <c r="B480" s="168">
        <v>41571</v>
      </c>
      <c r="C480" s="198" t="s">
        <v>149</v>
      </c>
      <c r="D480" s="198" t="s">
        <v>1668</v>
      </c>
      <c r="E480" s="198" t="s">
        <v>355</v>
      </c>
      <c r="F480" s="198" t="s">
        <v>599</v>
      </c>
      <c r="G480" s="198" t="s">
        <v>358</v>
      </c>
      <c r="H480" s="423"/>
      <c r="I480" s="423"/>
      <c r="J480" s="174">
        <v>1</v>
      </c>
      <c r="K480" s="423"/>
    </row>
    <row r="481" spans="1:12" s="172" customFormat="1" hidden="1" x14ac:dyDescent="0.25">
      <c r="A481" s="167">
        <v>49</v>
      </c>
      <c r="B481" s="168">
        <v>41572</v>
      </c>
      <c r="C481" s="198" t="s">
        <v>1669</v>
      </c>
      <c r="D481" s="198" t="s">
        <v>1657</v>
      </c>
      <c r="E481" s="198" t="s">
        <v>1632</v>
      </c>
      <c r="F481" s="198" t="s">
        <v>36</v>
      </c>
      <c r="G481" s="198" t="s">
        <v>358</v>
      </c>
      <c r="H481" s="423"/>
      <c r="I481" s="423"/>
      <c r="J481" s="423"/>
      <c r="K481" s="423"/>
    </row>
    <row r="482" spans="1:12" s="172" customFormat="1" hidden="1" x14ac:dyDescent="0.25">
      <c r="A482" s="167">
        <v>50</v>
      </c>
      <c r="B482" s="168">
        <v>41572</v>
      </c>
      <c r="C482" s="198" t="s">
        <v>1143</v>
      </c>
      <c r="D482" s="198" t="s">
        <v>1670</v>
      </c>
      <c r="E482" s="198" t="s">
        <v>1671</v>
      </c>
      <c r="F482" s="198" t="s">
        <v>1614</v>
      </c>
      <c r="G482" s="198" t="s">
        <v>93</v>
      </c>
      <c r="H482" s="423"/>
      <c r="I482" s="423"/>
      <c r="J482" s="198">
        <v>1</v>
      </c>
      <c r="K482" s="198"/>
    </row>
    <row r="483" spans="1:12" s="172" customFormat="1" hidden="1" x14ac:dyDescent="0.25">
      <c r="A483" s="167">
        <v>51</v>
      </c>
      <c r="B483" s="168">
        <v>41573</v>
      </c>
      <c r="C483" s="198" t="s">
        <v>1672</v>
      </c>
      <c r="D483" s="198" t="s">
        <v>1673</v>
      </c>
      <c r="E483" s="198" t="s">
        <v>361</v>
      </c>
      <c r="F483" s="198" t="s">
        <v>1674</v>
      </c>
      <c r="G483" s="198" t="s">
        <v>93</v>
      </c>
      <c r="H483" s="423"/>
      <c r="I483" s="423"/>
      <c r="J483" s="198">
        <v>1</v>
      </c>
      <c r="K483" s="198"/>
    </row>
    <row r="484" spans="1:12" s="172" customFormat="1" hidden="1" x14ac:dyDescent="0.25">
      <c r="A484" s="167">
        <v>52</v>
      </c>
      <c r="B484" s="168">
        <v>41573</v>
      </c>
      <c r="C484" s="198" t="s">
        <v>463</v>
      </c>
      <c r="D484" s="198" t="s">
        <v>1675</v>
      </c>
      <c r="E484" s="198" t="s">
        <v>355</v>
      </c>
      <c r="F484" s="198" t="s">
        <v>1676</v>
      </c>
      <c r="G484" s="198" t="s">
        <v>358</v>
      </c>
      <c r="H484" s="423"/>
      <c r="I484" s="423"/>
      <c r="J484" s="198">
        <v>1</v>
      </c>
      <c r="K484" s="198"/>
    </row>
    <row r="485" spans="1:12" s="172" customFormat="1" hidden="1" x14ac:dyDescent="0.25">
      <c r="A485" s="167">
        <v>53</v>
      </c>
      <c r="B485" s="168">
        <v>41574</v>
      </c>
      <c r="C485" s="198" t="s">
        <v>463</v>
      </c>
      <c r="D485" s="198" t="s">
        <v>1677</v>
      </c>
      <c r="E485" s="198" t="s">
        <v>355</v>
      </c>
      <c r="F485" s="198" t="s">
        <v>1614</v>
      </c>
      <c r="G485" s="198" t="s">
        <v>358</v>
      </c>
      <c r="H485" s="423"/>
      <c r="I485" s="423"/>
      <c r="J485" s="198"/>
      <c r="K485" s="198">
        <v>1</v>
      </c>
    </row>
    <row r="486" spans="1:12" s="172" customFormat="1" hidden="1" x14ac:dyDescent="0.25">
      <c r="A486" s="167">
        <v>54</v>
      </c>
      <c r="B486" s="168">
        <v>41574</v>
      </c>
      <c r="C486" s="198" t="s">
        <v>275</v>
      </c>
      <c r="D486" s="198" t="s">
        <v>1678</v>
      </c>
      <c r="E486" s="198" t="s">
        <v>1679</v>
      </c>
      <c r="F486" s="198" t="s">
        <v>1680</v>
      </c>
      <c r="G486" s="198" t="s">
        <v>93</v>
      </c>
      <c r="H486" s="423"/>
      <c r="I486" s="423"/>
      <c r="J486" s="198">
        <v>1</v>
      </c>
      <c r="K486" s="198"/>
    </row>
    <row r="487" spans="1:12" s="172" customFormat="1" hidden="1" x14ac:dyDescent="0.25">
      <c r="A487" s="167">
        <v>55</v>
      </c>
      <c r="B487" s="168">
        <v>41574</v>
      </c>
      <c r="C487" s="198" t="s">
        <v>1681</v>
      </c>
      <c r="D487" s="198" t="s">
        <v>1682</v>
      </c>
      <c r="E487" s="198" t="s">
        <v>361</v>
      </c>
      <c r="F487" s="198" t="s">
        <v>1683</v>
      </c>
      <c r="G487" s="198" t="s">
        <v>358</v>
      </c>
      <c r="H487" s="423"/>
      <c r="I487" s="423"/>
      <c r="J487" s="198"/>
      <c r="K487" s="198">
        <v>1</v>
      </c>
    </row>
    <row r="488" spans="1:12" s="172" customFormat="1" hidden="1" x14ac:dyDescent="0.25">
      <c r="A488" s="167">
        <v>56</v>
      </c>
      <c r="B488" s="168">
        <v>41576</v>
      </c>
      <c r="C488" s="198" t="s">
        <v>383</v>
      </c>
      <c r="D488" s="198" t="s">
        <v>1684</v>
      </c>
      <c r="E488" s="198" t="s">
        <v>1685</v>
      </c>
      <c r="F488" s="198" t="s">
        <v>372</v>
      </c>
      <c r="G488" s="198" t="s">
        <v>358</v>
      </c>
      <c r="H488" s="423"/>
      <c r="I488" s="423"/>
      <c r="J488" s="198">
        <v>1</v>
      </c>
      <c r="K488" s="198"/>
    </row>
    <row r="489" spans="1:12" s="172" customFormat="1" hidden="1" x14ac:dyDescent="0.25">
      <c r="A489" s="167">
        <v>57</v>
      </c>
      <c r="B489" s="168">
        <v>41577</v>
      </c>
      <c r="C489" s="198" t="s">
        <v>1686</v>
      </c>
      <c r="D489" s="198" t="s">
        <v>1687</v>
      </c>
      <c r="E489" s="198" t="s">
        <v>1627</v>
      </c>
      <c r="F489" s="198" t="s">
        <v>1648</v>
      </c>
      <c r="G489" s="198" t="s">
        <v>358</v>
      </c>
      <c r="H489" s="423"/>
      <c r="I489" s="423"/>
      <c r="J489" s="198">
        <v>1</v>
      </c>
      <c r="K489" s="198"/>
    </row>
    <row r="490" spans="1:12" s="5" customFormat="1" ht="20.100000000000001" customHeight="1" x14ac:dyDescent="0.25">
      <c r="A490" s="37"/>
      <c r="B490" s="38"/>
      <c r="C490" s="37"/>
      <c r="D490" s="37"/>
      <c r="E490" s="37"/>
      <c r="F490" s="37" t="s">
        <v>3960</v>
      </c>
      <c r="G490" s="37" t="s">
        <v>483</v>
      </c>
      <c r="H490" s="38">
        <f>SUM(H433:H489)</f>
        <v>1</v>
      </c>
      <c r="I490" s="38">
        <f>SUM(I433:I489)</f>
        <v>0</v>
      </c>
      <c r="J490" s="38">
        <f>SUM(J433:J489)</f>
        <v>40</v>
      </c>
      <c r="K490" s="38">
        <f>SUM(K433:K489)</f>
        <v>21</v>
      </c>
      <c r="L490" s="37"/>
    </row>
    <row r="491" spans="1:12" s="172" customFormat="1" hidden="1" x14ac:dyDescent="0.25">
      <c r="A491" s="167">
        <v>58</v>
      </c>
      <c r="B491" s="168">
        <v>41579</v>
      </c>
      <c r="C491" s="198" t="s">
        <v>439</v>
      </c>
      <c r="D491" s="198" t="s">
        <v>1688</v>
      </c>
      <c r="E491" s="198" t="s">
        <v>361</v>
      </c>
      <c r="F491" s="198" t="s">
        <v>1689</v>
      </c>
      <c r="G491" s="198" t="s">
        <v>358</v>
      </c>
      <c r="H491" s="423"/>
      <c r="I491" s="423"/>
      <c r="J491" s="176">
        <v>1</v>
      </c>
      <c r="K491" s="176"/>
    </row>
    <row r="492" spans="1:12" s="172" customFormat="1" hidden="1" x14ac:dyDescent="0.25">
      <c r="A492" s="167">
        <v>59</v>
      </c>
      <c r="B492" s="168">
        <v>41579</v>
      </c>
      <c r="C492" s="198" t="s">
        <v>164</v>
      </c>
      <c r="D492" s="198" t="s">
        <v>1690</v>
      </c>
      <c r="E492" s="198" t="s">
        <v>355</v>
      </c>
      <c r="F492" s="198" t="s">
        <v>36</v>
      </c>
      <c r="G492" s="198" t="s">
        <v>358</v>
      </c>
      <c r="H492" s="423"/>
      <c r="I492" s="423"/>
      <c r="J492" s="167"/>
      <c r="K492" s="167">
        <v>1</v>
      </c>
    </row>
    <row r="493" spans="1:12" s="172" customFormat="1" hidden="1" x14ac:dyDescent="0.25">
      <c r="A493" s="167">
        <v>60</v>
      </c>
      <c r="B493" s="168">
        <v>41580</v>
      </c>
      <c r="C493" s="198" t="s">
        <v>383</v>
      </c>
      <c r="D493" s="198" t="s">
        <v>1691</v>
      </c>
      <c r="E493" s="198" t="s">
        <v>355</v>
      </c>
      <c r="F493" s="198" t="s">
        <v>599</v>
      </c>
      <c r="G493" s="198" t="s">
        <v>93</v>
      </c>
      <c r="H493" s="423"/>
      <c r="I493" s="423"/>
      <c r="J493" s="174">
        <v>1</v>
      </c>
      <c r="K493" s="174"/>
    </row>
    <row r="494" spans="1:12" s="172" customFormat="1" hidden="1" x14ac:dyDescent="0.25">
      <c r="A494" s="167">
        <v>61</v>
      </c>
      <c r="B494" s="168">
        <v>41580</v>
      </c>
      <c r="C494" s="198" t="s">
        <v>145</v>
      </c>
      <c r="D494" s="198" t="s">
        <v>1692</v>
      </c>
      <c r="E494" s="198" t="s">
        <v>368</v>
      </c>
      <c r="F494" s="198" t="s">
        <v>372</v>
      </c>
      <c r="G494" s="198" t="s">
        <v>93</v>
      </c>
      <c r="H494" s="423"/>
      <c r="I494" s="423"/>
      <c r="J494" s="174"/>
      <c r="K494" s="174">
        <v>1</v>
      </c>
    </row>
    <row r="495" spans="1:12" s="172" customFormat="1" hidden="1" x14ac:dyDescent="0.25">
      <c r="A495" s="167">
        <v>62</v>
      </c>
      <c r="B495" s="168">
        <v>41580</v>
      </c>
      <c r="C495" s="198" t="s">
        <v>1693</v>
      </c>
      <c r="D495" s="198" t="s">
        <v>1694</v>
      </c>
      <c r="E495" s="198" t="s">
        <v>355</v>
      </c>
      <c r="F495" s="198" t="s">
        <v>599</v>
      </c>
      <c r="G495" s="198" t="s">
        <v>358</v>
      </c>
      <c r="H495" s="423"/>
      <c r="I495" s="423"/>
      <c r="J495" s="174"/>
      <c r="K495" s="174">
        <v>1</v>
      </c>
    </row>
    <row r="496" spans="1:12" s="172" customFormat="1" hidden="1" x14ac:dyDescent="0.25">
      <c r="A496" s="167">
        <v>63</v>
      </c>
      <c r="B496" s="168">
        <v>41581</v>
      </c>
      <c r="C496" s="198" t="s">
        <v>1695</v>
      </c>
      <c r="D496" s="198" t="s">
        <v>1696</v>
      </c>
      <c r="E496" s="198" t="s">
        <v>361</v>
      </c>
      <c r="F496" s="198" t="s">
        <v>1697</v>
      </c>
      <c r="G496" s="198" t="s">
        <v>358</v>
      </c>
      <c r="H496" s="423"/>
      <c r="I496" s="423"/>
      <c r="J496" s="174">
        <v>1</v>
      </c>
      <c r="K496" s="174"/>
    </row>
    <row r="497" spans="1:11" s="172" customFormat="1" hidden="1" x14ac:dyDescent="0.25">
      <c r="A497" s="167">
        <v>64</v>
      </c>
      <c r="B497" s="168">
        <v>41582</v>
      </c>
      <c r="C497" s="198" t="s">
        <v>441</v>
      </c>
      <c r="D497" s="198" t="s">
        <v>1698</v>
      </c>
      <c r="E497" s="198" t="s">
        <v>1627</v>
      </c>
      <c r="F497" s="198" t="s">
        <v>1699</v>
      </c>
      <c r="G497" s="198" t="s">
        <v>93</v>
      </c>
      <c r="H497" s="423"/>
      <c r="I497" s="423"/>
      <c r="J497" s="174">
        <v>1</v>
      </c>
      <c r="K497" s="174"/>
    </row>
    <row r="498" spans="1:11" s="172" customFormat="1" hidden="1" x14ac:dyDescent="0.25">
      <c r="A498" s="167">
        <v>65</v>
      </c>
      <c r="B498" s="168">
        <v>41582</v>
      </c>
      <c r="C498" s="198" t="s">
        <v>484</v>
      </c>
      <c r="D498" s="198" t="s">
        <v>1666</v>
      </c>
      <c r="E498" s="198" t="s">
        <v>1627</v>
      </c>
      <c r="F498" s="198" t="s">
        <v>36</v>
      </c>
      <c r="G498" s="198" t="s">
        <v>93</v>
      </c>
      <c r="H498" s="423"/>
      <c r="I498" s="423"/>
      <c r="J498" s="174"/>
      <c r="K498" s="174">
        <v>1</v>
      </c>
    </row>
    <row r="499" spans="1:11" s="172" customFormat="1" hidden="1" x14ac:dyDescent="0.25">
      <c r="A499" s="167">
        <v>66</v>
      </c>
      <c r="B499" s="168">
        <v>41582</v>
      </c>
      <c r="C499" s="198" t="s">
        <v>403</v>
      </c>
      <c r="D499" s="198" t="s">
        <v>1692</v>
      </c>
      <c r="E499" s="198" t="s">
        <v>361</v>
      </c>
      <c r="F499" s="198" t="s">
        <v>36</v>
      </c>
      <c r="G499" s="198" t="s">
        <v>93</v>
      </c>
      <c r="H499" s="174">
        <v>1</v>
      </c>
      <c r="I499" s="423"/>
      <c r="J499" s="174"/>
      <c r="K499" s="174"/>
    </row>
    <row r="500" spans="1:11" s="172" customFormat="1" hidden="1" x14ac:dyDescent="0.25">
      <c r="A500" s="167">
        <v>67</v>
      </c>
      <c r="B500" s="168">
        <v>41583</v>
      </c>
      <c r="C500" s="198" t="s">
        <v>1738</v>
      </c>
      <c r="D500" s="198" t="s">
        <v>1739</v>
      </c>
      <c r="E500" s="198" t="s">
        <v>361</v>
      </c>
      <c r="F500" s="198" t="s">
        <v>1740</v>
      </c>
      <c r="G500" s="198" t="s">
        <v>93</v>
      </c>
      <c r="H500" s="423"/>
      <c r="I500" s="423"/>
      <c r="J500" s="198"/>
      <c r="K500" s="198">
        <v>2</v>
      </c>
    </row>
    <row r="501" spans="1:11" s="172" customFormat="1" hidden="1" x14ac:dyDescent="0.25">
      <c r="A501" s="167">
        <v>68</v>
      </c>
      <c r="B501" s="168">
        <v>41584</v>
      </c>
      <c r="C501" s="198" t="s">
        <v>232</v>
      </c>
      <c r="D501" s="198" t="s">
        <v>1714</v>
      </c>
      <c r="E501" s="198" t="s">
        <v>1679</v>
      </c>
      <c r="F501" s="198" t="s">
        <v>586</v>
      </c>
      <c r="G501" s="198" t="s">
        <v>358</v>
      </c>
      <c r="H501" s="423"/>
      <c r="I501" s="423"/>
      <c r="J501" s="198">
        <v>1</v>
      </c>
      <c r="K501" s="198"/>
    </row>
    <row r="502" spans="1:11" s="172" customFormat="1" hidden="1" x14ac:dyDescent="0.25">
      <c r="A502" s="167">
        <v>69</v>
      </c>
      <c r="B502" s="168">
        <v>41585</v>
      </c>
      <c r="C502" s="198" t="s">
        <v>1742</v>
      </c>
      <c r="D502" s="198" t="s">
        <v>1743</v>
      </c>
      <c r="E502" s="198" t="s">
        <v>361</v>
      </c>
      <c r="F502" s="198" t="s">
        <v>622</v>
      </c>
      <c r="G502" s="198" t="s">
        <v>93</v>
      </c>
      <c r="H502" s="423"/>
      <c r="I502" s="423"/>
      <c r="J502" s="198">
        <v>2</v>
      </c>
      <c r="K502" s="198"/>
    </row>
    <row r="503" spans="1:11" s="172" customFormat="1" hidden="1" x14ac:dyDescent="0.25">
      <c r="A503" s="167">
        <v>70</v>
      </c>
      <c r="B503" s="168">
        <v>41586</v>
      </c>
      <c r="C503" s="198" t="s">
        <v>433</v>
      </c>
      <c r="D503" s="198" t="s">
        <v>1745</v>
      </c>
      <c r="E503" s="198" t="s">
        <v>355</v>
      </c>
      <c r="F503" s="198" t="s">
        <v>49</v>
      </c>
      <c r="G503" s="198" t="s">
        <v>93</v>
      </c>
      <c r="H503" s="423"/>
      <c r="I503" s="423"/>
      <c r="J503" s="198">
        <v>1</v>
      </c>
      <c r="K503" s="198"/>
    </row>
    <row r="504" spans="1:11" s="172" customFormat="1" hidden="1" x14ac:dyDescent="0.25">
      <c r="A504" s="167">
        <v>71</v>
      </c>
      <c r="B504" s="168">
        <v>41586</v>
      </c>
      <c r="C504" s="198" t="s">
        <v>184</v>
      </c>
      <c r="D504" s="198" t="s">
        <v>1747</v>
      </c>
      <c r="E504" s="198" t="s">
        <v>1748</v>
      </c>
      <c r="F504" s="198" t="s">
        <v>36</v>
      </c>
      <c r="G504" s="198" t="s">
        <v>358</v>
      </c>
      <c r="H504" s="423"/>
      <c r="I504" s="423"/>
      <c r="J504" s="198"/>
      <c r="K504" s="198"/>
    </row>
    <row r="505" spans="1:11" s="172" customFormat="1" hidden="1" x14ac:dyDescent="0.25">
      <c r="A505" s="167">
        <v>72</v>
      </c>
      <c r="B505" s="168">
        <v>41587</v>
      </c>
      <c r="C505" s="198" t="s">
        <v>136</v>
      </c>
      <c r="D505" s="198" t="s">
        <v>1749</v>
      </c>
      <c r="E505" s="198" t="s">
        <v>368</v>
      </c>
      <c r="F505" s="198" t="s">
        <v>36</v>
      </c>
      <c r="G505" s="198" t="s">
        <v>358</v>
      </c>
      <c r="H505" s="423"/>
      <c r="I505" s="423"/>
      <c r="J505" s="198">
        <v>1</v>
      </c>
      <c r="K505" s="198"/>
    </row>
    <row r="506" spans="1:11" s="172" customFormat="1" hidden="1" x14ac:dyDescent="0.25">
      <c r="A506" s="167">
        <v>73</v>
      </c>
      <c r="B506" s="168">
        <v>41588</v>
      </c>
      <c r="C506" s="198" t="s">
        <v>635</v>
      </c>
      <c r="D506" s="198" t="s">
        <v>1750</v>
      </c>
      <c r="E506" s="198" t="s">
        <v>361</v>
      </c>
      <c r="F506" s="198" t="s">
        <v>599</v>
      </c>
      <c r="G506" s="198" t="s">
        <v>93</v>
      </c>
      <c r="H506" s="423"/>
      <c r="I506" s="423"/>
      <c r="J506" s="198"/>
      <c r="K506" s="198"/>
    </row>
    <row r="507" spans="1:11" s="172" customFormat="1" hidden="1" x14ac:dyDescent="0.25">
      <c r="A507" s="167">
        <v>74</v>
      </c>
      <c r="B507" s="168">
        <v>41589</v>
      </c>
      <c r="C507" s="198" t="s">
        <v>388</v>
      </c>
      <c r="D507" s="198" t="s">
        <v>1752</v>
      </c>
      <c r="E507" s="198" t="s">
        <v>361</v>
      </c>
      <c r="F507" s="198" t="s">
        <v>1674</v>
      </c>
      <c r="G507" s="198" t="s">
        <v>93</v>
      </c>
      <c r="H507" s="423"/>
      <c r="I507" s="423"/>
      <c r="J507" s="421"/>
      <c r="K507" s="176">
        <v>1</v>
      </c>
    </row>
    <row r="508" spans="1:11" s="172" customFormat="1" hidden="1" x14ac:dyDescent="0.25">
      <c r="A508" s="167">
        <v>75</v>
      </c>
      <c r="B508" s="168">
        <v>41590</v>
      </c>
      <c r="C508" s="198" t="s">
        <v>1665</v>
      </c>
      <c r="D508" s="198" t="s">
        <v>1754</v>
      </c>
      <c r="E508" s="198" t="s">
        <v>1679</v>
      </c>
      <c r="F508" s="198" t="s">
        <v>528</v>
      </c>
      <c r="G508" s="198" t="s">
        <v>358</v>
      </c>
      <c r="H508" s="423"/>
      <c r="I508" s="423"/>
      <c r="J508" s="167"/>
      <c r="K508" s="167"/>
    </row>
    <row r="509" spans="1:11" s="172" customFormat="1" hidden="1" x14ac:dyDescent="0.25">
      <c r="A509" s="167">
        <v>76</v>
      </c>
      <c r="B509" s="168">
        <v>41592</v>
      </c>
      <c r="C509" s="198" t="s">
        <v>1756</v>
      </c>
      <c r="D509" s="198" t="s">
        <v>1757</v>
      </c>
      <c r="E509" s="198" t="s">
        <v>368</v>
      </c>
      <c r="F509" s="198" t="s">
        <v>528</v>
      </c>
      <c r="G509" s="198" t="s">
        <v>358</v>
      </c>
      <c r="H509" s="423"/>
      <c r="I509" s="423"/>
      <c r="J509" s="167">
        <v>1</v>
      </c>
      <c r="K509" s="167"/>
    </row>
    <row r="510" spans="1:11" s="172" customFormat="1" hidden="1" x14ac:dyDescent="0.25">
      <c r="A510" s="167">
        <v>77</v>
      </c>
      <c r="B510" s="168">
        <v>41592</v>
      </c>
      <c r="C510" s="198" t="s">
        <v>612</v>
      </c>
      <c r="D510" s="198" t="s">
        <v>1758</v>
      </c>
      <c r="E510" s="198" t="s">
        <v>368</v>
      </c>
      <c r="F510" s="198" t="s">
        <v>36</v>
      </c>
      <c r="G510" s="198" t="s">
        <v>93</v>
      </c>
      <c r="H510" s="423"/>
      <c r="I510" s="423"/>
      <c r="J510" s="167">
        <v>2</v>
      </c>
      <c r="K510" s="167"/>
    </row>
    <row r="511" spans="1:11" s="172" customFormat="1" hidden="1" x14ac:dyDescent="0.25">
      <c r="A511" s="167">
        <v>78</v>
      </c>
      <c r="B511" s="168">
        <v>41593</v>
      </c>
      <c r="C511" s="198" t="s">
        <v>959</v>
      </c>
      <c r="D511" s="198" t="s">
        <v>1759</v>
      </c>
      <c r="E511" s="198" t="s">
        <v>361</v>
      </c>
      <c r="F511" s="198" t="s">
        <v>1760</v>
      </c>
      <c r="G511" s="198" t="s">
        <v>358</v>
      </c>
      <c r="H511" s="423"/>
      <c r="I511" s="423"/>
      <c r="J511" s="167">
        <v>1</v>
      </c>
      <c r="K511" s="167">
        <v>1</v>
      </c>
    </row>
    <row r="512" spans="1:11" s="172" customFormat="1" hidden="1" x14ac:dyDescent="0.25">
      <c r="A512" s="167">
        <v>79</v>
      </c>
      <c r="B512" s="168">
        <v>41594</v>
      </c>
      <c r="C512" s="198" t="s">
        <v>291</v>
      </c>
      <c r="D512" s="198" t="s">
        <v>1761</v>
      </c>
      <c r="E512" s="198" t="s">
        <v>355</v>
      </c>
      <c r="F512" s="198" t="s">
        <v>1710</v>
      </c>
      <c r="G512" s="198" t="s">
        <v>358</v>
      </c>
      <c r="H512" s="423"/>
      <c r="I512" s="423"/>
      <c r="J512" s="167"/>
      <c r="K512" s="167"/>
    </row>
    <row r="513" spans="1:11" s="172" customFormat="1" hidden="1" x14ac:dyDescent="0.25">
      <c r="A513" s="167">
        <v>80</v>
      </c>
      <c r="B513" s="168">
        <v>41595</v>
      </c>
      <c r="C513" s="198" t="s">
        <v>391</v>
      </c>
      <c r="D513" s="198" t="s">
        <v>593</v>
      </c>
      <c r="E513" s="198" t="s">
        <v>355</v>
      </c>
      <c r="F513" s="198" t="s">
        <v>1646</v>
      </c>
      <c r="G513" s="198" t="s">
        <v>358</v>
      </c>
      <c r="H513" s="423"/>
      <c r="I513" s="423"/>
      <c r="J513" s="167"/>
      <c r="K513" s="167">
        <v>1</v>
      </c>
    </row>
    <row r="514" spans="1:11" s="172" customFormat="1" hidden="1" x14ac:dyDescent="0.25">
      <c r="A514" s="167">
        <v>81</v>
      </c>
      <c r="B514" s="168">
        <v>41595</v>
      </c>
      <c r="C514" s="198" t="s">
        <v>251</v>
      </c>
      <c r="D514" s="198" t="s">
        <v>1762</v>
      </c>
      <c r="E514" s="198" t="s">
        <v>368</v>
      </c>
      <c r="F514" s="198" t="s">
        <v>49</v>
      </c>
      <c r="G514" s="198" t="s">
        <v>358</v>
      </c>
      <c r="H514" s="423"/>
      <c r="I514" s="423"/>
      <c r="J514" s="174">
        <v>1</v>
      </c>
      <c r="K514" s="423"/>
    </row>
    <row r="515" spans="1:11" s="172" customFormat="1" hidden="1" x14ac:dyDescent="0.25">
      <c r="A515" s="167">
        <v>82</v>
      </c>
      <c r="B515" s="168">
        <v>41597</v>
      </c>
      <c r="C515" s="198" t="s">
        <v>149</v>
      </c>
      <c r="D515" s="198" t="s">
        <v>1763</v>
      </c>
      <c r="E515" s="198" t="s">
        <v>361</v>
      </c>
      <c r="F515" s="198" t="s">
        <v>36</v>
      </c>
      <c r="G515" s="198" t="s">
        <v>358</v>
      </c>
      <c r="H515" s="423"/>
      <c r="I515" s="423"/>
      <c r="J515" s="174">
        <v>1</v>
      </c>
      <c r="K515" s="423"/>
    </row>
    <row r="516" spans="1:11" s="172" customFormat="1" hidden="1" x14ac:dyDescent="0.25">
      <c r="A516" s="167">
        <v>83</v>
      </c>
      <c r="B516" s="168">
        <v>41597</v>
      </c>
      <c r="C516" s="198" t="s">
        <v>136</v>
      </c>
      <c r="D516" s="198" t="s">
        <v>1764</v>
      </c>
      <c r="E516" s="198" t="s">
        <v>368</v>
      </c>
      <c r="F516" s="198" t="s">
        <v>36</v>
      </c>
      <c r="G516" s="198" t="s">
        <v>93</v>
      </c>
      <c r="H516" s="423"/>
      <c r="I516" s="423"/>
      <c r="J516" s="174">
        <v>1</v>
      </c>
      <c r="K516" s="174"/>
    </row>
    <row r="517" spans="1:11" s="172" customFormat="1" hidden="1" x14ac:dyDescent="0.25">
      <c r="A517" s="167">
        <v>84</v>
      </c>
      <c r="B517" s="168">
        <v>41598</v>
      </c>
      <c r="C517" s="198" t="s">
        <v>275</v>
      </c>
      <c r="D517" s="198" t="s">
        <v>1765</v>
      </c>
      <c r="E517" s="198" t="s">
        <v>355</v>
      </c>
      <c r="F517" s="198" t="s">
        <v>128</v>
      </c>
      <c r="G517" s="198" t="s">
        <v>93</v>
      </c>
      <c r="H517" s="423"/>
      <c r="I517" s="423"/>
      <c r="J517" s="174"/>
      <c r="K517" s="174">
        <v>1</v>
      </c>
    </row>
    <row r="518" spans="1:11" s="172" customFormat="1" hidden="1" x14ac:dyDescent="0.25">
      <c r="A518" s="167">
        <v>85</v>
      </c>
      <c r="B518" s="168">
        <v>41599</v>
      </c>
      <c r="C518" s="198" t="s">
        <v>1649</v>
      </c>
      <c r="D518" s="198" t="s">
        <v>1767</v>
      </c>
      <c r="E518" s="198" t="s">
        <v>361</v>
      </c>
      <c r="F518" s="198" t="s">
        <v>1768</v>
      </c>
      <c r="G518" s="198" t="s">
        <v>358</v>
      </c>
      <c r="H518" s="423"/>
      <c r="I518" s="423"/>
      <c r="J518" s="174">
        <v>2</v>
      </c>
      <c r="K518" s="174"/>
    </row>
    <row r="519" spans="1:11" s="172" customFormat="1" hidden="1" x14ac:dyDescent="0.25">
      <c r="A519" s="167">
        <v>86</v>
      </c>
      <c r="B519" s="168">
        <v>41600</v>
      </c>
      <c r="C519" s="198" t="s">
        <v>1661</v>
      </c>
      <c r="D519" s="198" t="s">
        <v>1769</v>
      </c>
      <c r="E519" s="198" t="s">
        <v>355</v>
      </c>
      <c r="F519" s="198" t="s">
        <v>1664</v>
      </c>
      <c r="G519" s="198" t="s">
        <v>358</v>
      </c>
      <c r="H519" s="167"/>
      <c r="I519" s="167"/>
      <c r="J519" s="167">
        <v>1</v>
      </c>
      <c r="K519" s="167"/>
    </row>
    <row r="520" spans="1:11" s="172" customFormat="1" hidden="1" x14ac:dyDescent="0.25">
      <c r="A520" s="167">
        <v>87</v>
      </c>
      <c r="B520" s="168">
        <v>41601</v>
      </c>
      <c r="C520" s="198" t="s">
        <v>473</v>
      </c>
      <c r="D520" s="198" t="s">
        <v>1771</v>
      </c>
      <c r="E520" s="198" t="s">
        <v>368</v>
      </c>
      <c r="F520" s="198" t="s">
        <v>36</v>
      </c>
      <c r="G520" s="198" t="s">
        <v>358</v>
      </c>
      <c r="H520" s="167"/>
      <c r="I520" s="167"/>
      <c r="J520" s="167"/>
      <c r="K520" s="167">
        <v>2</v>
      </c>
    </row>
    <row r="521" spans="1:11" s="172" customFormat="1" hidden="1" x14ac:dyDescent="0.25">
      <c r="A521" s="167">
        <v>88</v>
      </c>
      <c r="B521" s="168">
        <v>41602</v>
      </c>
      <c r="C521" s="198" t="s">
        <v>1773</v>
      </c>
      <c r="D521" s="198" t="s">
        <v>1626</v>
      </c>
      <c r="E521" s="198" t="s">
        <v>355</v>
      </c>
      <c r="F521" s="198" t="s">
        <v>1774</v>
      </c>
      <c r="G521" s="198" t="s">
        <v>358</v>
      </c>
      <c r="H521" s="167"/>
      <c r="I521" s="167"/>
      <c r="J521" s="167"/>
      <c r="K521" s="167">
        <v>2</v>
      </c>
    </row>
    <row r="522" spans="1:11" s="172" customFormat="1" hidden="1" x14ac:dyDescent="0.25">
      <c r="A522" s="167">
        <v>89</v>
      </c>
      <c r="B522" s="168">
        <v>41602</v>
      </c>
      <c r="C522" s="198" t="s">
        <v>433</v>
      </c>
      <c r="D522" s="198" t="s">
        <v>1776</v>
      </c>
      <c r="E522" s="198" t="s">
        <v>355</v>
      </c>
      <c r="F522" s="198" t="s">
        <v>1655</v>
      </c>
      <c r="G522" s="198" t="s">
        <v>93</v>
      </c>
      <c r="H522" s="167"/>
      <c r="I522" s="167"/>
      <c r="J522" s="167"/>
      <c r="K522" s="167">
        <v>1</v>
      </c>
    </row>
    <row r="523" spans="1:11" s="172" customFormat="1" hidden="1" x14ac:dyDescent="0.25">
      <c r="A523" s="167">
        <v>90</v>
      </c>
      <c r="B523" s="168">
        <v>41603</v>
      </c>
      <c r="C523" s="198" t="s">
        <v>157</v>
      </c>
      <c r="D523" s="198" t="s">
        <v>1634</v>
      </c>
      <c r="E523" s="198" t="s">
        <v>355</v>
      </c>
      <c r="F523" s="198" t="s">
        <v>61</v>
      </c>
      <c r="G523" s="198" t="s">
        <v>358</v>
      </c>
      <c r="H523" s="167"/>
      <c r="I523" s="167"/>
      <c r="J523" s="167">
        <v>1</v>
      </c>
      <c r="K523" s="167"/>
    </row>
    <row r="524" spans="1:11" s="172" customFormat="1" hidden="1" x14ac:dyDescent="0.25">
      <c r="A524" s="167">
        <v>91</v>
      </c>
      <c r="B524" s="168">
        <v>41604</v>
      </c>
      <c r="C524" s="198" t="s">
        <v>427</v>
      </c>
      <c r="D524" s="198" t="s">
        <v>1739</v>
      </c>
      <c r="E524" s="198" t="s">
        <v>355</v>
      </c>
      <c r="F524" s="198" t="s">
        <v>199</v>
      </c>
      <c r="G524" s="198" t="s">
        <v>358</v>
      </c>
      <c r="H524" s="167"/>
      <c r="I524" s="167"/>
      <c r="J524" s="167">
        <v>2</v>
      </c>
      <c r="K524" s="167"/>
    </row>
    <row r="525" spans="1:11" s="172" customFormat="1" hidden="1" x14ac:dyDescent="0.25">
      <c r="A525" s="167">
        <v>92</v>
      </c>
      <c r="B525" s="168">
        <v>41605</v>
      </c>
      <c r="C525" s="198" t="s">
        <v>1778</v>
      </c>
      <c r="D525" s="198" t="s">
        <v>1779</v>
      </c>
      <c r="E525" s="198" t="s">
        <v>361</v>
      </c>
      <c r="F525" s="198" t="s">
        <v>1674</v>
      </c>
      <c r="G525" s="198" t="s">
        <v>358</v>
      </c>
      <c r="H525" s="167"/>
      <c r="I525" s="167"/>
      <c r="J525" s="167"/>
      <c r="K525" s="167">
        <v>1</v>
      </c>
    </row>
    <row r="526" spans="1:11" s="172" customFormat="1" hidden="1" x14ac:dyDescent="0.25">
      <c r="A526" s="167">
        <v>93</v>
      </c>
      <c r="B526" s="168">
        <v>41606</v>
      </c>
      <c r="C526" s="198" t="s">
        <v>59</v>
      </c>
      <c r="D526" s="198" t="s">
        <v>1626</v>
      </c>
      <c r="E526" s="198" t="s">
        <v>598</v>
      </c>
      <c r="F526" s="198" t="s">
        <v>1780</v>
      </c>
      <c r="G526" s="198" t="s">
        <v>358</v>
      </c>
      <c r="H526" s="167"/>
      <c r="I526" s="167"/>
      <c r="J526" s="167">
        <v>1</v>
      </c>
      <c r="K526" s="167"/>
    </row>
    <row r="527" spans="1:11" s="172" customFormat="1" hidden="1" x14ac:dyDescent="0.25">
      <c r="A527" s="167">
        <v>94</v>
      </c>
      <c r="B527" s="168">
        <v>41607</v>
      </c>
      <c r="C527" s="198" t="s">
        <v>517</v>
      </c>
      <c r="D527" s="198" t="s">
        <v>581</v>
      </c>
      <c r="E527" s="198" t="s">
        <v>1627</v>
      </c>
      <c r="F527" s="198" t="s">
        <v>49</v>
      </c>
      <c r="G527" s="198" t="s">
        <v>358</v>
      </c>
      <c r="H527" s="167"/>
      <c r="I527" s="167"/>
      <c r="J527" s="167">
        <v>1</v>
      </c>
      <c r="K527" s="167"/>
    </row>
    <row r="528" spans="1:11" s="172" customFormat="1" hidden="1" x14ac:dyDescent="0.25">
      <c r="A528" s="167">
        <v>95</v>
      </c>
      <c r="B528" s="168">
        <v>41608</v>
      </c>
      <c r="C528" s="198" t="s">
        <v>349</v>
      </c>
      <c r="D528" s="198" t="s">
        <v>1781</v>
      </c>
      <c r="E528" s="198" t="s">
        <v>355</v>
      </c>
      <c r="F528" s="198" t="s">
        <v>1614</v>
      </c>
      <c r="G528" s="198" t="s">
        <v>93</v>
      </c>
      <c r="H528" s="167"/>
      <c r="I528" s="167"/>
      <c r="J528" s="167">
        <v>1</v>
      </c>
      <c r="K528" s="167">
        <v>2</v>
      </c>
    </row>
    <row r="529" spans="1:12" s="5" customFormat="1" ht="20.100000000000001" customHeight="1" x14ac:dyDescent="0.25">
      <c r="A529" s="37"/>
      <c r="B529" s="38"/>
      <c r="C529" s="37"/>
      <c r="D529" s="37"/>
      <c r="E529" s="37"/>
      <c r="F529" s="37" t="s">
        <v>3966</v>
      </c>
      <c r="G529" s="37" t="s">
        <v>483</v>
      </c>
      <c r="H529" s="38">
        <f>SUM(H491:H528)</f>
        <v>1</v>
      </c>
      <c r="I529" s="38">
        <f>SUM(I491:I528)</f>
        <v>0</v>
      </c>
      <c r="J529" s="38">
        <f>SUM(J491:J528)</f>
        <v>25</v>
      </c>
      <c r="K529" s="38">
        <f>SUM(K491:K528)</f>
        <v>18</v>
      </c>
      <c r="L529" s="37"/>
    </row>
    <row r="530" spans="1:12" s="172" customFormat="1" hidden="1" x14ac:dyDescent="0.25">
      <c r="A530" s="167">
        <v>96</v>
      </c>
      <c r="B530" s="168">
        <v>41609</v>
      </c>
      <c r="C530" s="198" t="s">
        <v>149</v>
      </c>
      <c r="D530" s="198" t="s">
        <v>1631</v>
      </c>
      <c r="E530" s="198" t="s">
        <v>361</v>
      </c>
      <c r="F530" s="198" t="s">
        <v>1614</v>
      </c>
      <c r="G530" s="198" t="s">
        <v>93</v>
      </c>
      <c r="H530" s="167"/>
      <c r="I530" s="167"/>
      <c r="J530" s="167">
        <v>1</v>
      </c>
      <c r="K530" s="167"/>
    </row>
    <row r="531" spans="1:12" s="172" customFormat="1" hidden="1" x14ac:dyDescent="0.25">
      <c r="A531" s="167">
        <v>97</v>
      </c>
      <c r="B531" s="168">
        <v>41610</v>
      </c>
      <c r="C531" s="198" t="s">
        <v>500</v>
      </c>
      <c r="D531" s="198" t="s">
        <v>1782</v>
      </c>
      <c r="E531" s="198" t="s">
        <v>355</v>
      </c>
      <c r="F531" s="198" t="s">
        <v>1783</v>
      </c>
      <c r="G531" s="198" t="s">
        <v>358</v>
      </c>
      <c r="H531" s="167"/>
      <c r="I531" s="167"/>
      <c r="J531" s="167"/>
      <c r="K531" s="167">
        <v>1</v>
      </c>
    </row>
    <row r="532" spans="1:12" s="172" customFormat="1" hidden="1" x14ac:dyDescent="0.25">
      <c r="A532" s="167">
        <v>98</v>
      </c>
      <c r="B532" s="168">
        <v>41611</v>
      </c>
      <c r="C532" s="198" t="s">
        <v>1785</v>
      </c>
      <c r="D532" s="198" t="s">
        <v>1786</v>
      </c>
      <c r="E532" s="198" t="s">
        <v>1748</v>
      </c>
      <c r="F532" s="198" t="s">
        <v>1625</v>
      </c>
      <c r="G532" s="198" t="s">
        <v>358</v>
      </c>
      <c r="H532" s="167"/>
      <c r="I532" s="167"/>
      <c r="J532" s="167"/>
      <c r="K532" s="167">
        <v>2</v>
      </c>
    </row>
    <row r="533" spans="1:12" s="172" customFormat="1" hidden="1" x14ac:dyDescent="0.25">
      <c r="A533" s="167">
        <v>99</v>
      </c>
      <c r="B533" s="168">
        <v>41612</v>
      </c>
      <c r="C533" s="198" t="s">
        <v>1722</v>
      </c>
      <c r="D533" s="198" t="s">
        <v>1788</v>
      </c>
      <c r="E533" s="198" t="s">
        <v>361</v>
      </c>
      <c r="F533" s="198" t="s">
        <v>1789</v>
      </c>
      <c r="G533" s="198" t="s">
        <v>358</v>
      </c>
      <c r="H533" s="167"/>
      <c r="I533" s="167"/>
      <c r="J533" s="167">
        <v>1</v>
      </c>
      <c r="K533" s="167"/>
    </row>
    <row r="534" spans="1:12" s="172" customFormat="1" hidden="1" x14ac:dyDescent="0.25">
      <c r="A534" s="167">
        <v>100</v>
      </c>
      <c r="B534" s="168">
        <v>41612</v>
      </c>
      <c r="C534" s="198" t="s">
        <v>641</v>
      </c>
      <c r="D534" s="198" t="s">
        <v>1790</v>
      </c>
      <c r="E534" s="198" t="s">
        <v>355</v>
      </c>
      <c r="F534" s="198" t="s">
        <v>586</v>
      </c>
      <c r="G534" s="198" t="s">
        <v>358</v>
      </c>
      <c r="H534" s="167"/>
      <c r="I534" s="167"/>
      <c r="J534" s="167"/>
      <c r="K534" s="167">
        <v>1</v>
      </c>
    </row>
    <row r="535" spans="1:12" s="172" customFormat="1" hidden="1" x14ac:dyDescent="0.25">
      <c r="A535" s="167">
        <v>101</v>
      </c>
      <c r="B535" s="168">
        <v>41614</v>
      </c>
      <c r="C535" s="198" t="s">
        <v>504</v>
      </c>
      <c r="D535" s="198" t="s">
        <v>1791</v>
      </c>
      <c r="E535" s="198" t="s">
        <v>361</v>
      </c>
      <c r="F535" s="198" t="s">
        <v>1792</v>
      </c>
      <c r="G535" s="198" t="s">
        <v>358</v>
      </c>
      <c r="H535" s="167"/>
      <c r="I535" s="167"/>
      <c r="J535" s="167"/>
      <c r="K535" s="167"/>
    </row>
    <row r="536" spans="1:12" s="172" customFormat="1" hidden="1" x14ac:dyDescent="0.25">
      <c r="A536" s="167">
        <v>102</v>
      </c>
      <c r="B536" s="168">
        <v>41615</v>
      </c>
      <c r="C536" s="198" t="s">
        <v>1659</v>
      </c>
      <c r="D536" s="198" t="s">
        <v>1793</v>
      </c>
      <c r="E536" s="198" t="s">
        <v>361</v>
      </c>
      <c r="F536" s="198" t="s">
        <v>1614</v>
      </c>
      <c r="G536" s="198" t="s">
        <v>93</v>
      </c>
      <c r="H536" s="167"/>
      <c r="I536" s="167"/>
      <c r="J536" s="167">
        <v>1</v>
      </c>
      <c r="K536" s="167"/>
    </row>
    <row r="537" spans="1:12" s="172" customFormat="1" hidden="1" x14ac:dyDescent="0.25">
      <c r="A537" s="167">
        <v>103</v>
      </c>
      <c r="B537" s="168">
        <v>41615</v>
      </c>
      <c r="C537" s="198" t="s">
        <v>86</v>
      </c>
      <c r="D537" s="198" t="s">
        <v>1794</v>
      </c>
      <c r="E537" s="198" t="s">
        <v>355</v>
      </c>
      <c r="F537" s="198" t="s">
        <v>1795</v>
      </c>
      <c r="G537" s="198" t="s">
        <v>358</v>
      </c>
      <c r="H537" s="167"/>
      <c r="I537" s="167"/>
      <c r="J537" s="167">
        <v>1</v>
      </c>
      <c r="K537" s="167"/>
    </row>
    <row r="538" spans="1:12" s="172" customFormat="1" hidden="1" x14ac:dyDescent="0.25">
      <c r="A538" s="167">
        <v>104</v>
      </c>
      <c r="B538" s="168">
        <v>41616</v>
      </c>
      <c r="C538" s="198" t="s">
        <v>539</v>
      </c>
      <c r="D538" s="198" t="s">
        <v>1796</v>
      </c>
      <c r="E538" s="198" t="s">
        <v>361</v>
      </c>
      <c r="F538" s="198" t="s">
        <v>446</v>
      </c>
      <c r="G538" s="198" t="s">
        <v>358</v>
      </c>
      <c r="H538" s="167"/>
      <c r="I538" s="167"/>
      <c r="J538" s="167"/>
      <c r="K538" s="167">
        <v>1</v>
      </c>
    </row>
    <row r="539" spans="1:12" s="172" customFormat="1" hidden="1" x14ac:dyDescent="0.25">
      <c r="A539" s="167">
        <v>105</v>
      </c>
      <c r="B539" s="168">
        <v>41617</v>
      </c>
      <c r="C539" s="198" t="s">
        <v>1797</v>
      </c>
      <c r="D539" s="198" t="s">
        <v>1781</v>
      </c>
      <c r="E539" s="198" t="s">
        <v>361</v>
      </c>
      <c r="F539" s="198" t="s">
        <v>1699</v>
      </c>
      <c r="G539" s="198" t="s">
        <v>93</v>
      </c>
      <c r="H539" s="167"/>
      <c r="I539" s="167"/>
      <c r="J539" s="167">
        <v>1</v>
      </c>
      <c r="K539" s="167"/>
    </row>
    <row r="540" spans="1:12" s="172" customFormat="1" hidden="1" x14ac:dyDescent="0.25">
      <c r="A540" s="167">
        <v>106</v>
      </c>
      <c r="B540" s="168">
        <v>41618</v>
      </c>
      <c r="C540" s="198" t="s">
        <v>535</v>
      </c>
      <c r="D540" s="198" t="s">
        <v>1798</v>
      </c>
      <c r="E540" s="198" t="s">
        <v>368</v>
      </c>
      <c r="F540" s="198" t="s">
        <v>36</v>
      </c>
      <c r="G540" s="198" t="s">
        <v>93</v>
      </c>
      <c r="H540" s="167"/>
      <c r="I540" s="167"/>
      <c r="J540" s="167">
        <v>1</v>
      </c>
      <c r="K540" s="167"/>
    </row>
    <row r="541" spans="1:12" s="172" customFormat="1" hidden="1" x14ac:dyDescent="0.25">
      <c r="A541" s="167">
        <v>107</v>
      </c>
      <c r="B541" s="168">
        <v>41619</v>
      </c>
      <c r="C541" s="198" t="s">
        <v>1785</v>
      </c>
      <c r="D541" s="198" t="s">
        <v>1799</v>
      </c>
      <c r="E541" s="198" t="s">
        <v>361</v>
      </c>
      <c r="F541" s="198" t="s">
        <v>1614</v>
      </c>
      <c r="G541" s="198" t="s">
        <v>93</v>
      </c>
      <c r="H541" s="423"/>
      <c r="I541" s="423"/>
      <c r="J541" s="174">
        <v>1</v>
      </c>
      <c r="K541" s="423"/>
    </row>
    <row r="542" spans="1:12" s="172" customFormat="1" hidden="1" x14ac:dyDescent="0.25">
      <c r="A542" s="167">
        <v>108</v>
      </c>
      <c r="B542" s="168">
        <v>41620</v>
      </c>
      <c r="C542" s="198" t="s">
        <v>561</v>
      </c>
      <c r="D542" s="198" t="s">
        <v>562</v>
      </c>
      <c r="E542" s="198" t="s">
        <v>355</v>
      </c>
      <c r="F542" s="198" t="s">
        <v>402</v>
      </c>
      <c r="G542" s="198" t="s">
        <v>358</v>
      </c>
      <c r="H542" s="198"/>
      <c r="I542" s="198"/>
      <c r="J542" s="198"/>
      <c r="K542" s="198"/>
    </row>
    <row r="543" spans="1:12" s="172" customFormat="1" hidden="1" x14ac:dyDescent="0.25">
      <c r="A543" s="167">
        <v>109</v>
      </c>
      <c r="B543" s="168">
        <v>41620</v>
      </c>
      <c r="C543" s="198" t="s">
        <v>563</v>
      </c>
      <c r="D543" s="198" t="s">
        <v>564</v>
      </c>
      <c r="E543" s="198" t="s">
        <v>565</v>
      </c>
      <c r="F543" s="198" t="s">
        <v>36</v>
      </c>
      <c r="G543" s="198" t="s">
        <v>358</v>
      </c>
      <c r="H543" s="198"/>
      <c r="I543" s="198"/>
      <c r="J543" s="198"/>
      <c r="K543" s="198">
        <v>4</v>
      </c>
    </row>
    <row r="544" spans="1:12" s="172" customFormat="1" hidden="1" x14ac:dyDescent="0.25">
      <c r="A544" s="167">
        <v>110</v>
      </c>
      <c r="B544" s="168">
        <v>41621</v>
      </c>
      <c r="C544" s="198" t="s">
        <v>374</v>
      </c>
      <c r="D544" s="198" t="s">
        <v>566</v>
      </c>
      <c r="E544" s="198" t="s">
        <v>355</v>
      </c>
      <c r="F544" s="198" t="s">
        <v>528</v>
      </c>
      <c r="G544" s="198" t="s">
        <v>544</v>
      </c>
      <c r="H544" s="198"/>
      <c r="I544" s="198"/>
      <c r="J544" s="198">
        <v>1</v>
      </c>
      <c r="K544" s="198"/>
    </row>
    <row r="545" spans="1:11" s="172" customFormat="1" hidden="1" x14ac:dyDescent="0.25">
      <c r="A545" s="167">
        <v>111</v>
      </c>
      <c r="B545" s="168">
        <v>41622</v>
      </c>
      <c r="C545" s="198" t="s">
        <v>101</v>
      </c>
      <c r="D545" s="198" t="s">
        <v>567</v>
      </c>
      <c r="E545" s="198" t="s">
        <v>361</v>
      </c>
      <c r="F545" s="198" t="s">
        <v>454</v>
      </c>
      <c r="G545" s="198" t="s">
        <v>568</v>
      </c>
      <c r="H545" s="198"/>
      <c r="I545" s="198"/>
      <c r="J545" s="198">
        <v>1</v>
      </c>
      <c r="K545" s="198"/>
    </row>
    <row r="546" spans="1:11" s="172" customFormat="1" hidden="1" x14ac:dyDescent="0.25">
      <c r="A546" s="167">
        <v>112</v>
      </c>
      <c r="B546" s="168">
        <v>41623</v>
      </c>
      <c r="C546" s="198" t="s">
        <v>569</v>
      </c>
      <c r="D546" s="198" t="s">
        <v>570</v>
      </c>
      <c r="E546" s="198" t="s">
        <v>361</v>
      </c>
      <c r="F546" s="198" t="s">
        <v>571</v>
      </c>
      <c r="G546" s="198" t="s">
        <v>93</v>
      </c>
      <c r="H546" s="198"/>
      <c r="I546" s="198"/>
      <c r="J546" s="198"/>
      <c r="K546" s="198"/>
    </row>
    <row r="547" spans="1:11" s="172" customFormat="1" hidden="1" x14ac:dyDescent="0.25">
      <c r="A547" s="167">
        <v>113</v>
      </c>
      <c r="B547" s="168">
        <v>41623</v>
      </c>
      <c r="C547" s="198" t="s">
        <v>315</v>
      </c>
      <c r="D547" s="198" t="s">
        <v>572</v>
      </c>
      <c r="E547" s="198" t="s">
        <v>368</v>
      </c>
      <c r="F547" s="198" t="s">
        <v>369</v>
      </c>
      <c r="G547" s="198" t="s">
        <v>358</v>
      </c>
      <c r="H547" s="198"/>
      <c r="I547" s="198"/>
      <c r="J547" s="198">
        <v>1</v>
      </c>
      <c r="K547" s="198"/>
    </row>
    <row r="548" spans="1:11" s="172" customFormat="1" hidden="1" x14ac:dyDescent="0.25">
      <c r="A548" s="167">
        <v>114</v>
      </c>
      <c r="B548" s="168">
        <v>41624</v>
      </c>
      <c r="C548" s="198" t="s">
        <v>403</v>
      </c>
      <c r="D548" s="198" t="s">
        <v>574</v>
      </c>
      <c r="E548" s="198" t="s">
        <v>361</v>
      </c>
      <c r="F548" s="198" t="s">
        <v>49</v>
      </c>
      <c r="G548" s="198" t="s">
        <v>358</v>
      </c>
      <c r="H548" s="198"/>
      <c r="I548" s="198"/>
      <c r="J548" s="198">
        <v>1</v>
      </c>
      <c r="K548" s="198"/>
    </row>
    <row r="549" spans="1:11" s="172" customFormat="1" hidden="1" x14ac:dyDescent="0.25">
      <c r="A549" s="167">
        <v>115</v>
      </c>
      <c r="B549" s="168">
        <v>41625</v>
      </c>
      <c r="C549" s="198" t="s">
        <v>421</v>
      </c>
      <c r="D549" s="198" t="s">
        <v>576</v>
      </c>
      <c r="E549" s="198" t="s">
        <v>577</v>
      </c>
      <c r="F549" s="198" t="s">
        <v>402</v>
      </c>
      <c r="G549" s="198" t="s">
        <v>358</v>
      </c>
      <c r="H549" s="198"/>
      <c r="I549" s="198"/>
      <c r="J549" s="198"/>
      <c r="K549" s="198"/>
    </row>
    <row r="550" spans="1:11" s="172" customFormat="1" hidden="1" x14ac:dyDescent="0.25">
      <c r="A550" s="167">
        <v>116</v>
      </c>
      <c r="B550" s="168">
        <v>41626</v>
      </c>
      <c r="C550" s="198" t="s">
        <v>63</v>
      </c>
      <c r="D550" s="198" t="s">
        <v>578</v>
      </c>
      <c r="E550" s="198" t="s">
        <v>355</v>
      </c>
      <c r="F550" s="198" t="s">
        <v>579</v>
      </c>
      <c r="G550" s="198" t="s">
        <v>409</v>
      </c>
      <c r="H550" s="198"/>
      <c r="I550" s="198"/>
      <c r="J550" s="198">
        <v>1</v>
      </c>
      <c r="K550" s="198"/>
    </row>
    <row r="551" spans="1:11" s="172" customFormat="1" hidden="1" x14ac:dyDescent="0.25">
      <c r="A551" s="167">
        <v>117</v>
      </c>
      <c r="B551" s="168">
        <v>41627</v>
      </c>
      <c r="C551" s="198" t="s">
        <v>197</v>
      </c>
      <c r="D551" s="198" t="s">
        <v>581</v>
      </c>
      <c r="E551" s="198" t="s">
        <v>361</v>
      </c>
      <c r="F551" s="198" t="s">
        <v>446</v>
      </c>
      <c r="G551" s="198" t="s">
        <v>358</v>
      </c>
      <c r="H551" s="198"/>
      <c r="I551" s="198"/>
      <c r="J551" s="198">
        <v>1</v>
      </c>
      <c r="K551" s="198"/>
    </row>
    <row r="552" spans="1:11" s="172" customFormat="1" hidden="1" x14ac:dyDescent="0.25">
      <c r="A552" s="167">
        <v>118</v>
      </c>
      <c r="B552" s="168">
        <v>41628</v>
      </c>
      <c r="C552" s="198" t="s">
        <v>181</v>
      </c>
      <c r="D552" s="198" t="s">
        <v>582</v>
      </c>
      <c r="E552" s="198" t="s">
        <v>355</v>
      </c>
      <c r="F552" s="198" t="s">
        <v>583</v>
      </c>
      <c r="G552" s="198" t="s">
        <v>409</v>
      </c>
      <c r="H552" s="198"/>
      <c r="I552" s="198"/>
      <c r="J552" s="198"/>
      <c r="K552" s="198"/>
    </row>
    <row r="553" spans="1:11" s="172" customFormat="1" hidden="1" x14ac:dyDescent="0.25">
      <c r="A553" s="167">
        <v>119</v>
      </c>
      <c r="B553" s="168">
        <v>41629</v>
      </c>
      <c r="C553" s="198" t="s">
        <v>584</v>
      </c>
      <c r="D553" s="198" t="s">
        <v>585</v>
      </c>
      <c r="E553" s="198" t="s">
        <v>355</v>
      </c>
      <c r="F553" s="198" t="s">
        <v>586</v>
      </c>
      <c r="G553" s="198" t="s">
        <v>358</v>
      </c>
      <c r="H553" s="198">
        <v>1</v>
      </c>
      <c r="I553" s="198"/>
      <c r="J553" s="198">
        <v>1</v>
      </c>
      <c r="K553" s="198"/>
    </row>
    <row r="554" spans="1:11" s="172" customFormat="1" hidden="1" x14ac:dyDescent="0.25">
      <c r="A554" s="167">
        <v>120</v>
      </c>
      <c r="B554" s="168">
        <v>41629</v>
      </c>
      <c r="C554" s="198" t="s">
        <v>588</v>
      </c>
      <c r="D554" s="198" t="s">
        <v>589</v>
      </c>
      <c r="E554" s="198" t="s">
        <v>361</v>
      </c>
      <c r="F554" s="198" t="s">
        <v>590</v>
      </c>
      <c r="G554" s="198" t="s">
        <v>93</v>
      </c>
      <c r="H554" s="198"/>
      <c r="I554" s="198"/>
      <c r="J554" s="198">
        <v>1</v>
      </c>
      <c r="K554" s="198"/>
    </row>
    <row r="555" spans="1:11" s="172" customFormat="1" hidden="1" x14ac:dyDescent="0.25">
      <c r="A555" s="167">
        <v>121</v>
      </c>
      <c r="B555" s="168">
        <v>41630</v>
      </c>
      <c r="C555" s="198" t="s">
        <v>592</v>
      </c>
      <c r="D555" s="198" t="s">
        <v>593</v>
      </c>
      <c r="E555" s="198" t="s">
        <v>361</v>
      </c>
      <c r="F555" s="198" t="s">
        <v>446</v>
      </c>
      <c r="G555" s="198" t="s">
        <v>358</v>
      </c>
      <c r="H555" s="198"/>
      <c r="I555" s="198"/>
      <c r="J555" s="198">
        <v>1</v>
      </c>
      <c r="K555" s="198">
        <v>1</v>
      </c>
    </row>
    <row r="556" spans="1:11" s="172" customFormat="1" hidden="1" x14ac:dyDescent="0.25">
      <c r="A556" s="167">
        <v>122</v>
      </c>
      <c r="B556" s="168">
        <v>41631</v>
      </c>
      <c r="C556" s="198" t="s">
        <v>394</v>
      </c>
      <c r="D556" s="198" t="s">
        <v>594</v>
      </c>
      <c r="E556" s="198" t="s">
        <v>361</v>
      </c>
      <c r="F556" s="198" t="s">
        <v>402</v>
      </c>
      <c r="G556" s="198" t="s">
        <v>93</v>
      </c>
      <c r="H556" s="198"/>
      <c r="I556" s="198"/>
      <c r="J556" s="198"/>
      <c r="K556" s="198"/>
    </row>
    <row r="557" spans="1:11" s="172" customFormat="1" hidden="1" x14ac:dyDescent="0.25">
      <c r="A557" s="167">
        <v>123</v>
      </c>
      <c r="B557" s="168">
        <v>41632</v>
      </c>
      <c r="C557" s="198" t="s">
        <v>173</v>
      </c>
      <c r="D557" s="198" t="s">
        <v>595</v>
      </c>
      <c r="E557" s="198" t="s">
        <v>355</v>
      </c>
      <c r="F557" s="198" t="s">
        <v>446</v>
      </c>
      <c r="G557" s="198" t="s">
        <v>358</v>
      </c>
      <c r="H557" s="198"/>
      <c r="I557" s="198"/>
      <c r="J557" s="198">
        <v>1</v>
      </c>
      <c r="K557" s="198"/>
    </row>
    <row r="558" spans="1:11" s="172" customFormat="1" hidden="1" x14ac:dyDescent="0.25">
      <c r="A558" s="167">
        <v>124</v>
      </c>
      <c r="B558" s="168">
        <v>41632</v>
      </c>
      <c r="C558" s="198" t="s">
        <v>596</v>
      </c>
      <c r="D558" s="198" t="s">
        <v>597</v>
      </c>
      <c r="E558" s="198" t="s">
        <v>598</v>
      </c>
      <c r="F558" s="198" t="s">
        <v>599</v>
      </c>
      <c r="G558" s="198" t="s">
        <v>358</v>
      </c>
      <c r="H558" s="198"/>
      <c r="I558" s="198"/>
      <c r="J558" s="198"/>
      <c r="K558" s="198"/>
    </row>
    <row r="559" spans="1:11" s="172" customFormat="1" hidden="1" x14ac:dyDescent="0.25">
      <c r="A559" s="167">
        <v>125</v>
      </c>
      <c r="B559" s="168">
        <v>41633</v>
      </c>
      <c r="C559" s="198" t="s">
        <v>511</v>
      </c>
      <c r="D559" s="198" t="s">
        <v>600</v>
      </c>
      <c r="E559" s="198" t="s">
        <v>355</v>
      </c>
      <c r="F559" s="198" t="s">
        <v>601</v>
      </c>
      <c r="G559" s="198" t="s">
        <v>358</v>
      </c>
      <c r="H559" s="198"/>
      <c r="I559" s="198"/>
      <c r="J559" s="198"/>
      <c r="K559" s="198"/>
    </row>
    <row r="560" spans="1:11" s="172" customFormat="1" hidden="1" x14ac:dyDescent="0.25">
      <c r="A560" s="167">
        <v>126</v>
      </c>
      <c r="B560" s="168">
        <v>41634</v>
      </c>
      <c r="C560" s="198" t="s">
        <v>602</v>
      </c>
      <c r="D560" s="198" t="s">
        <v>603</v>
      </c>
      <c r="E560" s="198" t="s">
        <v>355</v>
      </c>
      <c r="F560" s="198" t="s">
        <v>604</v>
      </c>
      <c r="G560" s="198" t="s">
        <v>93</v>
      </c>
      <c r="H560" s="198"/>
      <c r="I560" s="198"/>
      <c r="J560" s="198">
        <v>1</v>
      </c>
      <c r="K560" s="198">
        <v>1</v>
      </c>
    </row>
    <row r="561" spans="1:12" s="172" customFormat="1" hidden="1" x14ac:dyDescent="0.25">
      <c r="A561" s="167">
        <v>127</v>
      </c>
      <c r="B561" s="168">
        <v>41635</v>
      </c>
      <c r="C561" s="198" t="s">
        <v>168</v>
      </c>
      <c r="D561" s="198" t="s">
        <v>606</v>
      </c>
      <c r="E561" s="198" t="s">
        <v>565</v>
      </c>
      <c r="F561" s="198" t="s">
        <v>36</v>
      </c>
      <c r="G561" s="198" t="s">
        <v>93</v>
      </c>
      <c r="H561" s="198"/>
      <c r="I561" s="198"/>
      <c r="J561" s="198"/>
      <c r="K561" s="198">
        <v>1</v>
      </c>
    </row>
    <row r="562" spans="1:12" s="172" customFormat="1" hidden="1" x14ac:dyDescent="0.25">
      <c r="A562" s="167">
        <v>128</v>
      </c>
      <c r="B562" s="168">
        <v>41636</v>
      </c>
      <c r="C562" s="198" t="s">
        <v>383</v>
      </c>
      <c r="D562" s="198" t="s">
        <v>607</v>
      </c>
      <c r="E562" s="198" t="s">
        <v>355</v>
      </c>
      <c r="F562" s="198" t="s">
        <v>608</v>
      </c>
      <c r="G562" s="198" t="s">
        <v>358</v>
      </c>
      <c r="H562" s="198"/>
      <c r="I562" s="198"/>
      <c r="J562" s="198">
        <v>1</v>
      </c>
      <c r="K562" s="198"/>
    </row>
    <row r="563" spans="1:12" s="172" customFormat="1" hidden="1" x14ac:dyDescent="0.25">
      <c r="A563" s="167">
        <v>129</v>
      </c>
      <c r="B563" s="168">
        <v>41636</v>
      </c>
      <c r="C563" s="198" t="s">
        <v>609</v>
      </c>
      <c r="D563" s="198" t="s">
        <v>610</v>
      </c>
      <c r="E563" s="198" t="s">
        <v>355</v>
      </c>
      <c r="F563" s="198" t="s">
        <v>49</v>
      </c>
      <c r="G563" s="198" t="s">
        <v>358</v>
      </c>
      <c r="H563" s="198"/>
      <c r="I563" s="198"/>
      <c r="J563" s="198"/>
      <c r="K563" s="198">
        <v>1</v>
      </c>
    </row>
    <row r="564" spans="1:12" s="172" customFormat="1" hidden="1" x14ac:dyDescent="0.25">
      <c r="A564" s="167">
        <v>130</v>
      </c>
      <c r="B564" s="168">
        <v>41637</v>
      </c>
      <c r="C564" s="198" t="s">
        <v>602</v>
      </c>
      <c r="D564" s="198" t="s">
        <v>611</v>
      </c>
      <c r="E564" s="198" t="s">
        <v>355</v>
      </c>
      <c r="F564" s="198" t="s">
        <v>586</v>
      </c>
      <c r="G564" s="198" t="s">
        <v>358</v>
      </c>
      <c r="H564" s="198"/>
      <c r="I564" s="198"/>
      <c r="J564" s="198">
        <v>1</v>
      </c>
      <c r="K564" s="198"/>
    </row>
    <row r="565" spans="1:12" s="172" customFormat="1" hidden="1" x14ac:dyDescent="0.25">
      <c r="A565" s="167">
        <v>131</v>
      </c>
      <c r="B565" s="168">
        <v>41637</v>
      </c>
      <c r="C565" s="198" t="s">
        <v>612</v>
      </c>
      <c r="D565" s="198" t="s">
        <v>610</v>
      </c>
      <c r="E565" s="198" t="s">
        <v>361</v>
      </c>
      <c r="F565" s="198" t="s">
        <v>402</v>
      </c>
      <c r="G565" s="198" t="s">
        <v>358</v>
      </c>
      <c r="H565" s="198"/>
      <c r="I565" s="198"/>
      <c r="J565" s="198">
        <v>3</v>
      </c>
      <c r="K565" s="198"/>
    </row>
    <row r="566" spans="1:12" s="172" customFormat="1" hidden="1" x14ac:dyDescent="0.25">
      <c r="A566" s="167">
        <v>132</v>
      </c>
      <c r="B566" s="168">
        <v>41638</v>
      </c>
      <c r="C566" s="198" t="s">
        <v>413</v>
      </c>
      <c r="D566" s="198" t="s">
        <v>613</v>
      </c>
      <c r="E566" s="198" t="s">
        <v>361</v>
      </c>
      <c r="F566" s="198" t="s">
        <v>614</v>
      </c>
      <c r="G566" s="198" t="s">
        <v>358</v>
      </c>
      <c r="H566" s="198"/>
      <c r="I566" s="198"/>
      <c r="J566" s="198">
        <v>1</v>
      </c>
      <c r="K566" s="198"/>
    </row>
    <row r="567" spans="1:12" s="172" customFormat="1" hidden="1" x14ac:dyDescent="0.25">
      <c r="A567" s="167">
        <v>133</v>
      </c>
      <c r="B567" s="168">
        <v>41638</v>
      </c>
      <c r="C567" s="198" t="s">
        <v>439</v>
      </c>
      <c r="D567" s="198" t="s">
        <v>615</v>
      </c>
      <c r="E567" s="198" t="s">
        <v>355</v>
      </c>
      <c r="F567" s="198" t="s">
        <v>599</v>
      </c>
      <c r="G567" s="198" t="s">
        <v>93</v>
      </c>
      <c r="H567" s="198"/>
      <c r="I567" s="198"/>
      <c r="J567" s="198"/>
      <c r="K567" s="198"/>
    </row>
    <row r="568" spans="1:12" s="172" customFormat="1" hidden="1" x14ac:dyDescent="0.25">
      <c r="A568" s="167">
        <v>134</v>
      </c>
      <c r="B568" s="168">
        <v>41639</v>
      </c>
      <c r="C568" s="198" t="s">
        <v>353</v>
      </c>
      <c r="D568" s="198" t="s">
        <v>354</v>
      </c>
      <c r="E568" s="198" t="s">
        <v>355</v>
      </c>
      <c r="F568" s="198" t="s">
        <v>356</v>
      </c>
      <c r="G568" s="198" t="s">
        <v>358</v>
      </c>
      <c r="H568" s="198"/>
      <c r="I568" s="198"/>
      <c r="J568" s="198"/>
      <c r="K568" s="167">
        <v>2</v>
      </c>
    </row>
    <row r="569" spans="1:12" s="172" customFormat="1" hidden="1" x14ac:dyDescent="0.25">
      <c r="A569" s="167">
        <v>135</v>
      </c>
      <c r="B569" s="168">
        <v>41639</v>
      </c>
      <c r="C569" s="198" t="s">
        <v>359</v>
      </c>
      <c r="D569" s="198" t="s">
        <v>360</v>
      </c>
      <c r="E569" s="198" t="s">
        <v>361</v>
      </c>
      <c r="F569" s="198" t="s">
        <v>49</v>
      </c>
      <c r="G569" s="198" t="s">
        <v>358</v>
      </c>
      <c r="H569" s="198"/>
      <c r="I569" s="198"/>
      <c r="J569" s="167">
        <v>1</v>
      </c>
      <c r="K569" s="167">
        <v>1</v>
      </c>
    </row>
    <row r="570" spans="1:12" s="172" customFormat="1" hidden="1" x14ac:dyDescent="0.25">
      <c r="A570" s="167">
        <v>136</v>
      </c>
      <c r="B570" s="168">
        <v>41639</v>
      </c>
      <c r="C570" s="198" t="s">
        <v>363</v>
      </c>
      <c r="D570" s="198" t="s">
        <v>364</v>
      </c>
      <c r="E570" s="198" t="s">
        <v>361</v>
      </c>
      <c r="F570" s="198" t="s">
        <v>36</v>
      </c>
      <c r="G570" s="198" t="s">
        <v>366</v>
      </c>
      <c r="H570" s="198"/>
      <c r="I570" s="198"/>
      <c r="J570" s="167"/>
      <c r="K570" s="167">
        <v>1</v>
      </c>
    </row>
    <row r="571" spans="1:12" s="172" customFormat="1" hidden="1" x14ac:dyDescent="0.25">
      <c r="A571" s="167">
        <v>137</v>
      </c>
      <c r="B571" s="168">
        <v>41639</v>
      </c>
      <c r="C571" s="198" t="s">
        <v>181</v>
      </c>
      <c r="D571" s="198" t="s">
        <v>367</v>
      </c>
      <c r="E571" s="198" t="s">
        <v>368</v>
      </c>
      <c r="F571" s="198" t="s">
        <v>369</v>
      </c>
      <c r="G571" s="198" t="s">
        <v>366</v>
      </c>
      <c r="H571" s="198"/>
      <c r="I571" s="198"/>
      <c r="J571" s="167"/>
      <c r="K571" s="167">
        <v>1</v>
      </c>
    </row>
    <row r="572" spans="1:12" s="5" customFormat="1" ht="20.100000000000001" customHeight="1" x14ac:dyDescent="0.25">
      <c r="A572" s="37"/>
      <c r="B572" s="38"/>
      <c r="C572" s="37"/>
      <c r="D572" s="37"/>
      <c r="E572" s="37"/>
      <c r="F572" s="37" t="s">
        <v>3977</v>
      </c>
      <c r="G572" s="37" t="s">
        <v>483</v>
      </c>
      <c r="H572" s="38">
        <f>SUM(H530:H571)</f>
        <v>1</v>
      </c>
      <c r="I572" s="38">
        <f>SUM(I530:I571)</f>
        <v>0</v>
      </c>
      <c r="J572" s="38">
        <f>SUM(J530:J571)</f>
        <v>25</v>
      </c>
      <c r="K572" s="38">
        <f>SUM(K530:K571)</f>
        <v>18</v>
      </c>
      <c r="L572" s="37"/>
    </row>
    <row r="573" spans="1:12" s="172" customFormat="1" ht="26.25" customHeight="1" x14ac:dyDescent="0.25">
      <c r="A573" s="518" t="s">
        <v>4507</v>
      </c>
      <c r="B573" s="518"/>
      <c r="C573" s="518"/>
      <c r="D573" s="518"/>
      <c r="E573" s="518"/>
      <c r="F573" s="518"/>
      <c r="G573" s="518"/>
      <c r="H573" s="518"/>
      <c r="I573" s="518"/>
      <c r="J573" s="518"/>
      <c r="K573" s="518"/>
    </row>
    <row r="574" spans="1:12" s="172" customFormat="1" ht="15" hidden="1" customHeight="1" x14ac:dyDescent="0.25">
      <c r="A574" s="176">
        <v>1</v>
      </c>
      <c r="B574" s="177">
        <v>41553</v>
      </c>
      <c r="C574" s="193" t="s">
        <v>4508</v>
      </c>
      <c r="D574" s="173" t="s">
        <v>4509</v>
      </c>
      <c r="E574" s="173" t="s">
        <v>661</v>
      </c>
      <c r="F574" s="173" t="s">
        <v>958</v>
      </c>
      <c r="G574" s="173" t="s">
        <v>3047</v>
      </c>
      <c r="H574" s="176">
        <v>0</v>
      </c>
      <c r="I574" s="176">
        <v>0</v>
      </c>
      <c r="J574" s="176">
        <v>2</v>
      </c>
      <c r="K574" s="176">
        <v>0</v>
      </c>
      <c r="L574" s="173" t="s">
        <v>50</v>
      </c>
    </row>
    <row r="575" spans="1:12" s="172" customFormat="1" ht="15" hidden="1" customHeight="1" x14ac:dyDescent="0.25">
      <c r="A575" s="176">
        <v>2</v>
      </c>
      <c r="B575" s="177">
        <v>41567</v>
      </c>
      <c r="C575" s="193" t="s">
        <v>4510</v>
      </c>
      <c r="D575" s="173" t="s">
        <v>4511</v>
      </c>
      <c r="E575" s="173" t="s">
        <v>4512</v>
      </c>
      <c r="F575" s="173" t="s">
        <v>958</v>
      </c>
      <c r="G575" s="173" t="s">
        <v>2963</v>
      </c>
      <c r="H575" s="176">
        <v>0</v>
      </c>
      <c r="I575" s="176">
        <v>0</v>
      </c>
      <c r="J575" s="176">
        <v>1</v>
      </c>
      <c r="K575" s="176">
        <v>0</v>
      </c>
      <c r="L575" s="173" t="s">
        <v>50</v>
      </c>
    </row>
    <row r="576" spans="1:12" s="172" customFormat="1" ht="15" hidden="1" customHeight="1" x14ac:dyDescent="0.25">
      <c r="A576" s="176">
        <v>3</v>
      </c>
      <c r="B576" s="177">
        <v>41574</v>
      </c>
      <c r="C576" s="193" t="s">
        <v>4513</v>
      </c>
      <c r="D576" s="173" t="s">
        <v>4514</v>
      </c>
      <c r="E576" s="173" t="s">
        <v>661</v>
      </c>
      <c r="F576" s="173" t="s">
        <v>958</v>
      </c>
      <c r="G576" s="173" t="s">
        <v>3047</v>
      </c>
      <c r="H576" s="176">
        <v>0</v>
      </c>
      <c r="I576" s="176">
        <v>0</v>
      </c>
      <c r="J576" s="176">
        <v>0</v>
      </c>
      <c r="K576" s="176">
        <v>1</v>
      </c>
      <c r="L576" s="173" t="s">
        <v>50</v>
      </c>
    </row>
    <row r="577" spans="1:12" s="5" customFormat="1" ht="20.100000000000001" customHeight="1" x14ac:dyDescent="0.25">
      <c r="A577" s="37"/>
      <c r="B577" s="38"/>
      <c r="C577" s="37"/>
      <c r="D577" s="37"/>
      <c r="E577" s="37"/>
      <c r="F577" s="37" t="s">
        <v>3960</v>
      </c>
      <c r="G577" s="37" t="s">
        <v>4515</v>
      </c>
      <c r="H577" s="38">
        <f>SUM(H574:H576)</f>
        <v>0</v>
      </c>
      <c r="I577" s="38">
        <f>SUM(I574:I576)</f>
        <v>0</v>
      </c>
      <c r="J577" s="38">
        <f>SUM(J574:J576)</f>
        <v>3</v>
      </c>
      <c r="K577" s="38">
        <f>SUM(K574:K576)</f>
        <v>1</v>
      </c>
      <c r="L577" s="37"/>
    </row>
    <row r="578" spans="1:12" s="172" customFormat="1" ht="15" hidden="1" customHeight="1" x14ac:dyDescent="0.25">
      <c r="A578" s="176">
        <v>1</v>
      </c>
      <c r="B578" s="177">
        <v>41580</v>
      </c>
      <c r="C578" s="193" t="s">
        <v>4516</v>
      </c>
      <c r="D578" s="173" t="s">
        <v>4517</v>
      </c>
      <c r="E578" s="173" t="s">
        <v>661</v>
      </c>
      <c r="F578" s="173" t="s">
        <v>958</v>
      </c>
      <c r="G578" s="173" t="s">
        <v>3047</v>
      </c>
      <c r="H578" s="176">
        <v>0</v>
      </c>
      <c r="I578" s="176">
        <v>0</v>
      </c>
      <c r="J578" s="176">
        <v>0</v>
      </c>
      <c r="K578" s="176">
        <v>1</v>
      </c>
      <c r="L578" s="173" t="s">
        <v>94</v>
      </c>
    </row>
    <row r="579" spans="1:12" s="172" customFormat="1" ht="15" hidden="1" customHeight="1" x14ac:dyDescent="0.25">
      <c r="A579" s="176">
        <v>2</v>
      </c>
      <c r="B579" s="177">
        <v>41582</v>
      </c>
      <c r="C579" s="193" t="s">
        <v>4516</v>
      </c>
      <c r="D579" s="173" t="s">
        <v>4518</v>
      </c>
      <c r="E579" s="173" t="s">
        <v>661</v>
      </c>
      <c r="F579" s="173" t="s">
        <v>958</v>
      </c>
      <c r="G579" s="173" t="s">
        <v>2963</v>
      </c>
      <c r="H579" s="176">
        <v>0</v>
      </c>
      <c r="I579" s="176">
        <v>0</v>
      </c>
      <c r="J579" s="176">
        <v>0</v>
      </c>
      <c r="K579" s="176">
        <v>0</v>
      </c>
      <c r="L579" s="173" t="s">
        <v>54</v>
      </c>
    </row>
    <row r="580" spans="1:12" s="172" customFormat="1" ht="15" hidden="1" customHeight="1" x14ac:dyDescent="0.25">
      <c r="A580" s="176">
        <v>3</v>
      </c>
      <c r="B580" s="177">
        <v>41583</v>
      </c>
      <c r="C580" s="193">
        <v>0.33333333333333331</v>
      </c>
      <c r="D580" s="173" t="s">
        <v>4519</v>
      </c>
      <c r="E580" s="173" t="s">
        <v>661</v>
      </c>
      <c r="F580" s="173" t="s">
        <v>958</v>
      </c>
      <c r="G580" s="173" t="s">
        <v>3047</v>
      </c>
      <c r="H580" s="176">
        <v>0</v>
      </c>
      <c r="I580" s="176">
        <v>0</v>
      </c>
      <c r="J580" s="176">
        <v>2</v>
      </c>
      <c r="K580" s="176">
        <v>0</v>
      </c>
      <c r="L580" s="173" t="s">
        <v>62</v>
      </c>
    </row>
    <row r="581" spans="1:12" s="172" customFormat="1" ht="15" hidden="1" customHeight="1" x14ac:dyDescent="0.25">
      <c r="A581" s="176">
        <v>4</v>
      </c>
      <c r="B581" s="177">
        <v>41584</v>
      </c>
      <c r="C581" s="193">
        <v>0.4375</v>
      </c>
      <c r="D581" s="173" t="s">
        <v>4520</v>
      </c>
      <c r="E581" s="173" t="s">
        <v>78</v>
      </c>
      <c r="F581" s="173" t="s">
        <v>4521</v>
      </c>
      <c r="G581" s="173" t="s">
        <v>3047</v>
      </c>
      <c r="H581" s="176">
        <v>0</v>
      </c>
      <c r="I581" s="176">
        <v>0</v>
      </c>
      <c r="J581" s="176">
        <v>0</v>
      </c>
      <c r="K581" s="176">
        <v>3</v>
      </c>
      <c r="L581" s="173" t="s">
        <v>123</v>
      </c>
    </row>
    <row r="582" spans="1:12" s="172" customFormat="1" ht="15" hidden="1" customHeight="1" x14ac:dyDescent="0.25">
      <c r="A582" s="176">
        <v>5</v>
      </c>
      <c r="B582" s="177">
        <v>41584</v>
      </c>
      <c r="C582" s="193" t="s">
        <v>4522</v>
      </c>
      <c r="D582" s="173" t="s">
        <v>4523</v>
      </c>
      <c r="E582" s="173" t="s">
        <v>78</v>
      </c>
      <c r="F582" s="173" t="s">
        <v>4521</v>
      </c>
      <c r="G582" s="173" t="s">
        <v>3047</v>
      </c>
      <c r="H582" s="176">
        <v>0</v>
      </c>
      <c r="I582" s="176">
        <v>0</v>
      </c>
      <c r="J582" s="176">
        <v>0</v>
      </c>
      <c r="K582" s="176">
        <v>1</v>
      </c>
      <c r="L582" s="173" t="s">
        <v>123</v>
      </c>
    </row>
    <row r="583" spans="1:12" s="172" customFormat="1" ht="15" hidden="1" customHeight="1" x14ac:dyDescent="0.25">
      <c r="A583" s="176">
        <v>6</v>
      </c>
      <c r="B583" s="177">
        <v>41587</v>
      </c>
      <c r="C583" s="193" t="s">
        <v>4524</v>
      </c>
      <c r="D583" s="173" t="s">
        <v>4525</v>
      </c>
      <c r="E583" s="173" t="s">
        <v>661</v>
      </c>
      <c r="F583" s="173" t="s">
        <v>201</v>
      </c>
      <c r="G583" s="173" t="s">
        <v>3047</v>
      </c>
      <c r="H583" s="176">
        <v>0</v>
      </c>
      <c r="I583" s="176">
        <v>0</v>
      </c>
      <c r="J583" s="176">
        <v>1</v>
      </c>
      <c r="K583" s="176">
        <v>0</v>
      </c>
      <c r="L583" s="173" t="s">
        <v>94</v>
      </c>
    </row>
    <row r="584" spans="1:12" s="172" customFormat="1" ht="15" hidden="1" customHeight="1" x14ac:dyDescent="0.25">
      <c r="A584" s="176">
        <v>7</v>
      </c>
      <c r="B584" s="177" t="s">
        <v>4526</v>
      </c>
      <c r="C584" s="193" t="s">
        <v>4527</v>
      </c>
      <c r="D584" s="173" t="s">
        <v>4528</v>
      </c>
      <c r="E584" s="173" t="s">
        <v>2958</v>
      </c>
      <c r="F584" s="173" t="s">
        <v>958</v>
      </c>
      <c r="G584" s="173" t="s">
        <v>3047</v>
      </c>
      <c r="H584" s="176">
        <v>0</v>
      </c>
      <c r="I584" s="176">
        <v>0</v>
      </c>
      <c r="J584" s="176">
        <v>1</v>
      </c>
      <c r="K584" s="176">
        <v>0</v>
      </c>
      <c r="L584" s="173" t="s">
        <v>94</v>
      </c>
    </row>
    <row r="585" spans="1:12" s="172" customFormat="1" ht="15" hidden="1" customHeight="1" x14ac:dyDescent="0.25">
      <c r="A585" s="176">
        <v>8</v>
      </c>
      <c r="B585" s="177">
        <v>41596</v>
      </c>
      <c r="C585" s="193">
        <v>0.375</v>
      </c>
      <c r="D585" s="173" t="s">
        <v>4529</v>
      </c>
      <c r="E585" s="173" t="s">
        <v>78</v>
      </c>
      <c r="F585" s="173" t="s">
        <v>958</v>
      </c>
      <c r="G585" s="173" t="s">
        <v>3047</v>
      </c>
      <c r="H585" s="176">
        <v>0</v>
      </c>
      <c r="I585" s="176">
        <v>0</v>
      </c>
      <c r="J585" s="176">
        <v>1</v>
      </c>
      <c r="K585" s="176">
        <v>0</v>
      </c>
      <c r="L585" s="173" t="s">
        <v>54</v>
      </c>
    </row>
    <row r="586" spans="1:12" s="172" customFormat="1" ht="15" hidden="1" customHeight="1" x14ac:dyDescent="0.25">
      <c r="A586" s="176">
        <v>9</v>
      </c>
      <c r="B586" s="177">
        <v>41600</v>
      </c>
      <c r="C586" s="193">
        <v>0.4375</v>
      </c>
      <c r="D586" s="173" t="s">
        <v>4530</v>
      </c>
      <c r="E586" s="173" t="s">
        <v>78</v>
      </c>
      <c r="F586" s="173" t="s">
        <v>958</v>
      </c>
      <c r="G586" s="173" t="s">
        <v>3047</v>
      </c>
      <c r="H586" s="176">
        <v>0</v>
      </c>
      <c r="I586" s="176">
        <v>0</v>
      </c>
      <c r="J586" s="176">
        <v>1</v>
      </c>
      <c r="K586" s="176">
        <v>0</v>
      </c>
      <c r="L586" s="173" t="s">
        <v>47</v>
      </c>
    </row>
    <row r="587" spans="1:12" s="5" customFormat="1" ht="20.100000000000001" customHeight="1" x14ac:dyDescent="0.25">
      <c r="A587" s="37"/>
      <c r="B587" s="38"/>
      <c r="C587" s="37"/>
      <c r="D587" s="37"/>
      <c r="E587" s="37"/>
      <c r="F587" s="37" t="s">
        <v>3966</v>
      </c>
      <c r="G587" s="37" t="s">
        <v>4515</v>
      </c>
      <c r="H587" s="38">
        <f>SUM(H578:H586)</f>
        <v>0</v>
      </c>
      <c r="I587" s="38">
        <f>SUM(I578:I586)</f>
        <v>0</v>
      </c>
      <c r="J587" s="38">
        <f>SUM(J578:J586)</f>
        <v>6</v>
      </c>
      <c r="K587" s="38">
        <f>SUM(K578:K586)</f>
        <v>5</v>
      </c>
      <c r="L587" s="37"/>
    </row>
    <row r="588" spans="1:12" s="172" customFormat="1" ht="15" hidden="1" customHeight="1" x14ac:dyDescent="0.25">
      <c r="A588" s="176">
        <v>1</v>
      </c>
      <c r="B588" s="177">
        <v>41614</v>
      </c>
      <c r="C588" s="193" t="s">
        <v>4531</v>
      </c>
      <c r="D588" s="173" t="s">
        <v>4532</v>
      </c>
      <c r="E588" s="173" t="s">
        <v>78</v>
      </c>
      <c r="F588" s="173" t="s">
        <v>958</v>
      </c>
      <c r="G588" s="173" t="s">
        <v>3047</v>
      </c>
      <c r="H588" s="176">
        <v>0</v>
      </c>
      <c r="I588" s="176">
        <v>0</v>
      </c>
      <c r="J588" s="176">
        <v>1</v>
      </c>
      <c r="K588" s="176">
        <v>0</v>
      </c>
      <c r="L588" s="173" t="s">
        <v>47</v>
      </c>
    </row>
    <row r="589" spans="1:12" s="172" customFormat="1" ht="15" hidden="1" customHeight="1" x14ac:dyDescent="0.25">
      <c r="A589" s="176">
        <v>2</v>
      </c>
      <c r="B589" s="177" t="s">
        <v>4533</v>
      </c>
      <c r="C589" s="193">
        <v>0.36805555555555558</v>
      </c>
      <c r="D589" s="173" t="s">
        <v>4534</v>
      </c>
      <c r="E589" s="173" t="s">
        <v>78</v>
      </c>
      <c r="F589" s="173" t="s">
        <v>958</v>
      </c>
      <c r="G589" s="173" t="s">
        <v>3047</v>
      </c>
      <c r="H589" s="176">
        <v>0</v>
      </c>
      <c r="I589" s="176">
        <v>0</v>
      </c>
      <c r="J589" s="176">
        <v>1</v>
      </c>
      <c r="K589" s="176">
        <v>0</v>
      </c>
      <c r="L589" s="173" t="s">
        <v>37</v>
      </c>
    </row>
    <row r="590" spans="1:12" s="172" customFormat="1" ht="15" hidden="1" customHeight="1" x14ac:dyDescent="0.25">
      <c r="A590" s="176">
        <v>3</v>
      </c>
      <c r="B590" s="177">
        <v>41626</v>
      </c>
      <c r="C590" s="193" t="s">
        <v>4535</v>
      </c>
      <c r="D590" s="173" t="s">
        <v>4536</v>
      </c>
      <c r="E590" s="173" t="s">
        <v>78</v>
      </c>
      <c r="F590" s="173" t="s">
        <v>958</v>
      </c>
      <c r="G590" s="173" t="s">
        <v>3047</v>
      </c>
      <c r="H590" s="176">
        <v>0</v>
      </c>
      <c r="I590" s="176">
        <v>0</v>
      </c>
      <c r="J590" s="176">
        <v>0</v>
      </c>
      <c r="K590" s="176">
        <v>1</v>
      </c>
      <c r="L590" s="173" t="s">
        <v>123</v>
      </c>
    </row>
    <row r="591" spans="1:12" s="5" customFormat="1" ht="20.100000000000001" customHeight="1" x14ac:dyDescent="0.25">
      <c r="A591" s="37"/>
      <c r="B591" s="38"/>
      <c r="C591" s="37"/>
      <c r="D591" s="37"/>
      <c r="E591" s="37"/>
      <c r="F591" s="37" t="s">
        <v>3977</v>
      </c>
      <c r="G591" s="37" t="s">
        <v>4515</v>
      </c>
      <c r="H591" s="38">
        <f>SUM(H588:H590)</f>
        <v>0</v>
      </c>
      <c r="I591" s="38">
        <f>SUM(I588:I590)</f>
        <v>0</v>
      </c>
      <c r="J591" s="38">
        <f>SUM(J588:J590)</f>
        <v>2</v>
      </c>
      <c r="K591" s="38">
        <f>SUM(K588:K590)</f>
        <v>1</v>
      </c>
      <c r="L591" s="37"/>
    </row>
    <row r="592" spans="1:12" s="172" customFormat="1" ht="26.25" customHeight="1" x14ac:dyDescent="0.25">
      <c r="A592" s="551" t="s">
        <v>23</v>
      </c>
      <c r="B592" s="551"/>
      <c r="C592" s="551"/>
      <c r="D592" s="551"/>
      <c r="E592" s="551"/>
      <c r="F592" s="551"/>
      <c r="G592" s="551"/>
      <c r="H592" s="551"/>
      <c r="I592" s="551"/>
      <c r="J592" s="551"/>
      <c r="K592" s="551"/>
    </row>
    <row r="593" spans="1:12" s="384" customFormat="1" ht="20.100000000000001" hidden="1" customHeight="1" x14ac:dyDescent="0.25">
      <c r="A593" s="424">
        <v>1</v>
      </c>
      <c r="B593" s="342">
        <v>41548</v>
      </c>
      <c r="C593" s="425">
        <v>20.25</v>
      </c>
      <c r="D593" s="426" t="s">
        <v>84</v>
      </c>
      <c r="E593" s="424" t="s">
        <v>78</v>
      </c>
      <c r="F593" s="427" t="s">
        <v>3395</v>
      </c>
      <c r="G593" s="424" t="s">
        <v>358</v>
      </c>
      <c r="H593" s="424">
        <v>0</v>
      </c>
      <c r="I593" s="424">
        <v>0</v>
      </c>
      <c r="J593" s="424">
        <v>1</v>
      </c>
      <c r="K593" s="424">
        <v>0</v>
      </c>
      <c r="L593" s="427" t="s">
        <v>62</v>
      </c>
    </row>
    <row r="594" spans="1:12" s="384" customFormat="1" ht="20.100000000000001" hidden="1" customHeight="1" x14ac:dyDescent="0.25">
      <c r="A594" s="424">
        <v>2</v>
      </c>
      <c r="B594" s="342">
        <v>41548</v>
      </c>
      <c r="C594" s="428" t="s">
        <v>349</v>
      </c>
      <c r="D594" s="426" t="s">
        <v>87</v>
      </c>
      <c r="E594" s="424" t="s">
        <v>32</v>
      </c>
      <c r="F594" s="356" t="s">
        <v>372</v>
      </c>
      <c r="G594" s="424" t="s">
        <v>3018</v>
      </c>
      <c r="H594" s="424">
        <v>0</v>
      </c>
      <c r="I594" s="424">
        <v>0</v>
      </c>
      <c r="J594" s="424">
        <v>1</v>
      </c>
      <c r="K594" s="424">
        <v>0</v>
      </c>
      <c r="L594" s="427" t="s">
        <v>62</v>
      </c>
    </row>
    <row r="595" spans="1:12" s="384" customFormat="1" ht="20.100000000000001" hidden="1" customHeight="1" x14ac:dyDescent="0.25">
      <c r="A595" s="424">
        <v>3</v>
      </c>
      <c r="B595" s="342">
        <v>41548</v>
      </c>
      <c r="C595" s="428" t="s">
        <v>3397</v>
      </c>
      <c r="D595" s="426" t="s">
        <v>91</v>
      </c>
      <c r="E595" s="424" t="s">
        <v>1825</v>
      </c>
      <c r="F595" s="427" t="s">
        <v>3399</v>
      </c>
      <c r="G595" s="424" t="s">
        <v>358</v>
      </c>
      <c r="H595" s="424">
        <v>0</v>
      </c>
      <c r="I595" s="424">
        <v>0</v>
      </c>
      <c r="J595" s="424">
        <v>1</v>
      </c>
      <c r="K595" s="424">
        <v>0</v>
      </c>
      <c r="L595" s="427" t="s">
        <v>62</v>
      </c>
    </row>
    <row r="596" spans="1:12" s="384" customFormat="1" ht="20.100000000000001" hidden="1" customHeight="1" x14ac:dyDescent="0.25">
      <c r="A596" s="429">
        <v>4</v>
      </c>
      <c r="B596" s="342">
        <v>41548</v>
      </c>
      <c r="C596" s="429">
        <v>13.25</v>
      </c>
      <c r="D596" s="426" t="s">
        <v>96</v>
      </c>
      <c r="E596" s="424" t="s">
        <v>1825</v>
      </c>
      <c r="F596" s="356" t="s">
        <v>3401</v>
      </c>
      <c r="G596" s="424" t="s">
        <v>358</v>
      </c>
      <c r="H596" s="430">
        <v>0</v>
      </c>
      <c r="I596" s="430">
        <v>0</v>
      </c>
      <c r="J596" s="430">
        <v>0</v>
      </c>
      <c r="K596" s="430">
        <v>1</v>
      </c>
      <c r="L596" s="427" t="s">
        <v>62</v>
      </c>
    </row>
    <row r="597" spans="1:12" s="384" customFormat="1" ht="20.100000000000001" hidden="1" customHeight="1" x14ac:dyDescent="0.25">
      <c r="A597" s="429">
        <v>5</v>
      </c>
      <c r="B597" s="342">
        <v>41548</v>
      </c>
      <c r="C597" s="428" t="s">
        <v>3402</v>
      </c>
      <c r="D597" s="426" t="s">
        <v>98</v>
      </c>
      <c r="E597" s="424" t="s">
        <v>3061</v>
      </c>
      <c r="F597" s="356" t="s">
        <v>372</v>
      </c>
      <c r="G597" s="424" t="s">
        <v>3404</v>
      </c>
      <c r="H597" s="430">
        <v>0</v>
      </c>
      <c r="I597" s="430">
        <v>0</v>
      </c>
      <c r="J597" s="430">
        <v>0</v>
      </c>
      <c r="K597" s="430">
        <v>1</v>
      </c>
      <c r="L597" s="356" t="s">
        <v>62</v>
      </c>
    </row>
    <row r="598" spans="1:12" s="384" customFormat="1" ht="20.100000000000001" hidden="1" customHeight="1" x14ac:dyDescent="0.25">
      <c r="A598" s="429">
        <v>6</v>
      </c>
      <c r="B598" s="342">
        <v>41548</v>
      </c>
      <c r="C598" s="431" t="s">
        <v>539</v>
      </c>
      <c r="D598" s="426" t="s">
        <v>100</v>
      </c>
      <c r="E598" s="424" t="s">
        <v>1825</v>
      </c>
      <c r="F598" s="427" t="s">
        <v>3406</v>
      </c>
      <c r="G598" s="424" t="s">
        <v>358</v>
      </c>
      <c r="H598" s="430">
        <v>0</v>
      </c>
      <c r="I598" s="430">
        <v>0</v>
      </c>
      <c r="J598" s="430">
        <v>0</v>
      </c>
      <c r="K598" s="430">
        <v>0</v>
      </c>
      <c r="L598" s="356" t="s">
        <v>62</v>
      </c>
    </row>
    <row r="599" spans="1:12" s="384" customFormat="1" ht="20.100000000000001" hidden="1" customHeight="1" x14ac:dyDescent="0.25">
      <c r="A599" s="429">
        <v>7</v>
      </c>
      <c r="B599" s="342">
        <v>41548</v>
      </c>
      <c r="C599" s="431" t="s">
        <v>194</v>
      </c>
      <c r="D599" s="426" t="s">
        <v>3433</v>
      </c>
      <c r="E599" s="424" t="s">
        <v>1825</v>
      </c>
      <c r="F599" s="427" t="s">
        <v>3408</v>
      </c>
      <c r="G599" s="424" t="s">
        <v>358</v>
      </c>
      <c r="H599" s="430">
        <v>0</v>
      </c>
      <c r="I599" s="430">
        <v>0</v>
      </c>
      <c r="J599" s="430">
        <v>0</v>
      </c>
      <c r="K599" s="430">
        <v>1</v>
      </c>
      <c r="L599" s="356" t="s">
        <v>62</v>
      </c>
    </row>
    <row r="600" spans="1:12" s="384" customFormat="1" ht="20.100000000000001" hidden="1" customHeight="1" x14ac:dyDescent="0.25">
      <c r="A600" s="429">
        <v>8</v>
      </c>
      <c r="B600" s="342">
        <v>41549</v>
      </c>
      <c r="C600" s="431" t="s">
        <v>475</v>
      </c>
      <c r="D600" s="426" t="s">
        <v>104</v>
      </c>
      <c r="E600" s="424" t="s">
        <v>1825</v>
      </c>
      <c r="F600" s="356" t="s">
        <v>3401</v>
      </c>
      <c r="G600" s="424" t="s">
        <v>358</v>
      </c>
      <c r="H600" s="430">
        <v>0</v>
      </c>
      <c r="I600" s="430">
        <v>0</v>
      </c>
      <c r="J600" s="430">
        <v>0</v>
      </c>
      <c r="K600" s="430">
        <v>1</v>
      </c>
      <c r="L600" s="356" t="s">
        <v>123</v>
      </c>
    </row>
    <row r="601" spans="1:12" s="384" customFormat="1" ht="20.100000000000001" hidden="1" customHeight="1" x14ac:dyDescent="0.25">
      <c r="A601" s="429">
        <v>9</v>
      </c>
      <c r="B601" s="342">
        <v>41549</v>
      </c>
      <c r="C601" s="432" t="s">
        <v>197</v>
      </c>
      <c r="D601" s="426" t="s">
        <v>105</v>
      </c>
      <c r="E601" s="424" t="s">
        <v>1825</v>
      </c>
      <c r="F601" s="430" t="s">
        <v>49</v>
      </c>
      <c r="G601" s="424" t="s">
        <v>358</v>
      </c>
      <c r="H601" s="430">
        <v>0</v>
      </c>
      <c r="I601" s="430">
        <v>0</v>
      </c>
      <c r="J601" s="430">
        <v>0</v>
      </c>
      <c r="K601" s="430">
        <v>1</v>
      </c>
      <c r="L601" s="356" t="s">
        <v>123</v>
      </c>
    </row>
    <row r="602" spans="1:12" s="384" customFormat="1" ht="20.100000000000001" hidden="1" customHeight="1" x14ac:dyDescent="0.25">
      <c r="A602" s="429">
        <v>10</v>
      </c>
      <c r="B602" s="342">
        <v>41549</v>
      </c>
      <c r="C602" s="432" t="s">
        <v>118</v>
      </c>
      <c r="D602" s="426" t="s">
        <v>108</v>
      </c>
      <c r="E602" s="424" t="s">
        <v>32</v>
      </c>
      <c r="F602" s="430" t="s">
        <v>36</v>
      </c>
      <c r="G602" s="424" t="s">
        <v>358</v>
      </c>
      <c r="H602" s="430">
        <v>0</v>
      </c>
      <c r="I602" s="430">
        <v>0</v>
      </c>
      <c r="J602" s="430">
        <v>2</v>
      </c>
      <c r="K602" s="430">
        <v>1</v>
      </c>
      <c r="L602" s="356" t="s">
        <v>123</v>
      </c>
    </row>
    <row r="603" spans="1:12" s="384" customFormat="1" ht="20.100000000000001" hidden="1" customHeight="1" x14ac:dyDescent="0.25">
      <c r="A603" s="429">
        <v>11</v>
      </c>
      <c r="B603" s="342">
        <v>41550</v>
      </c>
      <c r="C603" s="428" t="s">
        <v>3412</v>
      </c>
      <c r="D603" s="426" t="s">
        <v>110</v>
      </c>
      <c r="E603" s="424" t="s">
        <v>32</v>
      </c>
      <c r="F603" s="430" t="s">
        <v>49</v>
      </c>
      <c r="G603" s="424" t="s">
        <v>358</v>
      </c>
      <c r="H603" s="430">
        <v>0</v>
      </c>
      <c r="I603" s="430">
        <v>0</v>
      </c>
      <c r="J603" s="430">
        <v>0</v>
      </c>
      <c r="K603" s="430">
        <v>1</v>
      </c>
      <c r="L603" s="356" t="s">
        <v>37</v>
      </c>
    </row>
    <row r="604" spans="1:12" s="384" customFormat="1" ht="20.100000000000001" hidden="1" customHeight="1" x14ac:dyDescent="0.25">
      <c r="A604" s="429">
        <v>12</v>
      </c>
      <c r="B604" s="342">
        <v>41551</v>
      </c>
      <c r="C604" s="432" t="s">
        <v>139</v>
      </c>
      <c r="D604" s="426" t="s">
        <v>111</v>
      </c>
      <c r="E604" s="424" t="s">
        <v>1825</v>
      </c>
      <c r="F604" s="430" t="s">
        <v>49</v>
      </c>
      <c r="G604" s="424" t="s">
        <v>358</v>
      </c>
      <c r="H604" s="430">
        <v>0</v>
      </c>
      <c r="I604" s="433">
        <v>0</v>
      </c>
      <c r="J604" s="430">
        <v>2</v>
      </c>
      <c r="K604" s="430">
        <v>0</v>
      </c>
      <c r="L604" s="356" t="s">
        <v>47</v>
      </c>
    </row>
    <row r="605" spans="1:12" s="384" customFormat="1" ht="20.100000000000001" hidden="1" customHeight="1" x14ac:dyDescent="0.25">
      <c r="A605" s="429">
        <v>13</v>
      </c>
      <c r="B605" s="342">
        <v>41551</v>
      </c>
      <c r="C605" s="432" t="s">
        <v>139</v>
      </c>
      <c r="D605" s="426" t="s">
        <v>112</v>
      </c>
      <c r="E605" s="424" t="s">
        <v>1825</v>
      </c>
      <c r="F605" s="424" t="s">
        <v>3416</v>
      </c>
      <c r="G605" s="424" t="s">
        <v>358</v>
      </c>
      <c r="H605" s="430">
        <v>0</v>
      </c>
      <c r="I605" s="430">
        <v>0</v>
      </c>
      <c r="J605" s="430">
        <v>0</v>
      </c>
      <c r="K605" s="430">
        <v>0</v>
      </c>
      <c r="L605" s="356" t="s">
        <v>47</v>
      </c>
    </row>
    <row r="606" spans="1:12" s="384" customFormat="1" ht="20.100000000000001" hidden="1" customHeight="1" x14ac:dyDescent="0.25">
      <c r="A606" s="429">
        <v>14</v>
      </c>
      <c r="B606" s="342">
        <v>41551</v>
      </c>
      <c r="C606" s="428" t="s">
        <v>584</v>
      </c>
      <c r="D606" s="426" t="s">
        <v>116</v>
      </c>
      <c r="E606" s="424" t="s">
        <v>1825</v>
      </c>
      <c r="F606" s="430" t="s">
        <v>36</v>
      </c>
      <c r="G606" s="424" t="s">
        <v>3418</v>
      </c>
      <c r="H606" s="430">
        <v>0</v>
      </c>
      <c r="I606" s="430">
        <v>0</v>
      </c>
      <c r="J606" s="430">
        <v>0</v>
      </c>
      <c r="K606" s="430">
        <v>2</v>
      </c>
      <c r="L606" s="356" t="s">
        <v>47</v>
      </c>
    </row>
    <row r="607" spans="1:12" s="384" customFormat="1" ht="20.100000000000001" hidden="1" customHeight="1" x14ac:dyDescent="0.25">
      <c r="A607" s="429">
        <v>15</v>
      </c>
      <c r="B607" s="342">
        <v>41551</v>
      </c>
      <c r="C607" s="428" t="s">
        <v>3419</v>
      </c>
      <c r="D607" s="426" t="s">
        <v>117</v>
      </c>
      <c r="E607" s="424" t="s">
        <v>1825</v>
      </c>
      <c r="F607" s="430" t="s">
        <v>36</v>
      </c>
      <c r="G607" s="424" t="s">
        <v>358</v>
      </c>
      <c r="H607" s="430">
        <v>0</v>
      </c>
      <c r="I607" s="430">
        <v>0</v>
      </c>
      <c r="J607" s="430">
        <v>0</v>
      </c>
      <c r="K607" s="430">
        <v>0</v>
      </c>
      <c r="L607" s="356" t="s">
        <v>47</v>
      </c>
    </row>
    <row r="608" spans="1:12" s="384" customFormat="1" ht="20.100000000000001" hidden="1" customHeight="1" x14ac:dyDescent="0.25">
      <c r="A608" s="429">
        <v>16</v>
      </c>
      <c r="B608" s="342">
        <v>41552</v>
      </c>
      <c r="C608" s="428" t="s">
        <v>3420</v>
      </c>
      <c r="D608" s="426" t="s">
        <v>119</v>
      </c>
      <c r="E608" s="424" t="s">
        <v>1825</v>
      </c>
      <c r="F608" s="430" t="s">
        <v>659</v>
      </c>
      <c r="G608" s="424" t="s">
        <v>358</v>
      </c>
      <c r="H608" s="430">
        <v>0</v>
      </c>
      <c r="I608" s="430">
        <v>0</v>
      </c>
      <c r="J608" s="430">
        <v>0</v>
      </c>
      <c r="K608" s="430">
        <v>1</v>
      </c>
      <c r="L608" s="356" t="s">
        <v>94</v>
      </c>
    </row>
    <row r="609" spans="1:12" s="384" customFormat="1" ht="20.100000000000001" hidden="1" customHeight="1" x14ac:dyDescent="0.25">
      <c r="A609" s="429">
        <v>17</v>
      </c>
      <c r="B609" s="342">
        <v>41553</v>
      </c>
      <c r="C609" s="428" t="s">
        <v>291</v>
      </c>
      <c r="D609" s="426" t="s">
        <v>121</v>
      </c>
      <c r="E609" s="424" t="s">
        <v>1825</v>
      </c>
      <c r="F609" s="430" t="s">
        <v>49</v>
      </c>
      <c r="G609" s="424" t="s">
        <v>358</v>
      </c>
      <c r="H609" s="430">
        <v>0</v>
      </c>
      <c r="I609" s="430">
        <v>0</v>
      </c>
      <c r="J609" s="430">
        <v>2</v>
      </c>
      <c r="K609" s="430">
        <v>0</v>
      </c>
      <c r="L609" s="356" t="s">
        <v>50</v>
      </c>
    </row>
    <row r="610" spans="1:12" s="384" customFormat="1" ht="20.100000000000001" hidden="1" customHeight="1" x14ac:dyDescent="0.25">
      <c r="A610" s="429">
        <v>18</v>
      </c>
      <c r="B610" s="342">
        <v>41553</v>
      </c>
      <c r="C610" s="428" t="s">
        <v>3422</v>
      </c>
      <c r="D610" s="426" t="s">
        <v>134</v>
      </c>
      <c r="E610" s="424" t="s">
        <v>78</v>
      </c>
      <c r="F610" s="430" t="s">
        <v>3408</v>
      </c>
      <c r="G610" s="424" t="s">
        <v>358</v>
      </c>
      <c r="H610" s="430">
        <v>0</v>
      </c>
      <c r="I610" s="430">
        <v>0</v>
      </c>
      <c r="J610" s="430">
        <v>1</v>
      </c>
      <c r="K610" s="430">
        <v>0</v>
      </c>
      <c r="L610" s="356" t="s">
        <v>50</v>
      </c>
    </row>
    <row r="611" spans="1:12" s="384" customFormat="1" ht="20.100000000000001" hidden="1" customHeight="1" x14ac:dyDescent="0.25">
      <c r="A611" s="429">
        <v>19</v>
      </c>
      <c r="B611" s="342">
        <v>41553</v>
      </c>
      <c r="C611" s="428" t="s">
        <v>118</v>
      </c>
      <c r="D611" s="426" t="s">
        <v>137</v>
      </c>
      <c r="E611" s="424" t="s">
        <v>1825</v>
      </c>
      <c r="F611" s="430" t="s">
        <v>528</v>
      </c>
      <c r="G611" s="424" t="s">
        <v>3418</v>
      </c>
      <c r="H611" s="430">
        <v>0</v>
      </c>
      <c r="I611" s="430">
        <v>0</v>
      </c>
      <c r="J611" s="430">
        <v>0</v>
      </c>
      <c r="K611" s="430">
        <v>1</v>
      </c>
      <c r="L611" s="356" t="s">
        <v>50</v>
      </c>
    </row>
    <row r="612" spans="1:12" s="384" customFormat="1" ht="20.100000000000001" hidden="1" customHeight="1" x14ac:dyDescent="0.25">
      <c r="A612" s="424">
        <v>20</v>
      </c>
      <c r="B612" s="342">
        <v>41553</v>
      </c>
      <c r="C612" s="428" t="s">
        <v>623</v>
      </c>
      <c r="D612" s="426" t="s">
        <v>140</v>
      </c>
      <c r="E612" s="424" t="s">
        <v>1825</v>
      </c>
      <c r="F612" s="424" t="s">
        <v>3426</v>
      </c>
      <c r="G612" s="424" t="s">
        <v>358</v>
      </c>
      <c r="H612" s="424">
        <v>0</v>
      </c>
      <c r="I612" s="424">
        <v>0</v>
      </c>
      <c r="J612" s="424">
        <v>1</v>
      </c>
      <c r="K612" s="424">
        <v>0</v>
      </c>
      <c r="L612" s="424" t="s">
        <v>50</v>
      </c>
    </row>
    <row r="613" spans="1:12" s="384" customFormat="1" ht="20.100000000000001" hidden="1" customHeight="1" x14ac:dyDescent="0.25">
      <c r="A613" s="434">
        <v>21</v>
      </c>
      <c r="B613" s="352">
        <v>41553</v>
      </c>
      <c r="C613" s="434">
        <v>19.559999999999999</v>
      </c>
      <c r="D613" s="426" t="s">
        <v>143</v>
      </c>
      <c r="E613" s="435" t="s">
        <v>1825</v>
      </c>
      <c r="F613" s="436" t="s">
        <v>36</v>
      </c>
      <c r="G613" s="424" t="s">
        <v>358</v>
      </c>
      <c r="H613" s="436">
        <v>0</v>
      </c>
      <c r="I613" s="436">
        <v>0</v>
      </c>
      <c r="J613" s="436">
        <v>0</v>
      </c>
      <c r="K613" s="436">
        <v>0</v>
      </c>
      <c r="L613" s="424" t="s">
        <v>50</v>
      </c>
    </row>
    <row r="614" spans="1:12" s="384" customFormat="1" ht="20.100000000000001" hidden="1" customHeight="1" x14ac:dyDescent="0.25">
      <c r="A614" s="429">
        <v>22</v>
      </c>
      <c r="B614" s="352">
        <v>41554</v>
      </c>
      <c r="C614" s="429">
        <v>21.49</v>
      </c>
      <c r="D614" s="426" t="s">
        <v>3428</v>
      </c>
      <c r="E614" s="435" t="s">
        <v>1825</v>
      </c>
      <c r="F614" s="424" t="s">
        <v>3426</v>
      </c>
      <c r="G614" s="424" t="s">
        <v>358</v>
      </c>
      <c r="H614" s="430">
        <v>0</v>
      </c>
      <c r="I614" s="430">
        <v>0</v>
      </c>
      <c r="J614" s="430">
        <v>1</v>
      </c>
      <c r="K614" s="430">
        <v>0</v>
      </c>
      <c r="L614" s="424" t="s">
        <v>54</v>
      </c>
    </row>
    <row r="615" spans="1:12" s="384" customFormat="1" ht="20.100000000000001" hidden="1" customHeight="1" x14ac:dyDescent="0.25">
      <c r="A615" s="429">
        <v>22</v>
      </c>
      <c r="B615" s="342">
        <v>41555</v>
      </c>
      <c r="C615" s="428" t="s">
        <v>4537</v>
      </c>
      <c r="D615" s="426" t="s">
        <v>4538</v>
      </c>
      <c r="E615" s="424" t="s">
        <v>32</v>
      </c>
      <c r="F615" s="356" t="s">
        <v>36</v>
      </c>
      <c r="G615" s="424" t="s">
        <v>358</v>
      </c>
      <c r="H615" s="429">
        <v>0</v>
      </c>
      <c r="I615" s="429">
        <v>0</v>
      </c>
      <c r="J615" s="429">
        <v>0</v>
      </c>
      <c r="K615" s="429">
        <v>0</v>
      </c>
      <c r="L615" s="429" t="s">
        <v>62</v>
      </c>
    </row>
    <row r="616" spans="1:12" s="384" customFormat="1" ht="20.100000000000001" hidden="1" customHeight="1" x14ac:dyDescent="0.25">
      <c r="A616" s="429">
        <v>23</v>
      </c>
      <c r="B616" s="342">
        <v>41556</v>
      </c>
      <c r="C616" s="429">
        <v>12.15</v>
      </c>
      <c r="D616" s="426" t="s">
        <v>29</v>
      </c>
      <c r="E616" s="356" t="s">
        <v>25</v>
      </c>
      <c r="F616" s="356" t="s">
        <v>36</v>
      </c>
      <c r="G616" s="429" t="s">
        <v>2649</v>
      </c>
      <c r="H616" s="429" t="s">
        <v>2672</v>
      </c>
      <c r="I616" s="429" t="s">
        <v>2672</v>
      </c>
      <c r="J616" s="429" t="s">
        <v>4539</v>
      </c>
      <c r="K616" s="429" t="s">
        <v>2672</v>
      </c>
      <c r="L616" s="429" t="s">
        <v>123</v>
      </c>
    </row>
    <row r="617" spans="1:12" s="384" customFormat="1" ht="20.100000000000001" hidden="1" customHeight="1" x14ac:dyDescent="0.25">
      <c r="A617" s="429">
        <v>24</v>
      </c>
      <c r="B617" s="342">
        <v>41556</v>
      </c>
      <c r="C617" s="429" t="s">
        <v>3429</v>
      </c>
      <c r="D617" s="426" t="s">
        <v>31</v>
      </c>
      <c r="E617" s="356" t="s">
        <v>32</v>
      </c>
      <c r="F617" s="356" t="s">
        <v>36</v>
      </c>
      <c r="G617" s="429" t="s">
        <v>2649</v>
      </c>
      <c r="H617" s="429" t="s">
        <v>2672</v>
      </c>
      <c r="I617" s="429" t="s">
        <v>2672</v>
      </c>
      <c r="J617" s="429" t="s">
        <v>4539</v>
      </c>
      <c r="K617" s="429">
        <v>1</v>
      </c>
      <c r="L617" s="429" t="s">
        <v>123</v>
      </c>
    </row>
    <row r="618" spans="1:12" s="384" customFormat="1" ht="20.100000000000001" hidden="1" customHeight="1" x14ac:dyDescent="0.25">
      <c r="A618" s="429">
        <v>25</v>
      </c>
      <c r="B618" s="342">
        <v>41556</v>
      </c>
      <c r="C618" s="429">
        <v>11.45</v>
      </c>
      <c r="D618" s="426" t="s">
        <v>35</v>
      </c>
      <c r="E618" s="356" t="s">
        <v>32</v>
      </c>
      <c r="F618" s="356" t="s">
        <v>36</v>
      </c>
      <c r="G618" s="429" t="s">
        <v>2649</v>
      </c>
      <c r="H618" s="429" t="s">
        <v>2672</v>
      </c>
      <c r="I618" s="429" t="s">
        <v>2672</v>
      </c>
      <c r="J618" s="429">
        <v>1</v>
      </c>
      <c r="K618" s="429" t="s">
        <v>3661</v>
      </c>
      <c r="L618" s="429" t="s">
        <v>123</v>
      </c>
    </row>
    <row r="619" spans="1:12" s="384" customFormat="1" ht="20.100000000000001" hidden="1" customHeight="1" x14ac:dyDescent="0.25">
      <c r="A619" s="429">
        <v>26</v>
      </c>
      <c r="B619" s="342">
        <v>41557</v>
      </c>
      <c r="C619" s="429">
        <v>15.45</v>
      </c>
      <c r="D619" s="426" t="s">
        <v>38</v>
      </c>
      <c r="E619" s="356" t="s">
        <v>39</v>
      </c>
      <c r="F619" s="356" t="s">
        <v>40</v>
      </c>
      <c r="G619" s="429" t="s">
        <v>2649</v>
      </c>
      <c r="H619" s="429" t="s">
        <v>2672</v>
      </c>
      <c r="I619" s="429" t="s">
        <v>4539</v>
      </c>
      <c r="J619" s="429">
        <v>1</v>
      </c>
      <c r="K619" s="429" t="s">
        <v>4539</v>
      </c>
      <c r="L619" s="429" t="s">
        <v>37</v>
      </c>
    </row>
    <row r="620" spans="1:12" s="384" customFormat="1" ht="20.100000000000001" hidden="1" customHeight="1" x14ac:dyDescent="0.25">
      <c r="A620" s="429">
        <v>27</v>
      </c>
      <c r="B620" s="342">
        <v>41559</v>
      </c>
      <c r="C620" s="437" t="s">
        <v>989</v>
      </c>
      <c r="D620" s="426" t="s">
        <v>41</v>
      </c>
      <c r="E620" s="427" t="s">
        <v>42</v>
      </c>
      <c r="F620" s="427" t="s">
        <v>43</v>
      </c>
      <c r="G620" s="429" t="s">
        <v>2649</v>
      </c>
      <c r="H620" s="429"/>
      <c r="I620" s="429"/>
      <c r="J620" s="429">
        <v>2</v>
      </c>
      <c r="K620" s="429">
        <v>2</v>
      </c>
      <c r="L620" s="429" t="s">
        <v>94</v>
      </c>
    </row>
    <row r="621" spans="1:12" s="384" customFormat="1" ht="20.100000000000001" hidden="1" customHeight="1" x14ac:dyDescent="0.25">
      <c r="A621" s="429">
        <v>28</v>
      </c>
      <c r="B621" s="342">
        <v>41560</v>
      </c>
      <c r="C621" s="437">
        <v>21.35</v>
      </c>
      <c r="D621" s="426" t="s">
        <v>44</v>
      </c>
      <c r="E621" s="356" t="s">
        <v>45</v>
      </c>
      <c r="F621" s="427" t="s">
        <v>46</v>
      </c>
      <c r="G621" s="429" t="s">
        <v>2649</v>
      </c>
      <c r="H621" s="429" t="s">
        <v>2672</v>
      </c>
      <c r="I621" s="429" t="s">
        <v>2672</v>
      </c>
      <c r="J621" s="429" t="s">
        <v>2672</v>
      </c>
      <c r="K621" s="429" t="s">
        <v>4539</v>
      </c>
      <c r="L621" s="429" t="s">
        <v>50</v>
      </c>
    </row>
    <row r="622" spans="1:12" s="384" customFormat="1" ht="20.100000000000001" hidden="1" customHeight="1" x14ac:dyDescent="0.25">
      <c r="A622" s="429">
        <v>29</v>
      </c>
      <c r="B622" s="342">
        <v>41560</v>
      </c>
      <c r="C622" s="437">
        <v>23.3</v>
      </c>
      <c r="D622" s="426" t="s">
        <v>48</v>
      </c>
      <c r="E622" s="356" t="s">
        <v>32</v>
      </c>
      <c r="F622" s="356" t="s">
        <v>49</v>
      </c>
      <c r="G622" s="429" t="s">
        <v>2649</v>
      </c>
      <c r="H622" s="429" t="s">
        <v>2672</v>
      </c>
      <c r="I622" s="429" t="s">
        <v>2672</v>
      </c>
      <c r="J622" s="429">
        <v>1</v>
      </c>
      <c r="K622" s="429" t="s">
        <v>3661</v>
      </c>
      <c r="L622" s="429" t="s">
        <v>50</v>
      </c>
    </row>
    <row r="623" spans="1:12" s="384" customFormat="1" ht="20.100000000000001" hidden="1" customHeight="1" x14ac:dyDescent="0.25">
      <c r="A623" s="429">
        <v>30</v>
      </c>
      <c r="B623" s="342">
        <v>41560</v>
      </c>
      <c r="C623" s="437" t="s">
        <v>377</v>
      </c>
      <c r="D623" s="426" t="s">
        <v>268</v>
      </c>
      <c r="E623" s="356" t="s">
        <v>52</v>
      </c>
      <c r="F623" s="427" t="s">
        <v>53</v>
      </c>
      <c r="G623" s="429" t="s">
        <v>2649</v>
      </c>
      <c r="H623" s="429" t="s">
        <v>2672</v>
      </c>
      <c r="I623" s="429" t="s">
        <v>2672</v>
      </c>
      <c r="J623" s="429" t="s">
        <v>2672</v>
      </c>
      <c r="K623" s="429" t="s">
        <v>2672</v>
      </c>
      <c r="L623" s="429" t="s">
        <v>50</v>
      </c>
    </row>
    <row r="624" spans="1:12" s="384" customFormat="1" ht="20.100000000000001" hidden="1" customHeight="1" x14ac:dyDescent="0.25">
      <c r="A624" s="429">
        <v>31</v>
      </c>
      <c r="B624" s="342">
        <v>41560</v>
      </c>
      <c r="C624" s="437" t="s">
        <v>3430</v>
      </c>
      <c r="D624" s="426" t="s">
        <v>188</v>
      </c>
      <c r="E624" s="427" t="s">
        <v>56</v>
      </c>
      <c r="F624" s="427" t="s">
        <v>57</v>
      </c>
      <c r="G624" s="429" t="s">
        <v>2649</v>
      </c>
      <c r="H624" s="429" t="s">
        <v>2672</v>
      </c>
      <c r="I624" s="429" t="s">
        <v>2672</v>
      </c>
      <c r="J624" s="429" t="s">
        <v>2672</v>
      </c>
      <c r="K624" s="429">
        <v>1</v>
      </c>
      <c r="L624" s="429" t="s">
        <v>50</v>
      </c>
    </row>
    <row r="625" spans="1:12" s="384" customFormat="1" ht="20.100000000000001" hidden="1" customHeight="1" x14ac:dyDescent="0.25">
      <c r="A625" s="429">
        <v>32</v>
      </c>
      <c r="B625" s="342">
        <v>41561</v>
      </c>
      <c r="C625" s="437" t="s">
        <v>524</v>
      </c>
      <c r="D625" s="426" t="s">
        <v>202</v>
      </c>
      <c r="E625" s="356" t="s">
        <v>32</v>
      </c>
      <c r="F625" s="356" t="s">
        <v>61</v>
      </c>
      <c r="G625" s="429" t="s">
        <v>2649</v>
      </c>
      <c r="H625" s="429" t="s">
        <v>2672</v>
      </c>
      <c r="I625" s="429" t="s">
        <v>2672</v>
      </c>
      <c r="J625" s="429">
        <v>1</v>
      </c>
      <c r="K625" s="429" t="s">
        <v>2672</v>
      </c>
      <c r="L625" s="429" t="s">
        <v>54</v>
      </c>
    </row>
    <row r="626" spans="1:12" s="384" customFormat="1" ht="20.100000000000001" hidden="1" customHeight="1" x14ac:dyDescent="0.25">
      <c r="A626" s="429">
        <v>33</v>
      </c>
      <c r="B626" s="342">
        <v>41561</v>
      </c>
      <c r="C626" s="437" t="s">
        <v>553</v>
      </c>
      <c r="D626" s="356" t="s">
        <v>223</v>
      </c>
      <c r="E626" s="356" t="s">
        <v>65</v>
      </c>
      <c r="F626" s="356" t="s">
        <v>66</v>
      </c>
      <c r="G626" s="429" t="s">
        <v>2649</v>
      </c>
      <c r="H626" s="429" t="s">
        <v>2672</v>
      </c>
      <c r="I626" s="429" t="s">
        <v>2672</v>
      </c>
      <c r="J626" s="429">
        <v>7</v>
      </c>
      <c r="K626" s="429">
        <v>7</v>
      </c>
      <c r="L626" s="429" t="s">
        <v>54</v>
      </c>
    </row>
    <row r="627" spans="1:12" s="384" customFormat="1" ht="20.100000000000001" hidden="1" customHeight="1" x14ac:dyDescent="0.25">
      <c r="A627" s="429">
        <v>34</v>
      </c>
      <c r="B627" s="342">
        <v>41561</v>
      </c>
      <c r="C627" s="437" t="s">
        <v>68</v>
      </c>
      <c r="D627" s="426" t="s">
        <v>202</v>
      </c>
      <c r="E627" s="356" t="s">
        <v>70</v>
      </c>
      <c r="F627" s="427" t="s">
        <v>71</v>
      </c>
      <c r="G627" s="429" t="s">
        <v>72</v>
      </c>
      <c r="H627" s="429" t="s">
        <v>2672</v>
      </c>
      <c r="I627" s="429" t="s">
        <v>2672</v>
      </c>
      <c r="J627" s="429">
        <v>1</v>
      </c>
      <c r="K627" s="429" t="s">
        <v>3445</v>
      </c>
      <c r="L627" s="429" t="s">
        <v>54</v>
      </c>
    </row>
    <row r="628" spans="1:12" s="384" customFormat="1" ht="20.100000000000001" hidden="1" customHeight="1" x14ac:dyDescent="0.25">
      <c r="A628" s="429">
        <v>35</v>
      </c>
      <c r="B628" s="342">
        <v>41562</v>
      </c>
      <c r="C628" s="437">
        <v>10.15</v>
      </c>
      <c r="D628" s="426" t="s">
        <v>167</v>
      </c>
      <c r="E628" s="356" t="s">
        <v>25</v>
      </c>
      <c r="F628" s="427" t="s">
        <v>74</v>
      </c>
      <c r="G628" s="429" t="s">
        <v>2649</v>
      </c>
      <c r="H628" s="429" t="s">
        <v>2672</v>
      </c>
      <c r="I628" s="429" t="s">
        <v>2672</v>
      </c>
      <c r="J628" s="429" t="s">
        <v>2672</v>
      </c>
      <c r="K628" s="429" t="s">
        <v>4539</v>
      </c>
      <c r="L628" s="429" t="s">
        <v>62</v>
      </c>
    </row>
    <row r="629" spans="1:12" s="384" customFormat="1" ht="20.100000000000001" hidden="1" customHeight="1" x14ac:dyDescent="0.25">
      <c r="A629" s="429">
        <v>36</v>
      </c>
      <c r="B629" s="342">
        <v>41562</v>
      </c>
      <c r="C629" s="437" t="s">
        <v>181</v>
      </c>
      <c r="D629" s="426" t="s">
        <v>169</v>
      </c>
      <c r="E629" s="427" t="s">
        <v>42</v>
      </c>
      <c r="F629" s="427" t="s">
        <v>76</v>
      </c>
      <c r="G629" s="429" t="s">
        <v>2649</v>
      </c>
      <c r="H629" s="429" t="s">
        <v>2672</v>
      </c>
      <c r="I629" s="429" t="s">
        <v>2672</v>
      </c>
      <c r="J629" s="429">
        <v>1</v>
      </c>
      <c r="K629" s="429" t="s">
        <v>4539</v>
      </c>
      <c r="L629" s="429" t="s">
        <v>62</v>
      </c>
    </row>
    <row r="630" spans="1:12" s="384" customFormat="1" ht="20.100000000000001" hidden="1" customHeight="1" x14ac:dyDescent="0.25">
      <c r="A630" s="429">
        <v>37</v>
      </c>
      <c r="B630" s="342">
        <v>41564</v>
      </c>
      <c r="C630" s="437" t="s">
        <v>569</v>
      </c>
      <c r="D630" s="426" t="s">
        <v>170</v>
      </c>
      <c r="E630" s="356" t="s">
        <v>78</v>
      </c>
      <c r="F630" s="356" t="s">
        <v>49</v>
      </c>
      <c r="G630" s="429" t="s">
        <v>2649</v>
      </c>
      <c r="H630" s="429" t="s">
        <v>2672</v>
      </c>
      <c r="I630" s="429" t="s">
        <v>2672</v>
      </c>
      <c r="J630" s="429">
        <v>1</v>
      </c>
      <c r="K630" s="429" t="s">
        <v>4539</v>
      </c>
      <c r="L630" s="429" t="s">
        <v>37</v>
      </c>
    </row>
    <row r="631" spans="1:12" s="384" customFormat="1" ht="20.100000000000001" hidden="1" customHeight="1" x14ac:dyDescent="0.25">
      <c r="A631" s="429">
        <v>38</v>
      </c>
      <c r="B631" s="342">
        <v>41564</v>
      </c>
      <c r="C631" s="437" t="s">
        <v>413</v>
      </c>
      <c r="D631" s="426" t="s">
        <v>172</v>
      </c>
      <c r="E631" s="427" t="s">
        <v>42</v>
      </c>
      <c r="F631" s="356" t="s">
        <v>80</v>
      </c>
      <c r="G631" s="429" t="s">
        <v>2649</v>
      </c>
      <c r="H631" s="429" t="s">
        <v>2672</v>
      </c>
      <c r="I631" s="429" t="s">
        <v>2672</v>
      </c>
      <c r="J631" s="429" t="s">
        <v>2672</v>
      </c>
      <c r="K631" s="429" t="s">
        <v>2672</v>
      </c>
      <c r="L631" s="429" t="s">
        <v>37</v>
      </c>
    </row>
    <row r="632" spans="1:12" s="384" customFormat="1" ht="20.100000000000001" hidden="1" customHeight="1" x14ac:dyDescent="0.25">
      <c r="A632" s="429">
        <v>39</v>
      </c>
      <c r="B632" s="342">
        <v>41566</v>
      </c>
      <c r="C632" s="437">
        <v>18.45</v>
      </c>
      <c r="D632" s="426" t="s">
        <v>257</v>
      </c>
      <c r="E632" s="356" t="s">
        <v>25</v>
      </c>
      <c r="F632" s="427" t="s">
        <v>82</v>
      </c>
      <c r="G632" s="429" t="s">
        <v>2649</v>
      </c>
      <c r="H632" s="429" t="s">
        <v>2672</v>
      </c>
      <c r="I632" s="429" t="s">
        <v>2672</v>
      </c>
      <c r="J632" s="429" t="s">
        <v>2672</v>
      </c>
      <c r="K632" s="429" t="s">
        <v>2672</v>
      </c>
      <c r="L632" s="429" t="s">
        <v>94</v>
      </c>
    </row>
    <row r="633" spans="1:12" s="384" customFormat="1" ht="20.100000000000001" hidden="1" customHeight="1" x14ac:dyDescent="0.25">
      <c r="A633" s="429">
        <v>40</v>
      </c>
      <c r="B633" s="342">
        <v>41566</v>
      </c>
      <c r="C633" s="437" t="s">
        <v>3431</v>
      </c>
      <c r="D633" s="426" t="s">
        <v>223</v>
      </c>
      <c r="E633" s="356" t="s">
        <v>25</v>
      </c>
      <c r="F633" s="356" t="s">
        <v>85</v>
      </c>
      <c r="G633" s="429" t="s">
        <v>2649</v>
      </c>
      <c r="H633" s="429" t="s">
        <v>2672</v>
      </c>
      <c r="I633" s="429" t="s">
        <v>2672</v>
      </c>
      <c r="J633" s="429">
        <v>1</v>
      </c>
      <c r="K633" s="429" t="s">
        <v>2672</v>
      </c>
      <c r="L633" s="429" t="s">
        <v>94</v>
      </c>
    </row>
    <row r="634" spans="1:12" s="384" customFormat="1" ht="20.100000000000001" hidden="1" customHeight="1" x14ac:dyDescent="0.25">
      <c r="A634" s="429">
        <v>41</v>
      </c>
      <c r="B634" s="352">
        <v>41566</v>
      </c>
      <c r="C634" s="437">
        <v>17.3</v>
      </c>
      <c r="D634" s="426" t="s">
        <v>191</v>
      </c>
      <c r="E634" s="356" t="s">
        <v>88</v>
      </c>
      <c r="F634" s="356" t="s">
        <v>89</v>
      </c>
      <c r="G634" s="429" t="s">
        <v>2649</v>
      </c>
      <c r="H634" s="429" t="s">
        <v>2672</v>
      </c>
      <c r="I634" s="429" t="s">
        <v>2672</v>
      </c>
      <c r="J634" s="429" t="s">
        <v>2672</v>
      </c>
      <c r="K634" s="429">
        <v>1</v>
      </c>
      <c r="L634" s="429" t="s">
        <v>94</v>
      </c>
    </row>
    <row r="635" spans="1:12" s="384" customFormat="1" ht="20.100000000000001" hidden="1" customHeight="1" x14ac:dyDescent="0.25">
      <c r="A635" s="429">
        <v>42</v>
      </c>
      <c r="B635" s="352">
        <v>41569</v>
      </c>
      <c r="C635" s="437">
        <v>3.35</v>
      </c>
      <c r="D635" s="426" t="s">
        <v>193</v>
      </c>
      <c r="E635" s="356" t="s">
        <v>92</v>
      </c>
      <c r="F635" s="356" t="s">
        <v>49</v>
      </c>
      <c r="G635" s="429" t="s">
        <v>93</v>
      </c>
      <c r="H635" s="429" t="s">
        <v>2672</v>
      </c>
      <c r="I635" s="429" t="s">
        <v>2672</v>
      </c>
      <c r="J635" s="429">
        <v>1</v>
      </c>
      <c r="K635" s="429" t="s">
        <v>2672</v>
      </c>
      <c r="L635" s="429" t="s">
        <v>62</v>
      </c>
    </row>
    <row r="636" spans="1:12" s="384" customFormat="1" ht="20.100000000000001" hidden="1" customHeight="1" x14ac:dyDescent="0.25">
      <c r="A636" s="429">
        <v>43</v>
      </c>
      <c r="B636" s="342">
        <v>41569</v>
      </c>
      <c r="C636" s="437">
        <v>21.4</v>
      </c>
      <c r="D636" s="426" t="s">
        <v>131</v>
      </c>
      <c r="E636" s="356" t="s">
        <v>92</v>
      </c>
      <c r="F636" s="356" t="s">
        <v>49</v>
      </c>
      <c r="G636" s="429" t="s">
        <v>93</v>
      </c>
      <c r="H636" s="429" t="s">
        <v>2672</v>
      </c>
      <c r="I636" s="429" t="s">
        <v>2672</v>
      </c>
      <c r="J636" s="429">
        <v>1</v>
      </c>
      <c r="K636" s="429" t="s">
        <v>2672</v>
      </c>
      <c r="L636" s="429" t="s">
        <v>62</v>
      </c>
    </row>
    <row r="637" spans="1:12" s="384" customFormat="1" ht="20.100000000000001" hidden="1" customHeight="1" x14ac:dyDescent="0.25">
      <c r="A637" s="429">
        <v>44</v>
      </c>
      <c r="B637" s="342">
        <v>41569</v>
      </c>
      <c r="C637" s="437">
        <v>21.5</v>
      </c>
      <c r="D637" s="426" t="s">
        <v>198</v>
      </c>
      <c r="E637" s="356" t="s">
        <v>99</v>
      </c>
      <c r="F637" s="430" t="s">
        <v>3432</v>
      </c>
      <c r="G637" s="429" t="s">
        <v>93</v>
      </c>
      <c r="H637" s="429" t="s">
        <v>2672</v>
      </c>
      <c r="I637" s="429" t="s">
        <v>2672</v>
      </c>
      <c r="J637" s="429" t="s">
        <v>2672</v>
      </c>
      <c r="K637" s="429" t="s">
        <v>2672</v>
      </c>
      <c r="L637" s="429" t="s">
        <v>62</v>
      </c>
    </row>
    <row r="638" spans="1:12" s="384" customFormat="1" ht="20.100000000000001" hidden="1" customHeight="1" x14ac:dyDescent="0.25">
      <c r="A638" s="429">
        <v>45</v>
      </c>
      <c r="B638" s="342">
        <v>41570</v>
      </c>
      <c r="C638" s="437">
        <v>19.45</v>
      </c>
      <c r="D638" s="426" t="s">
        <v>200</v>
      </c>
      <c r="E638" s="356" t="s">
        <v>99</v>
      </c>
      <c r="F638" s="356" t="s">
        <v>49</v>
      </c>
      <c r="G638" s="429" t="s">
        <v>93</v>
      </c>
      <c r="H638" s="429" t="s">
        <v>2672</v>
      </c>
      <c r="I638" s="429" t="s">
        <v>2672</v>
      </c>
      <c r="J638" s="429">
        <v>1</v>
      </c>
      <c r="K638" s="429" t="s">
        <v>2672</v>
      </c>
      <c r="L638" s="429" t="s">
        <v>123</v>
      </c>
    </row>
    <row r="639" spans="1:12" s="384" customFormat="1" ht="20.100000000000001" hidden="1" customHeight="1" x14ac:dyDescent="0.25">
      <c r="A639" s="429">
        <v>46</v>
      </c>
      <c r="B639" s="342">
        <v>41573</v>
      </c>
      <c r="C639" s="437">
        <v>20.399999999999999</v>
      </c>
      <c r="D639" s="426" t="s">
        <v>202</v>
      </c>
      <c r="E639" s="356" t="s">
        <v>103</v>
      </c>
      <c r="F639" s="356" t="s">
        <v>40</v>
      </c>
      <c r="G639" s="429" t="s">
        <v>93</v>
      </c>
      <c r="H639" s="429" t="s">
        <v>2672</v>
      </c>
      <c r="I639" s="429" t="s">
        <v>2672</v>
      </c>
      <c r="J639" s="429" t="s">
        <v>2672</v>
      </c>
      <c r="K639" s="429" t="s">
        <v>2672</v>
      </c>
      <c r="L639" s="429" t="s">
        <v>94</v>
      </c>
    </row>
    <row r="640" spans="1:12" s="384" customFormat="1" ht="20.100000000000001" hidden="1" customHeight="1" x14ac:dyDescent="0.25">
      <c r="A640" s="429">
        <v>47</v>
      </c>
      <c r="B640" s="342">
        <v>41574</v>
      </c>
      <c r="C640" s="437">
        <v>11</v>
      </c>
      <c r="D640" s="426" t="s">
        <v>204</v>
      </c>
      <c r="E640" s="356" t="s">
        <v>92</v>
      </c>
      <c r="F640" s="356" t="s">
        <v>49</v>
      </c>
      <c r="G640" s="429" t="s">
        <v>93</v>
      </c>
      <c r="H640" s="429" t="s">
        <v>2672</v>
      </c>
      <c r="I640" s="429" t="s">
        <v>2672</v>
      </c>
      <c r="J640" s="429">
        <v>1</v>
      </c>
      <c r="K640" s="429">
        <v>1</v>
      </c>
      <c r="L640" s="429" t="s">
        <v>50</v>
      </c>
    </row>
    <row r="641" spans="1:12" s="384" customFormat="1" ht="20.100000000000001" hidden="1" customHeight="1" x14ac:dyDescent="0.25">
      <c r="A641" s="429">
        <v>48</v>
      </c>
      <c r="B641" s="342">
        <v>41574</v>
      </c>
      <c r="C641" s="437">
        <v>16</v>
      </c>
      <c r="D641" s="426" t="s">
        <v>208</v>
      </c>
      <c r="E641" s="356" t="s">
        <v>106</v>
      </c>
      <c r="F641" s="356" t="s">
        <v>107</v>
      </c>
      <c r="G641" s="429" t="s">
        <v>93</v>
      </c>
      <c r="H641" s="429" t="s">
        <v>2672</v>
      </c>
      <c r="I641" s="429" t="s">
        <v>2672</v>
      </c>
      <c r="J641" s="429" t="s">
        <v>2672</v>
      </c>
      <c r="K641" s="429">
        <v>1</v>
      </c>
      <c r="L641" s="429" t="s">
        <v>50</v>
      </c>
    </row>
    <row r="642" spans="1:12" s="384" customFormat="1" ht="20.100000000000001" hidden="1" customHeight="1" x14ac:dyDescent="0.25">
      <c r="A642" s="429">
        <v>49</v>
      </c>
      <c r="B642" s="342">
        <v>41545</v>
      </c>
      <c r="C642" s="437">
        <v>12.19</v>
      </c>
      <c r="D642" s="426" t="s">
        <v>211</v>
      </c>
      <c r="E642" s="356" t="s">
        <v>25</v>
      </c>
      <c r="F642" s="427" t="s">
        <v>109</v>
      </c>
      <c r="G642" s="429" t="s">
        <v>93</v>
      </c>
      <c r="H642" s="429" t="s">
        <v>2672</v>
      </c>
      <c r="I642" s="429" t="s">
        <v>2672</v>
      </c>
      <c r="J642" s="429">
        <v>1</v>
      </c>
      <c r="K642" s="429" t="s">
        <v>2672</v>
      </c>
      <c r="L642" s="429" t="s">
        <v>54</v>
      </c>
    </row>
    <row r="643" spans="1:12" s="384" customFormat="1" ht="20.100000000000001" hidden="1" customHeight="1" x14ac:dyDescent="0.25">
      <c r="A643" s="429">
        <v>50</v>
      </c>
      <c r="B643" s="342">
        <v>41575</v>
      </c>
      <c r="C643" s="437">
        <v>16.25</v>
      </c>
      <c r="D643" s="426" t="s">
        <v>213</v>
      </c>
      <c r="E643" s="356" t="s">
        <v>99</v>
      </c>
      <c r="F643" s="356" t="s">
        <v>40</v>
      </c>
      <c r="G643" s="429" t="s">
        <v>93</v>
      </c>
      <c r="H643" s="429" t="s">
        <v>2672</v>
      </c>
      <c r="I643" s="429" t="s">
        <v>2672</v>
      </c>
      <c r="J643" s="429" t="s">
        <v>2672</v>
      </c>
      <c r="K643" s="429" t="s">
        <v>2672</v>
      </c>
      <c r="L643" s="429" t="s">
        <v>54</v>
      </c>
    </row>
    <row r="644" spans="1:12" s="384" customFormat="1" ht="20.100000000000001" hidden="1" customHeight="1" x14ac:dyDescent="0.25">
      <c r="A644" s="429">
        <v>51</v>
      </c>
      <c r="B644" s="342">
        <v>41576</v>
      </c>
      <c r="C644" s="437">
        <v>17.45</v>
      </c>
      <c r="D644" s="426" t="s">
        <v>216</v>
      </c>
      <c r="E644" s="356" t="s">
        <v>25</v>
      </c>
      <c r="F644" s="427" t="s">
        <v>80</v>
      </c>
      <c r="G644" s="429" t="s">
        <v>93</v>
      </c>
      <c r="H644" s="429"/>
      <c r="I644" s="429" t="s">
        <v>2672</v>
      </c>
      <c r="J644" s="429" t="s">
        <v>2672</v>
      </c>
      <c r="K644" s="429">
        <v>1</v>
      </c>
      <c r="L644" s="429" t="s">
        <v>62</v>
      </c>
    </row>
    <row r="645" spans="1:12" s="384" customFormat="1" ht="20.100000000000001" hidden="1" customHeight="1" x14ac:dyDescent="0.25">
      <c r="A645" s="429">
        <v>52</v>
      </c>
      <c r="B645" s="352">
        <v>41578</v>
      </c>
      <c r="C645" s="437">
        <v>10.029999999999999</v>
      </c>
      <c r="D645" s="426" t="s">
        <v>219</v>
      </c>
      <c r="E645" s="356" t="s">
        <v>113</v>
      </c>
      <c r="F645" s="356" t="s">
        <v>89</v>
      </c>
      <c r="G645" s="429" t="s">
        <v>114</v>
      </c>
      <c r="H645" s="429" t="s">
        <v>2672</v>
      </c>
      <c r="I645" s="429" t="s">
        <v>2672</v>
      </c>
      <c r="J645" s="429" t="s">
        <v>2672</v>
      </c>
      <c r="K645" s="429">
        <v>1</v>
      </c>
      <c r="L645" s="429" t="s">
        <v>37</v>
      </c>
    </row>
    <row r="646" spans="1:12" s="384" customFormat="1" ht="20.100000000000001" hidden="1" customHeight="1" x14ac:dyDescent="0.25">
      <c r="A646" s="429">
        <v>53</v>
      </c>
      <c r="B646" s="352">
        <v>41578</v>
      </c>
      <c r="C646" s="437" t="s">
        <v>3434</v>
      </c>
      <c r="D646" s="426" t="s">
        <v>146</v>
      </c>
      <c r="E646" s="356" t="s">
        <v>25</v>
      </c>
      <c r="F646" s="427" t="s">
        <v>57</v>
      </c>
      <c r="G646" s="429" t="s">
        <v>93</v>
      </c>
      <c r="H646" s="429" t="s">
        <v>2672</v>
      </c>
      <c r="I646" s="429" t="s">
        <v>2672</v>
      </c>
      <c r="J646" s="429">
        <v>1</v>
      </c>
      <c r="K646" s="429">
        <v>1</v>
      </c>
      <c r="L646" s="429" t="s">
        <v>37</v>
      </c>
    </row>
    <row r="647" spans="1:12" s="5" customFormat="1" ht="20.100000000000001" customHeight="1" x14ac:dyDescent="0.25">
      <c r="A647" s="37"/>
      <c r="B647" s="38"/>
      <c r="C647" s="37"/>
      <c r="D647" s="37"/>
      <c r="E647" s="37"/>
      <c r="F647" s="37" t="s">
        <v>3960</v>
      </c>
      <c r="G647" s="37" t="s">
        <v>130</v>
      </c>
      <c r="H647" s="38">
        <f>SUM(H593:H646)</f>
        <v>0</v>
      </c>
      <c r="I647" s="38">
        <f>SUM(I593:I646)</f>
        <v>0</v>
      </c>
      <c r="J647" s="38">
        <f>SUM(J593:J646)</f>
        <v>35</v>
      </c>
      <c r="K647" s="38">
        <f>SUM(K593:K646)</f>
        <v>28</v>
      </c>
      <c r="L647" s="37"/>
    </row>
    <row r="648" spans="1:12" s="384" customFormat="1" ht="20.100000000000001" hidden="1" customHeight="1" x14ac:dyDescent="0.25">
      <c r="A648" s="429">
        <v>54</v>
      </c>
      <c r="B648" s="342">
        <v>41580</v>
      </c>
      <c r="C648" s="437" t="s">
        <v>3435</v>
      </c>
      <c r="D648" s="426" t="s">
        <v>223</v>
      </c>
      <c r="E648" s="356" t="s">
        <v>39</v>
      </c>
      <c r="F648" s="356" t="s">
        <v>40</v>
      </c>
      <c r="G648" s="429" t="s">
        <v>93</v>
      </c>
      <c r="H648" s="429" t="s">
        <v>2672</v>
      </c>
      <c r="I648" s="429" t="s">
        <v>2672</v>
      </c>
      <c r="J648" s="429" t="s">
        <v>2672</v>
      </c>
      <c r="K648" s="429">
        <v>1</v>
      </c>
      <c r="L648" s="429" t="s">
        <v>94</v>
      </c>
    </row>
    <row r="649" spans="1:12" s="384" customFormat="1" ht="20.100000000000001" hidden="1" customHeight="1" x14ac:dyDescent="0.25">
      <c r="A649" s="429">
        <v>55</v>
      </c>
      <c r="B649" s="342">
        <v>41581</v>
      </c>
      <c r="C649" s="437" t="s">
        <v>430</v>
      </c>
      <c r="D649" s="426" t="s">
        <v>227</v>
      </c>
      <c r="E649" s="356" t="s">
        <v>106</v>
      </c>
      <c r="F649" s="356" t="s">
        <v>40</v>
      </c>
      <c r="G649" s="429" t="s">
        <v>93</v>
      </c>
      <c r="H649" s="429" t="s">
        <v>2672</v>
      </c>
      <c r="I649" s="429" t="s">
        <v>2672</v>
      </c>
      <c r="J649" s="429" t="s">
        <v>2672</v>
      </c>
      <c r="K649" s="429">
        <v>1</v>
      </c>
      <c r="L649" s="429" t="s">
        <v>50</v>
      </c>
    </row>
    <row r="650" spans="1:12" s="384" customFormat="1" ht="20.100000000000001" hidden="1" customHeight="1" x14ac:dyDescent="0.25">
      <c r="A650" s="429">
        <v>56</v>
      </c>
      <c r="B650" s="342">
        <v>41582</v>
      </c>
      <c r="C650" s="437" t="s">
        <v>3436</v>
      </c>
      <c r="D650" s="426" t="s">
        <v>100</v>
      </c>
      <c r="E650" s="356" t="s">
        <v>25</v>
      </c>
      <c r="F650" s="427" t="s">
        <v>122</v>
      </c>
      <c r="G650" s="429" t="s">
        <v>93</v>
      </c>
      <c r="H650" s="429" t="s">
        <v>2672</v>
      </c>
      <c r="I650" s="429" t="s">
        <v>2672</v>
      </c>
      <c r="J650" s="429" t="s">
        <v>2672</v>
      </c>
      <c r="K650" s="429">
        <v>1</v>
      </c>
      <c r="L650" s="429" t="s">
        <v>54</v>
      </c>
    </row>
    <row r="651" spans="1:12" s="384" customFormat="1" ht="20.100000000000001" hidden="1" customHeight="1" x14ac:dyDescent="0.25">
      <c r="A651" s="429">
        <v>57</v>
      </c>
      <c r="B651" s="342">
        <v>41583</v>
      </c>
      <c r="C651" s="437" t="s">
        <v>133</v>
      </c>
      <c r="D651" s="426" t="s">
        <v>231</v>
      </c>
      <c r="E651" s="356" t="s">
        <v>92</v>
      </c>
      <c r="F651" s="356" t="s">
        <v>40</v>
      </c>
      <c r="G651" s="429" t="s">
        <v>93</v>
      </c>
      <c r="H651" s="429" t="s">
        <v>2672</v>
      </c>
      <c r="I651" s="429" t="s">
        <v>2672</v>
      </c>
      <c r="J651" s="429" t="s">
        <v>2672</v>
      </c>
      <c r="K651" s="429">
        <v>3</v>
      </c>
      <c r="L651" s="429" t="s">
        <v>62</v>
      </c>
    </row>
    <row r="652" spans="1:12" s="384" customFormat="1" ht="20.100000000000001" hidden="1" customHeight="1" x14ac:dyDescent="0.25">
      <c r="A652" s="429">
        <v>58</v>
      </c>
      <c r="B652" s="342">
        <v>41583</v>
      </c>
      <c r="C652" s="437" t="s">
        <v>569</v>
      </c>
      <c r="D652" s="426" t="s">
        <v>233</v>
      </c>
      <c r="E652" s="356" t="s">
        <v>25</v>
      </c>
      <c r="F652" s="427" t="s">
        <v>138</v>
      </c>
      <c r="G652" s="429" t="s">
        <v>93</v>
      </c>
      <c r="H652" s="429" t="s">
        <v>2672</v>
      </c>
      <c r="I652" s="429" t="s">
        <v>2672</v>
      </c>
      <c r="J652" s="429" t="s">
        <v>2672</v>
      </c>
      <c r="K652" s="429" t="s">
        <v>2672</v>
      </c>
      <c r="L652" s="429" t="s">
        <v>62</v>
      </c>
    </row>
    <row r="653" spans="1:12" s="384" customFormat="1" ht="20.100000000000001" hidden="1" customHeight="1" x14ac:dyDescent="0.25">
      <c r="A653" s="429">
        <v>59</v>
      </c>
      <c r="B653" s="342">
        <v>41583</v>
      </c>
      <c r="C653" s="437" t="s">
        <v>139</v>
      </c>
      <c r="D653" s="426" t="s">
        <v>264</v>
      </c>
      <c r="E653" s="356" t="s">
        <v>25</v>
      </c>
      <c r="F653" s="356" t="s">
        <v>141</v>
      </c>
      <c r="G653" s="429" t="s">
        <v>93</v>
      </c>
      <c r="H653" s="429" t="s">
        <v>2672</v>
      </c>
      <c r="I653" s="429" t="s">
        <v>2672</v>
      </c>
      <c r="J653" s="429" t="s">
        <v>2672</v>
      </c>
      <c r="K653" s="429">
        <v>1</v>
      </c>
      <c r="L653" s="429" t="s">
        <v>62</v>
      </c>
    </row>
    <row r="654" spans="1:12" s="384" customFormat="1" ht="20.100000000000001" hidden="1" customHeight="1" x14ac:dyDescent="0.25">
      <c r="A654" s="429">
        <v>60</v>
      </c>
      <c r="B654" s="342">
        <v>41583</v>
      </c>
      <c r="C654" s="437">
        <v>17.45</v>
      </c>
      <c r="D654" s="426" t="s">
        <v>213</v>
      </c>
      <c r="E654" s="356" t="s">
        <v>132</v>
      </c>
      <c r="F654" s="427" t="s">
        <v>144</v>
      </c>
      <c r="G654" s="429" t="s">
        <v>93</v>
      </c>
      <c r="H654" s="429" t="s">
        <v>2672</v>
      </c>
      <c r="I654" s="429" t="s">
        <v>2672</v>
      </c>
      <c r="J654" s="429" t="s">
        <v>2672</v>
      </c>
      <c r="K654" s="429" t="s">
        <v>2672</v>
      </c>
      <c r="L654" s="429" t="s">
        <v>62</v>
      </c>
    </row>
    <row r="655" spans="1:12" s="384" customFormat="1" ht="20.100000000000001" hidden="1" customHeight="1" x14ac:dyDescent="0.25">
      <c r="A655" s="429">
        <v>61</v>
      </c>
      <c r="B655" s="342">
        <v>41584</v>
      </c>
      <c r="C655" s="437">
        <v>16.3</v>
      </c>
      <c r="D655" s="426" t="s">
        <v>146</v>
      </c>
      <c r="E655" s="427" t="s">
        <v>42</v>
      </c>
      <c r="F655" s="427" t="s">
        <v>147</v>
      </c>
      <c r="G655" s="429" t="s">
        <v>148</v>
      </c>
      <c r="H655" s="429" t="s">
        <v>2672</v>
      </c>
      <c r="I655" s="429" t="s">
        <v>2672</v>
      </c>
      <c r="J655" s="429" t="s">
        <v>2672</v>
      </c>
      <c r="K655" s="429" t="s">
        <v>2672</v>
      </c>
      <c r="L655" s="429" t="s">
        <v>123</v>
      </c>
    </row>
    <row r="656" spans="1:12" s="384" customFormat="1" ht="20.100000000000001" hidden="1" customHeight="1" x14ac:dyDescent="0.25">
      <c r="A656" s="429">
        <v>62</v>
      </c>
      <c r="B656" s="342">
        <v>41585</v>
      </c>
      <c r="C656" s="437" t="s">
        <v>1030</v>
      </c>
      <c r="D656" s="356" t="s">
        <v>150</v>
      </c>
      <c r="E656" s="356" t="s">
        <v>25</v>
      </c>
      <c r="F656" s="427" t="s">
        <v>151</v>
      </c>
      <c r="G656" s="429" t="s">
        <v>93</v>
      </c>
      <c r="H656" s="429" t="s">
        <v>2672</v>
      </c>
      <c r="I656" s="429" t="s">
        <v>2672</v>
      </c>
      <c r="J656" s="429" t="s">
        <v>2672</v>
      </c>
      <c r="K656" s="429" t="s">
        <v>2672</v>
      </c>
      <c r="L656" s="429" t="s">
        <v>37</v>
      </c>
    </row>
    <row r="657" spans="1:12" s="384" customFormat="1" ht="20.100000000000001" hidden="1" customHeight="1" x14ac:dyDescent="0.25">
      <c r="A657" s="429">
        <v>63</v>
      </c>
      <c r="B657" s="342">
        <v>41585</v>
      </c>
      <c r="C657" s="437">
        <v>14.15</v>
      </c>
      <c r="D657" s="426" t="s">
        <v>152</v>
      </c>
      <c r="E657" s="356" t="s">
        <v>25</v>
      </c>
      <c r="F657" s="427" t="s">
        <v>153</v>
      </c>
      <c r="G657" s="429" t="s">
        <v>93</v>
      </c>
      <c r="H657" s="429" t="s">
        <v>2672</v>
      </c>
      <c r="I657" s="429" t="s">
        <v>2672</v>
      </c>
      <c r="J657" s="429">
        <v>1</v>
      </c>
      <c r="K657" s="429">
        <v>1</v>
      </c>
      <c r="L657" s="429" t="s">
        <v>37</v>
      </c>
    </row>
    <row r="658" spans="1:12" s="384" customFormat="1" ht="20.100000000000001" hidden="1" customHeight="1" x14ac:dyDescent="0.25">
      <c r="A658" s="429">
        <v>64</v>
      </c>
      <c r="B658" s="342">
        <v>41585</v>
      </c>
      <c r="C658" s="437" t="s">
        <v>1706</v>
      </c>
      <c r="D658" s="426" t="s">
        <v>154</v>
      </c>
      <c r="E658" s="356" t="s">
        <v>25</v>
      </c>
      <c r="F658" s="427" t="s">
        <v>57</v>
      </c>
      <c r="G658" s="429" t="s">
        <v>93</v>
      </c>
      <c r="H658" s="429" t="s">
        <v>2672</v>
      </c>
      <c r="I658" s="429" t="s">
        <v>2672</v>
      </c>
      <c r="J658" s="429">
        <v>1</v>
      </c>
      <c r="K658" s="429" t="s">
        <v>2672</v>
      </c>
      <c r="L658" s="429" t="s">
        <v>37</v>
      </c>
    </row>
    <row r="659" spans="1:12" s="384" customFormat="1" ht="20.100000000000001" hidden="1" customHeight="1" x14ac:dyDescent="0.25">
      <c r="A659" s="429">
        <v>65</v>
      </c>
      <c r="B659" s="342">
        <v>41586</v>
      </c>
      <c r="C659" s="437" t="s">
        <v>3437</v>
      </c>
      <c r="D659" s="426" t="s">
        <v>155</v>
      </c>
      <c r="E659" s="356" t="s">
        <v>25</v>
      </c>
      <c r="F659" s="427" t="s">
        <v>156</v>
      </c>
      <c r="G659" s="429" t="s">
        <v>93</v>
      </c>
      <c r="H659" s="429" t="s">
        <v>2672</v>
      </c>
      <c r="I659" s="429" t="s">
        <v>2672</v>
      </c>
      <c r="J659" s="429" t="s">
        <v>2672</v>
      </c>
      <c r="K659" s="429" t="s">
        <v>2672</v>
      </c>
      <c r="L659" s="429" t="s">
        <v>47</v>
      </c>
    </row>
    <row r="660" spans="1:12" s="384" customFormat="1" ht="20.100000000000001" hidden="1" customHeight="1" x14ac:dyDescent="0.25">
      <c r="A660" s="429">
        <v>66</v>
      </c>
      <c r="B660" s="342">
        <v>41588</v>
      </c>
      <c r="C660" s="437" t="s">
        <v>436</v>
      </c>
      <c r="D660" s="426" t="s">
        <v>158</v>
      </c>
      <c r="E660" s="356" t="s">
        <v>92</v>
      </c>
      <c r="F660" s="356" t="s">
        <v>49</v>
      </c>
      <c r="G660" s="429" t="s">
        <v>93</v>
      </c>
      <c r="H660" s="429" t="s">
        <v>2672</v>
      </c>
      <c r="I660" s="429" t="s">
        <v>2672</v>
      </c>
      <c r="J660" s="429" t="s">
        <v>2672</v>
      </c>
      <c r="K660" s="429">
        <v>1</v>
      </c>
      <c r="L660" s="429" t="s">
        <v>50</v>
      </c>
    </row>
    <row r="661" spans="1:12" s="384" customFormat="1" ht="20.100000000000001" hidden="1" customHeight="1" x14ac:dyDescent="0.25">
      <c r="A661" s="429">
        <v>67</v>
      </c>
      <c r="B661" s="342">
        <v>41588</v>
      </c>
      <c r="C661" s="437" t="s">
        <v>3438</v>
      </c>
      <c r="D661" s="426" t="s">
        <v>160</v>
      </c>
      <c r="E661" s="356" t="s">
        <v>25</v>
      </c>
      <c r="F661" s="356" t="s">
        <v>161</v>
      </c>
      <c r="G661" s="429" t="s">
        <v>93</v>
      </c>
      <c r="H661" s="429" t="s">
        <v>2672</v>
      </c>
      <c r="I661" s="429" t="s">
        <v>2672</v>
      </c>
      <c r="J661" s="429">
        <v>1</v>
      </c>
      <c r="K661" s="429" t="s">
        <v>2672</v>
      </c>
      <c r="L661" s="429" t="s">
        <v>50</v>
      </c>
    </row>
    <row r="662" spans="1:12" s="384" customFormat="1" ht="20.100000000000001" hidden="1" customHeight="1" x14ac:dyDescent="0.25">
      <c r="A662" s="429">
        <v>68</v>
      </c>
      <c r="B662" s="342">
        <v>41588</v>
      </c>
      <c r="C662" s="437">
        <v>15.56</v>
      </c>
      <c r="D662" s="426" t="s">
        <v>162</v>
      </c>
      <c r="E662" s="356" t="s">
        <v>25</v>
      </c>
      <c r="F662" s="356" t="s">
        <v>163</v>
      </c>
      <c r="G662" s="429" t="s">
        <v>93</v>
      </c>
      <c r="H662" s="429" t="s">
        <v>2672</v>
      </c>
      <c r="I662" s="429" t="s">
        <v>2672</v>
      </c>
      <c r="J662" s="429">
        <v>1</v>
      </c>
      <c r="K662" s="429" t="s">
        <v>2672</v>
      </c>
      <c r="L662" s="429" t="s">
        <v>50</v>
      </c>
    </row>
    <row r="663" spans="1:12" s="384" customFormat="1" ht="20.100000000000001" hidden="1" customHeight="1" x14ac:dyDescent="0.25">
      <c r="A663" s="429">
        <v>69</v>
      </c>
      <c r="B663" s="342">
        <v>41589</v>
      </c>
      <c r="C663" s="437" t="s">
        <v>1073</v>
      </c>
      <c r="D663" s="426" t="s">
        <v>165</v>
      </c>
      <c r="E663" s="356" t="s">
        <v>32</v>
      </c>
      <c r="F663" s="356" t="s">
        <v>128</v>
      </c>
      <c r="G663" s="429" t="s">
        <v>93</v>
      </c>
      <c r="H663" s="429" t="s">
        <v>2672</v>
      </c>
      <c r="I663" s="429" t="s">
        <v>2672</v>
      </c>
      <c r="J663" s="429" t="s">
        <v>2672</v>
      </c>
      <c r="K663" s="429">
        <v>1</v>
      </c>
      <c r="L663" s="429" t="s">
        <v>54</v>
      </c>
    </row>
    <row r="664" spans="1:12" s="384" customFormat="1" ht="20.100000000000001" hidden="1" customHeight="1" x14ac:dyDescent="0.25">
      <c r="A664" s="429">
        <v>70</v>
      </c>
      <c r="B664" s="342">
        <v>41589</v>
      </c>
      <c r="C664" s="437" t="s">
        <v>166</v>
      </c>
      <c r="D664" s="426" t="s">
        <v>167</v>
      </c>
      <c r="E664" s="356" t="s">
        <v>99</v>
      </c>
      <c r="F664" s="356" t="s">
        <v>49</v>
      </c>
      <c r="G664" s="429" t="s">
        <v>93</v>
      </c>
      <c r="H664" s="429" t="s">
        <v>2672</v>
      </c>
      <c r="I664" s="429" t="s">
        <v>2672</v>
      </c>
      <c r="J664" s="429">
        <v>1</v>
      </c>
      <c r="K664" s="429" t="s">
        <v>2672</v>
      </c>
      <c r="L664" s="429" t="s">
        <v>54</v>
      </c>
    </row>
    <row r="665" spans="1:12" s="384" customFormat="1" ht="20.100000000000001" hidden="1" customHeight="1" x14ac:dyDescent="0.25">
      <c r="A665" s="429">
        <v>71</v>
      </c>
      <c r="B665" s="342">
        <v>41589</v>
      </c>
      <c r="C665" s="437" t="s">
        <v>157</v>
      </c>
      <c r="D665" s="426" t="s">
        <v>169</v>
      </c>
      <c r="E665" s="356" t="s">
        <v>92</v>
      </c>
      <c r="F665" s="356" t="s">
        <v>49</v>
      </c>
      <c r="G665" s="429" t="s">
        <v>93</v>
      </c>
      <c r="H665" s="429" t="s">
        <v>2672</v>
      </c>
      <c r="I665" s="429" t="s">
        <v>2672</v>
      </c>
      <c r="J665" s="429">
        <v>1</v>
      </c>
      <c r="K665" s="429">
        <v>1</v>
      </c>
      <c r="L665" s="429" t="s">
        <v>54</v>
      </c>
    </row>
    <row r="666" spans="1:12" s="384" customFormat="1" ht="20.100000000000001" hidden="1" customHeight="1" x14ac:dyDescent="0.25">
      <c r="A666" s="429">
        <v>72</v>
      </c>
      <c r="B666" s="342">
        <v>41590</v>
      </c>
      <c r="C666" s="437">
        <v>13.11</v>
      </c>
      <c r="D666" s="426" t="s">
        <v>170</v>
      </c>
      <c r="E666" s="356" t="s">
        <v>92</v>
      </c>
      <c r="F666" s="356" t="s">
        <v>49</v>
      </c>
      <c r="G666" s="429" t="s">
        <v>93</v>
      </c>
      <c r="H666" s="429" t="s">
        <v>2672</v>
      </c>
      <c r="I666" s="429" t="s">
        <v>2672</v>
      </c>
      <c r="J666" s="429" t="s">
        <v>2672</v>
      </c>
      <c r="K666" s="429" t="s">
        <v>2672</v>
      </c>
      <c r="L666" s="429" t="s">
        <v>62</v>
      </c>
    </row>
    <row r="667" spans="1:12" s="384" customFormat="1" ht="20.100000000000001" hidden="1" customHeight="1" x14ac:dyDescent="0.25">
      <c r="A667" s="429">
        <v>73</v>
      </c>
      <c r="B667" s="352">
        <v>41593</v>
      </c>
      <c r="C667" s="437">
        <v>12.5</v>
      </c>
      <c r="D667" s="426" t="s">
        <v>172</v>
      </c>
      <c r="E667" s="356" t="s">
        <v>106</v>
      </c>
      <c r="F667" s="356" t="s">
        <v>36</v>
      </c>
      <c r="G667" s="429" t="s">
        <v>93</v>
      </c>
      <c r="H667" s="429" t="s">
        <v>2672</v>
      </c>
      <c r="I667" s="429" t="s">
        <v>2672</v>
      </c>
      <c r="J667" s="429">
        <v>1</v>
      </c>
      <c r="K667" s="429">
        <v>1</v>
      </c>
      <c r="L667" s="429" t="s">
        <v>47</v>
      </c>
    </row>
    <row r="668" spans="1:12" s="384" customFormat="1" ht="20.100000000000001" hidden="1" customHeight="1" x14ac:dyDescent="0.25">
      <c r="A668" s="429">
        <v>74</v>
      </c>
      <c r="B668" s="352">
        <v>41598</v>
      </c>
      <c r="C668" s="437" t="s">
        <v>173</v>
      </c>
      <c r="D668" s="426" t="s">
        <v>174</v>
      </c>
      <c r="E668" s="356" t="s">
        <v>92</v>
      </c>
      <c r="F668" s="356" t="s">
        <v>175</v>
      </c>
      <c r="G668" s="429" t="s">
        <v>93</v>
      </c>
      <c r="H668" s="429" t="s">
        <v>2672</v>
      </c>
      <c r="I668" s="429" t="s">
        <v>2672</v>
      </c>
      <c r="J668" s="429">
        <v>1</v>
      </c>
      <c r="K668" s="429">
        <v>1</v>
      </c>
      <c r="L668" s="429" t="s">
        <v>123</v>
      </c>
    </row>
    <row r="669" spans="1:12" s="384" customFormat="1" ht="20.100000000000001" hidden="1" customHeight="1" x14ac:dyDescent="0.25">
      <c r="A669" s="429">
        <v>75</v>
      </c>
      <c r="B669" s="342">
        <v>41599</v>
      </c>
      <c r="C669" s="437">
        <v>18.149999999999999</v>
      </c>
      <c r="D669" s="426" t="s">
        <v>176</v>
      </c>
      <c r="E669" s="356" t="s">
        <v>99</v>
      </c>
      <c r="F669" s="356" t="s">
        <v>163</v>
      </c>
      <c r="G669" s="429" t="s">
        <v>93</v>
      </c>
      <c r="H669" s="429" t="s">
        <v>2672</v>
      </c>
      <c r="I669" s="429" t="s">
        <v>2672</v>
      </c>
      <c r="J669" s="429" t="s">
        <v>2672</v>
      </c>
      <c r="K669" s="429" t="s">
        <v>2672</v>
      </c>
      <c r="L669" s="429" t="s">
        <v>37</v>
      </c>
    </row>
    <row r="670" spans="1:12" s="384" customFormat="1" ht="20.100000000000001" hidden="1" customHeight="1" x14ac:dyDescent="0.25">
      <c r="A670" s="429">
        <v>76</v>
      </c>
      <c r="B670" s="342">
        <v>41599</v>
      </c>
      <c r="C670" s="437" t="s">
        <v>177</v>
      </c>
      <c r="D670" s="426" t="s">
        <v>178</v>
      </c>
      <c r="E670" s="356" t="s">
        <v>32</v>
      </c>
      <c r="F670" s="356" t="s">
        <v>179</v>
      </c>
      <c r="G670" s="429" t="s">
        <v>93</v>
      </c>
      <c r="H670" s="429" t="s">
        <v>2672</v>
      </c>
      <c r="I670" s="429" t="s">
        <v>2672</v>
      </c>
      <c r="J670" s="429" t="s">
        <v>2672</v>
      </c>
      <c r="K670" s="429">
        <v>1</v>
      </c>
      <c r="L670" s="429" t="s">
        <v>37</v>
      </c>
    </row>
    <row r="671" spans="1:12" s="384" customFormat="1" ht="20.100000000000001" hidden="1" customHeight="1" x14ac:dyDescent="0.25">
      <c r="A671" s="429">
        <v>77</v>
      </c>
      <c r="B671" s="342">
        <v>41599</v>
      </c>
      <c r="C671" s="437" t="s">
        <v>3439</v>
      </c>
      <c r="D671" s="426" t="s">
        <v>180</v>
      </c>
      <c r="E671" s="356" t="s">
        <v>99</v>
      </c>
      <c r="F671" s="356" t="s">
        <v>179</v>
      </c>
      <c r="G671" s="429" t="s">
        <v>93</v>
      </c>
      <c r="H671" s="429" t="s">
        <v>2672</v>
      </c>
      <c r="I671" s="429" t="s">
        <v>2672</v>
      </c>
      <c r="J671" s="429" t="s">
        <v>2672</v>
      </c>
      <c r="K671" s="429" t="s">
        <v>2672</v>
      </c>
      <c r="L671" s="429" t="s">
        <v>37</v>
      </c>
    </row>
    <row r="672" spans="1:12" s="384" customFormat="1" ht="20.100000000000001" hidden="1" customHeight="1" x14ac:dyDescent="0.25">
      <c r="A672" s="429">
        <v>78</v>
      </c>
      <c r="B672" s="342">
        <v>41599</v>
      </c>
      <c r="C672" s="437" t="s">
        <v>181</v>
      </c>
      <c r="D672" s="426" t="s">
        <v>182</v>
      </c>
      <c r="E672" s="356" t="s">
        <v>32</v>
      </c>
      <c r="F672" s="427" t="s">
        <v>183</v>
      </c>
      <c r="G672" s="429" t="s">
        <v>93</v>
      </c>
      <c r="H672" s="429" t="s">
        <v>2672</v>
      </c>
      <c r="I672" s="429" t="s">
        <v>2672</v>
      </c>
      <c r="J672" s="429" t="s">
        <v>2672</v>
      </c>
      <c r="K672" s="429">
        <v>3</v>
      </c>
      <c r="L672" s="429" t="s">
        <v>37</v>
      </c>
    </row>
    <row r="673" spans="1:12" s="384" customFormat="1" ht="20.100000000000001" hidden="1" customHeight="1" x14ac:dyDescent="0.25">
      <c r="A673" s="429">
        <v>79</v>
      </c>
      <c r="B673" s="342">
        <v>41600</v>
      </c>
      <c r="C673" s="437">
        <v>11.25</v>
      </c>
      <c r="D673" s="426" t="s">
        <v>185</v>
      </c>
      <c r="E673" s="427" t="s">
        <v>42</v>
      </c>
      <c r="F673" s="427" t="s">
        <v>186</v>
      </c>
      <c r="G673" s="429" t="s">
        <v>93</v>
      </c>
      <c r="H673" s="429" t="s">
        <v>2672</v>
      </c>
      <c r="I673" s="429" t="s">
        <v>2672</v>
      </c>
      <c r="J673" s="429">
        <v>1</v>
      </c>
      <c r="K673" s="429">
        <v>1</v>
      </c>
      <c r="L673" s="429" t="s">
        <v>47</v>
      </c>
    </row>
    <row r="674" spans="1:12" s="384" customFormat="1" ht="20.100000000000001" hidden="1" customHeight="1" x14ac:dyDescent="0.25">
      <c r="A674" s="429">
        <v>80</v>
      </c>
      <c r="B674" s="342">
        <v>41600</v>
      </c>
      <c r="C674" s="437" t="s">
        <v>612</v>
      </c>
      <c r="D674" s="430" t="s">
        <v>3394</v>
      </c>
      <c r="E674" s="356" t="s">
        <v>25</v>
      </c>
      <c r="F674" s="427" t="s">
        <v>189</v>
      </c>
      <c r="G674" s="429" t="s">
        <v>93</v>
      </c>
      <c r="H674" s="429" t="s">
        <v>2672</v>
      </c>
      <c r="I674" s="429" t="s">
        <v>2672</v>
      </c>
      <c r="J674" s="429">
        <v>1</v>
      </c>
      <c r="K674" s="429">
        <v>1</v>
      </c>
      <c r="L674" s="429" t="s">
        <v>47</v>
      </c>
    </row>
    <row r="675" spans="1:12" s="384" customFormat="1" ht="20.100000000000001" hidden="1" customHeight="1" x14ac:dyDescent="0.25">
      <c r="A675" s="429">
        <v>81</v>
      </c>
      <c r="B675" s="342">
        <v>41601</v>
      </c>
      <c r="C675" s="437" t="s">
        <v>3440</v>
      </c>
      <c r="D675" s="430" t="s">
        <v>3396</v>
      </c>
      <c r="E675" s="356" t="s">
        <v>99</v>
      </c>
      <c r="F675" s="356" t="s">
        <v>192</v>
      </c>
      <c r="G675" s="429" t="s">
        <v>93</v>
      </c>
      <c r="H675" s="429" t="s">
        <v>2672</v>
      </c>
      <c r="I675" s="429" t="s">
        <v>2672</v>
      </c>
      <c r="J675" s="429">
        <v>1</v>
      </c>
      <c r="K675" s="429" t="s">
        <v>2672</v>
      </c>
      <c r="L675" s="429" t="s">
        <v>94</v>
      </c>
    </row>
    <row r="676" spans="1:12" s="384" customFormat="1" ht="20.100000000000001" hidden="1" customHeight="1" x14ac:dyDescent="0.25">
      <c r="A676" s="429">
        <v>82</v>
      </c>
      <c r="B676" s="342">
        <v>41601</v>
      </c>
      <c r="C676" s="437" t="s">
        <v>612</v>
      </c>
      <c r="D676" s="430" t="s">
        <v>3398</v>
      </c>
      <c r="E676" s="356" t="s">
        <v>32</v>
      </c>
      <c r="F676" s="356" t="s">
        <v>192</v>
      </c>
      <c r="G676" s="429" t="s">
        <v>93</v>
      </c>
      <c r="H676" s="429" t="s">
        <v>2672</v>
      </c>
      <c r="I676" s="429" t="s">
        <v>2672</v>
      </c>
      <c r="J676" s="429" t="s">
        <v>2672</v>
      </c>
      <c r="K676" s="429">
        <v>1</v>
      </c>
      <c r="L676" s="429" t="s">
        <v>94</v>
      </c>
    </row>
    <row r="677" spans="1:12" s="384" customFormat="1" ht="20.100000000000001" hidden="1" customHeight="1" x14ac:dyDescent="0.25">
      <c r="A677" s="429">
        <v>83</v>
      </c>
      <c r="B677" s="342">
        <v>41601</v>
      </c>
      <c r="C677" s="437" t="s">
        <v>194</v>
      </c>
      <c r="D677" s="356" t="s">
        <v>3400</v>
      </c>
      <c r="E677" s="356" t="s">
        <v>195</v>
      </c>
      <c r="F677" s="356" t="s">
        <v>196</v>
      </c>
      <c r="G677" s="429" t="s">
        <v>93</v>
      </c>
      <c r="H677" s="429" t="s">
        <v>2672</v>
      </c>
      <c r="I677" s="429" t="s">
        <v>2672</v>
      </c>
      <c r="J677" s="429">
        <v>1</v>
      </c>
      <c r="K677" s="429" t="s">
        <v>2672</v>
      </c>
      <c r="L677" s="429" t="s">
        <v>94</v>
      </c>
    </row>
    <row r="678" spans="1:12" s="384" customFormat="1" ht="20.100000000000001" hidden="1" customHeight="1" x14ac:dyDescent="0.25">
      <c r="A678" s="429">
        <v>84</v>
      </c>
      <c r="B678" s="342">
        <v>41602</v>
      </c>
      <c r="C678" s="437" t="s">
        <v>207</v>
      </c>
      <c r="D678" s="356" t="s">
        <v>3403</v>
      </c>
      <c r="E678" s="356" t="s">
        <v>106</v>
      </c>
      <c r="F678" s="356" t="s">
        <v>199</v>
      </c>
      <c r="G678" s="429" t="s">
        <v>93</v>
      </c>
      <c r="H678" s="429" t="s">
        <v>2672</v>
      </c>
      <c r="I678" s="429" t="s">
        <v>2672</v>
      </c>
      <c r="J678" s="429" t="s">
        <v>2672</v>
      </c>
      <c r="K678" s="429">
        <v>1</v>
      </c>
      <c r="L678" s="429" t="s">
        <v>50</v>
      </c>
    </row>
    <row r="679" spans="1:12" s="384" customFormat="1" ht="20.100000000000001" hidden="1" customHeight="1" x14ac:dyDescent="0.25">
      <c r="A679" s="429">
        <v>85</v>
      </c>
      <c r="B679" s="342">
        <v>41602</v>
      </c>
      <c r="C679" s="437" t="s">
        <v>436</v>
      </c>
      <c r="D679" s="356" t="s">
        <v>3405</v>
      </c>
      <c r="E679" s="356" t="s">
        <v>92</v>
      </c>
      <c r="F679" s="356" t="s">
        <v>201</v>
      </c>
      <c r="G679" s="429" t="s">
        <v>93</v>
      </c>
      <c r="H679" s="429" t="s">
        <v>2672</v>
      </c>
      <c r="I679" s="429" t="s">
        <v>2672</v>
      </c>
      <c r="J679" s="429" t="s">
        <v>2672</v>
      </c>
      <c r="K679" s="429">
        <v>1</v>
      </c>
      <c r="L679" s="429" t="s">
        <v>50</v>
      </c>
    </row>
    <row r="680" spans="1:12" s="384" customFormat="1" ht="20.100000000000001" hidden="1" customHeight="1" x14ac:dyDescent="0.25">
      <c r="A680" s="429">
        <v>86</v>
      </c>
      <c r="B680" s="342">
        <v>41603</v>
      </c>
      <c r="C680" s="437">
        <v>22.5</v>
      </c>
      <c r="D680" s="356" t="s">
        <v>3407</v>
      </c>
      <c r="E680" s="356" t="s">
        <v>99</v>
      </c>
      <c r="F680" s="356" t="s">
        <v>36</v>
      </c>
      <c r="G680" s="429" t="s">
        <v>93</v>
      </c>
      <c r="H680" s="429" t="s">
        <v>2672</v>
      </c>
      <c r="I680" s="429" t="s">
        <v>2672</v>
      </c>
      <c r="J680" s="429" t="s">
        <v>2672</v>
      </c>
      <c r="K680" s="429" t="s">
        <v>2672</v>
      </c>
      <c r="L680" s="429" t="s">
        <v>54</v>
      </c>
    </row>
    <row r="681" spans="1:12" s="384" customFormat="1" ht="20.100000000000001" hidden="1" customHeight="1" x14ac:dyDescent="0.25">
      <c r="A681" s="429">
        <v>87</v>
      </c>
      <c r="B681" s="342">
        <v>41603</v>
      </c>
      <c r="C681" s="437" t="s">
        <v>203</v>
      </c>
      <c r="D681" s="356" t="s">
        <v>3409</v>
      </c>
      <c r="E681" s="356" t="s">
        <v>25</v>
      </c>
      <c r="F681" s="427" t="s">
        <v>205</v>
      </c>
      <c r="G681" s="429" t="s">
        <v>206</v>
      </c>
      <c r="H681" s="429" t="s">
        <v>2672</v>
      </c>
      <c r="I681" s="429" t="s">
        <v>2672</v>
      </c>
      <c r="J681" s="429" t="s">
        <v>2672</v>
      </c>
      <c r="K681" s="429" t="s">
        <v>2672</v>
      </c>
      <c r="L681" s="429" t="s">
        <v>54</v>
      </c>
    </row>
    <row r="682" spans="1:12" s="384" customFormat="1" ht="20.100000000000001" hidden="1" customHeight="1" x14ac:dyDescent="0.25">
      <c r="A682" s="429">
        <v>88</v>
      </c>
      <c r="B682" s="342">
        <v>41604</v>
      </c>
      <c r="C682" s="437" t="s">
        <v>207</v>
      </c>
      <c r="D682" s="356" t="s">
        <v>3410</v>
      </c>
      <c r="E682" s="356" t="s">
        <v>32</v>
      </c>
      <c r="F682" s="356" t="s">
        <v>192</v>
      </c>
      <c r="G682" s="429" t="s">
        <v>93</v>
      </c>
      <c r="H682" s="429" t="s">
        <v>2672</v>
      </c>
      <c r="I682" s="429" t="s">
        <v>2672</v>
      </c>
      <c r="J682" s="429">
        <v>1</v>
      </c>
      <c r="K682" s="429">
        <v>1</v>
      </c>
      <c r="L682" s="429" t="s">
        <v>209</v>
      </c>
    </row>
    <row r="683" spans="1:12" s="384" customFormat="1" ht="20.100000000000001" hidden="1" customHeight="1" x14ac:dyDescent="0.25">
      <c r="A683" s="429">
        <v>89</v>
      </c>
      <c r="B683" s="342">
        <v>41604</v>
      </c>
      <c r="C683" s="437">
        <v>11.38</v>
      </c>
      <c r="D683" s="356" t="s">
        <v>3411</v>
      </c>
      <c r="E683" s="356" t="s">
        <v>106</v>
      </c>
      <c r="F683" s="356" t="s">
        <v>36</v>
      </c>
      <c r="G683" s="429" t="s">
        <v>93</v>
      </c>
      <c r="H683" s="429" t="s">
        <v>2672</v>
      </c>
      <c r="I683" s="429" t="s">
        <v>2672</v>
      </c>
      <c r="J683" s="429" t="s">
        <v>2672</v>
      </c>
      <c r="K683" s="429">
        <v>1</v>
      </c>
      <c r="L683" s="429" t="s">
        <v>62</v>
      </c>
    </row>
    <row r="684" spans="1:12" s="384" customFormat="1" ht="20.100000000000001" hidden="1" customHeight="1" x14ac:dyDescent="0.25">
      <c r="A684" s="429">
        <v>90</v>
      </c>
      <c r="B684" s="352">
        <v>41605</v>
      </c>
      <c r="C684" s="437" t="s">
        <v>212</v>
      </c>
      <c r="D684" s="426" t="s">
        <v>3413</v>
      </c>
      <c r="E684" s="356" t="s">
        <v>25</v>
      </c>
      <c r="F684" s="427" t="s">
        <v>214</v>
      </c>
      <c r="G684" s="429" t="s">
        <v>93</v>
      </c>
      <c r="H684" s="429" t="s">
        <v>2672</v>
      </c>
      <c r="I684" s="429" t="s">
        <v>2672</v>
      </c>
      <c r="J684" s="429">
        <v>1</v>
      </c>
      <c r="K684" s="429" t="s">
        <v>2672</v>
      </c>
      <c r="L684" s="429" t="s">
        <v>123</v>
      </c>
    </row>
    <row r="685" spans="1:12" s="384" customFormat="1" ht="20.100000000000001" hidden="1" customHeight="1" x14ac:dyDescent="0.25">
      <c r="A685" s="429">
        <v>91</v>
      </c>
      <c r="B685" s="352">
        <v>41606</v>
      </c>
      <c r="C685" s="437" t="s">
        <v>215</v>
      </c>
      <c r="D685" s="426" t="s">
        <v>3414</v>
      </c>
      <c r="E685" s="356" t="s">
        <v>99</v>
      </c>
      <c r="F685" s="356" t="s">
        <v>36</v>
      </c>
      <c r="G685" s="429" t="s">
        <v>93</v>
      </c>
      <c r="H685" s="429" t="s">
        <v>2672</v>
      </c>
      <c r="I685" s="429" t="s">
        <v>2672</v>
      </c>
      <c r="J685" s="429" t="s">
        <v>2672</v>
      </c>
      <c r="K685" s="429" t="s">
        <v>2672</v>
      </c>
      <c r="L685" s="429" t="s">
        <v>37</v>
      </c>
    </row>
    <row r="686" spans="1:12" s="384" customFormat="1" ht="20.100000000000001" hidden="1" customHeight="1" x14ac:dyDescent="0.25">
      <c r="A686" s="429">
        <v>92</v>
      </c>
      <c r="B686" s="342">
        <v>41606</v>
      </c>
      <c r="C686" s="437" t="s">
        <v>218</v>
      </c>
      <c r="D686" s="426" t="s">
        <v>3415</v>
      </c>
      <c r="E686" s="356" t="s">
        <v>99</v>
      </c>
      <c r="F686" s="427" t="s">
        <v>122</v>
      </c>
      <c r="G686" s="429" t="s">
        <v>93</v>
      </c>
      <c r="H686" s="429" t="s">
        <v>2672</v>
      </c>
      <c r="I686" s="429" t="s">
        <v>2672</v>
      </c>
      <c r="J686" s="429" t="s">
        <v>2672</v>
      </c>
      <c r="K686" s="429" t="s">
        <v>2672</v>
      </c>
      <c r="L686" s="429" t="s">
        <v>37</v>
      </c>
    </row>
    <row r="687" spans="1:12" s="384" customFormat="1" ht="20.100000000000001" hidden="1" customHeight="1" x14ac:dyDescent="0.25">
      <c r="A687" s="429">
        <v>93</v>
      </c>
      <c r="B687" s="342">
        <v>41606</v>
      </c>
      <c r="C687" s="437">
        <v>13.15</v>
      </c>
      <c r="D687" s="426" t="s">
        <v>3417</v>
      </c>
      <c r="E687" s="356" t="s">
        <v>25</v>
      </c>
      <c r="F687" s="427" t="s">
        <v>221</v>
      </c>
      <c r="G687" s="429" t="s">
        <v>93</v>
      </c>
      <c r="H687" s="429" t="s">
        <v>2672</v>
      </c>
      <c r="I687" s="429" t="s">
        <v>2672</v>
      </c>
      <c r="J687" s="429" t="s">
        <v>2672</v>
      </c>
      <c r="K687" s="429" t="s">
        <v>2672</v>
      </c>
      <c r="L687" s="429" t="s">
        <v>37</v>
      </c>
    </row>
    <row r="688" spans="1:12" s="384" customFormat="1" ht="20.100000000000001" hidden="1" customHeight="1" x14ac:dyDescent="0.25">
      <c r="A688" s="429">
        <v>94</v>
      </c>
      <c r="B688" s="342">
        <v>41607</v>
      </c>
      <c r="C688" s="437" t="s">
        <v>222</v>
      </c>
      <c r="D688" s="426" t="s">
        <v>3415</v>
      </c>
      <c r="E688" s="427" t="s">
        <v>224</v>
      </c>
      <c r="F688" s="356" t="s">
        <v>66</v>
      </c>
      <c r="G688" s="429" t="s">
        <v>225</v>
      </c>
      <c r="H688" s="429" t="s">
        <v>2672</v>
      </c>
      <c r="I688" s="429" t="s">
        <v>2672</v>
      </c>
      <c r="J688" s="429">
        <v>1</v>
      </c>
      <c r="K688" s="429" t="s">
        <v>2672</v>
      </c>
      <c r="L688" s="429" t="s">
        <v>47</v>
      </c>
    </row>
    <row r="689" spans="1:12" s="384" customFormat="1" ht="20.100000000000001" hidden="1" customHeight="1" x14ac:dyDescent="0.25">
      <c r="A689" s="429">
        <v>95</v>
      </c>
      <c r="B689" s="342">
        <v>41607</v>
      </c>
      <c r="C689" s="437" t="s">
        <v>226</v>
      </c>
      <c r="D689" s="356" t="s">
        <v>3411</v>
      </c>
      <c r="E689" s="356" t="s">
        <v>228</v>
      </c>
      <c r="F689" s="356" t="s">
        <v>36</v>
      </c>
      <c r="G689" s="429" t="s">
        <v>225</v>
      </c>
      <c r="H689" s="429" t="s">
        <v>2672</v>
      </c>
      <c r="I689" s="429" t="s">
        <v>2672</v>
      </c>
      <c r="J689" s="429">
        <v>1</v>
      </c>
      <c r="K689" s="429">
        <v>1</v>
      </c>
      <c r="L689" s="429" t="s">
        <v>47</v>
      </c>
    </row>
    <row r="690" spans="1:12" s="384" customFormat="1" ht="20.100000000000001" hidden="1" customHeight="1" x14ac:dyDescent="0.25">
      <c r="A690" s="429">
        <v>96</v>
      </c>
      <c r="B690" s="342">
        <v>41607</v>
      </c>
      <c r="C690" s="437" t="s">
        <v>229</v>
      </c>
      <c r="D690" s="426" t="s">
        <v>3421</v>
      </c>
      <c r="E690" s="356" t="s">
        <v>99</v>
      </c>
      <c r="F690" s="356" t="s">
        <v>36</v>
      </c>
      <c r="G690" s="429" t="s">
        <v>225</v>
      </c>
      <c r="H690" s="429" t="s">
        <v>2672</v>
      </c>
      <c r="I690" s="429" t="s">
        <v>2672</v>
      </c>
      <c r="J690" s="429" t="s">
        <v>2672</v>
      </c>
      <c r="K690" s="429" t="s">
        <v>2672</v>
      </c>
      <c r="L690" s="429" t="s">
        <v>47</v>
      </c>
    </row>
    <row r="691" spans="1:12" s="384" customFormat="1" ht="20.100000000000001" hidden="1" customHeight="1" x14ac:dyDescent="0.25">
      <c r="A691" s="429">
        <v>97</v>
      </c>
      <c r="B691" s="342">
        <v>41608</v>
      </c>
      <c r="C691" s="437" t="s">
        <v>230</v>
      </c>
      <c r="D691" s="426" t="s">
        <v>3423</v>
      </c>
      <c r="E691" s="356" t="s">
        <v>106</v>
      </c>
      <c r="F691" s="356" t="s">
        <v>36</v>
      </c>
      <c r="G691" s="429" t="s">
        <v>225</v>
      </c>
      <c r="H691" s="429" t="s">
        <v>2672</v>
      </c>
      <c r="I691" s="429" t="s">
        <v>2672</v>
      </c>
      <c r="J691" s="429" t="s">
        <v>2672</v>
      </c>
      <c r="K691" s="429">
        <v>1</v>
      </c>
      <c r="L691" s="429" t="s">
        <v>94</v>
      </c>
    </row>
    <row r="692" spans="1:12" s="384" customFormat="1" ht="20.100000000000001" hidden="1" customHeight="1" x14ac:dyDescent="0.25">
      <c r="A692" s="429">
        <v>98</v>
      </c>
      <c r="B692" s="342">
        <v>41608</v>
      </c>
      <c r="C692" s="437" t="s">
        <v>3434</v>
      </c>
      <c r="D692" s="426" t="s">
        <v>3424</v>
      </c>
      <c r="E692" s="356" t="s">
        <v>25</v>
      </c>
      <c r="F692" s="427" t="s">
        <v>234</v>
      </c>
      <c r="G692" s="429" t="s">
        <v>225</v>
      </c>
      <c r="H692" s="429" t="s">
        <v>2672</v>
      </c>
      <c r="I692" s="429" t="s">
        <v>2672</v>
      </c>
      <c r="J692" s="429" t="s">
        <v>2672</v>
      </c>
      <c r="K692" s="429" t="s">
        <v>2672</v>
      </c>
      <c r="L692" s="429" t="s">
        <v>94</v>
      </c>
    </row>
    <row r="693" spans="1:12" s="384" customFormat="1" ht="20.100000000000001" hidden="1" customHeight="1" x14ac:dyDescent="0.25">
      <c r="A693" s="429">
        <v>99</v>
      </c>
      <c r="B693" s="342">
        <v>41608</v>
      </c>
      <c r="C693" s="437">
        <v>20.3</v>
      </c>
      <c r="D693" s="430" t="s">
        <v>3425</v>
      </c>
      <c r="E693" s="427" t="s">
        <v>42</v>
      </c>
      <c r="F693" s="356" t="s">
        <v>36</v>
      </c>
      <c r="G693" s="429" t="s">
        <v>225</v>
      </c>
      <c r="H693" s="429" t="s">
        <v>2672</v>
      </c>
      <c r="I693" s="429" t="s">
        <v>2672</v>
      </c>
      <c r="J693" s="429" t="s">
        <v>2672</v>
      </c>
      <c r="K693" s="429">
        <v>1</v>
      </c>
      <c r="L693" s="429" t="s">
        <v>94</v>
      </c>
    </row>
    <row r="694" spans="1:12" s="5" customFormat="1" ht="20.100000000000001" customHeight="1" x14ac:dyDescent="0.25">
      <c r="A694" s="37"/>
      <c r="B694" s="38"/>
      <c r="C694" s="37"/>
      <c r="D694" s="37"/>
      <c r="E694" s="37"/>
      <c r="F694" s="37" t="s">
        <v>3966</v>
      </c>
      <c r="G694" s="37" t="s">
        <v>130</v>
      </c>
      <c r="H694" s="38">
        <f>SUM(H648:H693)</f>
        <v>0</v>
      </c>
      <c r="I694" s="38">
        <f>SUM(I648:I693)</f>
        <v>0</v>
      </c>
      <c r="J694" s="38">
        <f>SUM(J648:J693)</f>
        <v>16</v>
      </c>
      <c r="K694" s="38">
        <f>SUM(K648:K693)</f>
        <v>27</v>
      </c>
      <c r="L694" s="37"/>
    </row>
    <row r="695" spans="1:12" s="384" customFormat="1" ht="20.100000000000001" hidden="1" customHeight="1" x14ac:dyDescent="0.25">
      <c r="A695" s="429">
        <v>100</v>
      </c>
      <c r="B695" s="342">
        <v>41609</v>
      </c>
      <c r="C695" s="437" t="s">
        <v>612</v>
      </c>
      <c r="D695" s="426" t="s">
        <v>3415</v>
      </c>
      <c r="E695" s="356" t="s">
        <v>25</v>
      </c>
      <c r="F695" s="427" t="s">
        <v>214</v>
      </c>
      <c r="G695" s="429" t="s">
        <v>225</v>
      </c>
      <c r="H695" s="429" t="s">
        <v>2672</v>
      </c>
      <c r="I695" s="429" t="s">
        <v>2672</v>
      </c>
      <c r="J695" s="429">
        <v>2</v>
      </c>
      <c r="K695" s="429" t="s">
        <v>2672</v>
      </c>
      <c r="L695" s="429" t="s">
        <v>50</v>
      </c>
    </row>
    <row r="696" spans="1:12" s="384" customFormat="1" ht="20.100000000000001" hidden="1" customHeight="1" x14ac:dyDescent="0.25">
      <c r="A696" s="429">
        <v>101</v>
      </c>
      <c r="B696" s="342">
        <v>41609</v>
      </c>
      <c r="C696" s="437" t="s">
        <v>254</v>
      </c>
      <c r="D696" s="426" t="s">
        <v>180</v>
      </c>
      <c r="E696" s="356" t="s">
        <v>99</v>
      </c>
      <c r="F696" s="356" t="s">
        <v>179</v>
      </c>
      <c r="G696" s="429" t="s">
        <v>225</v>
      </c>
      <c r="H696" s="429" t="s">
        <v>2672</v>
      </c>
      <c r="I696" s="429" t="s">
        <v>2672</v>
      </c>
      <c r="J696" s="429">
        <v>1</v>
      </c>
      <c r="K696" s="429">
        <v>1</v>
      </c>
      <c r="L696" s="429" t="s">
        <v>50</v>
      </c>
    </row>
    <row r="697" spans="1:12" s="384" customFormat="1" ht="20.100000000000001" hidden="1" customHeight="1" x14ac:dyDescent="0.25">
      <c r="A697" s="429">
        <v>102</v>
      </c>
      <c r="B697" s="342">
        <v>41609</v>
      </c>
      <c r="C697" s="437" t="s">
        <v>197</v>
      </c>
      <c r="D697" s="426" t="s">
        <v>69</v>
      </c>
      <c r="E697" s="356" t="s">
        <v>70</v>
      </c>
      <c r="F697" s="427" t="s">
        <v>71</v>
      </c>
      <c r="G697" s="429" t="s">
        <v>225</v>
      </c>
      <c r="H697" s="429" t="s">
        <v>2672</v>
      </c>
      <c r="I697" s="429" t="s">
        <v>2672</v>
      </c>
      <c r="J697" s="429" t="s">
        <v>2672</v>
      </c>
      <c r="K697" s="429" t="s">
        <v>2672</v>
      </c>
      <c r="L697" s="429" t="s">
        <v>50</v>
      </c>
    </row>
    <row r="698" spans="1:12" s="384" customFormat="1" ht="20.100000000000001" hidden="1" customHeight="1" x14ac:dyDescent="0.25">
      <c r="A698" s="429">
        <v>103</v>
      </c>
      <c r="B698" s="342">
        <v>41611</v>
      </c>
      <c r="C698" s="437" t="s">
        <v>436</v>
      </c>
      <c r="D698" s="426" t="s">
        <v>244</v>
      </c>
      <c r="E698" s="356" t="s">
        <v>25</v>
      </c>
      <c r="F698" s="427" t="s">
        <v>245</v>
      </c>
      <c r="G698" s="429" t="s">
        <v>225</v>
      </c>
      <c r="H698" s="429" t="s">
        <v>2672</v>
      </c>
      <c r="I698" s="429" t="s">
        <v>2672</v>
      </c>
      <c r="J698" s="429" t="s">
        <v>2672</v>
      </c>
      <c r="K698" s="429">
        <v>1</v>
      </c>
      <c r="L698" s="429" t="s">
        <v>62</v>
      </c>
    </row>
    <row r="699" spans="1:12" s="384" customFormat="1" ht="20.100000000000001" hidden="1" customHeight="1" x14ac:dyDescent="0.25">
      <c r="A699" s="429">
        <v>104</v>
      </c>
      <c r="B699" s="342">
        <v>41611</v>
      </c>
      <c r="C699" s="437" t="s">
        <v>602</v>
      </c>
      <c r="D699" s="426" t="s">
        <v>247</v>
      </c>
      <c r="E699" s="356" t="s">
        <v>99</v>
      </c>
      <c r="F699" s="356" t="s">
        <v>192</v>
      </c>
      <c r="G699" s="429" t="s">
        <v>225</v>
      </c>
      <c r="H699" s="429" t="s">
        <v>2672</v>
      </c>
      <c r="I699" s="429" t="s">
        <v>2672</v>
      </c>
      <c r="J699" s="429" t="s">
        <v>2672</v>
      </c>
      <c r="K699" s="429" t="s">
        <v>2672</v>
      </c>
      <c r="L699" s="429" t="s">
        <v>62</v>
      </c>
    </row>
    <row r="700" spans="1:12" s="384" customFormat="1" ht="20.100000000000001" hidden="1" customHeight="1" x14ac:dyDescent="0.25">
      <c r="A700" s="429">
        <v>105</v>
      </c>
      <c r="B700" s="342">
        <v>41611</v>
      </c>
      <c r="C700" s="437" t="s">
        <v>3441</v>
      </c>
      <c r="D700" s="426" t="s">
        <v>249</v>
      </c>
      <c r="E700" s="356" t="s">
        <v>45</v>
      </c>
      <c r="F700" s="427" t="s">
        <v>250</v>
      </c>
      <c r="G700" s="429" t="s">
        <v>225</v>
      </c>
      <c r="H700" s="429" t="s">
        <v>2672</v>
      </c>
      <c r="I700" s="429" t="s">
        <v>2672</v>
      </c>
      <c r="J700" s="429">
        <v>1</v>
      </c>
      <c r="K700" s="429" t="s">
        <v>2672</v>
      </c>
      <c r="L700" s="429" t="s">
        <v>62</v>
      </c>
    </row>
    <row r="701" spans="1:12" s="384" customFormat="1" ht="20.100000000000001" hidden="1" customHeight="1" x14ac:dyDescent="0.25">
      <c r="A701" s="429">
        <v>106</v>
      </c>
      <c r="B701" s="342">
        <v>41612</v>
      </c>
      <c r="C701" s="437" t="s">
        <v>3442</v>
      </c>
      <c r="D701" s="426" t="s">
        <v>69</v>
      </c>
      <c r="E701" s="356" t="s">
        <v>25</v>
      </c>
      <c r="F701" s="427" t="s">
        <v>250</v>
      </c>
      <c r="G701" s="429" t="s">
        <v>225</v>
      </c>
      <c r="H701" s="429" t="s">
        <v>2672</v>
      </c>
      <c r="I701" s="429" t="s">
        <v>2672</v>
      </c>
      <c r="J701" s="429" t="s">
        <v>2672</v>
      </c>
      <c r="K701" s="429" t="s">
        <v>2672</v>
      </c>
      <c r="L701" s="429" t="s">
        <v>123</v>
      </c>
    </row>
    <row r="702" spans="1:12" s="384" customFormat="1" ht="20.100000000000001" hidden="1" customHeight="1" x14ac:dyDescent="0.25">
      <c r="A702" s="429">
        <v>107</v>
      </c>
      <c r="B702" s="342">
        <v>41612</v>
      </c>
      <c r="C702" s="437" t="s">
        <v>254</v>
      </c>
      <c r="D702" s="426" t="s">
        <v>180</v>
      </c>
      <c r="E702" s="356" t="s">
        <v>99</v>
      </c>
      <c r="F702" s="356" t="s">
        <v>179</v>
      </c>
      <c r="G702" s="429" t="s">
        <v>36</v>
      </c>
      <c r="H702" s="429" t="s">
        <v>2672</v>
      </c>
      <c r="I702" s="429" t="s">
        <v>2672</v>
      </c>
      <c r="J702" s="429" t="s">
        <v>2672</v>
      </c>
      <c r="K702" s="429" t="s">
        <v>2672</v>
      </c>
      <c r="L702" s="429" t="s">
        <v>123</v>
      </c>
    </row>
    <row r="703" spans="1:12" s="384" customFormat="1" ht="20.100000000000001" hidden="1" customHeight="1" x14ac:dyDescent="0.25">
      <c r="A703" s="429">
        <v>108</v>
      </c>
      <c r="B703" s="342">
        <v>41613</v>
      </c>
      <c r="C703" s="437" t="s">
        <v>433</v>
      </c>
      <c r="D703" s="426" t="s">
        <v>238</v>
      </c>
      <c r="E703" s="356" t="s">
        <v>25</v>
      </c>
      <c r="F703" s="427" t="s">
        <v>239</v>
      </c>
      <c r="G703" s="429" t="s">
        <v>114</v>
      </c>
      <c r="H703" s="429" t="s">
        <v>2672</v>
      </c>
      <c r="I703" s="429" t="s">
        <v>2672</v>
      </c>
      <c r="J703" s="429" t="s">
        <v>2672</v>
      </c>
      <c r="K703" s="429">
        <v>1</v>
      </c>
      <c r="L703" s="429" t="s">
        <v>37</v>
      </c>
    </row>
    <row r="704" spans="1:12" s="384" customFormat="1" ht="20.100000000000001" hidden="1" customHeight="1" x14ac:dyDescent="0.25">
      <c r="A704" s="429">
        <v>109</v>
      </c>
      <c r="B704" s="342">
        <v>41614</v>
      </c>
      <c r="C704" s="437" t="s">
        <v>637</v>
      </c>
      <c r="D704" s="426" t="s">
        <v>241</v>
      </c>
      <c r="E704" s="356" t="s">
        <v>99</v>
      </c>
      <c r="F704" s="427" t="s">
        <v>242</v>
      </c>
      <c r="G704" s="429" t="s">
        <v>225</v>
      </c>
      <c r="H704" s="429" t="s">
        <v>2672</v>
      </c>
      <c r="I704" s="429" t="s">
        <v>2672</v>
      </c>
      <c r="J704" s="429" t="s">
        <v>2672</v>
      </c>
      <c r="K704" s="429">
        <v>2</v>
      </c>
      <c r="L704" s="429" t="s">
        <v>47</v>
      </c>
    </row>
    <row r="705" spans="1:12" s="384" customFormat="1" ht="20.100000000000001" hidden="1" customHeight="1" x14ac:dyDescent="0.25">
      <c r="A705" s="429">
        <v>110</v>
      </c>
      <c r="B705" s="342">
        <v>41618</v>
      </c>
      <c r="C705" s="437" t="s">
        <v>349</v>
      </c>
      <c r="D705" s="426" t="s">
        <v>244</v>
      </c>
      <c r="E705" s="356" t="s">
        <v>25</v>
      </c>
      <c r="F705" s="427" t="s">
        <v>245</v>
      </c>
      <c r="G705" s="429" t="s">
        <v>225</v>
      </c>
      <c r="H705" s="429" t="s">
        <v>2672</v>
      </c>
      <c r="I705" s="429" t="s">
        <v>2672</v>
      </c>
      <c r="J705" s="429" t="s">
        <v>2672</v>
      </c>
      <c r="K705" s="429" t="s">
        <v>2672</v>
      </c>
      <c r="L705" s="429" t="s">
        <v>62</v>
      </c>
    </row>
    <row r="706" spans="1:12" s="384" customFormat="1" ht="20.100000000000001" hidden="1" customHeight="1" x14ac:dyDescent="0.25">
      <c r="A706" s="429">
        <v>112</v>
      </c>
      <c r="B706" s="342">
        <v>41618</v>
      </c>
      <c r="C706" s="437" t="s">
        <v>3443</v>
      </c>
      <c r="D706" s="426" t="s">
        <v>247</v>
      </c>
      <c r="E706" s="356" t="s">
        <v>99</v>
      </c>
      <c r="F706" s="356" t="s">
        <v>192</v>
      </c>
      <c r="G706" s="429" t="s">
        <v>225</v>
      </c>
      <c r="H706" s="429" t="s">
        <v>2672</v>
      </c>
      <c r="I706" s="429" t="s">
        <v>2672</v>
      </c>
      <c r="J706" s="429" t="s">
        <v>2672</v>
      </c>
      <c r="K706" s="429">
        <v>1</v>
      </c>
      <c r="L706" s="429" t="s">
        <v>62</v>
      </c>
    </row>
    <row r="707" spans="1:12" s="384" customFormat="1" ht="20.100000000000001" hidden="1" customHeight="1" x14ac:dyDescent="0.25">
      <c r="A707" s="429">
        <v>113</v>
      </c>
      <c r="B707" s="342">
        <v>41620</v>
      </c>
      <c r="C707" s="437" t="s">
        <v>237</v>
      </c>
      <c r="D707" s="426" t="s">
        <v>249</v>
      </c>
      <c r="E707" s="356" t="s">
        <v>45</v>
      </c>
      <c r="F707" s="427" t="s">
        <v>250</v>
      </c>
      <c r="G707" s="429" t="s">
        <v>225</v>
      </c>
      <c r="H707" s="429" t="s">
        <v>2672</v>
      </c>
      <c r="I707" s="429" t="s">
        <v>2672</v>
      </c>
      <c r="J707" s="429">
        <v>1</v>
      </c>
      <c r="K707" s="429" t="s">
        <v>2672</v>
      </c>
      <c r="L707" s="429" t="s">
        <v>37</v>
      </c>
    </row>
    <row r="708" spans="1:12" s="384" customFormat="1" ht="20.100000000000001" hidden="1" customHeight="1" x14ac:dyDescent="0.25">
      <c r="A708" s="429">
        <v>114</v>
      </c>
      <c r="B708" s="342">
        <v>41621</v>
      </c>
      <c r="C708" s="437" t="s">
        <v>240</v>
      </c>
      <c r="D708" s="426" t="s">
        <v>252</v>
      </c>
      <c r="E708" s="356" t="s">
        <v>253</v>
      </c>
      <c r="F708" s="356" t="s">
        <v>36</v>
      </c>
      <c r="G708" s="429" t="s">
        <v>114</v>
      </c>
      <c r="H708" s="429" t="s">
        <v>2672</v>
      </c>
      <c r="I708" s="429" t="s">
        <v>2672</v>
      </c>
      <c r="J708" s="429">
        <v>1</v>
      </c>
      <c r="K708" s="429"/>
      <c r="L708" s="429" t="s">
        <v>47</v>
      </c>
    </row>
    <row r="709" spans="1:12" s="384" customFormat="1" ht="20.100000000000001" hidden="1" customHeight="1" x14ac:dyDescent="0.25">
      <c r="A709" s="429">
        <v>115</v>
      </c>
      <c r="B709" s="342">
        <v>41623</v>
      </c>
      <c r="C709" s="437" t="s">
        <v>243</v>
      </c>
      <c r="D709" s="426" t="s">
        <v>200</v>
      </c>
      <c r="E709" s="356" t="s">
        <v>92</v>
      </c>
      <c r="F709" s="356" t="s">
        <v>201</v>
      </c>
      <c r="G709" s="429" t="s">
        <v>225</v>
      </c>
      <c r="H709" s="429" t="s">
        <v>2672</v>
      </c>
      <c r="I709" s="429" t="s">
        <v>2672</v>
      </c>
      <c r="J709" s="429">
        <v>1</v>
      </c>
      <c r="K709" s="429" t="s">
        <v>2672</v>
      </c>
      <c r="L709" s="429" t="s">
        <v>50</v>
      </c>
    </row>
    <row r="710" spans="1:12" s="384" customFormat="1" ht="20.100000000000001" hidden="1" customHeight="1" x14ac:dyDescent="0.25">
      <c r="A710" s="429">
        <v>116</v>
      </c>
      <c r="B710" s="352">
        <v>41624</v>
      </c>
      <c r="C710" s="437" t="s">
        <v>246</v>
      </c>
      <c r="D710" s="426" t="s">
        <v>202</v>
      </c>
      <c r="E710" s="356" t="s">
        <v>99</v>
      </c>
      <c r="F710" s="356" t="s">
        <v>36</v>
      </c>
      <c r="G710" s="429" t="s">
        <v>225</v>
      </c>
      <c r="H710" s="429"/>
      <c r="I710" s="429" t="s">
        <v>2672</v>
      </c>
      <c r="J710" s="429"/>
      <c r="K710" s="429">
        <v>1</v>
      </c>
      <c r="L710" s="429" t="s">
        <v>54</v>
      </c>
    </row>
    <row r="711" spans="1:12" s="384" customFormat="1" ht="20.100000000000001" hidden="1" customHeight="1" x14ac:dyDescent="0.25">
      <c r="A711" s="429">
        <v>117</v>
      </c>
      <c r="B711" s="352">
        <v>41625</v>
      </c>
      <c r="C711" s="437">
        <v>14.3</v>
      </c>
      <c r="D711" s="426" t="s">
        <v>263</v>
      </c>
      <c r="E711" s="356" t="s">
        <v>264</v>
      </c>
      <c r="F711" s="356" t="s">
        <v>36</v>
      </c>
      <c r="G711" s="429" t="s">
        <v>93</v>
      </c>
      <c r="H711" s="429" t="s">
        <v>2672</v>
      </c>
      <c r="I711" s="429" t="s">
        <v>2672</v>
      </c>
      <c r="J711" s="429">
        <v>1</v>
      </c>
      <c r="K711" s="429" t="s">
        <v>2672</v>
      </c>
      <c r="L711" s="429" t="s">
        <v>62</v>
      </c>
    </row>
    <row r="712" spans="1:12" s="384" customFormat="1" ht="20.100000000000001" hidden="1" customHeight="1" x14ac:dyDescent="0.25">
      <c r="A712" s="429">
        <v>118</v>
      </c>
      <c r="B712" s="342">
        <v>41626</v>
      </c>
      <c r="C712" s="437" t="s">
        <v>235</v>
      </c>
      <c r="D712" s="426" t="s">
        <v>236</v>
      </c>
      <c r="E712" s="356" t="s">
        <v>32</v>
      </c>
      <c r="F712" s="356" t="s">
        <v>36</v>
      </c>
      <c r="G712" s="429" t="s">
        <v>93</v>
      </c>
      <c r="H712" s="429" t="s">
        <v>2672</v>
      </c>
      <c r="I712" s="429" t="s">
        <v>2672</v>
      </c>
      <c r="J712" s="429">
        <v>1</v>
      </c>
      <c r="K712" s="429">
        <v>1</v>
      </c>
      <c r="L712" s="429" t="s">
        <v>123</v>
      </c>
    </row>
    <row r="713" spans="1:12" s="384" customFormat="1" ht="20.100000000000001" hidden="1" customHeight="1" x14ac:dyDescent="0.25">
      <c r="A713" s="429">
        <v>119</v>
      </c>
      <c r="B713" s="342">
        <v>41628</v>
      </c>
      <c r="C713" s="437" t="s">
        <v>237</v>
      </c>
      <c r="D713" s="426" t="s">
        <v>238</v>
      </c>
      <c r="E713" s="356" t="s">
        <v>25</v>
      </c>
      <c r="F713" s="427" t="s">
        <v>239</v>
      </c>
      <c r="G713" s="429" t="s">
        <v>93</v>
      </c>
      <c r="H713" s="429" t="s">
        <v>2672</v>
      </c>
      <c r="I713" s="429" t="s">
        <v>2672</v>
      </c>
      <c r="J713" s="429" t="s">
        <v>2672</v>
      </c>
      <c r="K713" s="429" t="s">
        <v>2672</v>
      </c>
      <c r="L713" s="429" t="s">
        <v>47</v>
      </c>
    </row>
    <row r="714" spans="1:12" s="384" customFormat="1" ht="20.100000000000001" hidden="1" customHeight="1" x14ac:dyDescent="0.25">
      <c r="A714" s="429">
        <v>120</v>
      </c>
      <c r="B714" s="342">
        <v>41630</v>
      </c>
      <c r="C714" s="437" t="s">
        <v>240</v>
      </c>
      <c r="D714" s="426" t="s">
        <v>241</v>
      </c>
      <c r="E714" s="356" t="s">
        <v>99</v>
      </c>
      <c r="F714" s="427" t="s">
        <v>242</v>
      </c>
      <c r="G714" s="429" t="s">
        <v>93</v>
      </c>
      <c r="H714" s="429" t="s">
        <v>2672</v>
      </c>
      <c r="I714" s="429" t="s">
        <v>2672</v>
      </c>
      <c r="J714" s="429">
        <v>1</v>
      </c>
      <c r="K714" s="429">
        <v>1</v>
      </c>
      <c r="L714" s="429" t="s">
        <v>50</v>
      </c>
    </row>
    <row r="715" spans="1:12" s="384" customFormat="1" ht="20.100000000000001" hidden="1" customHeight="1" x14ac:dyDescent="0.25">
      <c r="A715" s="429">
        <v>121</v>
      </c>
      <c r="B715" s="342">
        <v>41631</v>
      </c>
      <c r="C715" s="437" t="s">
        <v>243</v>
      </c>
      <c r="D715" s="426" t="s">
        <v>244</v>
      </c>
      <c r="E715" s="356" t="s">
        <v>25</v>
      </c>
      <c r="F715" s="427" t="s">
        <v>245</v>
      </c>
      <c r="G715" s="429" t="s">
        <v>225</v>
      </c>
      <c r="H715" s="429" t="s">
        <v>2672</v>
      </c>
      <c r="I715" s="429" t="s">
        <v>2672</v>
      </c>
      <c r="J715" s="429" t="s">
        <v>2672</v>
      </c>
      <c r="K715" s="429" t="s">
        <v>2672</v>
      </c>
      <c r="L715" s="429" t="s">
        <v>54</v>
      </c>
    </row>
    <row r="716" spans="1:12" s="384" customFormat="1" ht="20.100000000000001" hidden="1" customHeight="1" x14ac:dyDescent="0.25">
      <c r="A716" s="429">
        <v>122</v>
      </c>
      <c r="B716" s="342">
        <v>41631</v>
      </c>
      <c r="C716" s="437" t="s">
        <v>246</v>
      </c>
      <c r="D716" s="426" t="s">
        <v>247</v>
      </c>
      <c r="E716" s="356" t="s">
        <v>99</v>
      </c>
      <c r="F716" s="356" t="s">
        <v>192</v>
      </c>
      <c r="G716" s="429" t="s">
        <v>225</v>
      </c>
      <c r="H716" s="429" t="s">
        <v>2672</v>
      </c>
      <c r="I716" s="429" t="s">
        <v>2672</v>
      </c>
      <c r="J716" s="429" t="s">
        <v>2672</v>
      </c>
      <c r="K716" s="429">
        <v>1</v>
      </c>
      <c r="L716" s="429" t="s">
        <v>54</v>
      </c>
    </row>
    <row r="717" spans="1:12" s="384" customFormat="1" ht="20.100000000000001" hidden="1" customHeight="1" x14ac:dyDescent="0.25">
      <c r="A717" s="429">
        <v>123</v>
      </c>
      <c r="B717" s="342">
        <v>41541</v>
      </c>
      <c r="C717" s="437" t="s">
        <v>3444</v>
      </c>
      <c r="D717" s="426" t="s">
        <v>249</v>
      </c>
      <c r="E717" s="356" t="s">
        <v>45</v>
      </c>
      <c r="F717" s="427" t="s">
        <v>250</v>
      </c>
      <c r="G717" s="429" t="s">
        <v>93</v>
      </c>
      <c r="H717" s="429" t="s">
        <v>2672</v>
      </c>
      <c r="I717" s="429" t="s">
        <v>2672</v>
      </c>
      <c r="J717" s="429">
        <v>1</v>
      </c>
      <c r="K717" s="429" t="s">
        <v>2672</v>
      </c>
      <c r="L717" s="429" t="s">
        <v>62</v>
      </c>
    </row>
    <row r="718" spans="1:12" s="384" customFormat="1" ht="20.100000000000001" hidden="1" customHeight="1" x14ac:dyDescent="0.25">
      <c r="A718" s="429">
        <v>124</v>
      </c>
      <c r="B718" s="342">
        <v>41541</v>
      </c>
      <c r="C718" s="437">
        <v>9.4499999999999993</v>
      </c>
      <c r="D718" s="426" t="s">
        <v>252</v>
      </c>
      <c r="E718" s="356" t="s">
        <v>253</v>
      </c>
      <c r="F718" s="356" t="s">
        <v>36</v>
      </c>
      <c r="G718" s="429" t="s">
        <v>93</v>
      </c>
      <c r="H718" s="429" t="s">
        <v>2672</v>
      </c>
      <c r="I718" s="429" t="s">
        <v>2672</v>
      </c>
      <c r="J718" s="429" t="s">
        <v>2672</v>
      </c>
      <c r="K718" s="429" t="s">
        <v>2672</v>
      </c>
      <c r="L718" s="429" t="s">
        <v>62</v>
      </c>
    </row>
    <row r="719" spans="1:12" s="384" customFormat="1" ht="20.100000000000001" hidden="1" customHeight="1" x14ac:dyDescent="0.25">
      <c r="A719" s="429">
        <v>125</v>
      </c>
      <c r="B719" s="342">
        <v>41636</v>
      </c>
      <c r="C719" s="437" t="s">
        <v>254</v>
      </c>
      <c r="D719" s="426" t="s">
        <v>255</v>
      </c>
      <c r="E719" s="356" t="s">
        <v>99</v>
      </c>
      <c r="F719" s="356" t="s">
        <v>192</v>
      </c>
      <c r="G719" s="429" t="s">
        <v>72</v>
      </c>
      <c r="H719" s="429" t="s">
        <v>2672</v>
      </c>
      <c r="I719" s="429" t="s">
        <v>2672</v>
      </c>
      <c r="J719" s="429">
        <v>1</v>
      </c>
      <c r="K719" s="429" t="s">
        <v>3445</v>
      </c>
      <c r="L719" s="429" t="s">
        <v>94</v>
      </c>
    </row>
    <row r="720" spans="1:12" s="384" customFormat="1" ht="20.100000000000001" hidden="1" customHeight="1" x14ac:dyDescent="0.25">
      <c r="A720" s="429">
        <v>126</v>
      </c>
      <c r="B720" s="342">
        <v>41637</v>
      </c>
      <c r="C720" s="437" t="s">
        <v>433</v>
      </c>
      <c r="D720" s="426" t="s">
        <v>257</v>
      </c>
      <c r="E720" s="427" t="s">
        <v>42</v>
      </c>
      <c r="F720" s="427" t="s">
        <v>258</v>
      </c>
      <c r="G720" s="429" t="s">
        <v>225</v>
      </c>
      <c r="H720" s="429" t="s">
        <v>2672</v>
      </c>
      <c r="I720" s="429" t="s">
        <v>2672</v>
      </c>
      <c r="J720" s="429" t="s">
        <v>2672</v>
      </c>
      <c r="K720" s="429" t="s">
        <v>2672</v>
      </c>
      <c r="L720" s="429" t="s">
        <v>50</v>
      </c>
    </row>
    <row r="721" spans="1:12" s="384" customFormat="1" ht="20.100000000000001" hidden="1" customHeight="1" x14ac:dyDescent="0.25">
      <c r="A721" s="429">
        <v>127</v>
      </c>
      <c r="B721" s="342">
        <v>41638</v>
      </c>
      <c r="C721" s="437">
        <v>19.45</v>
      </c>
      <c r="D721" s="426" t="s">
        <v>260</v>
      </c>
      <c r="E721" s="356" t="s">
        <v>261</v>
      </c>
      <c r="F721" s="356" t="s">
        <v>36</v>
      </c>
      <c r="G721" s="429" t="s">
        <v>225</v>
      </c>
      <c r="H721" s="429" t="s">
        <v>2672</v>
      </c>
      <c r="I721" s="429" t="s">
        <v>2672</v>
      </c>
      <c r="J721" s="429" t="s">
        <v>2672</v>
      </c>
      <c r="K721" s="429">
        <v>1</v>
      </c>
      <c r="L721" s="429" t="s">
        <v>54</v>
      </c>
    </row>
    <row r="722" spans="1:12" s="384" customFormat="1" ht="20.100000000000001" hidden="1" customHeight="1" x14ac:dyDescent="0.25">
      <c r="A722" s="429">
        <v>128</v>
      </c>
      <c r="B722" s="342">
        <v>41638</v>
      </c>
      <c r="C722" s="437" t="s">
        <v>262</v>
      </c>
      <c r="D722" s="426" t="s">
        <v>263</v>
      </c>
      <c r="E722" s="427" t="s">
        <v>264</v>
      </c>
      <c r="F722" s="356" t="s">
        <v>36</v>
      </c>
      <c r="G722" s="429" t="s">
        <v>225</v>
      </c>
      <c r="H722" s="429" t="s">
        <v>2672</v>
      </c>
      <c r="I722" s="429" t="s">
        <v>2672</v>
      </c>
      <c r="J722" s="429" t="s">
        <v>2672</v>
      </c>
      <c r="K722" s="429" t="s">
        <v>2672</v>
      </c>
      <c r="L722" s="429" t="s">
        <v>54</v>
      </c>
    </row>
    <row r="723" spans="1:12" s="384" customFormat="1" ht="20.100000000000001" hidden="1" customHeight="1" x14ac:dyDescent="0.25">
      <c r="A723" s="429">
        <v>129</v>
      </c>
      <c r="B723" s="342">
        <v>41638</v>
      </c>
      <c r="C723" s="437" t="s">
        <v>265</v>
      </c>
      <c r="D723" s="426" t="s">
        <v>266</v>
      </c>
      <c r="E723" s="356" t="s">
        <v>99</v>
      </c>
      <c r="F723" s="356" t="s">
        <v>36</v>
      </c>
      <c r="G723" s="429" t="s">
        <v>225</v>
      </c>
      <c r="H723" s="429" t="s">
        <v>2672</v>
      </c>
      <c r="I723" s="429" t="s">
        <v>2672</v>
      </c>
      <c r="J723" s="429">
        <v>1</v>
      </c>
      <c r="K723" s="429" t="s">
        <v>2672</v>
      </c>
      <c r="L723" s="429" t="s">
        <v>54</v>
      </c>
    </row>
    <row r="724" spans="1:12" s="384" customFormat="1" ht="20.100000000000001" hidden="1" customHeight="1" x14ac:dyDescent="0.25">
      <c r="A724" s="429">
        <v>130</v>
      </c>
      <c r="B724" s="342">
        <v>41639</v>
      </c>
      <c r="C724" s="437">
        <v>15.16</v>
      </c>
      <c r="D724" s="426" t="s">
        <v>51</v>
      </c>
      <c r="E724" s="356" t="s">
        <v>25</v>
      </c>
      <c r="F724" s="356" t="s">
        <v>269</v>
      </c>
      <c r="G724" s="429" t="s">
        <v>93</v>
      </c>
      <c r="H724" s="429" t="s">
        <v>2672</v>
      </c>
      <c r="I724" s="429" t="s">
        <v>2672</v>
      </c>
      <c r="J724" s="429" t="s">
        <v>2672</v>
      </c>
      <c r="K724" s="429" t="s">
        <v>2672</v>
      </c>
      <c r="L724" s="429" t="s">
        <v>62</v>
      </c>
    </row>
    <row r="725" spans="1:12" s="384" customFormat="1" ht="20.100000000000001" hidden="1" customHeight="1" x14ac:dyDescent="0.25">
      <c r="A725" s="429">
        <v>131</v>
      </c>
      <c r="B725" s="342">
        <v>41639</v>
      </c>
      <c r="C725" s="437" t="s">
        <v>637</v>
      </c>
      <c r="D725" s="426" t="s">
        <v>55</v>
      </c>
      <c r="E725" s="427" t="s">
        <v>42</v>
      </c>
      <c r="F725" s="427" t="s">
        <v>126</v>
      </c>
      <c r="G725" s="429" t="s">
        <v>225</v>
      </c>
      <c r="H725" s="429" t="s">
        <v>2672</v>
      </c>
      <c r="I725" s="429" t="s">
        <v>2672</v>
      </c>
      <c r="J725" s="429">
        <v>2</v>
      </c>
      <c r="K725" s="429" t="s">
        <v>2672</v>
      </c>
      <c r="L725" s="429" t="s">
        <v>62</v>
      </c>
    </row>
    <row r="726" spans="1:12" s="384" customFormat="1" ht="20.100000000000001" hidden="1" customHeight="1" x14ac:dyDescent="0.25">
      <c r="A726" s="429">
        <v>132</v>
      </c>
      <c r="B726" s="342">
        <v>41639</v>
      </c>
      <c r="C726" s="437" t="s">
        <v>243</v>
      </c>
      <c r="D726" s="426" t="s">
        <v>60</v>
      </c>
      <c r="E726" s="356" t="s">
        <v>92</v>
      </c>
      <c r="F726" s="356" t="s">
        <v>128</v>
      </c>
      <c r="G726" s="429" t="s">
        <v>225</v>
      </c>
      <c r="H726" s="429" t="s">
        <v>2672</v>
      </c>
      <c r="I726" s="429" t="s">
        <v>2672</v>
      </c>
      <c r="J726" s="429">
        <v>1</v>
      </c>
      <c r="K726" s="429">
        <v>1</v>
      </c>
      <c r="L726" s="429" t="s">
        <v>62</v>
      </c>
    </row>
    <row r="727" spans="1:12" s="384" customFormat="1" ht="20.100000000000001" hidden="1" customHeight="1" x14ac:dyDescent="0.25">
      <c r="A727" s="429">
        <v>133</v>
      </c>
      <c r="B727" s="342">
        <v>41639</v>
      </c>
      <c r="C727" s="437" t="s">
        <v>349</v>
      </c>
      <c r="D727" s="426" t="s">
        <v>64</v>
      </c>
      <c r="E727" s="356" t="s">
        <v>99</v>
      </c>
      <c r="F727" s="356" t="s">
        <v>49</v>
      </c>
      <c r="G727" s="429" t="s">
        <v>225</v>
      </c>
      <c r="H727" s="429" t="s">
        <v>2672</v>
      </c>
      <c r="I727" s="429" t="s">
        <v>2672</v>
      </c>
      <c r="J727" s="429" t="s">
        <v>2672</v>
      </c>
      <c r="K727" s="429" t="s">
        <v>2672</v>
      </c>
      <c r="L727" s="429" t="s">
        <v>62</v>
      </c>
    </row>
    <row r="728" spans="1:12" s="384" customFormat="1" ht="20.100000000000001" hidden="1" customHeight="1" x14ac:dyDescent="0.25">
      <c r="A728" s="429">
        <v>134</v>
      </c>
      <c r="B728" s="342">
        <v>41639</v>
      </c>
      <c r="C728" s="437">
        <v>1.45</v>
      </c>
      <c r="D728" s="426" t="s">
        <v>69</v>
      </c>
      <c r="E728" s="356" t="s">
        <v>25</v>
      </c>
      <c r="F728" s="427" t="s">
        <v>122</v>
      </c>
      <c r="G728" s="429" t="s">
        <v>225</v>
      </c>
      <c r="H728" s="429" t="s">
        <v>2672</v>
      </c>
      <c r="I728" s="429" t="s">
        <v>2672</v>
      </c>
      <c r="J728" s="429" t="s">
        <v>2672</v>
      </c>
      <c r="K728" s="429">
        <v>1</v>
      </c>
      <c r="L728" s="429" t="s">
        <v>62</v>
      </c>
    </row>
    <row r="729" spans="1:12" s="384" customFormat="1" ht="20.100000000000001" hidden="1" customHeight="1" x14ac:dyDescent="0.25">
      <c r="A729" s="429">
        <v>135</v>
      </c>
      <c r="B729" s="342">
        <v>41639</v>
      </c>
      <c r="C729" s="437" t="s">
        <v>203</v>
      </c>
      <c r="D729" s="426" t="s">
        <v>73</v>
      </c>
      <c r="E729" s="356" t="s">
        <v>99</v>
      </c>
      <c r="F729" s="356" t="s">
        <v>49</v>
      </c>
      <c r="G729" s="429" t="s">
        <v>225</v>
      </c>
      <c r="H729" s="429" t="s">
        <v>2672</v>
      </c>
      <c r="I729" s="429" t="s">
        <v>2672</v>
      </c>
      <c r="J729" s="429" t="s">
        <v>2672</v>
      </c>
      <c r="K729" s="429" t="s">
        <v>2672</v>
      </c>
      <c r="L729" s="429" t="s">
        <v>62</v>
      </c>
    </row>
    <row r="730" spans="1:12" s="5" customFormat="1" ht="20.100000000000001" customHeight="1" x14ac:dyDescent="0.25">
      <c r="A730" s="37"/>
      <c r="B730" s="38"/>
      <c r="C730" s="37"/>
      <c r="D730" s="37"/>
      <c r="E730" s="37"/>
      <c r="F730" s="37" t="s">
        <v>3977</v>
      </c>
      <c r="G730" s="37" t="s">
        <v>130</v>
      </c>
      <c r="H730" s="38">
        <f>SUM(H695:H729)</f>
        <v>0</v>
      </c>
      <c r="I730" s="38">
        <f>SUM(I695:I729)</f>
        <v>0</v>
      </c>
      <c r="J730" s="38">
        <f>SUM(J695:J729)</f>
        <v>16</v>
      </c>
      <c r="K730" s="38">
        <f>SUM(K695:K729)</f>
        <v>13</v>
      </c>
      <c r="L730" s="37"/>
    </row>
    <row r="731" spans="1:12" s="172" customFormat="1" ht="26.25" customHeight="1" x14ac:dyDescent="0.25">
      <c r="A731" s="551" t="s">
        <v>4540</v>
      </c>
      <c r="B731" s="551"/>
      <c r="C731" s="551"/>
      <c r="D731" s="551"/>
      <c r="E731" s="551"/>
      <c r="F731" s="551"/>
      <c r="G731" s="551"/>
      <c r="H731" s="551"/>
      <c r="I731" s="551"/>
      <c r="J731" s="551"/>
      <c r="K731" s="551"/>
    </row>
    <row r="732" spans="1:12" s="384" customFormat="1" ht="22.5" hidden="1" customHeight="1" x14ac:dyDescent="0.25">
      <c r="A732" s="438">
        <v>1</v>
      </c>
      <c r="B732" s="439">
        <v>41549</v>
      </c>
      <c r="C732" s="440">
        <v>0.40972222222222227</v>
      </c>
      <c r="D732" s="441" t="s">
        <v>4541</v>
      </c>
      <c r="E732" s="438" t="s">
        <v>277</v>
      </c>
      <c r="F732" s="438" t="s">
        <v>1926</v>
      </c>
      <c r="G732" s="438" t="s">
        <v>3450</v>
      </c>
      <c r="H732" s="438">
        <v>0</v>
      </c>
      <c r="I732" s="442">
        <v>0</v>
      </c>
      <c r="J732" s="438">
        <v>1</v>
      </c>
      <c r="K732" s="442">
        <v>1</v>
      </c>
      <c r="L732" s="438" t="s">
        <v>293</v>
      </c>
    </row>
    <row r="733" spans="1:12" s="384" customFormat="1" hidden="1" x14ac:dyDescent="0.25">
      <c r="A733" s="438">
        <v>2</v>
      </c>
      <c r="B733" s="439">
        <v>41549</v>
      </c>
      <c r="C733" s="440">
        <v>0.78472222222222221</v>
      </c>
      <c r="D733" s="438" t="s">
        <v>3490</v>
      </c>
      <c r="E733" s="438" t="s">
        <v>277</v>
      </c>
      <c r="F733" s="441" t="s">
        <v>325</v>
      </c>
      <c r="G733" s="438" t="s">
        <v>310</v>
      </c>
      <c r="H733" s="438">
        <v>0</v>
      </c>
      <c r="I733" s="442">
        <v>0</v>
      </c>
      <c r="J733" s="438">
        <v>0</v>
      </c>
      <c r="K733" s="442">
        <v>0</v>
      </c>
      <c r="L733" s="438" t="s">
        <v>293</v>
      </c>
    </row>
    <row r="734" spans="1:12" s="384" customFormat="1" ht="17.25" hidden="1" customHeight="1" x14ac:dyDescent="0.25">
      <c r="A734" s="438">
        <v>3</v>
      </c>
      <c r="B734" s="439">
        <v>41550</v>
      </c>
      <c r="C734" s="443">
        <v>0.4861111111111111</v>
      </c>
      <c r="D734" s="438" t="s">
        <v>4542</v>
      </c>
      <c r="E734" s="438" t="s">
        <v>277</v>
      </c>
      <c r="F734" s="441" t="s">
        <v>4543</v>
      </c>
      <c r="G734" s="441" t="s">
        <v>310</v>
      </c>
      <c r="H734" s="438">
        <v>0</v>
      </c>
      <c r="I734" s="442">
        <v>0</v>
      </c>
      <c r="J734" s="438">
        <v>1</v>
      </c>
      <c r="K734" s="442">
        <v>0</v>
      </c>
      <c r="L734" s="438" t="s">
        <v>288</v>
      </c>
    </row>
    <row r="735" spans="1:12" s="446" customFormat="1" hidden="1" x14ac:dyDescent="0.25">
      <c r="A735" s="444">
        <v>4</v>
      </c>
      <c r="B735" s="439">
        <v>41550</v>
      </c>
      <c r="C735" s="440">
        <v>0.78472222222222221</v>
      </c>
      <c r="D735" s="444" t="s">
        <v>4544</v>
      </c>
      <c r="E735" s="438" t="s">
        <v>277</v>
      </c>
      <c r="F735" s="438" t="s">
        <v>797</v>
      </c>
      <c r="G735" s="438" t="s">
        <v>310</v>
      </c>
      <c r="H735" s="444">
        <v>0</v>
      </c>
      <c r="I735" s="445">
        <v>0</v>
      </c>
      <c r="J735" s="444">
        <v>0</v>
      </c>
      <c r="K735" s="445">
        <v>1</v>
      </c>
      <c r="L735" s="438" t="s">
        <v>288</v>
      </c>
    </row>
    <row r="736" spans="1:12" s="384" customFormat="1" hidden="1" x14ac:dyDescent="0.25">
      <c r="A736" s="438">
        <v>5</v>
      </c>
      <c r="B736" s="439">
        <v>41550</v>
      </c>
      <c r="C736" s="440">
        <v>0.78472222222222221</v>
      </c>
      <c r="D736" s="438" t="s">
        <v>4545</v>
      </c>
      <c r="E736" s="438" t="s">
        <v>277</v>
      </c>
      <c r="F736" s="441" t="s">
        <v>4546</v>
      </c>
      <c r="G736" s="438" t="s">
        <v>310</v>
      </c>
      <c r="H736" s="438">
        <v>1</v>
      </c>
      <c r="I736" s="442">
        <v>0</v>
      </c>
      <c r="J736" s="438">
        <v>1</v>
      </c>
      <c r="K736" s="442">
        <v>0</v>
      </c>
      <c r="L736" s="438" t="s">
        <v>288</v>
      </c>
    </row>
    <row r="737" spans="1:12" s="384" customFormat="1" ht="15.75" hidden="1" customHeight="1" x14ac:dyDescent="0.25">
      <c r="A737" s="447">
        <v>6</v>
      </c>
      <c r="B737" s="439">
        <v>41551</v>
      </c>
      <c r="C737" s="448">
        <v>13.5</v>
      </c>
      <c r="D737" s="447" t="s">
        <v>4547</v>
      </c>
      <c r="E737" s="447" t="s">
        <v>277</v>
      </c>
      <c r="F737" s="438" t="s">
        <v>298</v>
      </c>
      <c r="G737" s="438" t="s">
        <v>310</v>
      </c>
      <c r="H737" s="444">
        <v>0</v>
      </c>
      <c r="I737" s="445">
        <v>0</v>
      </c>
      <c r="J737" s="444">
        <v>1</v>
      </c>
      <c r="K737" s="445">
        <v>0</v>
      </c>
      <c r="L737" s="444" t="s">
        <v>808</v>
      </c>
    </row>
    <row r="738" spans="1:12" s="384" customFormat="1" hidden="1" x14ac:dyDescent="0.25">
      <c r="A738" s="447">
        <v>7</v>
      </c>
      <c r="B738" s="439">
        <v>41552</v>
      </c>
      <c r="C738" s="448">
        <v>4</v>
      </c>
      <c r="D738" s="447" t="s">
        <v>3604</v>
      </c>
      <c r="E738" s="447" t="s">
        <v>277</v>
      </c>
      <c r="F738" s="441" t="s">
        <v>797</v>
      </c>
      <c r="G738" s="438" t="s">
        <v>310</v>
      </c>
      <c r="H738" s="444">
        <v>0</v>
      </c>
      <c r="I738" s="445">
        <v>0</v>
      </c>
      <c r="J738" s="444">
        <v>1</v>
      </c>
      <c r="K738" s="445">
        <v>0</v>
      </c>
      <c r="L738" s="444" t="s">
        <v>299</v>
      </c>
    </row>
    <row r="739" spans="1:12" s="384" customFormat="1" hidden="1" x14ac:dyDescent="0.25">
      <c r="A739" s="447">
        <v>8</v>
      </c>
      <c r="B739" s="439">
        <v>41552</v>
      </c>
      <c r="C739" s="448">
        <v>20.22</v>
      </c>
      <c r="D739" s="447" t="s">
        <v>4548</v>
      </c>
      <c r="E739" s="447" t="s">
        <v>277</v>
      </c>
      <c r="F739" s="449" t="s">
        <v>4549</v>
      </c>
      <c r="G739" s="449" t="s">
        <v>310</v>
      </c>
      <c r="H739" s="447">
        <v>0</v>
      </c>
      <c r="I739" s="450">
        <v>0</v>
      </c>
      <c r="J739" s="447">
        <v>0</v>
      </c>
      <c r="K739" s="450">
        <v>1</v>
      </c>
      <c r="L739" s="447" t="s">
        <v>299</v>
      </c>
    </row>
    <row r="740" spans="1:12" s="384" customFormat="1" hidden="1" x14ac:dyDescent="0.25">
      <c r="A740" s="447">
        <v>9</v>
      </c>
      <c r="B740" s="439">
        <v>41553</v>
      </c>
      <c r="C740" s="448">
        <v>7.5</v>
      </c>
      <c r="D740" s="447" t="s">
        <v>4550</v>
      </c>
      <c r="E740" s="447" t="s">
        <v>277</v>
      </c>
      <c r="F740" s="441" t="s">
        <v>4551</v>
      </c>
      <c r="G740" s="449" t="s">
        <v>310</v>
      </c>
      <c r="H740" s="447">
        <v>0</v>
      </c>
      <c r="I740" s="450">
        <v>0</v>
      </c>
      <c r="J740" s="447">
        <v>0</v>
      </c>
      <c r="K740" s="450">
        <v>0</v>
      </c>
      <c r="L740" s="447" t="s">
        <v>305</v>
      </c>
    </row>
    <row r="741" spans="1:12" s="384" customFormat="1" ht="17.25" hidden="1" customHeight="1" x14ac:dyDescent="0.25">
      <c r="A741" s="447">
        <v>10</v>
      </c>
      <c r="B741" s="439">
        <v>41554</v>
      </c>
      <c r="C741" s="448">
        <v>5.2</v>
      </c>
      <c r="D741" s="449" t="s">
        <v>4552</v>
      </c>
      <c r="E741" s="447" t="s">
        <v>277</v>
      </c>
      <c r="F741" s="438" t="s">
        <v>298</v>
      </c>
      <c r="G741" s="447" t="s">
        <v>310</v>
      </c>
      <c r="H741" s="447">
        <v>0</v>
      </c>
      <c r="I741" s="450">
        <v>0</v>
      </c>
      <c r="J741" s="447">
        <v>1</v>
      </c>
      <c r="K741" s="450">
        <v>0</v>
      </c>
      <c r="L741" s="447" t="s">
        <v>321</v>
      </c>
    </row>
    <row r="742" spans="1:12" s="384" customFormat="1" hidden="1" x14ac:dyDescent="0.25">
      <c r="A742" s="447">
        <v>11</v>
      </c>
      <c r="B742" s="439">
        <v>41554</v>
      </c>
      <c r="C742" s="448">
        <v>18.5</v>
      </c>
      <c r="D742" s="447" t="s">
        <v>4553</v>
      </c>
      <c r="E742" s="447" t="s">
        <v>3463</v>
      </c>
      <c r="F742" s="441" t="s">
        <v>4554</v>
      </c>
      <c r="G742" s="447" t="s">
        <v>310</v>
      </c>
      <c r="H742" s="447">
        <v>0</v>
      </c>
      <c r="I742" s="450">
        <v>0</v>
      </c>
      <c r="J742" s="447">
        <v>0</v>
      </c>
      <c r="K742" s="450">
        <v>0</v>
      </c>
      <c r="L742" s="447" t="s">
        <v>321</v>
      </c>
    </row>
    <row r="743" spans="1:12" s="384" customFormat="1" hidden="1" x14ac:dyDescent="0.25">
      <c r="A743" s="447">
        <v>12</v>
      </c>
      <c r="B743" s="439">
        <v>41555</v>
      </c>
      <c r="C743" s="448">
        <v>17</v>
      </c>
      <c r="D743" s="447" t="s">
        <v>4555</v>
      </c>
      <c r="E743" s="447" t="s">
        <v>3565</v>
      </c>
      <c r="F743" s="447" t="s">
        <v>298</v>
      </c>
      <c r="G743" s="449" t="s">
        <v>3450</v>
      </c>
      <c r="H743" s="447">
        <v>0</v>
      </c>
      <c r="I743" s="450">
        <v>0</v>
      </c>
      <c r="J743" s="447">
        <v>0</v>
      </c>
      <c r="K743" s="450">
        <v>0</v>
      </c>
      <c r="L743" s="447" t="s">
        <v>951</v>
      </c>
    </row>
    <row r="744" spans="1:12" s="384" customFormat="1" hidden="1" x14ac:dyDescent="0.25">
      <c r="A744" s="447">
        <v>13</v>
      </c>
      <c r="B744" s="439">
        <v>41555</v>
      </c>
      <c r="C744" s="448">
        <v>17.399999999999999</v>
      </c>
      <c r="D744" s="447" t="s">
        <v>3604</v>
      </c>
      <c r="E744" s="447" t="s">
        <v>1240</v>
      </c>
      <c r="F744" s="447" t="s">
        <v>797</v>
      </c>
      <c r="G744" s="447" t="s">
        <v>310</v>
      </c>
      <c r="H744" s="447">
        <v>0</v>
      </c>
      <c r="I744" s="450">
        <v>0</v>
      </c>
      <c r="J744" s="447">
        <v>0</v>
      </c>
      <c r="K744" s="450">
        <v>1</v>
      </c>
      <c r="L744" s="447" t="s">
        <v>951</v>
      </c>
    </row>
    <row r="745" spans="1:12" s="384" customFormat="1" hidden="1" x14ac:dyDescent="0.25">
      <c r="A745" s="447">
        <v>14</v>
      </c>
      <c r="B745" s="439">
        <v>41556</v>
      </c>
      <c r="C745" s="448">
        <v>11.2</v>
      </c>
      <c r="D745" s="447" t="s">
        <v>1297</v>
      </c>
      <c r="E745" s="447" t="s">
        <v>277</v>
      </c>
      <c r="F745" s="447" t="s">
        <v>797</v>
      </c>
      <c r="G745" s="447" t="s">
        <v>310</v>
      </c>
      <c r="H745" s="447">
        <v>0</v>
      </c>
      <c r="I745" s="450">
        <v>0</v>
      </c>
      <c r="J745" s="447">
        <v>0</v>
      </c>
      <c r="K745" s="450">
        <v>1</v>
      </c>
      <c r="L745" s="447" t="s">
        <v>293</v>
      </c>
    </row>
    <row r="746" spans="1:12" s="384" customFormat="1" hidden="1" x14ac:dyDescent="0.25">
      <c r="A746" s="447">
        <v>15</v>
      </c>
      <c r="B746" s="439">
        <v>41557</v>
      </c>
      <c r="C746" s="448">
        <v>8</v>
      </c>
      <c r="D746" s="447" t="s">
        <v>4556</v>
      </c>
      <c r="E746" s="447" t="s">
        <v>277</v>
      </c>
      <c r="F746" s="449" t="s">
        <v>4557</v>
      </c>
      <c r="G746" s="447" t="s">
        <v>3450</v>
      </c>
      <c r="H746" s="447">
        <v>0</v>
      </c>
      <c r="I746" s="450">
        <v>0</v>
      </c>
      <c r="J746" s="447">
        <v>0</v>
      </c>
      <c r="K746" s="450">
        <v>1</v>
      </c>
      <c r="L746" s="447" t="s">
        <v>288</v>
      </c>
    </row>
    <row r="747" spans="1:12" s="384" customFormat="1" hidden="1" x14ac:dyDescent="0.25">
      <c r="A747" s="447">
        <v>16</v>
      </c>
      <c r="B747" s="439">
        <v>41557</v>
      </c>
      <c r="C747" s="448">
        <v>8.4499999999999993</v>
      </c>
      <c r="D747" s="447" t="s">
        <v>4558</v>
      </c>
      <c r="E747" s="447" t="s">
        <v>277</v>
      </c>
      <c r="F747" s="447" t="s">
        <v>298</v>
      </c>
      <c r="G747" s="447" t="s">
        <v>3450</v>
      </c>
      <c r="H747" s="447">
        <v>0</v>
      </c>
      <c r="I747" s="450">
        <v>0</v>
      </c>
      <c r="J747" s="447">
        <v>1</v>
      </c>
      <c r="K747" s="450">
        <v>0</v>
      </c>
      <c r="L747" s="447" t="s">
        <v>288</v>
      </c>
    </row>
    <row r="748" spans="1:12" s="456" customFormat="1" hidden="1" x14ac:dyDescent="0.25">
      <c r="A748" s="451">
        <v>17</v>
      </c>
      <c r="B748" s="452">
        <v>41557</v>
      </c>
      <c r="C748" s="453">
        <v>14.15</v>
      </c>
      <c r="D748" s="451" t="s">
        <v>4559</v>
      </c>
      <c r="E748" s="451" t="s">
        <v>3472</v>
      </c>
      <c r="F748" s="454" t="s">
        <v>325</v>
      </c>
      <c r="G748" s="451" t="s">
        <v>310</v>
      </c>
      <c r="H748" s="451">
        <v>0</v>
      </c>
      <c r="I748" s="455">
        <v>0</v>
      </c>
      <c r="J748" s="451">
        <v>0</v>
      </c>
      <c r="K748" s="455">
        <v>0</v>
      </c>
      <c r="L748" s="451" t="s">
        <v>288</v>
      </c>
    </row>
    <row r="749" spans="1:12" s="384" customFormat="1" hidden="1" x14ac:dyDescent="0.25">
      <c r="A749" s="447">
        <v>18</v>
      </c>
      <c r="B749" s="439">
        <v>41557</v>
      </c>
      <c r="C749" s="448">
        <v>21.15</v>
      </c>
      <c r="D749" s="447" t="s">
        <v>4560</v>
      </c>
      <c r="E749" s="451" t="s">
        <v>3472</v>
      </c>
      <c r="F749" s="447" t="s">
        <v>4561</v>
      </c>
      <c r="G749" s="447" t="s">
        <v>310</v>
      </c>
      <c r="H749" s="447">
        <v>0</v>
      </c>
      <c r="I749" s="450">
        <v>0</v>
      </c>
      <c r="J749" s="447">
        <v>1</v>
      </c>
      <c r="K749" s="450">
        <v>0</v>
      </c>
      <c r="L749" s="447" t="s">
        <v>288</v>
      </c>
    </row>
    <row r="750" spans="1:12" s="384" customFormat="1" hidden="1" x14ac:dyDescent="0.25">
      <c r="A750" s="447">
        <v>19</v>
      </c>
      <c r="B750" s="439">
        <v>41558</v>
      </c>
      <c r="C750" s="448">
        <v>13.3</v>
      </c>
      <c r="D750" s="447" t="s">
        <v>1320</v>
      </c>
      <c r="E750" s="451" t="s">
        <v>3472</v>
      </c>
      <c r="F750" s="447" t="s">
        <v>4562</v>
      </c>
      <c r="G750" s="447" t="s">
        <v>310</v>
      </c>
      <c r="H750" s="447">
        <v>0</v>
      </c>
      <c r="I750" s="450">
        <v>0</v>
      </c>
      <c r="J750" s="447">
        <v>0</v>
      </c>
      <c r="K750" s="450">
        <v>3</v>
      </c>
      <c r="L750" s="447" t="s">
        <v>808</v>
      </c>
    </row>
    <row r="751" spans="1:12" s="384" customFormat="1" hidden="1" x14ac:dyDescent="0.25">
      <c r="A751" s="447">
        <v>20</v>
      </c>
      <c r="B751" s="439">
        <v>41558</v>
      </c>
      <c r="C751" s="448">
        <v>16.45</v>
      </c>
      <c r="D751" s="447" t="s">
        <v>4563</v>
      </c>
      <c r="E751" s="447" t="s">
        <v>277</v>
      </c>
      <c r="F751" s="449" t="s">
        <v>2194</v>
      </c>
      <c r="G751" s="447" t="s">
        <v>310</v>
      </c>
      <c r="H751" s="447">
        <v>0</v>
      </c>
      <c r="I751" s="450">
        <v>0</v>
      </c>
      <c r="J751" s="447">
        <v>1</v>
      </c>
      <c r="K751" s="450">
        <v>0</v>
      </c>
      <c r="L751" s="447" t="s">
        <v>808</v>
      </c>
    </row>
    <row r="752" spans="1:12" s="384" customFormat="1" hidden="1" x14ac:dyDescent="0.25">
      <c r="A752" s="447">
        <v>21</v>
      </c>
      <c r="B752" s="439">
        <v>41559</v>
      </c>
      <c r="C752" s="448">
        <v>15</v>
      </c>
      <c r="D752" s="447" t="s">
        <v>4564</v>
      </c>
      <c r="E752" s="447" t="s">
        <v>3565</v>
      </c>
      <c r="F752" s="447" t="s">
        <v>1886</v>
      </c>
      <c r="G752" s="447" t="s">
        <v>3450</v>
      </c>
      <c r="H752" s="447">
        <v>0</v>
      </c>
      <c r="I752" s="450">
        <v>0</v>
      </c>
      <c r="J752" s="447">
        <v>1</v>
      </c>
      <c r="K752" s="450">
        <v>0</v>
      </c>
      <c r="L752" s="447" t="s">
        <v>299</v>
      </c>
    </row>
    <row r="753" spans="1:12" s="384" customFormat="1" hidden="1" x14ac:dyDescent="0.25">
      <c r="A753" s="447">
        <v>22</v>
      </c>
      <c r="B753" s="439">
        <v>41559</v>
      </c>
      <c r="C753" s="448">
        <v>17.3</v>
      </c>
      <c r="D753" s="447" t="s">
        <v>4565</v>
      </c>
      <c r="E753" s="447" t="s">
        <v>3565</v>
      </c>
      <c r="F753" s="447" t="s">
        <v>4566</v>
      </c>
      <c r="G753" s="447" t="s">
        <v>310</v>
      </c>
      <c r="H753" s="447">
        <v>0</v>
      </c>
      <c r="I753" s="450">
        <v>0</v>
      </c>
      <c r="J753" s="447">
        <v>0</v>
      </c>
      <c r="K753" s="450">
        <v>0</v>
      </c>
      <c r="L753" s="447" t="s">
        <v>299</v>
      </c>
    </row>
    <row r="754" spans="1:12" s="384" customFormat="1" hidden="1" x14ac:dyDescent="0.25">
      <c r="A754" s="447">
        <v>23</v>
      </c>
      <c r="B754" s="439">
        <v>41560</v>
      </c>
      <c r="C754" s="448">
        <v>20</v>
      </c>
      <c r="D754" s="447" t="s">
        <v>4567</v>
      </c>
      <c r="E754" s="447" t="s">
        <v>277</v>
      </c>
      <c r="F754" s="447" t="s">
        <v>4568</v>
      </c>
      <c r="G754" s="447" t="s">
        <v>310</v>
      </c>
      <c r="H754" s="447">
        <v>0</v>
      </c>
      <c r="I754" s="450">
        <v>0</v>
      </c>
      <c r="J754" s="447">
        <v>0</v>
      </c>
      <c r="K754" s="450">
        <v>0</v>
      </c>
      <c r="L754" s="447" t="s">
        <v>305</v>
      </c>
    </row>
    <row r="755" spans="1:12" s="384" customFormat="1" hidden="1" x14ac:dyDescent="0.25">
      <c r="A755" s="447">
        <v>24</v>
      </c>
      <c r="B755" s="439">
        <v>41561</v>
      </c>
      <c r="C755" s="448">
        <v>13</v>
      </c>
      <c r="D755" s="447" t="s">
        <v>4569</v>
      </c>
      <c r="E755" s="447" t="s">
        <v>277</v>
      </c>
      <c r="F755" s="447" t="s">
        <v>1241</v>
      </c>
      <c r="G755" s="447" t="s">
        <v>310</v>
      </c>
      <c r="H755" s="447">
        <v>0</v>
      </c>
      <c r="I755" s="450">
        <v>0</v>
      </c>
      <c r="J755" s="447">
        <v>0</v>
      </c>
      <c r="K755" s="450">
        <v>0</v>
      </c>
      <c r="L755" s="447" t="s">
        <v>321</v>
      </c>
    </row>
    <row r="756" spans="1:12" s="384" customFormat="1" hidden="1" x14ac:dyDescent="0.25">
      <c r="A756" s="447">
        <v>25</v>
      </c>
      <c r="B756" s="439">
        <v>41561</v>
      </c>
      <c r="C756" s="448">
        <v>18.2</v>
      </c>
      <c r="D756" s="447" t="s">
        <v>4570</v>
      </c>
      <c r="E756" s="447" t="s">
        <v>277</v>
      </c>
      <c r="F756" s="449" t="s">
        <v>298</v>
      </c>
      <c r="G756" s="447" t="s">
        <v>310</v>
      </c>
      <c r="H756" s="447">
        <v>0</v>
      </c>
      <c r="I756" s="450">
        <v>0</v>
      </c>
      <c r="J756" s="447">
        <v>1</v>
      </c>
      <c r="K756" s="450">
        <v>0</v>
      </c>
      <c r="L756" s="447" t="s">
        <v>321</v>
      </c>
    </row>
    <row r="757" spans="1:12" s="384" customFormat="1" hidden="1" x14ac:dyDescent="0.25">
      <c r="A757" s="447">
        <v>26</v>
      </c>
      <c r="B757" s="439">
        <v>41562</v>
      </c>
      <c r="C757" s="448">
        <v>13.4</v>
      </c>
      <c r="D757" s="447" t="s">
        <v>4571</v>
      </c>
      <c r="E757" s="447" t="s">
        <v>277</v>
      </c>
      <c r="F757" s="449" t="s">
        <v>298</v>
      </c>
      <c r="G757" s="447" t="s">
        <v>310</v>
      </c>
      <c r="H757" s="447">
        <v>0</v>
      </c>
      <c r="I757" s="450">
        <v>0</v>
      </c>
      <c r="J757" s="447">
        <v>0</v>
      </c>
      <c r="K757" s="450">
        <v>0</v>
      </c>
      <c r="L757" s="447" t="s">
        <v>951</v>
      </c>
    </row>
    <row r="758" spans="1:12" s="384" customFormat="1" hidden="1" x14ac:dyDescent="0.25">
      <c r="A758" s="447">
        <v>27</v>
      </c>
      <c r="B758" s="439">
        <v>41562</v>
      </c>
      <c r="C758" s="448">
        <v>20.399999999999999</v>
      </c>
      <c r="D758" s="447" t="s">
        <v>4572</v>
      </c>
      <c r="E758" s="447" t="s">
        <v>3486</v>
      </c>
      <c r="F758" s="447" t="s">
        <v>4573</v>
      </c>
      <c r="G758" s="447" t="s">
        <v>310</v>
      </c>
      <c r="H758" s="447">
        <v>0</v>
      </c>
      <c r="I758" s="450">
        <v>0</v>
      </c>
      <c r="J758" s="447">
        <v>1</v>
      </c>
      <c r="K758" s="450">
        <v>0</v>
      </c>
      <c r="L758" s="447" t="s">
        <v>951</v>
      </c>
    </row>
    <row r="759" spans="1:12" s="384" customFormat="1" hidden="1" x14ac:dyDescent="0.25">
      <c r="A759" s="447">
        <v>28</v>
      </c>
      <c r="B759" s="439">
        <v>41564</v>
      </c>
      <c r="C759" s="448">
        <v>8.4700000000000006</v>
      </c>
      <c r="D759" s="447" t="s">
        <v>4574</v>
      </c>
      <c r="E759" s="447" t="s">
        <v>277</v>
      </c>
      <c r="F759" s="449" t="s">
        <v>1909</v>
      </c>
      <c r="G759" s="447" t="s">
        <v>310</v>
      </c>
      <c r="H759" s="447">
        <v>0</v>
      </c>
      <c r="I759" s="450">
        <v>0</v>
      </c>
      <c r="J759" s="447">
        <v>1</v>
      </c>
      <c r="K759" s="450">
        <v>0</v>
      </c>
      <c r="L759" s="447" t="s">
        <v>288</v>
      </c>
    </row>
    <row r="760" spans="1:12" s="384" customFormat="1" hidden="1" x14ac:dyDescent="0.25">
      <c r="A760" s="447">
        <v>29</v>
      </c>
      <c r="B760" s="439">
        <v>41564</v>
      </c>
      <c r="C760" s="448">
        <v>20.3</v>
      </c>
      <c r="D760" s="447" t="s">
        <v>4575</v>
      </c>
      <c r="E760" s="447" t="s">
        <v>277</v>
      </c>
      <c r="F760" s="449" t="s">
        <v>298</v>
      </c>
      <c r="G760" s="447" t="s">
        <v>310</v>
      </c>
      <c r="H760" s="447">
        <v>0</v>
      </c>
      <c r="I760" s="450">
        <v>0</v>
      </c>
      <c r="J760" s="447">
        <v>1</v>
      </c>
      <c r="K760" s="450">
        <v>0</v>
      </c>
      <c r="L760" s="447" t="s">
        <v>288</v>
      </c>
    </row>
    <row r="761" spans="1:12" s="384" customFormat="1" hidden="1" x14ac:dyDescent="0.25">
      <c r="A761" s="447">
        <v>30</v>
      </c>
      <c r="B761" s="439">
        <v>41564</v>
      </c>
      <c r="C761" s="448">
        <v>17.55</v>
      </c>
      <c r="D761" s="447" t="s">
        <v>4576</v>
      </c>
      <c r="E761" s="447" t="s">
        <v>277</v>
      </c>
      <c r="F761" s="449" t="s">
        <v>4577</v>
      </c>
      <c r="G761" s="447" t="s">
        <v>310</v>
      </c>
      <c r="H761" s="447">
        <v>0</v>
      </c>
      <c r="I761" s="450">
        <v>0</v>
      </c>
      <c r="J761" s="447">
        <v>0</v>
      </c>
      <c r="K761" s="450">
        <v>3</v>
      </c>
      <c r="L761" s="447" t="s">
        <v>288</v>
      </c>
    </row>
    <row r="762" spans="1:12" s="384" customFormat="1" hidden="1" x14ac:dyDescent="0.25">
      <c r="A762" s="447">
        <v>31</v>
      </c>
      <c r="B762" s="439">
        <v>41566</v>
      </c>
      <c r="C762" s="448">
        <v>12.05</v>
      </c>
      <c r="D762" s="447" t="s">
        <v>4578</v>
      </c>
      <c r="E762" s="447" t="s">
        <v>277</v>
      </c>
      <c r="F762" s="447" t="s">
        <v>4573</v>
      </c>
      <c r="G762" s="447" t="s">
        <v>310</v>
      </c>
      <c r="H762" s="447">
        <v>0</v>
      </c>
      <c r="I762" s="450">
        <v>0</v>
      </c>
      <c r="J762" s="447">
        <v>1</v>
      </c>
      <c r="K762" s="450">
        <v>0</v>
      </c>
      <c r="L762" s="447" t="s">
        <v>808</v>
      </c>
    </row>
    <row r="763" spans="1:12" s="384" customFormat="1" hidden="1" x14ac:dyDescent="0.25">
      <c r="A763" s="447">
        <v>32</v>
      </c>
      <c r="B763" s="439">
        <v>41566</v>
      </c>
      <c r="C763" s="448">
        <v>12.35</v>
      </c>
      <c r="D763" s="447" t="s">
        <v>4579</v>
      </c>
      <c r="E763" s="447" t="s">
        <v>277</v>
      </c>
      <c r="F763" s="449" t="s">
        <v>4580</v>
      </c>
      <c r="G763" s="447" t="s">
        <v>310</v>
      </c>
      <c r="H763" s="447">
        <v>0</v>
      </c>
      <c r="I763" s="450">
        <v>0</v>
      </c>
      <c r="J763" s="447">
        <v>0</v>
      </c>
      <c r="K763" s="450">
        <v>0</v>
      </c>
      <c r="L763" s="447" t="s">
        <v>808</v>
      </c>
    </row>
    <row r="764" spans="1:12" s="384" customFormat="1" hidden="1" x14ac:dyDescent="0.25">
      <c r="A764" s="447">
        <v>33</v>
      </c>
      <c r="B764" s="439">
        <v>41569</v>
      </c>
      <c r="C764" s="448">
        <v>14.3</v>
      </c>
      <c r="D764" s="447" t="s">
        <v>4581</v>
      </c>
      <c r="E764" s="447" t="s">
        <v>277</v>
      </c>
      <c r="F764" s="447" t="s">
        <v>4573</v>
      </c>
      <c r="G764" s="447" t="s">
        <v>310</v>
      </c>
      <c r="H764" s="447">
        <v>0</v>
      </c>
      <c r="I764" s="450">
        <v>0</v>
      </c>
      <c r="J764" s="447">
        <v>1</v>
      </c>
      <c r="K764" s="450">
        <v>0</v>
      </c>
      <c r="L764" s="447" t="s">
        <v>951</v>
      </c>
    </row>
    <row r="765" spans="1:12" s="384" customFormat="1" hidden="1" x14ac:dyDescent="0.25">
      <c r="A765" s="447">
        <v>34</v>
      </c>
      <c r="B765" s="439">
        <v>41569</v>
      </c>
      <c r="C765" s="448">
        <v>18.3</v>
      </c>
      <c r="D765" s="447" t="s">
        <v>4582</v>
      </c>
      <c r="E765" s="447" t="s">
        <v>277</v>
      </c>
      <c r="F765" s="447" t="s">
        <v>4583</v>
      </c>
      <c r="G765" s="447" t="s">
        <v>310</v>
      </c>
      <c r="H765" s="447">
        <v>0</v>
      </c>
      <c r="I765" s="450">
        <v>0</v>
      </c>
      <c r="J765" s="447">
        <v>0</v>
      </c>
      <c r="K765" s="450">
        <v>0</v>
      </c>
      <c r="L765" s="447" t="s">
        <v>951</v>
      </c>
    </row>
    <row r="766" spans="1:12" s="384" customFormat="1" hidden="1" x14ac:dyDescent="0.25">
      <c r="A766" s="447">
        <v>35</v>
      </c>
      <c r="B766" s="439">
        <v>41571</v>
      </c>
      <c r="C766" s="448">
        <v>15.15</v>
      </c>
      <c r="D766" s="447" t="s">
        <v>4584</v>
      </c>
      <c r="E766" s="447" t="s">
        <v>277</v>
      </c>
      <c r="F766" s="447" t="s">
        <v>1877</v>
      </c>
      <c r="G766" s="447" t="s">
        <v>310</v>
      </c>
      <c r="H766" s="447">
        <v>0</v>
      </c>
      <c r="I766" s="450">
        <v>0</v>
      </c>
      <c r="J766" s="447">
        <v>1</v>
      </c>
      <c r="K766" s="450">
        <v>0</v>
      </c>
      <c r="L766" s="447" t="s">
        <v>288</v>
      </c>
    </row>
    <row r="767" spans="1:12" s="384" customFormat="1" hidden="1" x14ac:dyDescent="0.25">
      <c r="A767" s="447">
        <v>36</v>
      </c>
      <c r="B767" s="439">
        <v>41571</v>
      </c>
      <c r="C767" s="448">
        <v>21.05</v>
      </c>
      <c r="D767" s="447" t="s">
        <v>4585</v>
      </c>
      <c r="E767" s="447" t="s">
        <v>277</v>
      </c>
      <c r="F767" s="447" t="s">
        <v>4586</v>
      </c>
      <c r="G767" s="447" t="s">
        <v>3450</v>
      </c>
      <c r="H767" s="447">
        <v>0</v>
      </c>
      <c r="I767" s="450">
        <v>0</v>
      </c>
      <c r="J767" s="447">
        <v>1</v>
      </c>
      <c r="K767" s="450">
        <v>0</v>
      </c>
      <c r="L767" s="447" t="s">
        <v>288</v>
      </c>
    </row>
    <row r="768" spans="1:12" s="384" customFormat="1" hidden="1" x14ac:dyDescent="0.25">
      <c r="A768" s="447">
        <v>37</v>
      </c>
      <c r="B768" s="439">
        <v>41573</v>
      </c>
      <c r="C768" s="448">
        <v>19.3</v>
      </c>
      <c r="D768" s="447" t="s">
        <v>4587</v>
      </c>
      <c r="E768" s="447" t="s">
        <v>1240</v>
      </c>
      <c r="F768" s="447" t="s">
        <v>797</v>
      </c>
      <c r="G768" s="447" t="s">
        <v>310</v>
      </c>
      <c r="H768" s="447">
        <v>0</v>
      </c>
      <c r="I768" s="450">
        <v>0</v>
      </c>
      <c r="J768" s="447">
        <v>1</v>
      </c>
      <c r="K768" s="450">
        <v>0</v>
      </c>
      <c r="L768" s="447" t="s">
        <v>299</v>
      </c>
    </row>
    <row r="769" spans="1:12" s="384" customFormat="1" hidden="1" x14ac:dyDescent="0.25">
      <c r="A769" s="447">
        <v>38</v>
      </c>
      <c r="B769" s="439">
        <v>41573</v>
      </c>
      <c r="C769" s="448">
        <v>14.05</v>
      </c>
      <c r="D769" s="447" t="s">
        <v>4588</v>
      </c>
      <c r="E769" s="447" t="s">
        <v>3486</v>
      </c>
      <c r="F769" s="447" t="s">
        <v>4589</v>
      </c>
      <c r="G769" s="447" t="s">
        <v>310</v>
      </c>
      <c r="H769" s="447">
        <v>0</v>
      </c>
      <c r="I769" s="450">
        <v>0</v>
      </c>
      <c r="J769" s="447">
        <v>0</v>
      </c>
      <c r="K769" s="450">
        <v>0</v>
      </c>
      <c r="L769" s="447" t="s">
        <v>299</v>
      </c>
    </row>
    <row r="770" spans="1:12" s="384" customFormat="1" hidden="1" x14ac:dyDescent="0.25">
      <c r="A770" s="447">
        <v>39</v>
      </c>
      <c r="B770" s="439">
        <v>41575</v>
      </c>
      <c r="C770" s="448">
        <v>15.3</v>
      </c>
      <c r="D770" s="447" t="s">
        <v>4590</v>
      </c>
      <c r="E770" s="447" t="s">
        <v>3565</v>
      </c>
      <c r="F770" s="447" t="s">
        <v>4583</v>
      </c>
      <c r="G770" s="447" t="s">
        <v>3450</v>
      </c>
      <c r="H770" s="447">
        <v>0</v>
      </c>
      <c r="I770" s="450">
        <v>0</v>
      </c>
      <c r="J770" s="447">
        <v>0</v>
      </c>
      <c r="K770" s="450">
        <v>0</v>
      </c>
      <c r="L770" s="447" t="s">
        <v>321</v>
      </c>
    </row>
    <row r="771" spans="1:12" s="384" customFormat="1" hidden="1" x14ac:dyDescent="0.25">
      <c r="A771" s="447">
        <v>40</v>
      </c>
      <c r="B771" s="439">
        <v>41576</v>
      </c>
      <c r="C771" s="448">
        <v>12.3</v>
      </c>
      <c r="D771" s="447" t="s">
        <v>4591</v>
      </c>
      <c r="E771" s="447" t="s">
        <v>277</v>
      </c>
      <c r="F771" s="447" t="s">
        <v>4592</v>
      </c>
      <c r="G771" s="447" t="s">
        <v>279</v>
      </c>
      <c r="H771" s="447">
        <v>0</v>
      </c>
      <c r="I771" s="450">
        <v>0</v>
      </c>
      <c r="J771" s="447">
        <v>0</v>
      </c>
      <c r="K771" s="450">
        <v>0</v>
      </c>
      <c r="L771" s="447" t="s">
        <v>951</v>
      </c>
    </row>
    <row r="772" spans="1:12" s="384" customFormat="1" hidden="1" x14ac:dyDescent="0.25">
      <c r="A772" s="447">
        <v>41</v>
      </c>
      <c r="B772" s="439">
        <v>41576</v>
      </c>
      <c r="C772" s="448">
        <v>14.18</v>
      </c>
      <c r="D772" s="447" t="s">
        <v>4593</v>
      </c>
      <c r="E772" s="447" t="s">
        <v>277</v>
      </c>
      <c r="F772" s="447" t="s">
        <v>1101</v>
      </c>
      <c r="G772" s="447" t="s">
        <v>310</v>
      </c>
      <c r="H772" s="447">
        <v>0</v>
      </c>
      <c r="I772" s="450">
        <v>0</v>
      </c>
      <c r="J772" s="447">
        <v>0</v>
      </c>
      <c r="K772" s="450">
        <v>0</v>
      </c>
      <c r="L772" s="447" t="s">
        <v>951</v>
      </c>
    </row>
    <row r="773" spans="1:12" s="384" customFormat="1" hidden="1" x14ac:dyDescent="0.25">
      <c r="A773" s="447">
        <v>42</v>
      </c>
      <c r="B773" s="439">
        <v>41576</v>
      </c>
      <c r="C773" s="448">
        <v>16.3</v>
      </c>
      <c r="D773" s="447" t="s">
        <v>3572</v>
      </c>
      <c r="E773" s="447" t="s">
        <v>1232</v>
      </c>
      <c r="F773" s="447" t="s">
        <v>4573</v>
      </c>
      <c r="G773" s="447" t="s">
        <v>310</v>
      </c>
      <c r="H773" s="447">
        <v>0</v>
      </c>
      <c r="I773" s="450">
        <v>0</v>
      </c>
      <c r="J773" s="447">
        <v>1</v>
      </c>
      <c r="K773" s="450">
        <v>0</v>
      </c>
      <c r="L773" s="447" t="s">
        <v>951</v>
      </c>
    </row>
    <row r="774" spans="1:12" s="384" customFormat="1" hidden="1" x14ac:dyDescent="0.25">
      <c r="A774" s="447">
        <v>43</v>
      </c>
      <c r="B774" s="439">
        <v>41576</v>
      </c>
      <c r="C774" s="448">
        <v>23.38</v>
      </c>
      <c r="D774" s="447" t="s">
        <v>4594</v>
      </c>
      <c r="E774" s="447" t="s">
        <v>1240</v>
      </c>
      <c r="F774" s="447" t="s">
        <v>797</v>
      </c>
      <c r="G774" s="447" t="s">
        <v>310</v>
      </c>
      <c r="H774" s="447">
        <v>0</v>
      </c>
      <c r="I774" s="450">
        <v>0</v>
      </c>
      <c r="J774" s="447">
        <v>1</v>
      </c>
      <c r="K774" s="450">
        <v>1</v>
      </c>
      <c r="L774" s="447" t="s">
        <v>951</v>
      </c>
    </row>
    <row r="775" spans="1:12" s="384" customFormat="1" hidden="1" x14ac:dyDescent="0.25">
      <c r="A775" s="447">
        <v>44</v>
      </c>
      <c r="B775" s="439">
        <v>41577</v>
      </c>
      <c r="C775" s="448">
        <v>20.100000000000001</v>
      </c>
      <c r="D775" s="447" t="s">
        <v>4595</v>
      </c>
      <c r="E775" s="447" t="s">
        <v>1232</v>
      </c>
      <c r="F775" s="447" t="s">
        <v>4596</v>
      </c>
      <c r="G775" s="447" t="s">
        <v>310</v>
      </c>
      <c r="H775" s="447">
        <v>0</v>
      </c>
      <c r="I775" s="450">
        <v>0</v>
      </c>
      <c r="J775" s="447">
        <v>0</v>
      </c>
      <c r="K775" s="450">
        <v>0</v>
      </c>
      <c r="L775" s="447" t="s">
        <v>293</v>
      </c>
    </row>
    <row r="776" spans="1:12" s="384" customFormat="1" hidden="1" x14ac:dyDescent="0.25">
      <c r="A776" s="447">
        <v>45</v>
      </c>
      <c r="B776" s="439">
        <v>41577</v>
      </c>
      <c r="C776" s="448">
        <v>20.149999999999999</v>
      </c>
      <c r="D776" s="447" t="s">
        <v>4597</v>
      </c>
      <c r="E776" s="447" t="s">
        <v>277</v>
      </c>
      <c r="F776" s="447" t="s">
        <v>351</v>
      </c>
      <c r="G776" s="447" t="s">
        <v>3450</v>
      </c>
      <c r="H776" s="447">
        <v>0</v>
      </c>
      <c r="I776" s="450">
        <v>0</v>
      </c>
      <c r="J776" s="447">
        <v>1</v>
      </c>
      <c r="K776" s="450">
        <v>0</v>
      </c>
      <c r="L776" s="447" t="s">
        <v>293</v>
      </c>
    </row>
    <row r="777" spans="1:12" s="384" customFormat="1" hidden="1" x14ac:dyDescent="0.25">
      <c r="A777" s="447">
        <v>46</v>
      </c>
      <c r="B777" s="439">
        <v>41577</v>
      </c>
      <c r="C777" s="448">
        <v>22.3</v>
      </c>
      <c r="D777" s="447" t="s">
        <v>4598</v>
      </c>
      <c r="E777" s="447" t="s">
        <v>277</v>
      </c>
      <c r="F777" s="449" t="s">
        <v>797</v>
      </c>
      <c r="G777" s="447" t="s">
        <v>310</v>
      </c>
      <c r="H777" s="447">
        <v>0</v>
      </c>
      <c r="I777" s="450">
        <v>0</v>
      </c>
      <c r="J777" s="447">
        <v>1</v>
      </c>
      <c r="K777" s="450">
        <v>0</v>
      </c>
      <c r="L777" s="447" t="s">
        <v>293</v>
      </c>
    </row>
    <row r="778" spans="1:12" s="5" customFormat="1" ht="20.100000000000001" customHeight="1" x14ac:dyDescent="0.25">
      <c r="A778" s="37"/>
      <c r="B778" s="38"/>
      <c r="C778" s="37"/>
      <c r="D778" s="37"/>
      <c r="E778" s="37"/>
      <c r="F778" s="37" t="s">
        <v>3960</v>
      </c>
      <c r="G778" s="37" t="s">
        <v>4599</v>
      </c>
      <c r="H778" s="38">
        <f>SUM(H732:H777)</f>
        <v>1</v>
      </c>
      <c r="I778" s="38">
        <f>SUM(I732:I777)</f>
        <v>0</v>
      </c>
      <c r="J778" s="38">
        <f>SUM(J732:J777)</f>
        <v>23</v>
      </c>
      <c r="K778" s="38">
        <f>SUM(K732:K777)</f>
        <v>13</v>
      </c>
      <c r="L778" s="37"/>
    </row>
    <row r="779" spans="1:12" s="384" customFormat="1" hidden="1" x14ac:dyDescent="0.25">
      <c r="A779" s="447">
        <v>60</v>
      </c>
      <c r="B779" s="457">
        <v>41579</v>
      </c>
      <c r="C779" s="443">
        <v>15.5</v>
      </c>
      <c r="D779" s="447" t="s">
        <v>4600</v>
      </c>
      <c r="E779" s="447" t="s">
        <v>277</v>
      </c>
      <c r="F779" s="447" t="s">
        <v>4601</v>
      </c>
      <c r="G779" s="447" t="s">
        <v>310</v>
      </c>
      <c r="H779" s="447">
        <v>0</v>
      </c>
      <c r="I779" s="450">
        <v>0</v>
      </c>
      <c r="J779" s="447">
        <v>1</v>
      </c>
      <c r="K779" s="450">
        <v>0</v>
      </c>
      <c r="L779" s="447" t="s">
        <v>808</v>
      </c>
    </row>
    <row r="780" spans="1:12" s="384" customFormat="1" hidden="1" x14ac:dyDescent="0.25">
      <c r="A780" s="447">
        <v>61</v>
      </c>
      <c r="B780" s="457">
        <v>41579</v>
      </c>
      <c r="C780" s="443">
        <v>20.05</v>
      </c>
      <c r="D780" s="447" t="s">
        <v>4602</v>
      </c>
      <c r="E780" s="447" t="s">
        <v>3565</v>
      </c>
      <c r="F780" s="447" t="s">
        <v>1402</v>
      </c>
      <c r="G780" s="447" t="s">
        <v>310</v>
      </c>
      <c r="H780" s="447">
        <v>0</v>
      </c>
      <c r="I780" s="450">
        <v>0</v>
      </c>
      <c r="J780" s="447">
        <v>0</v>
      </c>
      <c r="K780" s="450">
        <v>0</v>
      </c>
      <c r="L780" s="447" t="s">
        <v>808</v>
      </c>
    </row>
    <row r="781" spans="1:12" s="384" customFormat="1" hidden="1" x14ac:dyDescent="0.25">
      <c r="A781" s="447">
        <v>62</v>
      </c>
      <c r="B781" s="457">
        <v>41582</v>
      </c>
      <c r="C781" s="443">
        <v>4.2</v>
      </c>
      <c r="D781" s="447" t="s">
        <v>4603</v>
      </c>
      <c r="E781" s="447" t="s">
        <v>277</v>
      </c>
      <c r="F781" s="447" t="s">
        <v>298</v>
      </c>
      <c r="G781" s="447" t="s">
        <v>310</v>
      </c>
      <c r="H781" s="447">
        <v>0</v>
      </c>
      <c r="I781" s="450">
        <v>0</v>
      </c>
      <c r="J781" s="447">
        <v>1</v>
      </c>
      <c r="K781" s="450">
        <v>0</v>
      </c>
      <c r="L781" s="447" t="s">
        <v>321</v>
      </c>
    </row>
    <row r="782" spans="1:12" s="384" customFormat="1" hidden="1" x14ac:dyDescent="0.25">
      <c r="A782" s="447">
        <v>63</v>
      </c>
      <c r="B782" s="457">
        <v>41583</v>
      </c>
      <c r="C782" s="443">
        <v>16.55</v>
      </c>
      <c r="D782" s="447" t="s">
        <v>4604</v>
      </c>
      <c r="E782" s="447" t="s">
        <v>277</v>
      </c>
      <c r="F782" s="447" t="s">
        <v>4605</v>
      </c>
      <c r="G782" s="447" t="s">
        <v>310</v>
      </c>
      <c r="H782" s="447">
        <v>0</v>
      </c>
      <c r="I782" s="450">
        <v>0</v>
      </c>
      <c r="J782" s="447">
        <v>0</v>
      </c>
      <c r="K782" s="450">
        <v>2</v>
      </c>
      <c r="L782" s="447" t="s">
        <v>951</v>
      </c>
    </row>
    <row r="783" spans="1:12" s="384" customFormat="1" hidden="1" x14ac:dyDescent="0.25">
      <c r="A783" s="447">
        <v>64</v>
      </c>
      <c r="B783" s="457">
        <v>41585</v>
      </c>
      <c r="C783" s="443">
        <v>20.45</v>
      </c>
      <c r="D783" s="447" t="s">
        <v>4606</v>
      </c>
      <c r="E783" s="447" t="s">
        <v>277</v>
      </c>
      <c r="F783" s="447" t="s">
        <v>298</v>
      </c>
      <c r="G783" s="447" t="s">
        <v>310</v>
      </c>
      <c r="H783" s="447">
        <v>0</v>
      </c>
      <c r="I783" s="450">
        <v>0</v>
      </c>
      <c r="J783" s="447">
        <v>0</v>
      </c>
      <c r="K783" s="450">
        <v>0</v>
      </c>
      <c r="L783" s="447" t="s">
        <v>288</v>
      </c>
    </row>
    <row r="784" spans="1:12" s="384" customFormat="1" hidden="1" x14ac:dyDescent="0.25">
      <c r="A784" s="447">
        <v>65</v>
      </c>
      <c r="B784" s="457">
        <v>41586</v>
      </c>
      <c r="C784" s="448">
        <v>18.3</v>
      </c>
      <c r="D784" s="447" t="s">
        <v>4607</v>
      </c>
      <c r="E784" s="447" t="s">
        <v>277</v>
      </c>
      <c r="F784" s="447" t="s">
        <v>4583</v>
      </c>
      <c r="G784" s="447" t="s">
        <v>310</v>
      </c>
      <c r="H784" s="447">
        <v>0</v>
      </c>
      <c r="I784" s="450">
        <v>0</v>
      </c>
      <c r="J784" s="447">
        <v>0</v>
      </c>
      <c r="K784" s="450">
        <v>0</v>
      </c>
      <c r="L784" s="447" t="s">
        <v>808</v>
      </c>
    </row>
    <row r="785" spans="1:12" s="460" customFormat="1" hidden="1" x14ac:dyDescent="0.25">
      <c r="A785" s="419">
        <v>66</v>
      </c>
      <c r="B785" s="367">
        <v>41586</v>
      </c>
      <c r="C785" s="458">
        <v>20.45</v>
      </c>
      <c r="D785" s="419" t="s">
        <v>4608</v>
      </c>
      <c r="E785" s="419" t="s">
        <v>277</v>
      </c>
      <c r="F785" s="419" t="s">
        <v>298</v>
      </c>
      <c r="G785" s="419" t="s">
        <v>310</v>
      </c>
      <c r="H785" s="419">
        <v>0</v>
      </c>
      <c r="I785" s="459">
        <v>0</v>
      </c>
      <c r="J785" s="419">
        <v>0</v>
      </c>
      <c r="K785" s="459">
        <v>1</v>
      </c>
      <c r="L785" s="419" t="s">
        <v>808</v>
      </c>
    </row>
    <row r="786" spans="1:12" s="384" customFormat="1" hidden="1" x14ac:dyDescent="0.25">
      <c r="A786" s="447">
        <v>67</v>
      </c>
      <c r="B786" s="457">
        <v>41587</v>
      </c>
      <c r="C786" s="448">
        <v>19.149999999999999</v>
      </c>
      <c r="D786" s="447" t="s">
        <v>4609</v>
      </c>
      <c r="E786" s="447" t="s">
        <v>277</v>
      </c>
      <c r="F786" s="449" t="s">
        <v>4580</v>
      </c>
      <c r="G786" s="447" t="s">
        <v>310</v>
      </c>
      <c r="H786" s="447">
        <v>0</v>
      </c>
      <c r="I786" s="450">
        <v>0</v>
      </c>
      <c r="J786" s="447">
        <v>0</v>
      </c>
      <c r="K786" s="450">
        <v>0</v>
      </c>
      <c r="L786" s="447" t="s">
        <v>299</v>
      </c>
    </row>
    <row r="787" spans="1:12" s="384" customFormat="1" hidden="1" x14ac:dyDescent="0.25">
      <c r="A787" s="447">
        <v>68</v>
      </c>
      <c r="B787" s="457">
        <v>41588</v>
      </c>
      <c r="C787" s="448">
        <v>5</v>
      </c>
      <c r="D787" s="447" t="s">
        <v>4610</v>
      </c>
      <c r="E787" s="447" t="s">
        <v>277</v>
      </c>
      <c r="F787" s="447" t="s">
        <v>298</v>
      </c>
      <c r="G787" s="447" t="s">
        <v>279</v>
      </c>
      <c r="H787" s="447">
        <v>0</v>
      </c>
      <c r="I787" s="450">
        <v>0</v>
      </c>
      <c r="J787" s="447">
        <v>0</v>
      </c>
      <c r="K787" s="450">
        <v>0</v>
      </c>
      <c r="L787" s="447" t="s">
        <v>305</v>
      </c>
    </row>
    <row r="788" spans="1:12" s="384" customFormat="1" hidden="1" x14ac:dyDescent="0.25">
      <c r="A788" s="447">
        <v>69</v>
      </c>
      <c r="B788" s="457">
        <v>41588</v>
      </c>
      <c r="C788" s="448">
        <v>15</v>
      </c>
      <c r="D788" s="447" t="s">
        <v>4611</v>
      </c>
      <c r="E788" s="447" t="s">
        <v>1240</v>
      </c>
      <c r="F788" s="449" t="s">
        <v>298</v>
      </c>
      <c r="G788" s="447" t="s">
        <v>310</v>
      </c>
      <c r="H788" s="447">
        <v>0</v>
      </c>
      <c r="I788" s="450">
        <v>0</v>
      </c>
      <c r="J788" s="447">
        <v>1</v>
      </c>
      <c r="K788" s="450">
        <v>0</v>
      </c>
      <c r="L788" s="447" t="s">
        <v>305</v>
      </c>
    </row>
    <row r="789" spans="1:12" s="384" customFormat="1" hidden="1" x14ac:dyDescent="0.25">
      <c r="A789" s="447">
        <v>70</v>
      </c>
      <c r="B789" s="457">
        <v>41590</v>
      </c>
      <c r="C789" s="448">
        <v>9</v>
      </c>
      <c r="D789" s="447" t="s">
        <v>4612</v>
      </c>
      <c r="E789" s="447" t="s">
        <v>277</v>
      </c>
      <c r="F789" s="461" t="s">
        <v>4561</v>
      </c>
      <c r="G789" s="447" t="s">
        <v>3450</v>
      </c>
      <c r="H789" s="447">
        <v>0</v>
      </c>
      <c r="I789" s="450">
        <v>0</v>
      </c>
      <c r="J789" s="447">
        <v>1</v>
      </c>
      <c r="K789" s="450">
        <v>0</v>
      </c>
      <c r="L789" s="447" t="s">
        <v>321</v>
      </c>
    </row>
    <row r="790" spans="1:12" s="384" customFormat="1" hidden="1" x14ac:dyDescent="0.25">
      <c r="A790" s="447">
        <v>71</v>
      </c>
      <c r="B790" s="457">
        <v>41591</v>
      </c>
      <c r="C790" s="448">
        <v>12.2</v>
      </c>
      <c r="D790" s="447" t="s">
        <v>4613</v>
      </c>
      <c r="E790" s="447" t="s">
        <v>277</v>
      </c>
      <c r="F790" s="461" t="s">
        <v>4583</v>
      </c>
      <c r="G790" s="447" t="s">
        <v>3450</v>
      </c>
      <c r="H790" s="447">
        <v>0</v>
      </c>
      <c r="I790" s="450">
        <v>0</v>
      </c>
      <c r="J790" s="447">
        <v>0</v>
      </c>
      <c r="K790" s="450">
        <v>0</v>
      </c>
      <c r="L790" s="447" t="s">
        <v>293</v>
      </c>
    </row>
    <row r="791" spans="1:12" s="384" customFormat="1" hidden="1" x14ac:dyDescent="0.25">
      <c r="A791" s="447">
        <v>72</v>
      </c>
      <c r="B791" s="457">
        <v>41591</v>
      </c>
      <c r="C791" s="448">
        <v>18.100000000000001</v>
      </c>
      <c r="D791" s="447" t="s">
        <v>4614</v>
      </c>
      <c r="E791" s="447" t="s">
        <v>277</v>
      </c>
      <c r="F791" s="447" t="s">
        <v>1187</v>
      </c>
      <c r="G791" s="447" t="s">
        <v>310</v>
      </c>
      <c r="H791" s="447">
        <v>0</v>
      </c>
      <c r="I791" s="450">
        <v>0</v>
      </c>
      <c r="J791" s="447">
        <v>0</v>
      </c>
      <c r="K791" s="450">
        <v>0</v>
      </c>
      <c r="L791" s="447" t="s">
        <v>293</v>
      </c>
    </row>
    <row r="792" spans="1:12" s="460" customFormat="1" hidden="1" x14ac:dyDescent="0.25">
      <c r="A792" s="419">
        <v>73</v>
      </c>
      <c r="B792" s="367">
        <v>41592</v>
      </c>
      <c r="C792" s="458">
        <v>8.1999999999999993</v>
      </c>
      <c r="D792" s="419" t="s">
        <v>4615</v>
      </c>
      <c r="E792" s="419" t="s">
        <v>277</v>
      </c>
      <c r="F792" s="462" t="s">
        <v>298</v>
      </c>
      <c r="G792" s="419" t="s">
        <v>310</v>
      </c>
      <c r="H792" s="419">
        <v>0</v>
      </c>
      <c r="I792" s="459">
        <v>0</v>
      </c>
      <c r="J792" s="419">
        <v>1</v>
      </c>
      <c r="K792" s="459">
        <v>0</v>
      </c>
      <c r="L792" s="419" t="s">
        <v>288</v>
      </c>
    </row>
    <row r="793" spans="1:12" s="384" customFormat="1" hidden="1" x14ac:dyDescent="0.25">
      <c r="A793" s="447">
        <v>74</v>
      </c>
      <c r="B793" s="457">
        <v>41593</v>
      </c>
      <c r="C793" s="448">
        <v>14</v>
      </c>
      <c r="D793" s="447" t="s">
        <v>4616</v>
      </c>
      <c r="E793" s="447" t="s">
        <v>277</v>
      </c>
      <c r="F793" s="447" t="s">
        <v>351</v>
      </c>
      <c r="G793" s="447" t="s">
        <v>3450</v>
      </c>
      <c r="H793" s="447">
        <v>1</v>
      </c>
      <c r="I793" s="450">
        <v>0</v>
      </c>
      <c r="J793" s="447">
        <v>0</v>
      </c>
      <c r="K793" s="450">
        <v>0</v>
      </c>
      <c r="L793" s="447" t="s">
        <v>288</v>
      </c>
    </row>
    <row r="794" spans="1:12" s="384" customFormat="1" hidden="1" x14ac:dyDescent="0.25">
      <c r="A794" s="447">
        <v>75</v>
      </c>
      <c r="B794" s="457">
        <v>41593</v>
      </c>
      <c r="C794" s="448">
        <v>14</v>
      </c>
      <c r="D794" s="447" t="s">
        <v>1297</v>
      </c>
      <c r="E794" s="447" t="s">
        <v>1240</v>
      </c>
      <c r="F794" s="449" t="s">
        <v>351</v>
      </c>
      <c r="G794" s="447" t="s">
        <v>3450</v>
      </c>
      <c r="H794" s="447">
        <v>0</v>
      </c>
      <c r="I794" s="450">
        <v>0</v>
      </c>
      <c r="J794" s="447">
        <v>0</v>
      </c>
      <c r="K794" s="450">
        <v>1</v>
      </c>
      <c r="L794" s="447" t="s">
        <v>288</v>
      </c>
    </row>
    <row r="795" spans="1:12" s="384" customFormat="1" hidden="1" x14ac:dyDescent="0.25">
      <c r="A795" s="447">
        <v>76</v>
      </c>
      <c r="B795" s="457">
        <v>41593</v>
      </c>
      <c r="C795" s="448">
        <v>15</v>
      </c>
      <c r="D795" s="447" t="s">
        <v>4617</v>
      </c>
      <c r="E795" s="447" t="s">
        <v>277</v>
      </c>
      <c r="F795" s="447" t="s">
        <v>298</v>
      </c>
      <c r="G795" s="447" t="s">
        <v>3450</v>
      </c>
      <c r="H795" s="447">
        <v>0</v>
      </c>
      <c r="I795" s="450">
        <v>0</v>
      </c>
      <c r="J795" s="447">
        <v>1</v>
      </c>
      <c r="K795" s="450">
        <v>0</v>
      </c>
      <c r="L795" s="447" t="s">
        <v>288</v>
      </c>
    </row>
    <row r="796" spans="1:12" s="384" customFormat="1" hidden="1" x14ac:dyDescent="0.25">
      <c r="A796" s="447">
        <v>77</v>
      </c>
      <c r="B796" s="457">
        <v>41594</v>
      </c>
      <c r="C796" s="448">
        <v>21.08</v>
      </c>
      <c r="D796" s="447" t="s">
        <v>4618</v>
      </c>
      <c r="E796" s="447" t="s">
        <v>1240</v>
      </c>
      <c r="F796" s="447" t="s">
        <v>797</v>
      </c>
      <c r="G796" s="447" t="s">
        <v>310</v>
      </c>
      <c r="H796" s="447">
        <v>0</v>
      </c>
      <c r="I796" s="450">
        <v>0</v>
      </c>
      <c r="J796" s="447">
        <v>1</v>
      </c>
      <c r="K796" s="450">
        <v>0</v>
      </c>
      <c r="L796" s="447" t="s">
        <v>808</v>
      </c>
    </row>
    <row r="797" spans="1:12" s="384" customFormat="1" hidden="1" x14ac:dyDescent="0.25">
      <c r="A797" s="447">
        <v>78</v>
      </c>
      <c r="B797" s="457">
        <v>41595</v>
      </c>
      <c r="C797" s="448">
        <v>2.2999999999999998</v>
      </c>
      <c r="D797" s="447" t="s">
        <v>4619</v>
      </c>
      <c r="E797" s="447" t="s">
        <v>1240</v>
      </c>
      <c r="F797" s="461" t="s">
        <v>1447</v>
      </c>
      <c r="G797" s="447" t="s">
        <v>310</v>
      </c>
      <c r="H797" s="447">
        <v>0</v>
      </c>
      <c r="I797" s="450">
        <v>0</v>
      </c>
      <c r="J797" s="447">
        <v>1</v>
      </c>
      <c r="K797" s="450">
        <v>1</v>
      </c>
      <c r="L797" s="447" t="s">
        <v>305</v>
      </c>
    </row>
    <row r="798" spans="1:12" s="384" customFormat="1" hidden="1" x14ac:dyDescent="0.25">
      <c r="A798" s="447">
        <v>79</v>
      </c>
      <c r="B798" s="457">
        <v>41595</v>
      </c>
      <c r="C798" s="448" t="s">
        <v>4620</v>
      </c>
      <c r="D798" s="447" t="s">
        <v>4621</v>
      </c>
      <c r="E798" s="447" t="s">
        <v>277</v>
      </c>
      <c r="F798" s="461" t="s">
        <v>4622</v>
      </c>
      <c r="G798" s="447" t="s">
        <v>310</v>
      </c>
      <c r="H798" s="447">
        <v>0</v>
      </c>
      <c r="I798" s="450">
        <v>0</v>
      </c>
      <c r="J798" s="447">
        <v>0</v>
      </c>
      <c r="K798" s="450">
        <v>1</v>
      </c>
      <c r="L798" s="447" t="s">
        <v>305</v>
      </c>
    </row>
    <row r="799" spans="1:12" s="460" customFormat="1" hidden="1" x14ac:dyDescent="0.25">
      <c r="A799" s="419">
        <v>80</v>
      </c>
      <c r="B799" s="457">
        <v>41595</v>
      </c>
      <c r="C799" s="458">
        <v>16.399999999999999</v>
      </c>
      <c r="D799" s="419" t="s">
        <v>4623</v>
      </c>
      <c r="E799" s="419" t="s">
        <v>277</v>
      </c>
      <c r="F799" s="419" t="s">
        <v>298</v>
      </c>
      <c r="G799" s="419" t="s">
        <v>310</v>
      </c>
      <c r="H799" s="419">
        <v>0</v>
      </c>
      <c r="I799" s="459">
        <v>0</v>
      </c>
      <c r="J799" s="419">
        <v>0</v>
      </c>
      <c r="K799" s="459">
        <v>1</v>
      </c>
      <c r="L799" s="419" t="s">
        <v>305</v>
      </c>
    </row>
    <row r="800" spans="1:12" s="384" customFormat="1" hidden="1" x14ac:dyDescent="0.25">
      <c r="A800" s="447">
        <v>81</v>
      </c>
      <c r="B800" s="457">
        <v>41596</v>
      </c>
      <c r="C800" s="448">
        <v>13.18</v>
      </c>
      <c r="D800" s="447" t="s">
        <v>4624</v>
      </c>
      <c r="E800" s="419" t="s">
        <v>277</v>
      </c>
      <c r="F800" s="449" t="s">
        <v>1909</v>
      </c>
      <c r="G800" s="447" t="s">
        <v>310</v>
      </c>
      <c r="H800" s="447">
        <v>0</v>
      </c>
      <c r="I800" s="450">
        <v>0</v>
      </c>
      <c r="J800" s="447">
        <v>1</v>
      </c>
      <c r="K800" s="450">
        <v>1</v>
      </c>
      <c r="L800" s="447" t="s">
        <v>321</v>
      </c>
    </row>
    <row r="801" spans="1:12" s="384" customFormat="1" hidden="1" x14ac:dyDescent="0.25">
      <c r="A801" s="447">
        <v>82</v>
      </c>
      <c r="B801" s="457">
        <v>41596</v>
      </c>
      <c r="C801" s="448">
        <v>20.3</v>
      </c>
      <c r="D801" s="447" t="s">
        <v>4625</v>
      </c>
      <c r="E801" s="447" t="s">
        <v>277</v>
      </c>
      <c r="F801" s="449" t="s">
        <v>1909</v>
      </c>
      <c r="G801" s="447" t="s">
        <v>310</v>
      </c>
      <c r="H801" s="447">
        <v>0</v>
      </c>
      <c r="I801" s="450">
        <v>0</v>
      </c>
      <c r="J801" s="447">
        <v>0</v>
      </c>
      <c r="K801" s="450">
        <v>1</v>
      </c>
      <c r="L801" s="447" t="s">
        <v>321</v>
      </c>
    </row>
    <row r="802" spans="1:12" s="384" customFormat="1" hidden="1" x14ac:dyDescent="0.25">
      <c r="A802" s="450">
        <v>83</v>
      </c>
      <c r="B802" s="457">
        <v>41597</v>
      </c>
      <c r="C802" s="448">
        <v>6</v>
      </c>
      <c r="D802" s="447" t="s">
        <v>4626</v>
      </c>
      <c r="E802" s="447" t="s">
        <v>277</v>
      </c>
      <c r="F802" s="449" t="s">
        <v>797</v>
      </c>
      <c r="G802" s="447" t="s">
        <v>310</v>
      </c>
      <c r="H802" s="447">
        <v>0</v>
      </c>
      <c r="I802" s="450">
        <v>0</v>
      </c>
      <c r="J802" s="447">
        <v>0</v>
      </c>
      <c r="K802" s="450">
        <v>1</v>
      </c>
      <c r="L802" s="447" t="s">
        <v>951</v>
      </c>
    </row>
    <row r="803" spans="1:12" s="384" customFormat="1" hidden="1" x14ac:dyDescent="0.25">
      <c r="A803" s="450">
        <v>84</v>
      </c>
      <c r="B803" s="457">
        <v>41597</v>
      </c>
      <c r="C803" s="448">
        <v>12</v>
      </c>
      <c r="D803" s="447" t="s">
        <v>4627</v>
      </c>
      <c r="E803" s="447" t="s">
        <v>277</v>
      </c>
      <c r="F803" s="447" t="s">
        <v>2194</v>
      </c>
      <c r="G803" s="447" t="s">
        <v>310</v>
      </c>
      <c r="H803" s="447">
        <v>0</v>
      </c>
      <c r="I803" s="450">
        <v>0</v>
      </c>
      <c r="J803" s="447">
        <v>0</v>
      </c>
      <c r="K803" s="450">
        <v>0</v>
      </c>
      <c r="L803" s="447" t="s">
        <v>951</v>
      </c>
    </row>
    <row r="804" spans="1:12" s="384" customFormat="1" hidden="1" x14ac:dyDescent="0.25">
      <c r="A804" s="450">
        <v>85</v>
      </c>
      <c r="B804" s="457">
        <v>41598</v>
      </c>
      <c r="C804" s="448">
        <v>12</v>
      </c>
      <c r="D804" s="447" t="s">
        <v>4628</v>
      </c>
      <c r="E804" s="447" t="s">
        <v>1240</v>
      </c>
      <c r="F804" s="447" t="s">
        <v>298</v>
      </c>
      <c r="G804" s="447" t="s">
        <v>3450</v>
      </c>
      <c r="H804" s="447">
        <v>0</v>
      </c>
      <c r="I804" s="450">
        <v>0</v>
      </c>
      <c r="J804" s="447">
        <v>0</v>
      </c>
      <c r="K804" s="450">
        <v>1</v>
      </c>
      <c r="L804" s="447" t="s">
        <v>293</v>
      </c>
    </row>
    <row r="805" spans="1:12" s="384" customFormat="1" hidden="1" x14ac:dyDescent="0.25">
      <c r="A805" s="450">
        <v>86</v>
      </c>
      <c r="B805" s="457">
        <v>41598</v>
      </c>
      <c r="C805" s="448">
        <v>15.5</v>
      </c>
      <c r="D805" s="447" t="s">
        <v>4629</v>
      </c>
      <c r="E805" s="447" t="s">
        <v>277</v>
      </c>
      <c r="F805" s="447" t="s">
        <v>2194</v>
      </c>
      <c r="G805" s="447" t="s">
        <v>310</v>
      </c>
      <c r="H805" s="447">
        <v>0</v>
      </c>
      <c r="I805" s="450">
        <v>0</v>
      </c>
      <c r="J805" s="447">
        <v>0</v>
      </c>
      <c r="K805" s="450">
        <v>1</v>
      </c>
      <c r="L805" s="447" t="s">
        <v>293</v>
      </c>
    </row>
    <row r="806" spans="1:12" s="460" customFormat="1" hidden="1" x14ac:dyDescent="0.25">
      <c r="A806" s="459">
        <v>87</v>
      </c>
      <c r="B806" s="367">
        <v>41598</v>
      </c>
      <c r="C806" s="458">
        <v>21.25</v>
      </c>
      <c r="D806" s="419" t="s">
        <v>4630</v>
      </c>
      <c r="E806" s="419" t="s">
        <v>277</v>
      </c>
      <c r="F806" s="462" t="s">
        <v>298</v>
      </c>
      <c r="G806" s="419" t="s">
        <v>310</v>
      </c>
      <c r="H806" s="419">
        <v>0</v>
      </c>
      <c r="I806" s="459">
        <v>0</v>
      </c>
      <c r="J806" s="419">
        <v>0</v>
      </c>
      <c r="K806" s="459">
        <v>0</v>
      </c>
      <c r="L806" s="419" t="s">
        <v>293</v>
      </c>
    </row>
    <row r="807" spans="1:12" s="384" customFormat="1" hidden="1" x14ac:dyDescent="0.25">
      <c r="A807" s="450">
        <v>88</v>
      </c>
      <c r="B807" s="367">
        <v>41598</v>
      </c>
      <c r="C807" s="448">
        <v>23.3</v>
      </c>
      <c r="D807" s="447" t="s">
        <v>4631</v>
      </c>
      <c r="E807" s="447" t="s">
        <v>277</v>
      </c>
      <c r="F807" s="447" t="s">
        <v>2194</v>
      </c>
      <c r="G807" s="447" t="s">
        <v>310</v>
      </c>
      <c r="H807" s="447">
        <v>0</v>
      </c>
      <c r="I807" s="447">
        <v>0</v>
      </c>
      <c r="J807" s="447">
        <v>0</v>
      </c>
      <c r="K807" s="447">
        <v>1</v>
      </c>
      <c r="L807" s="447" t="s">
        <v>293</v>
      </c>
    </row>
    <row r="808" spans="1:12" s="384" customFormat="1" hidden="1" x14ac:dyDescent="0.25">
      <c r="A808" s="450">
        <v>89</v>
      </c>
      <c r="B808" s="367">
        <v>41599</v>
      </c>
      <c r="C808" s="458">
        <v>9.4</v>
      </c>
      <c r="D808" s="447" t="s">
        <v>4632</v>
      </c>
      <c r="E808" s="447" t="s">
        <v>277</v>
      </c>
      <c r="F808" s="447" t="s">
        <v>2194</v>
      </c>
      <c r="G808" s="447" t="s">
        <v>310</v>
      </c>
      <c r="H808" s="447">
        <v>0</v>
      </c>
      <c r="I808" s="447">
        <v>0</v>
      </c>
      <c r="J808" s="447">
        <v>0</v>
      </c>
      <c r="K808" s="447">
        <v>0</v>
      </c>
      <c r="L808" s="447" t="s">
        <v>288</v>
      </c>
    </row>
    <row r="809" spans="1:12" s="384" customFormat="1" hidden="1" x14ac:dyDescent="0.25">
      <c r="A809" s="450">
        <v>90</v>
      </c>
      <c r="B809" s="367">
        <v>41599</v>
      </c>
      <c r="C809" s="458">
        <v>19.149999999999999</v>
      </c>
      <c r="D809" s="447" t="s">
        <v>4633</v>
      </c>
      <c r="E809" s="447" t="s">
        <v>277</v>
      </c>
      <c r="F809" s="447" t="s">
        <v>3115</v>
      </c>
      <c r="G809" s="447" t="s">
        <v>310</v>
      </c>
      <c r="H809" s="447">
        <v>0</v>
      </c>
      <c r="I809" s="447">
        <v>0</v>
      </c>
      <c r="J809" s="447">
        <v>0</v>
      </c>
      <c r="K809" s="447">
        <v>1</v>
      </c>
      <c r="L809" s="447" t="s">
        <v>288</v>
      </c>
    </row>
    <row r="810" spans="1:12" s="384" customFormat="1" hidden="1" x14ac:dyDescent="0.25">
      <c r="A810" s="450">
        <v>91</v>
      </c>
      <c r="B810" s="367">
        <v>41600</v>
      </c>
      <c r="C810" s="458">
        <v>19.2</v>
      </c>
      <c r="D810" s="447" t="s">
        <v>4634</v>
      </c>
      <c r="E810" s="447" t="s">
        <v>277</v>
      </c>
      <c r="F810" s="447" t="s">
        <v>2194</v>
      </c>
      <c r="G810" s="447" t="s">
        <v>310</v>
      </c>
      <c r="H810" s="447">
        <v>0</v>
      </c>
      <c r="I810" s="447">
        <v>0</v>
      </c>
      <c r="J810" s="447">
        <v>1</v>
      </c>
      <c r="K810" s="447">
        <v>0</v>
      </c>
      <c r="L810" s="447" t="s">
        <v>808</v>
      </c>
    </row>
    <row r="811" spans="1:12" s="384" customFormat="1" hidden="1" x14ac:dyDescent="0.25">
      <c r="A811" s="450">
        <v>92</v>
      </c>
      <c r="B811" s="367">
        <v>41601</v>
      </c>
      <c r="C811" s="448">
        <v>20.05</v>
      </c>
      <c r="D811" s="447" t="s">
        <v>4635</v>
      </c>
      <c r="E811" s="447" t="s">
        <v>1240</v>
      </c>
      <c r="F811" s="447" t="s">
        <v>4636</v>
      </c>
      <c r="G811" s="447" t="s">
        <v>310</v>
      </c>
      <c r="H811" s="447">
        <v>0</v>
      </c>
      <c r="I811" s="447">
        <v>0</v>
      </c>
      <c r="J811" s="447">
        <v>0</v>
      </c>
      <c r="K811" s="447">
        <v>1</v>
      </c>
      <c r="L811" s="447" t="s">
        <v>299</v>
      </c>
    </row>
    <row r="812" spans="1:12" s="384" customFormat="1" hidden="1" x14ac:dyDescent="0.25">
      <c r="A812" s="450">
        <v>93</v>
      </c>
      <c r="B812" s="367">
        <v>41601</v>
      </c>
      <c r="C812" s="458">
        <v>9.4499999999999993</v>
      </c>
      <c r="D812" s="447" t="s">
        <v>4637</v>
      </c>
      <c r="E812" s="447" t="s">
        <v>277</v>
      </c>
      <c r="F812" s="447" t="s">
        <v>4638</v>
      </c>
      <c r="G812" s="447" t="s">
        <v>310</v>
      </c>
      <c r="H812" s="447">
        <v>0</v>
      </c>
      <c r="I812" s="447">
        <v>0</v>
      </c>
      <c r="J812" s="447">
        <v>0</v>
      </c>
      <c r="K812" s="447">
        <v>1</v>
      </c>
      <c r="L812" s="447" t="s">
        <v>299</v>
      </c>
    </row>
    <row r="813" spans="1:12" s="384" customFormat="1" hidden="1" x14ac:dyDescent="0.25">
      <c r="A813" s="450">
        <v>94</v>
      </c>
      <c r="B813" s="367">
        <v>41602</v>
      </c>
      <c r="C813" s="458">
        <v>19.149999999999999</v>
      </c>
      <c r="D813" s="447" t="s">
        <v>4639</v>
      </c>
      <c r="E813" s="447" t="s">
        <v>277</v>
      </c>
      <c r="F813" s="447" t="s">
        <v>2194</v>
      </c>
      <c r="G813" s="447" t="s">
        <v>310</v>
      </c>
      <c r="H813" s="447">
        <v>0</v>
      </c>
      <c r="I813" s="447">
        <v>0</v>
      </c>
      <c r="J813" s="447">
        <v>0</v>
      </c>
      <c r="K813" s="447">
        <v>1</v>
      </c>
      <c r="L813" s="447" t="s">
        <v>305</v>
      </c>
    </row>
    <row r="814" spans="1:12" s="384" customFormat="1" hidden="1" x14ac:dyDescent="0.25">
      <c r="A814" s="450">
        <v>95</v>
      </c>
      <c r="B814" s="367">
        <v>41602</v>
      </c>
      <c r="C814" s="458">
        <v>21.25</v>
      </c>
      <c r="D814" s="447" t="s">
        <v>1283</v>
      </c>
      <c r="E814" s="447" t="s">
        <v>277</v>
      </c>
      <c r="F814" s="447" t="s">
        <v>2179</v>
      </c>
      <c r="G814" s="447" t="s">
        <v>310</v>
      </c>
      <c r="H814" s="447">
        <v>0</v>
      </c>
      <c r="I814" s="447">
        <v>0</v>
      </c>
      <c r="J814" s="447">
        <v>1</v>
      </c>
      <c r="K814" s="447">
        <v>0</v>
      </c>
      <c r="L814" s="447" t="s">
        <v>305</v>
      </c>
    </row>
    <row r="815" spans="1:12" s="384" customFormat="1" hidden="1" x14ac:dyDescent="0.25">
      <c r="A815" s="450">
        <v>96</v>
      </c>
      <c r="B815" s="367">
        <v>41604</v>
      </c>
      <c r="C815" s="448">
        <v>23.3</v>
      </c>
      <c r="D815" s="447" t="s">
        <v>4640</v>
      </c>
      <c r="E815" s="447" t="s">
        <v>277</v>
      </c>
      <c r="F815" s="447" t="s">
        <v>2194</v>
      </c>
      <c r="G815" s="447" t="s">
        <v>310</v>
      </c>
      <c r="H815" s="447">
        <v>0</v>
      </c>
      <c r="I815" s="447">
        <v>0</v>
      </c>
      <c r="J815" s="447">
        <v>0</v>
      </c>
      <c r="K815" s="447">
        <v>1</v>
      </c>
      <c r="L815" s="447" t="s">
        <v>951</v>
      </c>
    </row>
    <row r="816" spans="1:12" s="384" customFormat="1" hidden="1" x14ac:dyDescent="0.25">
      <c r="A816" s="450">
        <v>97</v>
      </c>
      <c r="B816" s="367">
        <v>41605</v>
      </c>
      <c r="C816" s="458">
        <v>9</v>
      </c>
      <c r="D816" s="447" t="s">
        <v>4641</v>
      </c>
      <c r="E816" s="447" t="s">
        <v>277</v>
      </c>
      <c r="F816" s="447" t="s">
        <v>2194</v>
      </c>
      <c r="G816" s="447" t="s">
        <v>310</v>
      </c>
      <c r="H816" s="447">
        <v>0</v>
      </c>
      <c r="I816" s="447">
        <v>0</v>
      </c>
      <c r="J816" s="447">
        <v>0</v>
      </c>
      <c r="K816" s="447">
        <v>1</v>
      </c>
      <c r="L816" s="447" t="s">
        <v>293</v>
      </c>
    </row>
    <row r="817" spans="1:12" s="384" customFormat="1" hidden="1" x14ac:dyDescent="0.25">
      <c r="A817" s="450">
        <v>98</v>
      </c>
      <c r="B817" s="367">
        <v>41605</v>
      </c>
      <c r="C817" s="458">
        <v>19.149999999999999</v>
      </c>
      <c r="D817" s="447" t="s">
        <v>4642</v>
      </c>
      <c r="E817" s="447" t="s">
        <v>277</v>
      </c>
      <c r="F817" s="447" t="s">
        <v>4643</v>
      </c>
      <c r="G817" s="447" t="s">
        <v>310</v>
      </c>
      <c r="H817" s="447">
        <v>0</v>
      </c>
      <c r="I817" s="447">
        <v>0</v>
      </c>
      <c r="J817" s="447">
        <v>0</v>
      </c>
      <c r="K817" s="447">
        <v>0</v>
      </c>
      <c r="L817" s="447" t="s">
        <v>293</v>
      </c>
    </row>
    <row r="818" spans="1:12" s="384" customFormat="1" hidden="1" x14ac:dyDescent="0.25">
      <c r="A818" s="450">
        <v>99</v>
      </c>
      <c r="B818" s="367">
        <v>41607</v>
      </c>
      <c r="C818" s="458">
        <v>17</v>
      </c>
      <c r="D818" s="447" t="s">
        <v>4644</v>
      </c>
      <c r="E818" s="447" t="s">
        <v>1240</v>
      </c>
      <c r="F818" s="447" t="s">
        <v>2194</v>
      </c>
      <c r="G818" s="447" t="s">
        <v>310</v>
      </c>
      <c r="H818" s="447">
        <v>0</v>
      </c>
      <c r="I818" s="447">
        <v>0</v>
      </c>
      <c r="J818" s="447">
        <v>1</v>
      </c>
      <c r="K818" s="447">
        <v>1</v>
      </c>
      <c r="L818" s="447" t="s">
        <v>808</v>
      </c>
    </row>
    <row r="819" spans="1:12" s="5" customFormat="1" ht="20.100000000000001" customHeight="1" x14ac:dyDescent="0.25">
      <c r="A819" s="37"/>
      <c r="B819" s="38"/>
      <c r="C819" s="37"/>
      <c r="D819" s="37"/>
      <c r="E819" s="37"/>
      <c r="F819" s="37" t="s">
        <v>3966</v>
      </c>
      <c r="G819" s="37" t="s">
        <v>4540</v>
      </c>
      <c r="H819" s="38">
        <f>SUM(H779:H818)</f>
        <v>1</v>
      </c>
      <c r="I819" s="38">
        <f>SUM(I779:I818)</f>
        <v>0</v>
      </c>
      <c r="J819" s="38">
        <f>SUM(J779:J818)</f>
        <v>12</v>
      </c>
      <c r="K819" s="38">
        <f>SUM(K779:K818)</f>
        <v>20</v>
      </c>
      <c r="L819" s="37"/>
    </row>
    <row r="820" spans="1:12" s="384" customFormat="1" hidden="1" x14ac:dyDescent="0.25">
      <c r="A820" s="447">
        <v>100</v>
      </c>
      <c r="B820" s="457">
        <v>41609</v>
      </c>
      <c r="C820" s="458">
        <v>8.3000000000000007</v>
      </c>
      <c r="D820" s="447" t="s">
        <v>4645</v>
      </c>
      <c r="E820" s="447" t="s">
        <v>277</v>
      </c>
      <c r="F820" s="447" t="s">
        <v>4646</v>
      </c>
      <c r="G820" s="447" t="s">
        <v>3450</v>
      </c>
      <c r="H820" s="447">
        <v>0</v>
      </c>
      <c r="I820" s="450">
        <v>0</v>
      </c>
      <c r="J820" s="447">
        <v>1</v>
      </c>
      <c r="K820" s="450">
        <v>0</v>
      </c>
      <c r="L820" s="447" t="s">
        <v>305</v>
      </c>
    </row>
    <row r="821" spans="1:12" s="384" customFormat="1" hidden="1" x14ac:dyDescent="0.25">
      <c r="A821" s="447">
        <v>101</v>
      </c>
      <c r="B821" s="457">
        <v>41609</v>
      </c>
      <c r="C821" s="448">
        <v>10.4</v>
      </c>
      <c r="D821" s="447" t="s">
        <v>4619</v>
      </c>
      <c r="E821" s="447" t="s">
        <v>277</v>
      </c>
      <c r="F821" s="447" t="s">
        <v>2194</v>
      </c>
      <c r="G821" s="447" t="s">
        <v>310</v>
      </c>
      <c r="H821" s="447">
        <v>0</v>
      </c>
      <c r="I821" s="450">
        <v>0</v>
      </c>
      <c r="J821" s="447">
        <v>0</v>
      </c>
      <c r="K821" s="450">
        <v>1</v>
      </c>
      <c r="L821" s="447" t="s">
        <v>305</v>
      </c>
    </row>
    <row r="822" spans="1:12" s="384" customFormat="1" hidden="1" x14ac:dyDescent="0.25">
      <c r="A822" s="447">
        <v>102</v>
      </c>
      <c r="B822" s="457">
        <v>41609</v>
      </c>
      <c r="C822" s="458">
        <v>13</v>
      </c>
      <c r="D822" s="447" t="s">
        <v>4647</v>
      </c>
      <c r="E822" s="447" t="s">
        <v>277</v>
      </c>
      <c r="F822" s="447" t="s">
        <v>2194</v>
      </c>
      <c r="G822" s="447" t="s">
        <v>310</v>
      </c>
      <c r="H822" s="447">
        <v>0</v>
      </c>
      <c r="I822" s="450">
        <v>0</v>
      </c>
      <c r="J822" s="447">
        <v>1</v>
      </c>
      <c r="K822" s="450">
        <v>1</v>
      </c>
      <c r="L822" s="447" t="s">
        <v>305</v>
      </c>
    </row>
    <row r="823" spans="1:12" s="384" customFormat="1" hidden="1" x14ac:dyDescent="0.25">
      <c r="A823" s="447">
        <v>103</v>
      </c>
      <c r="B823" s="457">
        <v>41610</v>
      </c>
      <c r="C823" s="458">
        <v>6</v>
      </c>
      <c r="D823" s="447" t="s">
        <v>4648</v>
      </c>
      <c r="E823" s="447" t="s">
        <v>1240</v>
      </c>
      <c r="F823" s="447" t="s">
        <v>2194</v>
      </c>
      <c r="G823" s="447" t="s">
        <v>310</v>
      </c>
      <c r="H823" s="447">
        <v>0</v>
      </c>
      <c r="I823" s="450">
        <v>0</v>
      </c>
      <c r="J823" s="447">
        <v>0</v>
      </c>
      <c r="K823" s="450">
        <v>0</v>
      </c>
      <c r="L823" s="447" t="s">
        <v>321</v>
      </c>
    </row>
    <row r="824" spans="1:12" s="384" customFormat="1" hidden="1" x14ac:dyDescent="0.25">
      <c r="A824" s="447">
        <v>104</v>
      </c>
      <c r="B824" s="457">
        <v>41610</v>
      </c>
      <c r="C824" s="458">
        <v>23.3</v>
      </c>
      <c r="D824" s="447" t="s">
        <v>4649</v>
      </c>
      <c r="E824" s="447" t="s">
        <v>277</v>
      </c>
      <c r="F824" s="447" t="s">
        <v>2194</v>
      </c>
      <c r="G824" s="447" t="s">
        <v>310</v>
      </c>
      <c r="H824" s="447">
        <v>0</v>
      </c>
      <c r="I824" s="450">
        <v>0</v>
      </c>
      <c r="J824" s="447">
        <v>1</v>
      </c>
      <c r="K824" s="450">
        <v>0</v>
      </c>
      <c r="L824" s="447" t="s">
        <v>321</v>
      </c>
    </row>
    <row r="825" spans="1:12" s="384" customFormat="1" hidden="1" x14ac:dyDescent="0.25">
      <c r="A825" s="447">
        <v>105</v>
      </c>
      <c r="B825" s="457">
        <v>41611</v>
      </c>
      <c r="C825" s="448">
        <v>10</v>
      </c>
      <c r="D825" s="447" t="s">
        <v>4650</v>
      </c>
      <c r="E825" s="447" t="s">
        <v>277</v>
      </c>
      <c r="F825" s="447" t="s">
        <v>1879</v>
      </c>
      <c r="G825" s="447" t="s">
        <v>310</v>
      </c>
      <c r="H825" s="447">
        <v>0</v>
      </c>
      <c r="I825" s="450">
        <v>0</v>
      </c>
      <c r="J825" s="447">
        <v>0</v>
      </c>
      <c r="K825" s="450">
        <v>0</v>
      </c>
      <c r="L825" s="447" t="s">
        <v>951</v>
      </c>
    </row>
    <row r="826" spans="1:12" s="384" customFormat="1" hidden="1" x14ac:dyDescent="0.25">
      <c r="A826" s="447">
        <v>106</v>
      </c>
      <c r="B826" s="457">
        <v>41612</v>
      </c>
      <c r="C826" s="458">
        <v>11</v>
      </c>
      <c r="D826" s="447" t="s">
        <v>4651</v>
      </c>
      <c r="E826" s="447" t="s">
        <v>1240</v>
      </c>
      <c r="F826" s="447" t="s">
        <v>1357</v>
      </c>
      <c r="G826" s="447" t="s">
        <v>310</v>
      </c>
      <c r="H826" s="447">
        <v>0</v>
      </c>
      <c r="I826" s="450">
        <v>0</v>
      </c>
      <c r="J826" s="447">
        <v>1</v>
      </c>
      <c r="K826" s="450">
        <v>0</v>
      </c>
      <c r="L826" s="447" t="s">
        <v>293</v>
      </c>
    </row>
    <row r="827" spans="1:12" s="384" customFormat="1" hidden="1" x14ac:dyDescent="0.25">
      <c r="A827" s="447">
        <v>107</v>
      </c>
      <c r="B827" s="457">
        <v>41612</v>
      </c>
      <c r="C827" s="458">
        <v>19.13</v>
      </c>
      <c r="D827" s="447" t="s">
        <v>4652</v>
      </c>
      <c r="E827" s="447" t="s">
        <v>277</v>
      </c>
      <c r="F827" s="447" t="s">
        <v>4653</v>
      </c>
      <c r="G827" s="447" t="s">
        <v>310</v>
      </c>
      <c r="H827" s="447">
        <v>0</v>
      </c>
      <c r="I827" s="450">
        <v>0</v>
      </c>
      <c r="J827" s="447">
        <v>1</v>
      </c>
      <c r="K827" s="450">
        <v>1</v>
      </c>
      <c r="L827" s="447" t="s">
        <v>293</v>
      </c>
    </row>
    <row r="828" spans="1:12" s="384" customFormat="1" hidden="1" x14ac:dyDescent="0.25">
      <c r="A828" s="447">
        <v>108</v>
      </c>
      <c r="B828" s="457">
        <v>41612</v>
      </c>
      <c r="C828" s="458">
        <v>18.5</v>
      </c>
      <c r="D828" s="447" t="s">
        <v>4624</v>
      </c>
      <c r="E828" s="447" t="s">
        <v>277</v>
      </c>
      <c r="F828" s="447" t="s">
        <v>3568</v>
      </c>
      <c r="G828" s="447" t="s">
        <v>310</v>
      </c>
      <c r="H828" s="447">
        <v>0</v>
      </c>
      <c r="I828" s="450">
        <v>0</v>
      </c>
      <c r="J828" s="447">
        <v>0</v>
      </c>
      <c r="K828" s="450">
        <v>0</v>
      </c>
      <c r="L828" s="447" t="s">
        <v>293</v>
      </c>
    </row>
    <row r="829" spans="1:12" s="384" customFormat="1" hidden="1" x14ac:dyDescent="0.25">
      <c r="A829" s="447">
        <v>109</v>
      </c>
      <c r="B829" s="457">
        <v>41613</v>
      </c>
      <c r="C829" s="448">
        <v>12.25</v>
      </c>
      <c r="D829" s="447" t="s">
        <v>4654</v>
      </c>
      <c r="E829" s="447" t="s">
        <v>277</v>
      </c>
      <c r="F829" s="447" t="s">
        <v>298</v>
      </c>
      <c r="G829" s="447" t="s">
        <v>310</v>
      </c>
      <c r="H829" s="447">
        <v>0</v>
      </c>
      <c r="I829" s="450">
        <v>0</v>
      </c>
      <c r="J829" s="447">
        <v>1</v>
      </c>
      <c r="K829" s="450">
        <v>0</v>
      </c>
      <c r="L829" s="447" t="s">
        <v>288</v>
      </c>
    </row>
    <row r="830" spans="1:12" s="384" customFormat="1" hidden="1" x14ac:dyDescent="0.25">
      <c r="A830" s="447">
        <v>110</v>
      </c>
      <c r="B830" s="457">
        <v>41614</v>
      </c>
      <c r="C830" s="448">
        <v>12</v>
      </c>
      <c r="D830" s="447" t="s">
        <v>4655</v>
      </c>
      <c r="E830" s="447" t="s">
        <v>4656</v>
      </c>
      <c r="F830" s="447" t="s">
        <v>298</v>
      </c>
      <c r="G830" s="447" t="s">
        <v>3450</v>
      </c>
      <c r="H830" s="447">
        <v>0</v>
      </c>
      <c r="I830" s="450">
        <v>0</v>
      </c>
      <c r="J830" s="447">
        <v>1</v>
      </c>
      <c r="K830" s="450">
        <v>0</v>
      </c>
      <c r="L830" s="447" t="s">
        <v>808</v>
      </c>
    </row>
    <row r="831" spans="1:12" s="384" customFormat="1" hidden="1" x14ac:dyDescent="0.25">
      <c r="A831" s="447">
        <v>111</v>
      </c>
      <c r="B831" s="457">
        <v>41614</v>
      </c>
      <c r="C831" s="448">
        <v>13</v>
      </c>
      <c r="D831" s="447" t="s">
        <v>4657</v>
      </c>
      <c r="E831" s="447" t="s">
        <v>1240</v>
      </c>
      <c r="F831" s="447" t="s">
        <v>298</v>
      </c>
      <c r="G831" s="447" t="s">
        <v>3450</v>
      </c>
      <c r="H831" s="447">
        <v>0</v>
      </c>
      <c r="I831" s="450">
        <v>0</v>
      </c>
      <c r="J831" s="447">
        <v>1</v>
      </c>
      <c r="K831" s="450">
        <v>0</v>
      </c>
      <c r="L831" s="447" t="s">
        <v>808</v>
      </c>
    </row>
    <row r="832" spans="1:12" s="384" customFormat="1" hidden="1" x14ac:dyDescent="0.25">
      <c r="A832" s="447">
        <v>112</v>
      </c>
      <c r="B832" s="457">
        <v>41614</v>
      </c>
      <c r="C832" s="448">
        <v>14</v>
      </c>
      <c r="D832" s="447" t="s">
        <v>4658</v>
      </c>
      <c r="E832" s="447" t="s">
        <v>277</v>
      </c>
      <c r="F832" s="449" t="s">
        <v>298</v>
      </c>
      <c r="G832" s="447" t="s">
        <v>3450</v>
      </c>
      <c r="H832" s="447">
        <v>0</v>
      </c>
      <c r="I832" s="450">
        <v>0</v>
      </c>
      <c r="J832" s="447">
        <v>1</v>
      </c>
      <c r="K832" s="450">
        <v>0</v>
      </c>
      <c r="L832" s="447" t="s">
        <v>808</v>
      </c>
    </row>
    <row r="833" spans="1:12" s="384" customFormat="1" hidden="1" x14ac:dyDescent="0.25">
      <c r="A833" s="447">
        <v>113</v>
      </c>
      <c r="B833" s="457">
        <v>41615</v>
      </c>
      <c r="C833" s="448">
        <v>10.45</v>
      </c>
      <c r="D833" s="447" t="s">
        <v>4659</v>
      </c>
      <c r="E833" s="447" t="s">
        <v>277</v>
      </c>
      <c r="F833" s="447" t="s">
        <v>4660</v>
      </c>
      <c r="G833" s="447" t="s">
        <v>3450</v>
      </c>
      <c r="H833" s="447">
        <v>0</v>
      </c>
      <c r="I833" s="450">
        <v>0</v>
      </c>
      <c r="J833" s="447">
        <v>0</v>
      </c>
      <c r="K833" s="450">
        <v>0</v>
      </c>
      <c r="L833" s="447" t="s">
        <v>299</v>
      </c>
    </row>
    <row r="834" spans="1:12" s="384" customFormat="1" hidden="1" x14ac:dyDescent="0.25">
      <c r="A834" s="447">
        <v>114</v>
      </c>
      <c r="B834" s="457">
        <v>41616</v>
      </c>
      <c r="C834" s="448">
        <v>0.2</v>
      </c>
      <c r="D834" s="447" t="s">
        <v>4661</v>
      </c>
      <c r="E834" s="447" t="s">
        <v>277</v>
      </c>
      <c r="F834" s="447" t="s">
        <v>2194</v>
      </c>
      <c r="G834" s="447" t="s">
        <v>3450</v>
      </c>
      <c r="H834" s="447">
        <v>0</v>
      </c>
      <c r="I834" s="450">
        <v>0</v>
      </c>
      <c r="J834" s="447">
        <v>0</v>
      </c>
      <c r="K834" s="450">
        <v>0</v>
      </c>
      <c r="L834" s="447" t="s">
        <v>305</v>
      </c>
    </row>
    <row r="835" spans="1:12" s="384" customFormat="1" hidden="1" x14ac:dyDescent="0.25">
      <c r="A835" s="447">
        <v>130</v>
      </c>
      <c r="B835" s="457">
        <v>41616</v>
      </c>
      <c r="C835" s="448">
        <v>13.58</v>
      </c>
      <c r="D835" s="447" t="s">
        <v>4662</v>
      </c>
      <c r="E835" s="447" t="s">
        <v>1240</v>
      </c>
      <c r="F835" s="449" t="s">
        <v>298</v>
      </c>
      <c r="G835" s="447" t="s">
        <v>310</v>
      </c>
      <c r="H835" s="447">
        <v>0</v>
      </c>
      <c r="I835" s="450">
        <v>0</v>
      </c>
      <c r="J835" s="447">
        <v>0</v>
      </c>
      <c r="K835" s="450">
        <v>1</v>
      </c>
      <c r="L835" s="447" t="s">
        <v>305</v>
      </c>
    </row>
    <row r="836" spans="1:12" s="384" customFormat="1" hidden="1" x14ac:dyDescent="0.25">
      <c r="A836" s="447">
        <v>131</v>
      </c>
      <c r="B836" s="457">
        <v>41616</v>
      </c>
      <c r="C836" s="448">
        <v>19.3</v>
      </c>
      <c r="D836" s="447" t="s">
        <v>1291</v>
      </c>
      <c r="E836" s="447" t="s">
        <v>1240</v>
      </c>
      <c r="F836" s="449" t="s">
        <v>298</v>
      </c>
      <c r="G836" s="447" t="s">
        <v>3450</v>
      </c>
      <c r="H836" s="447">
        <v>0</v>
      </c>
      <c r="I836" s="450">
        <v>0</v>
      </c>
      <c r="J836" s="447">
        <v>1</v>
      </c>
      <c r="K836" s="450">
        <v>0</v>
      </c>
      <c r="L836" s="447" t="s">
        <v>305</v>
      </c>
    </row>
    <row r="837" spans="1:12" s="384" customFormat="1" hidden="1" x14ac:dyDescent="0.25">
      <c r="A837" s="447">
        <v>132</v>
      </c>
      <c r="B837" s="457">
        <v>41617</v>
      </c>
      <c r="C837" s="448">
        <v>0.15</v>
      </c>
      <c r="D837" s="447" t="s">
        <v>4663</v>
      </c>
      <c r="E837" s="447" t="s">
        <v>277</v>
      </c>
      <c r="F837" s="447" t="s">
        <v>1879</v>
      </c>
      <c r="G837" s="447" t="s">
        <v>3450</v>
      </c>
      <c r="H837" s="447">
        <v>0</v>
      </c>
      <c r="I837" s="450">
        <v>0</v>
      </c>
      <c r="J837" s="447">
        <v>0</v>
      </c>
      <c r="K837" s="450">
        <v>0</v>
      </c>
      <c r="L837" s="447" t="s">
        <v>321</v>
      </c>
    </row>
    <row r="838" spans="1:12" s="384" customFormat="1" hidden="1" x14ac:dyDescent="0.25">
      <c r="A838" s="447">
        <v>133</v>
      </c>
      <c r="B838" s="457">
        <v>41617</v>
      </c>
      <c r="C838" s="448">
        <v>3.45</v>
      </c>
      <c r="D838" s="447" t="s">
        <v>4664</v>
      </c>
      <c r="E838" s="447" t="s">
        <v>277</v>
      </c>
      <c r="F838" s="447" t="s">
        <v>3568</v>
      </c>
      <c r="G838" s="447" t="s">
        <v>3450</v>
      </c>
      <c r="H838" s="447">
        <v>0</v>
      </c>
      <c r="I838" s="450">
        <v>0</v>
      </c>
      <c r="J838" s="447">
        <v>0</v>
      </c>
      <c r="K838" s="450">
        <v>0</v>
      </c>
      <c r="L838" s="447" t="s">
        <v>321</v>
      </c>
    </row>
    <row r="839" spans="1:12" s="460" customFormat="1" hidden="1" x14ac:dyDescent="0.25">
      <c r="A839" s="419">
        <v>134</v>
      </c>
      <c r="B839" s="457">
        <v>41617</v>
      </c>
      <c r="C839" s="448">
        <v>10.3</v>
      </c>
      <c r="D839" s="419" t="s">
        <v>4665</v>
      </c>
      <c r="E839" s="419" t="s">
        <v>277</v>
      </c>
      <c r="F839" s="447" t="s">
        <v>2194</v>
      </c>
      <c r="G839" s="419" t="s">
        <v>310</v>
      </c>
      <c r="H839" s="419">
        <v>0</v>
      </c>
      <c r="I839" s="459">
        <v>0</v>
      </c>
      <c r="J839" s="419">
        <v>0</v>
      </c>
      <c r="K839" s="459">
        <v>1</v>
      </c>
      <c r="L839" s="419" t="s">
        <v>321</v>
      </c>
    </row>
    <row r="840" spans="1:12" s="384" customFormat="1" hidden="1" x14ac:dyDescent="0.25">
      <c r="A840" s="447">
        <v>135</v>
      </c>
      <c r="B840" s="457">
        <v>41617</v>
      </c>
      <c r="C840" s="448">
        <v>18.3</v>
      </c>
      <c r="D840" s="447" t="s">
        <v>4666</v>
      </c>
      <c r="E840" s="447" t="s">
        <v>277</v>
      </c>
      <c r="F840" s="447" t="s">
        <v>797</v>
      </c>
      <c r="G840" s="447" t="s">
        <v>310</v>
      </c>
      <c r="H840" s="447">
        <v>0</v>
      </c>
      <c r="I840" s="450">
        <v>0</v>
      </c>
      <c r="J840" s="447">
        <v>1</v>
      </c>
      <c r="K840" s="450">
        <v>0</v>
      </c>
      <c r="L840" s="447" t="s">
        <v>321</v>
      </c>
    </row>
    <row r="841" spans="1:12" s="384" customFormat="1" hidden="1" x14ac:dyDescent="0.25">
      <c r="A841" s="447">
        <v>136</v>
      </c>
      <c r="B841" s="457">
        <v>41618</v>
      </c>
      <c r="C841" s="448">
        <v>20.39</v>
      </c>
      <c r="D841" s="447" t="s">
        <v>4667</v>
      </c>
      <c r="E841" s="447" t="s">
        <v>277</v>
      </c>
      <c r="F841" s="447" t="s">
        <v>4668</v>
      </c>
      <c r="G841" s="447" t="s">
        <v>310</v>
      </c>
      <c r="H841" s="447">
        <v>0</v>
      </c>
      <c r="I841" s="450">
        <v>0</v>
      </c>
      <c r="J841" s="447">
        <v>1</v>
      </c>
      <c r="K841" s="450">
        <v>0</v>
      </c>
      <c r="L841" s="447" t="s">
        <v>951</v>
      </c>
    </row>
    <row r="842" spans="1:12" s="384" customFormat="1" hidden="1" x14ac:dyDescent="0.25">
      <c r="A842" s="447">
        <v>137</v>
      </c>
      <c r="B842" s="457">
        <v>41619</v>
      </c>
      <c r="C842" s="448">
        <v>11.4</v>
      </c>
      <c r="D842" s="447" t="s">
        <v>1263</v>
      </c>
      <c r="E842" s="447" t="s">
        <v>277</v>
      </c>
      <c r="F842" s="447" t="s">
        <v>4669</v>
      </c>
      <c r="G842" s="447" t="s">
        <v>3450</v>
      </c>
      <c r="H842" s="447">
        <v>0</v>
      </c>
      <c r="I842" s="450">
        <v>0</v>
      </c>
      <c r="J842" s="447">
        <v>0</v>
      </c>
      <c r="K842" s="450">
        <v>0</v>
      </c>
      <c r="L842" s="447" t="s">
        <v>293</v>
      </c>
    </row>
    <row r="843" spans="1:12" s="384" customFormat="1" hidden="1" x14ac:dyDescent="0.25">
      <c r="A843" s="447">
        <v>138</v>
      </c>
      <c r="B843" s="457">
        <v>41619</v>
      </c>
      <c r="C843" s="448">
        <v>18.3</v>
      </c>
      <c r="D843" s="447" t="s">
        <v>4670</v>
      </c>
      <c r="E843" s="447" t="s">
        <v>277</v>
      </c>
      <c r="F843" s="449" t="s">
        <v>4671</v>
      </c>
      <c r="G843" s="447" t="s">
        <v>3450</v>
      </c>
      <c r="H843" s="447">
        <v>0</v>
      </c>
      <c r="I843" s="450">
        <v>0</v>
      </c>
      <c r="J843" s="447">
        <v>0</v>
      </c>
      <c r="K843" s="450">
        <v>1</v>
      </c>
      <c r="L843" s="447" t="s">
        <v>293</v>
      </c>
    </row>
    <row r="844" spans="1:12" s="460" customFormat="1" hidden="1" x14ac:dyDescent="0.25">
      <c r="A844" s="419">
        <v>139</v>
      </c>
      <c r="B844" s="457">
        <v>41619</v>
      </c>
      <c r="C844" s="448">
        <v>19.45</v>
      </c>
      <c r="D844" s="419" t="s">
        <v>4672</v>
      </c>
      <c r="E844" s="419" t="s">
        <v>1240</v>
      </c>
      <c r="F844" s="419" t="s">
        <v>4673</v>
      </c>
      <c r="G844" s="419" t="s">
        <v>310</v>
      </c>
      <c r="H844" s="419">
        <v>0</v>
      </c>
      <c r="I844" s="459">
        <v>0</v>
      </c>
      <c r="J844" s="419">
        <v>0</v>
      </c>
      <c r="K844" s="459">
        <v>1</v>
      </c>
      <c r="L844" s="419" t="s">
        <v>293</v>
      </c>
    </row>
    <row r="845" spans="1:12" s="384" customFormat="1" hidden="1" x14ac:dyDescent="0.25">
      <c r="A845" s="447">
        <v>140</v>
      </c>
      <c r="B845" s="457">
        <v>41620</v>
      </c>
      <c r="C845" s="448">
        <v>7.5</v>
      </c>
      <c r="D845" s="447" t="s">
        <v>4674</v>
      </c>
      <c r="E845" s="447" t="s">
        <v>277</v>
      </c>
      <c r="F845" s="449" t="s">
        <v>4675</v>
      </c>
      <c r="G845" s="447" t="s">
        <v>310</v>
      </c>
      <c r="H845" s="447">
        <v>0</v>
      </c>
      <c r="I845" s="450">
        <v>0</v>
      </c>
      <c r="J845" s="447">
        <v>1</v>
      </c>
      <c r="K845" s="450">
        <v>1</v>
      </c>
      <c r="L845" s="447" t="s">
        <v>288</v>
      </c>
    </row>
    <row r="846" spans="1:12" s="384" customFormat="1" hidden="1" x14ac:dyDescent="0.25">
      <c r="A846" s="447">
        <v>141</v>
      </c>
      <c r="B846" s="457">
        <v>41620</v>
      </c>
      <c r="C846" s="448">
        <v>14.15</v>
      </c>
      <c r="D846" s="447" t="s">
        <v>4676</v>
      </c>
      <c r="E846" s="447" t="s">
        <v>277</v>
      </c>
      <c r="F846" s="447" t="s">
        <v>4677</v>
      </c>
      <c r="G846" s="447" t="s">
        <v>310</v>
      </c>
      <c r="H846" s="447">
        <v>0</v>
      </c>
      <c r="I846" s="450">
        <v>0</v>
      </c>
      <c r="J846" s="447">
        <v>0</v>
      </c>
      <c r="K846" s="450">
        <v>2</v>
      </c>
      <c r="L846" s="447" t="s">
        <v>288</v>
      </c>
    </row>
    <row r="847" spans="1:12" s="460" customFormat="1" hidden="1" x14ac:dyDescent="0.25">
      <c r="A847" s="419">
        <v>142</v>
      </c>
      <c r="B847" s="457">
        <v>41621</v>
      </c>
      <c r="C847" s="418" t="s">
        <v>4678</v>
      </c>
      <c r="D847" s="419" t="s">
        <v>4679</v>
      </c>
      <c r="E847" s="447" t="s">
        <v>277</v>
      </c>
      <c r="F847" s="462" t="s">
        <v>4680</v>
      </c>
      <c r="G847" s="419" t="s">
        <v>3450</v>
      </c>
      <c r="H847" s="419">
        <v>0</v>
      </c>
      <c r="I847" s="459">
        <v>0</v>
      </c>
      <c r="J847" s="419">
        <v>1</v>
      </c>
      <c r="K847" s="459">
        <v>0</v>
      </c>
      <c r="L847" s="419" t="s">
        <v>808</v>
      </c>
    </row>
    <row r="848" spans="1:12" s="384" customFormat="1" hidden="1" x14ac:dyDescent="0.25">
      <c r="A848" s="447">
        <v>143</v>
      </c>
      <c r="B848" s="457">
        <v>41621</v>
      </c>
      <c r="C848" s="443" t="s">
        <v>4681</v>
      </c>
      <c r="D848" s="447" t="s">
        <v>4682</v>
      </c>
      <c r="E848" s="447" t="s">
        <v>277</v>
      </c>
      <c r="F848" s="447" t="s">
        <v>4683</v>
      </c>
      <c r="G848" s="447" t="s">
        <v>3450</v>
      </c>
      <c r="H848" s="447">
        <v>0</v>
      </c>
      <c r="I848" s="450">
        <v>0</v>
      </c>
      <c r="J848" s="447">
        <v>0</v>
      </c>
      <c r="K848" s="450">
        <v>1</v>
      </c>
      <c r="L848" s="447" t="s">
        <v>808</v>
      </c>
    </row>
    <row r="849" spans="1:12" s="384" customFormat="1" hidden="1" x14ac:dyDescent="0.25">
      <c r="A849" s="447">
        <v>144</v>
      </c>
      <c r="B849" s="457">
        <v>41622</v>
      </c>
      <c r="C849" s="448">
        <v>13.58</v>
      </c>
      <c r="D849" s="447" t="s">
        <v>4684</v>
      </c>
      <c r="E849" s="447" t="s">
        <v>277</v>
      </c>
      <c r="F849" s="447" t="s">
        <v>2083</v>
      </c>
      <c r="G849" s="447" t="s">
        <v>3450</v>
      </c>
      <c r="H849" s="447">
        <v>0</v>
      </c>
      <c r="I849" s="450">
        <v>0</v>
      </c>
      <c r="J849" s="447">
        <v>1</v>
      </c>
      <c r="K849" s="450">
        <v>0</v>
      </c>
      <c r="L849" s="447" t="s">
        <v>299</v>
      </c>
    </row>
    <row r="850" spans="1:12" s="460" customFormat="1" hidden="1" x14ac:dyDescent="0.25">
      <c r="A850" s="419">
        <v>145</v>
      </c>
      <c r="B850" s="457">
        <v>41623</v>
      </c>
      <c r="C850" s="448">
        <v>3.1</v>
      </c>
      <c r="D850" s="419" t="s">
        <v>4644</v>
      </c>
      <c r="E850" s="419" t="s">
        <v>277</v>
      </c>
      <c r="F850" s="419" t="s">
        <v>1447</v>
      </c>
      <c r="G850" s="419" t="s">
        <v>3450</v>
      </c>
      <c r="H850" s="419">
        <v>0</v>
      </c>
      <c r="I850" s="459">
        <v>0</v>
      </c>
      <c r="J850" s="419">
        <v>1</v>
      </c>
      <c r="K850" s="459">
        <v>1</v>
      </c>
      <c r="L850" s="419" t="s">
        <v>305</v>
      </c>
    </row>
    <row r="851" spans="1:12" s="384" customFormat="1" hidden="1" x14ac:dyDescent="0.25">
      <c r="A851" s="447">
        <v>146</v>
      </c>
      <c r="B851" s="457">
        <v>41623</v>
      </c>
      <c r="C851" s="448">
        <v>15.51</v>
      </c>
      <c r="D851" s="447" t="s">
        <v>4685</v>
      </c>
      <c r="E851" s="447" t="s">
        <v>1240</v>
      </c>
      <c r="F851" s="447" t="s">
        <v>1916</v>
      </c>
      <c r="G851" s="447" t="s">
        <v>310</v>
      </c>
      <c r="H851" s="447">
        <v>0</v>
      </c>
      <c r="I851" s="450">
        <v>0</v>
      </c>
      <c r="J851" s="447">
        <v>0</v>
      </c>
      <c r="K851" s="450">
        <v>0</v>
      </c>
      <c r="L851" s="447" t="s">
        <v>305</v>
      </c>
    </row>
    <row r="852" spans="1:12" s="384" customFormat="1" hidden="1" x14ac:dyDescent="0.25">
      <c r="A852" s="447">
        <v>147</v>
      </c>
      <c r="B852" s="457">
        <v>41624</v>
      </c>
      <c r="C852" s="448">
        <v>8.3000000000000007</v>
      </c>
      <c r="D852" s="447" t="s">
        <v>4686</v>
      </c>
      <c r="E852" s="447" t="s">
        <v>277</v>
      </c>
      <c r="F852" s="447" t="s">
        <v>1235</v>
      </c>
      <c r="G852" s="447" t="s">
        <v>310</v>
      </c>
      <c r="H852" s="447">
        <v>0</v>
      </c>
      <c r="I852" s="450">
        <v>0</v>
      </c>
      <c r="J852" s="447">
        <v>0</v>
      </c>
      <c r="K852" s="450">
        <v>0</v>
      </c>
      <c r="L852" s="447" t="s">
        <v>321</v>
      </c>
    </row>
    <row r="853" spans="1:12" s="384" customFormat="1" hidden="1" x14ac:dyDescent="0.25">
      <c r="A853" s="447">
        <v>148</v>
      </c>
      <c r="B853" s="457">
        <v>41624</v>
      </c>
      <c r="C853" s="448">
        <v>16.45</v>
      </c>
      <c r="D853" s="447" t="s">
        <v>4687</v>
      </c>
      <c r="E853" s="419" t="s">
        <v>277</v>
      </c>
      <c r="F853" s="447" t="s">
        <v>1894</v>
      </c>
      <c r="G853" s="447" t="s">
        <v>310</v>
      </c>
      <c r="H853" s="447">
        <v>0</v>
      </c>
      <c r="I853" s="450">
        <v>0</v>
      </c>
      <c r="J853" s="447">
        <v>0</v>
      </c>
      <c r="K853" s="450">
        <v>0</v>
      </c>
      <c r="L853" s="447" t="s">
        <v>321</v>
      </c>
    </row>
    <row r="854" spans="1:12" s="384" customFormat="1" hidden="1" x14ac:dyDescent="0.25">
      <c r="A854" s="447">
        <v>149</v>
      </c>
      <c r="B854" s="457">
        <v>41624</v>
      </c>
      <c r="C854" s="458">
        <v>11.2</v>
      </c>
      <c r="D854" s="447" t="s">
        <v>4688</v>
      </c>
      <c r="E854" s="447" t="s">
        <v>1240</v>
      </c>
      <c r="F854" s="447" t="s">
        <v>1235</v>
      </c>
      <c r="G854" s="447" t="s">
        <v>310</v>
      </c>
      <c r="H854" s="447">
        <v>0</v>
      </c>
      <c r="I854" s="450">
        <v>0</v>
      </c>
      <c r="J854" s="447">
        <v>0</v>
      </c>
      <c r="K854" s="450">
        <v>1</v>
      </c>
      <c r="L854" s="447" t="s">
        <v>808</v>
      </c>
    </row>
    <row r="855" spans="1:12" s="384" customFormat="1" hidden="1" x14ac:dyDescent="0.25">
      <c r="A855" s="447">
        <v>150</v>
      </c>
      <c r="B855" s="457">
        <v>41626</v>
      </c>
      <c r="C855" s="448">
        <v>16.05</v>
      </c>
      <c r="D855" s="447" t="s">
        <v>4689</v>
      </c>
      <c r="E855" s="447" t="s">
        <v>277</v>
      </c>
      <c r="F855" s="447" t="s">
        <v>4586</v>
      </c>
      <c r="G855" s="447" t="s">
        <v>310</v>
      </c>
      <c r="H855" s="447">
        <v>0</v>
      </c>
      <c r="I855" s="450">
        <v>0</v>
      </c>
      <c r="J855" s="447">
        <v>0</v>
      </c>
      <c r="K855" s="450">
        <v>0</v>
      </c>
      <c r="L855" s="447" t="s">
        <v>293</v>
      </c>
    </row>
    <row r="856" spans="1:12" s="384" customFormat="1" hidden="1" x14ac:dyDescent="0.25">
      <c r="A856" s="447">
        <v>151</v>
      </c>
      <c r="B856" s="457">
        <v>41626</v>
      </c>
      <c r="C856" s="448">
        <v>16.100000000000001</v>
      </c>
      <c r="D856" s="447" t="s">
        <v>4690</v>
      </c>
      <c r="E856" s="447" t="s">
        <v>277</v>
      </c>
      <c r="F856" s="447" t="s">
        <v>4691</v>
      </c>
      <c r="G856" s="447" t="s">
        <v>3450</v>
      </c>
      <c r="H856" s="447">
        <v>0</v>
      </c>
      <c r="I856" s="450">
        <v>0</v>
      </c>
      <c r="J856" s="447">
        <v>1</v>
      </c>
      <c r="K856" s="450">
        <v>0</v>
      </c>
      <c r="L856" s="447" t="s">
        <v>4692</v>
      </c>
    </row>
    <row r="857" spans="1:12" s="384" customFormat="1" hidden="1" x14ac:dyDescent="0.25">
      <c r="A857" s="447">
        <v>152</v>
      </c>
      <c r="B857" s="457">
        <v>41627</v>
      </c>
      <c r="C857" s="448">
        <v>11</v>
      </c>
      <c r="D857" s="447" t="s">
        <v>4693</v>
      </c>
      <c r="E857" s="447" t="s">
        <v>277</v>
      </c>
      <c r="F857" s="447" t="s">
        <v>4673</v>
      </c>
      <c r="G857" s="447" t="s">
        <v>310</v>
      </c>
      <c r="H857" s="447">
        <v>0</v>
      </c>
      <c r="I857" s="450">
        <v>0</v>
      </c>
      <c r="J857" s="447">
        <v>0</v>
      </c>
      <c r="K857" s="450">
        <v>0</v>
      </c>
      <c r="L857" s="447" t="s">
        <v>288</v>
      </c>
    </row>
    <row r="858" spans="1:12" s="384" customFormat="1" hidden="1" x14ac:dyDescent="0.25">
      <c r="A858" s="447">
        <v>153</v>
      </c>
      <c r="B858" s="457">
        <v>41628</v>
      </c>
      <c r="C858" s="448">
        <v>7.4</v>
      </c>
      <c r="D858" s="447" t="s">
        <v>4694</v>
      </c>
      <c r="E858" s="447" t="s">
        <v>277</v>
      </c>
      <c r="F858" s="447" t="s">
        <v>1447</v>
      </c>
      <c r="G858" s="447" t="s">
        <v>310</v>
      </c>
      <c r="H858" s="447">
        <v>0</v>
      </c>
      <c r="I858" s="450">
        <v>0</v>
      </c>
      <c r="J858" s="447">
        <v>0</v>
      </c>
      <c r="K858" s="450">
        <v>0</v>
      </c>
      <c r="L858" s="447" t="s">
        <v>808</v>
      </c>
    </row>
    <row r="859" spans="1:12" s="384" customFormat="1" hidden="1" x14ac:dyDescent="0.25">
      <c r="A859" s="447">
        <v>154</v>
      </c>
      <c r="B859" s="457">
        <v>41628</v>
      </c>
      <c r="C859" s="448">
        <v>17.2</v>
      </c>
      <c r="D859" s="447" t="s">
        <v>4695</v>
      </c>
      <c r="E859" s="447" t="s">
        <v>277</v>
      </c>
      <c r="F859" s="447" t="s">
        <v>298</v>
      </c>
      <c r="G859" s="447" t="s">
        <v>3450</v>
      </c>
      <c r="H859" s="447">
        <v>0</v>
      </c>
      <c r="I859" s="450">
        <v>0</v>
      </c>
      <c r="J859" s="447">
        <v>0</v>
      </c>
      <c r="K859" s="450">
        <v>1</v>
      </c>
      <c r="L859" s="447" t="s">
        <v>321</v>
      </c>
    </row>
    <row r="860" spans="1:12" s="384" customFormat="1" hidden="1" x14ac:dyDescent="0.25">
      <c r="A860" s="447">
        <v>155</v>
      </c>
      <c r="B860" s="457">
        <v>41629</v>
      </c>
      <c r="C860" s="448">
        <v>12</v>
      </c>
      <c r="D860" s="447" t="s">
        <v>4696</v>
      </c>
      <c r="E860" s="447" t="s">
        <v>277</v>
      </c>
      <c r="F860" s="447" t="s">
        <v>4697</v>
      </c>
      <c r="G860" s="447" t="s">
        <v>3450</v>
      </c>
      <c r="H860" s="447">
        <v>0</v>
      </c>
      <c r="I860" s="450">
        <v>0</v>
      </c>
      <c r="J860" s="447">
        <v>0</v>
      </c>
      <c r="K860" s="450">
        <v>0</v>
      </c>
      <c r="L860" s="447" t="s">
        <v>951</v>
      </c>
    </row>
    <row r="861" spans="1:12" s="384" customFormat="1" hidden="1" x14ac:dyDescent="0.25">
      <c r="A861" s="447">
        <v>156</v>
      </c>
      <c r="B861" s="457">
        <v>41630</v>
      </c>
      <c r="C861" s="448">
        <v>18</v>
      </c>
      <c r="D861" s="447" t="s">
        <v>4698</v>
      </c>
      <c r="E861" s="447" t="s">
        <v>277</v>
      </c>
      <c r="F861" s="447" t="s">
        <v>1939</v>
      </c>
      <c r="G861" s="447" t="s">
        <v>310</v>
      </c>
      <c r="H861" s="447">
        <v>0</v>
      </c>
      <c r="I861" s="447">
        <v>0</v>
      </c>
      <c r="J861" s="447">
        <v>1</v>
      </c>
      <c r="K861" s="450">
        <v>0</v>
      </c>
      <c r="L861" s="447" t="s">
        <v>951</v>
      </c>
    </row>
    <row r="862" spans="1:12" s="384" customFormat="1" hidden="1" x14ac:dyDescent="0.25">
      <c r="A862" s="447">
        <v>157</v>
      </c>
      <c r="B862" s="457">
        <v>41630</v>
      </c>
      <c r="C862" s="448">
        <v>21.3</v>
      </c>
      <c r="D862" s="447" t="s">
        <v>4699</v>
      </c>
      <c r="E862" s="447" t="s">
        <v>277</v>
      </c>
      <c r="F862" s="447" t="s">
        <v>1101</v>
      </c>
      <c r="G862" s="447" t="s">
        <v>310</v>
      </c>
      <c r="H862" s="447">
        <v>0</v>
      </c>
      <c r="I862" s="447">
        <v>0</v>
      </c>
      <c r="J862" s="447">
        <v>0</v>
      </c>
      <c r="K862" s="450">
        <v>0</v>
      </c>
      <c r="L862" s="447" t="s">
        <v>293</v>
      </c>
    </row>
    <row r="863" spans="1:12" s="384" customFormat="1" hidden="1" x14ac:dyDescent="0.25">
      <c r="A863" s="447">
        <v>158</v>
      </c>
      <c r="B863" s="457">
        <v>41630</v>
      </c>
      <c r="C863" s="448">
        <v>11.4</v>
      </c>
      <c r="D863" s="447" t="s">
        <v>4700</v>
      </c>
      <c r="E863" s="447" t="s">
        <v>277</v>
      </c>
      <c r="F863" s="447" t="s">
        <v>1447</v>
      </c>
      <c r="G863" s="447" t="s">
        <v>310</v>
      </c>
      <c r="H863" s="447">
        <v>0</v>
      </c>
      <c r="I863" s="447">
        <v>0</v>
      </c>
      <c r="J863" s="447">
        <v>1</v>
      </c>
      <c r="K863" s="450">
        <v>0</v>
      </c>
      <c r="L863" s="447" t="s">
        <v>288</v>
      </c>
    </row>
    <row r="864" spans="1:12" s="384" customFormat="1" hidden="1" x14ac:dyDescent="0.25">
      <c r="A864" s="447">
        <v>159</v>
      </c>
      <c r="B864" s="457">
        <v>41631</v>
      </c>
      <c r="C864" s="448">
        <v>12.1</v>
      </c>
      <c r="D864" s="447" t="s">
        <v>4701</v>
      </c>
      <c r="E864" s="447" t="s">
        <v>277</v>
      </c>
      <c r="F864" s="447" t="s">
        <v>1447</v>
      </c>
      <c r="G864" s="447" t="s">
        <v>310</v>
      </c>
      <c r="H864" s="447">
        <v>0</v>
      </c>
      <c r="I864" s="447">
        <v>0</v>
      </c>
      <c r="J864" s="447">
        <v>0</v>
      </c>
      <c r="K864" s="450">
        <v>0</v>
      </c>
      <c r="L864" s="447" t="s">
        <v>288</v>
      </c>
    </row>
    <row r="865" spans="1:13" s="384" customFormat="1" hidden="1" x14ac:dyDescent="0.25">
      <c r="A865" s="447">
        <v>160</v>
      </c>
      <c r="B865" s="457">
        <v>41631</v>
      </c>
      <c r="C865" s="448">
        <v>12.4</v>
      </c>
      <c r="D865" s="447" t="s">
        <v>4702</v>
      </c>
      <c r="E865" s="447" t="s">
        <v>277</v>
      </c>
      <c r="F865" s="447" t="s">
        <v>2194</v>
      </c>
      <c r="G865" s="447" t="s">
        <v>310</v>
      </c>
      <c r="H865" s="447">
        <v>0</v>
      </c>
      <c r="I865" s="447">
        <v>0</v>
      </c>
      <c r="J865" s="447">
        <v>1</v>
      </c>
      <c r="K865" s="450">
        <v>0</v>
      </c>
      <c r="L865" s="447" t="s">
        <v>288</v>
      </c>
    </row>
    <row r="866" spans="1:13" s="460" customFormat="1" hidden="1" x14ac:dyDescent="0.25">
      <c r="A866" s="419">
        <v>161</v>
      </c>
      <c r="B866" s="457">
        <v>41632</v>
      </c>
      <c r="C866" s="448">
        <v>9.4499999999999993</v>
      </c>
      <c r="D866" s="419" t="s">
        <v>4703</v>
      </c>
      <c r="E866" s="419" t="s">
        <v>277</v>
      </c>
      <c r="F866" s="419" t="s">
        <v>2023</v>
      </c>
      <c r="G866" s="419" t="s">
        <v>310</v>
      </c>
      <c r="H866" s="419">
        <v>0</v>
      </c>
      <c r="I866" s="419">
        <v>0</v>
      </c>
      <c r="J866" s="419">
        <v>0</v>
      </c>
      <c r="K866" s="459">
        <v>0</v>
      </c>
      <c r="L866" s="419" t="s">
        <v>293</v>
      </c>
    </row>
    <row r="867" spans="1:13" s="384" customFormat="1" hidden="1" x14ac:dyDescent="0.25">
      <c r="A867" s="447">
        <v>162</v>
      </c>
      <c r="B867" s="457">
        <v>41635</v>
      </c>
      <c r="C867" s="448">
        <v>7.5</v>
      </c>
      <c r="D867" s="447" t="s">
        <v>3642</v>
      </c>
      <c r="E867" s="447" t="s">
        <v>277</v>
      </c>
      <c r="F867" s="447" t="s">
        <v>1447</v>
      </c>
      <c r="G867" s="447" t="s">
        <v>3450</v>
      </c>
      <c r="H867" s="447">
        <v>0</v>
      </c>
      <c r="I867" s="447">
        <v>0</v>
      </c>
      <c r="J867" s="447">
        <v>0</v>
      </c>
      <c r="K867" s="450">
        <v>1</v>
      </c>
      <c r="L867" s="447" t="s">
        <v>299</v>
      </c>
    </row>
    <row r="868" spans="1:13" s="384" customFormat="1" hidden="1" x14ac:dyDescent="0.25">
      <c r="A868" s="447">
        <v>163</v>
      </c>
      <c r="B868" s="457">
        <v>41636</v>
      </c>
      <c r="C868" s="448">
        <v>9.3000000000000007</v>
      </c>
      <c r="D868" s="447" t="s">
        <v>4704</v>
      </c>
      <c r="E868" s="447" t="s">
        <v>277</v>
      </c>
      <c r="F868" s="447" t="s">
        <v>1909</v>
      </c>
      <c r="G868" s="447" t="s">
        <v>3450</v>
      </c>
      <c r="H868" s="447">
        <v>0</v>
      </c>
      <c r="I868" s="447">
        <v>0</v>
      </c>
      <c r="J868" s="447">
        <v>0</v>
      </c>
      <c r="K868" s="450">
        <v>1</v>
      </c>
      <c r="L868" s="447" t="s">
        <v>305</v>
      </c>
    </row>
    <row r="869" spans="1:13" s="384" customFormat="1" hidden="1" x14ac:dyDescent="0.25">
      <c r="A869" s="447">
        <v>164</v>
      </c>
      <c r="B869" s="457">
        <v>41636</v>
      </c>
      <c r="C869" s="448">
        <v>14</v>
      </c>
      <c r="D869" s="443" t="s">
        <v>4705</v>
      </c>
      <c r="E869" s="447" t="s">
        <v>277</v>
      </c>
      <c r="F869" s="463" t="s">
        <v>1357</v>
      </c>
      <c r="G869" s="447" t="s">
        <v>310</v>
      </c>
      <c r="H869" s="447">
        <v>0</v>
      </c>
      <c r="I869" s="447">
        <v>0</v>
      </c>
      <c r="J869" s="447">
        <v>1</v>
      </c>
      <c r="K869" s="450">
        <v>0</v>
      </c>
      <c r="L869" s="447" t="s">
        <v>305</v>
      </c>
    </row>
    <row r="870" spans="1:13" s="384" customFormat="1" hidden="1" x14ac:dyDescent="0.25">
      <c r="A870" s="447">
        <v>165</v>
      </c>
      <c r="B870" s="457">
        <v>41639</v>
      </c>
      <c r="C870" s="448">
        <v>2.5</v>
      </c>
      <c r="D870" s="447" t="s">
        <v>4706</v>
      </c>
      <c r="E870" s="447" t="s">
        <v>277</v>
      </c>
      <c r="F870" s="447" t="s">
        <v>2083</v>
      </c>
      <c r="G870" s="447" t="s">
        <v>3450</v>
      </c>
      <c r="H870" s="447">
        <v>0</v>
      </c>
      <c r="I870" s="447">
        <v>0</v>
      </c>
      <c r="J870" s="447">
        <v>1</v>
      </c>
      <c r="K870" s="450">
        <v>0</v>
      </c>
      <c r="L870" s="447" t="s">
        <v>293</v>
      </c>
    </row>
    <row r="871" spans="1:13" s="5" customFormat="1" ht="20.100000000000001" customHeight="1" x14ac:dyDescent="0.25">
      <c r="A871" s="37"/>
      <c r="B871" s="38"/>
      <c r="C871" s="37"/>
      <c r="D871" s="37"/>
      <c r="E871" s="37"/>
      <c r="F871" s="37" t="s">
        <v>3977</v>
      </c>
      <c r="G871" s="37" t="s">
        <v>4599</v>
      </c>
      <c r="H871" s="38">
        <f>SUM(H820:H870)</f>
        <v>0</v>
      </c>
      <c r="I871" s="38">
        <f>SUM(I820:I870)</f>
        <v>0</v>
      </c>
      <c r="J871" s="38">
        <f>SUM(J820:J870)</f>
        <v>22</v>
      </c>
      <c r="K871" s="38">
        <f>SUM(K820:K870)</f>
        <v>16</v>
      </c>
      <c r="L871" s="37"/>
    </row>
    <row r="872" spans="1:13" ht="21" customHeight="1" x14ac:dyDescent="0.25">
      <c r="A872" s="511" t="s">
        <v>1595</v>
      </c>
      <c r="B872" s="512"/>
      <c r="C872" s="512"/>
      <c r="D872" s="512"/>
      <c r="E872" s="512"/>
      <c r="F872" s="512"/>
      <c r="G872" s="513"/>
      <c r="H872" s="8">
        <f>H16+H21+H29+H36+H42+H49+H67+H86+H98+H106+H114+H124+H131+H133+H135+H138+H142+H145+H169+H193+H216+H233+H251+H263+H284+H302+H328+H351+H372+H397+H411+H418+H431+H490+H529+H572+H577+H587+H591+H647+H694+H730+H778+H819+H871</f>
        <v>11</v>
      </c>
      <c r="I872" s="8">
        <f>I16+I21+I29+I36+I42+I49+I67+I86+I98+I106+I114+I124+I131+I133+I135+I138+I142+I145+I169+I193+I216+I233+I251+I263+I284+I302+I328+I351+I372+I397+I411+I418+I431+I490+I529+I572+I577+I587+I591+I647+I694+I730+I778+I819+I871</f>
        <v>1</v>
      </c>
      <c r="J872" s="8">
        <f>J16+J21+J29+J36+J42+J49+J67+J86+J98+J106+J114+J124+J131+J133+J135+J138+J142+J145+J169+J193+J216+J233+J251+J263+J284+J302+J328+J351+J372+J397+J411+J418+J431+J490+J529+J572+J577+J587+J591+J647+J694+J730+J778+J819+J871</f>
        <v>453</v>
      </c>
      <c r="K872" s="8">
        <f>K16+K21+K29+K36+K42+K49+K67+K86+K98+K106+K114+K124+K131+K133+K135+K138+K142+K145+K169+K193+K216+K233+K251+K263+K284+K302+K328+K351+K372+K397+K411+K418+K431+K490+K529+K572+K577+K587+K591+K647+K694+K730+K778+K819+K871</f>
        <v>347</v>
      </c>
      <c r="L872" s="9"/>
    </row>
    <row r="873" spans="1:13" ht="21" customHeight="1" x14ac:dyDescent="0.25">
      <c r="A873" s="511" t="s">
        <v>1596</v>
      </c>
      <c r="B873" s="512"/>
      <c r="C873" s="512"/>
      <c r="D873" s="512"/>
      <c r="E873" s="512"/>
      <c r="F873" s="512"/>
      <c r="G873" s="513"/>
      <c r="H873" s="8">
        <f>H490+H529+H572+H647+H694+H730+H778+H819+H871</f>
        <v>5</v>
      </c>
      <c r="I873" s="8">
        <f>I490+I529+I572+I647+I694+I730+I778+I819+I871</f>
        <v>0</v>
      </c>
      <c r="J873" s="8">
        <f>J490+J529+J572+J647+J694+J730+J778+J819+J871</f>
        <v>214</v>
      </c>
      <c r="K873" s="8">
        <f>K490+K529+K572+K647+K694+K730+K778+K819+K871</f>
        <v>174</v>
      </c>
      <c r="L873" s="9"/>
    </row>
    <row r="874" spans="1:13" s="138" customFormat="1" ht="12.75" x14ac:dyDescent="0.2">
      <c r="A874" s="133"/>
      <c r="B874" s="143"/>
      <c r="C874" s="135"/>
      <c r="D874" s="136"/>
      <c r="E874" s="136"/>
      <c r="F874" s="136"/>
      <c r="G874" s="136"/>
      <c r="H874" s="140"/>
      <c r="I874" s="120"/>
      <c r="J874" s="120"/>
      <c r="K874" s="142"/>
      <c r="L874" s="120"/>
      <c r="M874" s="120"/>
    </row>
    <row r="875" spans="1:13" ht="15.75" x14ac:dyDescent="0.25">
      <c r="E875" s="514" t="s">
        <v>1597</v>
      </c>
      <c r="F875" s="514"/>
    </row>
    <row r="877" spans="1:13" ht="21" x14ac:dyDescent="0.35">
      <c r="D877" s="166" t="s">
        <v>1598</v>
      </c>
      <c r="G877" t="s">
        <v>1599</v>
      </c>
    </row>
    <row r="879" spans="1:13" x14ac:dyDescent="0.25">
      <c r="F879" s="515" t="s">
        <v>1600</v>
      </c>
      <c r="G879" s="515"/>
    </row>
  </sheetData>
  <mergeCells count="32">
    <mergeCell ref="A872:G872"/>
    <mergeCell ref="A873:G873"/>
    <mergeCell ref="E875:F875"/>
    <mergeCell ref="F879:G879"/>
    <mergeCell ref="A329:L329"/>
    <mergeCell ref="A398:L398"/>
    <mergeCell ref="A432:L432"/>
    <mergeCell ref="A573:K573"/>
    <mergeCell ref="A592:K592"/>
    <mergeCell ref="A731:K731"/>
    <mergeCell ref="A264:L264"/>
    <mergeCell ref="H7:I7"/>
    <mergeCell ref="J7:K7"/>
    <mergeCell ref="L7:L8"/>
    <mergeCell ref="A30:L30"/>
    <mergeCell ref="A50:L50"/>
    <mergeCell ref="A99:L99"/>
    <mergeCell ref="A125:L125"/>
    <mergeCell ref="A136:L136"/>
    <mergeCell ref="A146:L146"/>
    <mergeCell ref="A147:L147"/>
    <mergeCell ref="A217:L217"/>
    <mergeCell ref="A1:L1"/>
    <mergeCell ref="D3:L5"/>
    <mergeCell ref="A6:L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5121" r:id="rId3">
          <objectPr defaultSize="0" autoPict="0" r:id="rId4">
            <anchor moveWithCells="1" sizeWithCells="1">
              <from>
                <xdr:col>5</xdr:col>
                <xdr:colOff>1171575</xdr:colOff>
                <xdr:row>879</xdr:row>
                <xdr:rowOff>114300</xdr:rowOff>
              </from>
              <to>
                <xdr:col>7</xdr:col>
                <xdr:colOff>209550</xdr:colOff>
                <xdr:row>889</xdr:row>
                <xdr:rowOff>95250</xdr:rowOff>
              </to>
            </anchor>
          </objectPr>
        </oleObject>
      </mc:Choice>
      <mc:Fallback>
        <oleObject progId="PBrush" shapeId="512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TOTAL</vt:lpstr>
      <vt:lpstr>exp</vt:lpstr>
      <vt:lpstr>I SEMESTRE</vt:lpstr>
      <vt:lpstr>II SEMESTRE</vt:lpstr>
      <vt:lpstr>III SEMESTRE</vt:lpstr>
      <vt:lpstr>IV SEMESTRE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2016-07-05T12:53:35Z</dcterms:modified>
</cp:coreProperties>
</file>